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oolberyl/Documents/2019_Bootcamp/ClassRepo/Homework Repos/HW11_CSS_HTML/Web-Design-Challenge/WebVisualizations/"/>
    </mc:Choice>
  </mc:AlternateContent>
  <xr:revisionPtr revIDLastSave="0" documentId="13_ncr:1_{53CA7BC4-76FE-424A-9D64-DA162BD79313}" xr6:coauthVersionLast="45" xr6:coauthVersionMax="45" xr10:uidLastSave="{00000000-0000-0000-0000-000000000000}"/>
  <bookViews>
    <workbookView xWindow="0" yWindow="460" windowWidth="18880" windowHeight="19080" firstSheet="74" activeTab="83" xr2:uid="{00000000-000D-0000-FFFF-FFFF00000000}"/>
  </bookViews>
  <sheets>
    <sheet name="C2E001" sheetId="1" r:id="rId1"/>
    <sheet name="C2E002" sheetId="2" r:id="rId2"/>
    <sheet name="C2E003" sheetId="3" r:id="rId3"/>
    <sheet name="C2E004" sheetId="4" r:id="rId4"/>
    <sheet name="C2E005" sheetId="5" r:id="rId5"/>
    <sheet name="C2E006" sheetId="6" r:id="rId6"/>
    <sheet name="C2E007" sheetId="7" r:id="rId7"/>
    <sheet name="C2E008" sheetId="8" r:id="rId8"/>
    <sheet name="C2E009" sheetId="9" r:id="rId9"/>
    <sheet name="C2E010" sheetId="10" r:id="rId10"/>
    <sheet name="C2E011" sheetId="11" r:id="rId11"/>
    <sheet name="C2E012" sheetId="12" r:id="rId12"/>
    <sheet name="C2E013" sheetId="13" r:id="rId13"/>
    <sheet name="C2E014" sheetId="14" r:id="rId14"/>
    <sheet name="C2E015" sheetId="15" r:id="rId15"/>
    <sheet name="C2E016" sheetId="16" r:id="rId16"/>
    <sheet name="C2E017" sheetId="17" r:id="rId17"/>
    <sheet name="C2E018" sheetId="18" r:id="rId18"/>
    <sheet name="C2E019" sheetId="19" r:id="rId19"/>
    <sheet name="C2E020" sheetId="20" r:id="rId20"/>
    <sheet name="C2E021" sheetId="21" r:id="rId21"/>
    <sheet name="C2E022" sheetId="22" r:id="rId22"/>
    <sheet name="C2E023" sheetId="23" r:id="rId23"/>
    <sheet name="C2E024" sheetId="24" r:id="rId24"/>
    <sheet name="C2E025" sheetId="25" r:id="rId25"/>
    <sheet name="C2E026" sheetId="26" r:id="rId26"/>
    <sheet name="C2E027" sheetId="27" r:id="rId27"/>
    <sheet name="C2E028" sheetId="28" r:id="rId28"/>
    <sheet name="C2E029" sheetId="29" r:id="rId29"/>
    <sheet name="C2E030" sheetId="30" r:id="rId30"/>
    <sheet name="C2E031" sheetId="31" r:id="rId31"/>
    <sheet name="C2E032" sheetId="32" r:id="rId32"/>
    <sheet name="C2E033" sheetId="33" r:id="rId33"/>
    <sheet name="C2E034" sheetId="34" r:id="rId34"/>
    <sheet name="C2E035" sheetId="35" r:id="rId35"/>
    <sheet name="C2E036" sheetId="36" r:id="rId36"/>
    <sheet name="C2E037" sheetId="37" r:id="rId37"/>
    <sheet name="C2E038" sheetId="38" r:id="rId38"/>
    <sheet name="C2E039" sheetId="39" r:id="rId39"/>
    <sheet name="C2E040" sheetId="40" r:id="rId40"/>
    <sheet name="C2E041" sheetId="41" r:id="rId41"/>
    <sheet name="C2E042" sheetId="42" r:id="rId42"/>
    <sheet name="C2E043" sheetId="43" r:id="rId43"/>
    <sheet name="C2E044" sheetId="44" r:id="rId44"/>
    <sheet name="C2E045" sheetId="45" r:id="rId45"/>
    <sheet name="C2E046" sheetId="46" r:id="rId46"/>
    <sheet name="C2E047" sheetId="47" r:id="rId47"/>
    <sheet name="C2E048" sheetId="48" r:id="rId48"/>
    <sheet name="C2E049" sheetId="49" r:id="rId49"/>
    <sheet name="C2E050" sheetId="50" r:id="rId50"/>
    <sheet name="C2E051" sheetId="51" r:id="rId51"/>
    <sheet name="C2E052" sheetId="52" r:id="rId52"/>
    <sheet name="C2E053" sheetId="53" r:id="rId53"/>
    <sheet name="C2E054" sheetId="54" r:id="rId54"/>
    <sheet name="C2E055" sheetId="55" r:id="rId55"/>
    <sheet name="C2E056" sheetId="56" r:id="rId56"/>
    <sheet name="C2E057" sheetId="57" r:id="rId57"/>
    <sheet name="C2E058" sheetId="58" r:id="rId58"/>
    <sheet name="C2E059" sheetId="59" r:id="rId59"/>
    <sheet name="C2E060" sheetId="60" r:id="rId60"/>
    <sheet name="C2E061" sheetId="61" r:id="rId61"/>
    <sheet name="C2E062" sheetId="62" r:id="rId62"/>
    <sheet name="C2E063" sheetId="63" r:id="rId63"/>
    <sheet name="C2E064" sheetId="64" r:id="rId64"/>
    <sheet name="C2E065" sheetId="65" r:id="rId65"/>
    <sheet name="C2E066" sheetId="66" r:id="rId66"/>
    <sheet name="C2E067" sheetId="67" r:id="rId67"/>
    <sheet name="C2E068" sheetId="68" r:id="rId68"/>
    <sheet name="C2E069" sheetId="69" r:id="rId69"/>
    <sheet name="C2E070" sheetId="70" r:id="rId70"/>
    <sheet name="C2E071" sheetId="71" r:id="rId71"/>
    <sheet name="C2E072" sheetId="72" r:id="rId72"/>
    <sheet name="C2E073" sheetId="73" r:id="rId73"/>
    <sheet name="C2E074" sheetId="74" r:id="rId74"/>
    <sheet name="C2E075" sheetId="75" r:id="rId75"/>
    <sheet name="C2E076" sheetId="76" r:id="rId76"/>
    <sheet name="C2E077" sheetId="77" r:id="rId77"/>
    <sheet name="C2E078" sheetId="78" r:id="rId78"/>
    <sheet name="C2E079" sheetId="79" r:id="rId79"/>
    <sheet name="C2E080" sheetId="80" r:id="rId80"/>
    <sheet name="C2E081" sheetId="81" r:id="rId81"/>
    <sheet name="C2E082" sheetId="82" r:id="rId82"/>
    <sheet name="C2E083" sheetId="83" r:id="rId83"/>
    <sheet name="Master" sheetId="85" r:id="rId84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0" i="83" l="1"/>
  <c r="F49" i="83"/>
  <c r="F46" i="83"/>
  <c r="F45" i="83"/>
  <c r="F44" i="83"/>
  <c r="F43" i="83"/>
  <c r="F42" i="83"/>
  <c r="F41" i="83"/>
  <c r="F39" i="83"/>
  <c r="F38" i="83"/>
  <c r="F37" i="83"/>
  <c r="F35" i="83"/>
  <c r="F34" i="83"/>
  <c r="F33" i="83"/>
  <c r="F32" i="83"/>
  <c r="F31" i="83"/>
  <c r="F30" i="83"/>
  <c r="F29" i="83"/>
  <c r="F28" i="83"/>
  <c r="F27" i="83"/>
  <c r="F26" i="83"/>
  <c r="F25" i="83"/>
  <c r="F23" i="83"/>
  <c r="F22" i="83"/>
  <c r="F17" i="83"/>
  <c r="F16" i="83"/>
  <c r="F15" i="83"/>
  <c r="F14" i="83"/>
  <c r="F12" i="83"/>
  <c r="F11" i="83"/>
  <c r="F9" i="83"/>
  <c r="F8" i="83"/>
  <c r="F7" i="83"/>
  <c r="F6" i="83"/>
  <c r="F3" i="83"/>
  <c r="F2" i="83"/>
  <c r="F99" i="82"/>
  <c r="F98" i="82"/>
  <c r="F97" i="82"/>
  <c r="F94" i="82"/>
  <c r="F93" i="82"/>
  <c r="F92" i="82"/>
  <c r="F87" i="82"/>
  <c r="F86" i="82"/>
  <c r="F85" i="82"/>
  <c r="F84" i="82"/>
  <c r="F82" i="82"/>
  <c r="F80" i="82"/>
  <c r="F78" i="82"/>
  <c r="F76" i="82"/>
  <c r="F75" i="82"/>
  <c r="F74" i="82"/>
  <c r="F73" i="82"/>
  <c r="F72" i="82"/>
  <c r="F71" i="82"/>
  <c r="F68" i="82"/>
  <c r="F66" i="82"/>
  <c r="F63" i="82"/>
  <c r="F60" i="82"/>
  <c r="F59" i="82"/>
  <c r="F54" i="82"/>
  <c r="F53" i="82"/>
  <c r="F52" i="82"/>
  <c r="F49" i="82"/>
  <c r="F48" i="82"/>
  <c r="E47" i="82"/>
  <c r="E44" i="82"/>
  <c r="F41" i="82"/>
  <c r="F37" i="82"/>
  <c r="F36" i="82"/>
  <c r="E35" i="82"/>
  <c r="E34" i="82"/>
  <c r="E33" i="82"/>
  <c r="F31" i="82"/>
  <c r="F30" i="82"/>
  <c r="F24" i="82"/>
  <c r="F23" i="82"/>
  <c r="F22" i="82"/>
  <c r="F21" i="82"/>
  <c r="F16" i="82"/>
  <c r="F15" i="82"/>
  <c r="F13" i="82"/>
  <c r="F11" i="82"/>
  <c r="F7" i="82"/>
  <c r="F6" i="82"/>
  <c r="F5" i="82"/>
  <c r="F4" i="82"/>
  <c r="F162" i="81"/>
  <c r="F161" i="81"/>
  <c r="F159" i="81"/>
  <c r="F158" i="81"/>
  <c r="F154" i="81"/>
  <c r="E153" i="81"/>
  <c r="F151" i="81"/>
  <c r="F150" i="81"/>
  <c r="F148" i="81"/>
  <c r="F147" i="81"/>
  <c r="F146" i="81"/>
  <c r="F145" i="81"/>
  <c r="F144" i="81"/>
  <c r="F143" i="81"/>
  <c r="F142" i="81"/>
  <c r="F141" i="81"/>
  <c r="F140" i="81"/>
  <c r="F139" i="81"/>
  <c r="E138" i="81"/>
  <c r="F136" i="81"/>
  <c r="F135" i="81"/>
  <c r="F134" i="81"/>
  <c r="F132" i="81"/>
  <c r="F130" i="81"/>
  <c r="F128" i="81"/>
  <c r="F124" i="81"/>
  <c r="F120" i="81"/>
  <c r="F117" i="81"/>
  <c r="F116" i="81"/>
  <c r="F114" i="81"/>
  <c r="F113" i="81"/>
  <c r="F112" i="81"/>
  <c r="F111" i="81"/>
  <c r="F109" i="81"/>
  <c r="F108" i="81"/>
  <c r="F106" i="81"/>
  <c r="F103" i="81"/>
  <c r="F100" i="81"/>
  <c r="F98" i="81"/>
  <c r="F95" i="81"/>
  <c r="F92" i="81"/>
  <c r="F89" i="81"/>
  <c r="F87" i="81"/>
  <c r="F86" i="81"/>
  <c r="F85" i="81"/>
  <c r="F84" i="81"/>
  <c r="F82" i="81"/>
  <c r="F80" i="81"/>
  <c r="F76" i="81"/>
  <c r="F75" i="81"/>
  <c r="F73" i="81"/>
  <c r="F71" i="81"/>
  <c r="F69" i="81"/>
  <c r="E66" i="81"/>
  <c r="F63" i="81"/>
  <c r="F60" i="81"/>
  <c r="F58" i="81"/>
  <c r="F56" i="81"/>
  <c r="F55" i="81"/>
  <c r="F52" i="81"/>
  <c r="F51" i="81"/>
  <c r="F50" i="81"/>
  <c r="F48" i="81"/>
  <c r="F46" i="81"/>
  <c r="F45" i="81"/>
  <c r="F44" i="81"/>
  <c r="F43" i="81"/>
  <c r="F42" i="81"/>
  <c r="F41" i="81"/>
  <c r="F40" i="81"/>
  <c r="F39" i="81"/>
  <c r="F31" i="81"/>
  <c r="F30" i="81"/>
  <c r="F29" i="81"/>
  <c r="F28" i="81"/>
  <c r="F27" i="81"/>
  <c r="F25" i="81"/>
  <c r="F24" i="81"/>
  <c r="F23" i="81"/>
  <c r="F22" i="81"/>
  <c r="F19" i="81"/>
  <c r="F18" i="81"/>
  <c r="F17" i="81"/>
  <c r="F16" i="81"/>
  <c r="F15" i="81"/>
  <c r="F14" i="81"/>
  <c r="F13" i="81"/>
  <c r="F12" i="81"/>
  <c r="F10" i="81"/>
  <c r="F9" i="81"/>
  <c r="F8" i="81"/>
  <c r="F7" i="81"/>
  <c r="F6" i="81"/>
  <c r="F4" i="81"/>
  <c r="F2" i="81"/>
  <c r="F105" i="80"/>
  <c r="F104" i="80"/>
  <c r="F103" i="80"/>
  <c r="F102" i="80"/>
  <c r="F101" i="80"/>
  <c r="F99" i="80"/>
  <c r="F97" i="80"/>
  <c r="F96" i="80"/>
  <c r="F95" i="80"/>
  <c r="F93" i="80"/>
  <c r="F92" i="80"/>
  <c r="F91" i="80"/>
  <c r="F90" i="80"/>
  <c r="F88" i="80"/>
  <c r="F87" i="80"/>
  <c r="F85" i="80"/>
  <c r="F81" i="80"/>
  <c r="F79" i="80"/>
  <c r="F77" i="80"/>
  <c r="F76" i="80"/>
  <c r="F73" i="80"/>
  <c r="F72" i="80"/>
  <c r="F69" i="80"/>
  <c r="F68" i="80"/>
  <c r="F67" i="80"/>
  <c r="E61" i="80"/>
  <c r="E60" i="80"/>
  <c r="F56" i="80"/>
  <c r="F54" i="80"/>
  <c r="F53" i="80"/>
  <c r="F52" i="80"/>
  <c r="F48" i="80"/>
  <c r="F47" i="80"/>
  <c r="F46" i="80"/>
  <c r="F45" i="80"/>
  <c r="F44" i="80"/>
  <c r="F43" i="80"/>
  <c r="F42" i="80"/>
  <c r="F41" i="80"/>
  <c r="F40" i="80"/>
  <c r="F39" i="80"/>
  <c r="F37" i="80"/>
  <c r="F36" i="80"/>
  <c r="F34" i="80"/>
  <c r="F31" i="80"/>
  <c r="F30" i="80"/>
  <c r="F29" i="80"/>
  <c r="F28" i="80"/>
  <c r="F26" i="80"/>
  <c r="F23" i="80"/>
  <c r="E19" i="80"/>
  <c r="F18" i="80"/>
  <c r="F17" i="80"/>
  <c r="F16" i="80"/>
  <c r="F15" i="80"/>
  <c r="F13" i="80"/>
  <c r="F10" i="80"/>
  <c r="F9" i="80"/>
  <c r="F8" i="80"/>
  <c r="F7" i="80"/>
  <c r="F6" i="80"/>
  <c r="F4" i="80"/>
  <c r="F3" i="80"/>
  <c r="F2" i="80"/>
  <c r="F117" i="79"/>
  <c r="F116" i="79"/>
  <c r="F114" i="79"/>
  <c r="F113" i="79"/>
  <c r="F111" i="79"/>
  <c r="F109" i="79"/>
  <c r="F107" i="79"/>
  <c r="F106" i="79"/>
  <c r="F103" i="79"/>
  <c r="F101" i="79"/>
  <c r="F100" i="79"/>
  <c r="F99" i="79"/>
  <c r="F98" i="79"/>
  <c r="F97" i="79"/>
  <c r="F96" i="79"/>
  <c r="F95" i="79"/>
  <c r="F94" i="79"/>
  <c r="F93" i="79"/>
  <c r="F92" i="79"/>
  <c r="F91" i="79"/>
  <c r="F88" i="79"/>
  <c r="F87" i="79"/>
  <c r="F83" i="79"/>
  <c r="F81" i="79"/>
  <c r="F80" i="79"/>
  <c r="F78" i="79"/>
  <c r="F77" i="79"/>
  <c r="F76" i="79"/>
  <c r="F74" i="79"/>
  <c r="F73" i="79"/>
  <c r="F72" i="79"/>
  <c r="F70" i="79"/>
  <c r="F69" i="79"/>
  <c r="F68" i="79"/>
  <c r="F67" i="79"/>
  <c r="F63" i="79"/>
  <c r="F59" i="79"/>
  <c r="E58" i="79"/>
  <c r="E57" i="79"/>
  <c r="F56" i="79"/>
  <c r="F53" i="79"/>
  <c r="F52" i="79"/>
  <c r="F51" i="79"/>
  <c r="F50" i="79"/>
  <c r="F49" i="79"/>
  <c r="F48" i="79"/>
  <c r="F46" i="79"/>
  <c r="F44" i="79"/>
  <c r="F43" i="79"/>
  <c r="E42" i="79"/>
  <c r="F39" i="79"/>
  <c r="F38" i="79"/>
  <c r="F37" i="79"/>
  <c r="F36" i="79"/>
  <c r="F34" i="79"/>
  <c r="F32" i="79"/>
  <c r="F30" i="79"/>
  <c r="F28" i="79"/>
  <c r="F27" i="79"/>
  <c r="F25" i="79"/>
  <c r="F23" i="79"/>
  <c r="F21" i="79"/>
  <c r="F20" i="79"/>
  <c r="F17" i="79"/>
  <c r="F15" i="79"/>
  <c r="F13" i="79"/>
  <c r="F11" i="79"/>
  <c r="F10" i="79"/>
  <c r="F8" i="79"/>
  <c r="F7" i="79"/>
  <c r="F4" i="79"/>
  <c r="F2" i="79"/>
  <c r="F82" i="78"/>
  <c r="F81" i="78"/>
  <c r="F78" i="78"/>
  <c r="F77" i="78"/>
  <c r="F76" i="78"/>
  <c r="F74" i="78"/>
  <c r="F72" i="78"/>
  <c r="F67" i="78"/>
  <c r="F66" i="78"/>
  <c r="F64" i="78"/>
  <c r="F62" i="78"/>
  <c r="F59" i="78"/>
  <c r="F54" i="78"/>
  <c r="E46" i="78"/>
  <c r="F45" i="78"/>
  <c r="F43" i="78"/>
  <c r="F40" i="78"/>
  <c r="F38" i="78"/>
  <c r="F37" i="78"/>
  <c r="F35" i="78"/>
  <c r="F33" i="78"/>
  <c r="F32" i="78"/>
  <c r="F29" i="78"/>
  <c r="F28" i="78"/>
  <c r="F24" i="78"/>
  <c r="F23" i="78"/>
  <c r="F21" i="78"/>
  <c r="F20" i="78"/>
  <c r="F19" i="78"/>
  <c r="F18" i="78"/>
  <c r="F16" i="78"/>
  <c r="F7" i="78"/>
  <c r="F4" i="78"/>
  <c r="F2" i="78"/>
  <c r="F29" i="77"/>
  <c r="F26" i="77"/>
  <c r="F24" i="77"/>
  <c r="F23" i="77"/>
  <c r="F22" i="77"/>
  <c r="F21" i="77"/>
  <c r="F19" i="77"/>
  <c r="E17" i="77"/>
  <c r="F12" i="77"/>
  <c r="F11" i="77"/>
  <c r="F8" i="77"/>
  <c r="F6" i="77"/>
  <c r="F5" i="77"/>
  <c r="F4" i="77"/>
  <c r="F2" i="77"/>
  <c r="F103" i="76"/>
  <c r="F102" i="76"/>
  <c r="F101" i="76"/>
  <c r="F100" i="76"/>
  <c r="F99" i="76"/>
  <c r="F98" i="76"/>
  <c r="F97" i="76"/>
  <c r="F95" i="76"/>
  <c r="F92" i="76"/>
  <c r="F91" i="76"/>
  <c r="F90" i="76"/>
  <c r="F89" i="76"/>
  <c r="F87" i="76"/>
  <c r="F86" i="76"/>
  <c r="F85" i="76"/>
  <c r="F84" i="76"/>
  <c r="F83" i="76"/>
  <c r="F81" i="76"/>
  <c r="F80" i="76"/>
  <c r="F79" i="76"/>
  <c r="F78" i="76"/>
  <c r="F77" i="76"/>
  <c r="F76" i="76"/>
  <c r="F74" i="76"/>
  <c r="F73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5" i="76"/>
  <c r="F41" i="76"/>
  <c r="F40" i="76"/>
  <c r="F39" i="76"/>
  <c r="F37" i="76"/>
  <c r="F35" i="76"/>
  <c r="F31" i="76"/>
  <c r="F25" i="76"/>
  <c r="F19" i="76"/>
  <c r="F18" i="76"/>
  <c r="F16" i="76"/>
  <c r="F14" i="76"/>
  <c r="F13" i="76"/>
  <c r="F11" i="76"/>
  <c r="F9" i="76"/>
  <c r="F8" i="76"/>
  <c r="F7" i="76"/>
  <c r="F6" i="76"/>
  <c r="F5" i="76"/>
  <c r="F4" i="76"/>
  <c r="F3" i="76"/>
  <c r="F2" i="76"/>
  <c r="F139" i="75"/>
  <c r="F137" i="75"/>
  <c r="F135" i="75"/>
  <c r="F134" i="75"/>
  <c r="F132" i="75"/>
  <c r="F131" i="75"/>
  <c r="F129" i="75"/>
  <c r="F128" i="75"/>
  <c r="F127" i="75"/>
  <c r="F124" i="75"/>
  <c r="E121" i="75"/>
  <c r="F120" i="75"/>
  <c r="F117" i="75"/>
  <c r="F116" i="75"/>
  <c r="F114" i="75"/>
  <c r="F113" i="75"/>
  <c r="F112" i="75"/>
  <c r="F111" i="75"/>
  <c r="F110" i="75"/>
  <c r="F109" i="75"/>
  <c r="F108" i="75"/>
  <c r="F107" i="75"/>
  <c r="F106" i="75"/>
  <c r="F104" i="75"/>
  <c r="F103" i="75"/>
  <c r="F102" i="75"/>
  <c r="F101" i="75"/>
  <c r="F100" i="75"/>
  <c r="F99" i="75"/>
  <c r="F97" i="75"/>
  <c r="F96" i="75"/>
  <c r="F95" i="75"/>
  <c r="F93" i="75"/>
  <c r="F90" i="75"/>
  <c r="F89" i="75"/>
  <c r="F88" i="75"/>
  <c r="F85" i="75"/>
  <c r="F84" i="75"/>
  <c r="F83" i="75"/>
  <c r="F82" i="75"/>
  <c r="F81" i="75"/>
  <c r="F80" i="75"/>
  <c r="F79" i="75"/>
  <c r="F78" i="75"/>
  <c r="F76" i="75"/>
  <c r="F71" i="75"/>
  <c r="F68" i="75"/>
  <c r="F66" i="75"/>
  <c r="F64" i="75"/>
  <c r="F62" i="75"/>
  <c r="F58" i="75"/>
  <c r="F57" i="75"/>
  <c r="F56" i="75"/>
  <c r="F55" i="75"/>
  <c r="F48" i="75"/>
  <c r="F46" i="75"/>
  <c r="F44" i="75"/>
  <c r="F43" i="75"/>
  <c r="F41" i="75"/>
  <c r="F40" i="75"/>
  <c r="F39" i="75"/>
  <c r="F38" i="75"/>
  <c r="F37" i="75"/>
  <c r="F36" i="75"/>
  <c r="F35" i="75"/>
  <c r="F34" i="75"/>
  <c r="F32" i="75"/>
  <c r="F28" i="75"/>
  <c r="F27" i="75"/>
  <c r="F26" i="75"/>
  <c r="F24" i="75"/>
  <c r="F23" i="75"/>
  <c r="F22" i="75"/>
  <c r="F21" i="75"/>
  <c r="F19" i="75"/>
  <c r="F18" i="75"/>
  <c r="F16" i="75"/>
  <c r="F15" i="75"/>
  <c r="F14" i="75"/>
  <c r="F11" i="75"/>
  <c r="F10" i="75"/>
  <c r="F9" i="75"/>
  <c r="F8" i="75"/>
  <c r="F7" i="75"/>
  <c r="F5" i="75"/>
  <c r="F3" i="75"/>
  <c r="F2" i="75"/>
  <c r="F39" i="74"/>
  <c r="F38" i="74"/>
  <c r="F37" i="74"/>
  <c r="F36" i="74"/>
  <c r="F35" i="74"/>
  <c r="F33" i="74"/>
  <c r="F31" i="74"/>
  <c r="F29" i="74"/>
  <c r="F28" i="74"/>
  <c r="E27" i="74"/>
  <c r="E26" i="74"/>
  <c r="F25" i="74"/>
  <c r="F24" i="74"/>
  <c r="F19" i="74"/>
  <c r="F18" i="74"/>
  <c r="F17" i="74"/>
  <c r="F16" i="74"/>
  <c r="F15" i="74"/>
  <c r="F14" i="74"/>
  <c r="F13" i="74"/>
  <c r="F12" i="74"/>
  <c r="F11" i="74"/>
  <c r="F10" i="74"/>
  <c r="F9" i="74"/>
  <c r="F8" i="74"/>
  <c r="F7" i="74"/>
  <c r="E6" i="74"/>
  <c r="F5" i="74"/>
  <c r="F4" i="74"/>
  <c r="F3" i="74"/>
  <c r="F2" i="74"/>
  <c r="F146" i="73"/>
  <c r="F145" i="73"/>
  <c r="F144" i="73"/>
  <c r="F142" i="73"/>
  <c r="F141" i="73"/>
  <c r="F140" i="73"/>
  <c r="F139" i="73"/>
  <c r="F137" i="73"/>
  <c r="F136" i="73"/>
  <c r="F135" i="73"/>
  <c r="F134" i="73"/>
  <c r="F133" i="73"/>
  <c r="F132" i="73"/>
  <c r="F131" i="73"/>
  <c r="F129" i="73"/>
  <c r="F127" i="73"/>
  <c r="F126" i="73"/>
  <c r="F125" i="73"/>
  <c r="F124" i="73"/>
  <c r="F123" i="73"/>
  <c r="F122" i="73"/>
  <c r="F121" i="73"/>
  <c r="F120" i="73"/>
  <c r="F119" i="73"/>
  <c r="F118" i="73"/>
  <c r="F117" i="73"/>
  <c r="F115" i="73"/>
  <c r="F114" i="73"/>
  <c r="F113" i="73"/>
  <c r="F112" i="73"/>
  <c r="F111" i="73"/>
  <c r="F110" i="73"/>
  <c r="F109" i="73"/>
  <c r="F108" i="73"/>
  <c r="F106" i="73"/>
  <c r="F104" i="73"/>
  <c r="F103" i="73"/>
  <c r="F102" i="73"/>
  <c r="F101" i="73"/>
  <c r="F100" i="73"/>
  <c r="F99" i="73"/>
  <c r="F98" i="73"/>
  <c r="F97" i="73"/>
  <c r="F96" i="73"/>
  <c r="F92" i="73"/>
  <c r="F89" i="73"/>
  <c r="F88" i="73"/>
  <c r="F87" i="73"/>
  <c r="F86" i="73"/>
  <c r="F83" i="73"/>
  <c r="F82" i="73"/>
  <c r="F77" i="73"/>
  <c r="F75" i="73"/>
  <c r="F71" i="73"/>
  <c r="F69" i="73"/>
  <c r="E65" i="73"/>
  <c r="E64" i="73"/>
  <c r="F62" i="73"/>
  <c r="F61" i="73"/>
  <c r="F59" i="73"/>
  <c r="F58" i="73"/>
  <c r="F56" i="73"/>
  <c r="F55" i="73"/>
  <c r="F53" i="73"/>
  <c r="F51" i="73"/>
  <c r="F49" i="73"/>
  <c r="F47" i="73"/>
  <c r="F46" i="73"/>
  <c r="F42" i="73"/>
  <c r="F40" i="73"/>
  <c r="F38" i="73"/>
  <c r="F34" i="73"/>
  <c r="F32" i="73"/>
  <c r="F30" i="73"/>
  <c r="F29" i="73"/>
  <c r="F28" i="73"/>
  <c r="F25" i="73"/>
  <c r="F23" i="73"/>
  <c r="F22" i="73"/>
  <c r="F21" i="73"/>
  <c r="F20" i="73"/>
  <c r="F19" i="73"/>
  <c r="F18" i="73"/>
  <c r="F17" i="73"/>
  <c r="F16" i="73"/>
  <c r="F15" i="73"/>
  <c r="F14" i="73"/>
  <c r="F13" i="73"/>
  <c r="F12" i="73"/>
  <c r="F11" i="73"/>
  <c r="F10" i="73"/>
  <c r="F9" i="73"/>
  <c r="F6" i="73"/>
  <c r="F5" i="73"/>
  <c r="F4" i="73"/>
  <c r="F3" i="73"/>
  <c r="F34" i="72"/>
  <c r="F33" i="72"/>
  <c r="F32" i="72"/>
  <c r="F30" i="72"/>
  <c r="F29" i="72"/>
  <c r="F28" i="72"/>
  <c r="F27" i="72"/>
  <c r="F26" i="72"/>
  <c r="F25" i="72"/>
  <c r="F22" i="72"/>
  <c r="F21" i="72"/>
  <c r="F16" i="72"/>
  <c r="F15" i="72"/>
  <c r="F14" i="72"/>
  <c r="F13" i="72"/>
  <c r="F12" i="72"/>
  <c r="F11" i="72"/>
  <c r="F10" i="72"/>
  <c r="F9" i="72"/>
  <c r="F8" i="72"/>
  <c r="F7" i="72"/>
  <c r="F5" i="72"/>
  <c r="F4" i="72"/>
  <c r="F2" i="72"/>
  <c r="F20" i="71"/>
  <c r="F19" i="71"/>
  <c r="F16" i="71"/>
  <c r="F14" i="71"/>
  <c r="F13" i="71"/>
  <c r="F12" i="71"/>
  <c r="F11" i="71"/>
  <c r="F10" i="71"/>
  <c r="F9" i="71"/>
  <c r="F8" i="71"/>
  <c r="F5" i="71"/>
  <c r="F4" i="71"/>
  <c r="F3" i="71"/>
  <c r="F31" i="70"/>
  <c r="F30" i="70"/>
  <c r="F29" i="70"/>
  <c r="F27" i="70"/>
  <c r="F26" i="70"/>
  <c r="F24" i="70"/>
  <c r="F23" i="70"/>
  <c r="F22" i="70"/>
  <c r="F21" i="70"/>
  <c r="F19" i="70"/>
  <c r="F18" i="70"/>
  <c r="F17" i="70"/>
  <c r="F15" i="70"/>
  <c r="F14" i="70"/>
  <c r="F13" i="70"/>
  <c r="F12" i="70"/>
  <c r="F11" i="70"/>
  <c r="F10" i="70"/>
  <c r="F8" i="70"/>
  <c r="F6" i="70"/>
  <c r="F5" i="70"/>
  <c r="F4" i="70"/>
  <c r="F2" i="70"/>
  <c r="F268" i="69"/>
  <c r="F267" i="69"/>
  <c r="F261" i="69"/>
  <c r="F259" i="69"/>
  <c r="F257" i="69"/>
  <c r="F255" i="69"/>
  <c r="F253" i="69"/>
  <c r="F252" i="69"/>
  <c r="F248" i="69"/>
  <c r="F246" i="69"/>
  <c r="F244" i="69"/>
  <c r="F242" i="69"/>
  <c r="F207" i="69"/>
  <c r="F206" i="69"/>
  <c r="F204" i="69"/>
  <c r="F201" i="69"/>
  <c r="F198" i="69"/>
  <c r="F197" i="69"/>
  <c r="F195" i="69"/>
  <c r="F194" i="69"/>
  <c r="F191" i="69"/>
  <c r="F185" i="69"/>
  <c r="F183" i="69"/>
  <c r="F182" i="69"/>
  <c r="F181" i="69"/>
  <c r="F179" i="69"/>
  <c r="F177" i="69"/>
  <c r="F175" i="69"/>
  <c r="F172" i="69"/>
  <c r="F169" i="69"/>
  <c r="F167" i="69"/>
  <c r="F165" i="69"/>
  <c r="F164" i="69"/>
  <c r="F163" i="69"/>
  <c r="F162" i="69"/>
  <c r="F158" i="69"/>
  <c r="F157" i="69"/>
  <c r="F154" i="69"/>
  <c r="F153" i="69"/>
  <c r="F152" i="69"/>
  <c r="F151" i="69"/>
  <c r="F149" i="69"/>
  <c r="F148" i="69"/>
  <c r="F144" i="69"/>
  <c r="F142" i="69"/>
  <c r="F141" i="69"/>
  <c r="F139" i="69"/>
  <c r="F135" i="69"/>
  <c r="F131" i="69"/>
  <c r="F130" i="69"/>
  <c r="F128" i="69"/>
  <c r="F127" i="69"/>
  <c r="F124" i="69"/>
  <c r="F121" i="69"/>
  <c r="F119" i="69"/>
  <c r="F116" i="69"/>
  <c r="F113" i="69"/>
  <c r="F108" i="69"/>
  <c r="F105" i="69"/>
  <c r="F103" i="69"/>
  <c r="F100" i="69"/>
  <c r="F97" i="69"/>
  <c r="F94" i="69"/>
  <c r="F91" i="69"/>
  <c r="F88" i="69"/>
  <c r="F87" i="69"/>
  <c r="F85" i="69"/>
  <c r="F83" i="69"/>
  <c r="F81" i="69"/>
  <c r="F79" i="69"/>
  <c r="F78" i="69"/>
  <c r="F76" i="69"/>
  <c r="F74" i="69"/>
  <c r="E71" i="69"/>
  <c r="E70" i="69"/>
  <c r="F69" i="69"/>
  <c r="F67" i="69"/>
  <c r="F64" i="69"/>
  <c r="F61" i="69"/>
  <c r="E58" i="69"/>
  <c r="E55" i="69"/>
  <c r="F52" i="69"/>
  <c r="F51" i="69"/>
  <c r="E44" i="69"/>
  <c r="F43" i="69"/>
  <c r="F42" i="69"/>
  <c r="F40" i="69"/>
  <c r="F39" i="69"/>
  <c r="F38" i="69"/>
  <c r="F37" i="69"/>
  <c r="F36" i="69"/>
  <c r="F35" i="69"/>
  <c r="E34" i="69"/>
  <c r="F33" i="69"/>
  <c r="F32" i="69"/>
  <c r="F31" i="69"/>
  <c r="F28" i="69"/>
  <c r="F27" i="69"/>
  <c r="F26" i="69"/>
  <c r="F25" i="69"/>
  <c r="F23" i="69"/>
  <c r="F20" i="69"/>
  <c r="F19" i="69"/>
  <c r="F18" i="69"/>
  <c r="F17" i="69"/>
  <c r="F16" i="69"/>
  <c r="F15" i="69"/>
  <c r="F14" i="69"/>
  <c r="F13" i="69"/>
  <c r="F12" i="69"/>
  <c r="F11" i="69"/>
  <c r="F9" i="69"/>
  <c r="F8" i="69"/>
  <c r="F7" i="69"/>
  <c r="F5" i="69"/>
  <c r="F3" i="69"/>
  <c r="F2" i="69"/>
  <c r="F253" i="68"/>
  <c r="F252" i="68"/>
  <c r="F250" i="68"/>
  <c r="F249" i="68"/>
  <c r="F248" i="68"/>
  <c r="F247" i="68"/>
  <c r="F246" i="68"/>
  <c r="F245" i="68"/>
  <c r="F241" i="68"/>
  <c r="F238" i="68"/>
  <c r="F235" i="68"/>
  <c r="F232" i="68"/>
  <c r="F230" i="68"/>
  <c r="F229" i="68"/>
  <c r="F228" i="68"/>
  <c r="F225" i="68"/>
  <c r="F224" i="68"/>
  <c r="F223" i="68"/>
  <c r="F222" i="68"/>
  <c r="F219" i="68"/>
  <c r="F216" i="68"/>
  <c r="F215" i="68"/>
  <c r="F213" i="68"/>
  <c r="F211" i="68"/>
  <c r="F210" i="68"/>
  <c r="F209" i="68"/>
  <c r="F206" i="68"/>
  <c r="F205" i="68"/>
  <c r="F203" i="68"/>
  <c r="F202" i="68"/>
  <c r="F201" i="68"/>
  <c r="F200" i="68"/>
  <c r="F199" i="68"/>
  <c r="F198" i="68"/>
  <c r="F197" i="68"/>
  <c r="F196" i="68"/>
  <c r="F195" i="68"/>
  <c r="F194" i="68"/>
  <c r="F193" i="68"/>
  <c r="F192" i="68"/>
  <c r="F190" i="68"/>
  <c r="F189" i="68"/>
  <c r="F187" i="68"/>
  <c r="F186" i="68"/>
  <c r="F185" i="68"/>
  <c r="F184" i="68"/>
  <c r="F183" i="68"/>
  <c r="F182" i="68"/>
  <c r="F181" i="68"/>
  <c r="F178" i="68"/>
  <c r="F177" i="68"/>
  <c r="F176" i="68"/>
  <c r="F174" i="68"/>
  <c r="F170" i="68"/>
  <c r="F169" i="68"/>
  <c r="F168" i="68"/>
  <c r="F165" i="68"/>
  <c r="F162" i="68"/>
  <c r="F161" i="68"/>
  <c r="F160" i="68"/>
  <c r="F157" i="68"/>
  <c r="F155" i="68"/>
  <c r="F154" i="68"/>
  <c r="F153" i="68"/>
  <c r="F152" i="68"/>
  <c r="F151" i="68"/>
  <c r="F149" i="68"/>
  <c r="F146" i="68"/>
  <c r="F145" i="68"/>
  <c r="F142" i="68"/>
  <c r="F141" i="68"/>
  <c r="F140" i="68"/>
  <c r="F139" i="68"/>
  <c r="F138" i="68"/>
  <c r="F136" i="68"/>
  <c r="F135" i="68"/>
  <c r="F134" i="68"/>
  <c r="F133" i="68"/>
  <c r="F131" i="68"/>
  <c r="F129" i="68"/>
  <c r="F128" i="68"/>
  <c r="F127" i="68"/>
  <c r="F125" i="68"/>
  <c r="F124" i="68"/>
  <c r="F121" i="68"/>
  <c r="F119" i="68"/>
  <c r="F118" i="68"/>
  <c r="F117" i="68"/>
  <c r="F116" i="68"/>
  <c r="F115" i="68"/>
  <c r="F114" i="68"/>
  <c r="F113" i="68"/>
  <c r="F112" i="68"/>
  <c r="F111" i="68"/>
  <c r="F110" i="68"/>
  <c r="F109" i="68"/>
  <c r="F108" i="68"/>
  <c r="F107" i="68"/>
  <c r="F106" i="68"/>
  <c r="F105" i="68"/>
  <c r="F104" i="68"/>
  <c r="F102" i="68"/>
  <c r="F100" i="68"/>
  <c r="F98" i="68"/>
  <c r="F96" i="68"/>
  <c r="F94" i="68"/>
  <c r="F92" i="68"/>
  <c r="F91" i="68"/>
  <c r="F90" i="68"/>
  <c r="F88" i="68"/>
  <c r="F87" i="68"/>
  <c r="F86" i="68"/>
  <c r="F84" i="68"/>
  <c r="F82" i="68"/>
  <c r="F81" i="68"/>
  <c r="F80" i="68"/>
  <c r="F79" i="68"/>
  <c r="F75" i="68"/>
  <c r="F74" i="68"/>
  <c r="F73" i="68"/>
  <c r="F72" i="68"/>
  <c r="F71" i="68"/>
  <c r="F70" i="68"/>
  <c r="F69" i="68"/>
  <c r="F66" i="68"/>
  <c r="F64" i="68"/>
  <c r="F62" i="68"/>
  <c r="F60" i="68"/>
  <c r="F59" i="68"/>
  <c r="F57" i="68"/>
  <c r="F56" i="68"/>
  <c r="F55" i="68"/>
  <c r="F54" i="68"/>
  <c r="F53" i="68"/>
  <c r="F50" i="68"/>
  <c r="F49" i="68"/>
  <c r="F48" i="68"/>
  <c r="F47" i="68"/>
  <c r="F46" i="68"/>
  <c r="F44" i="68"/>
  <c r="F43" i="68"/>
  <c r="F40" i="68"/>
  <c r="F38" i="68"/>
  <c r="F37" i="68"/>
  <c r="F35" i="68"/>
  <c r="F34" i="68"/>
  <c r="F32" i="68"/>
  <c r="F31" i="68"/>
  <c r="F30" i="68"/>
  <c r="F29" i="68"/>
  <c r="F28" i="68"/>
  <c r="F27" i="68"/>
  <c r="F26" i="68"/>
  <c r="F23" i="68"/>
  <c r="F22" i="68"/>
  <c r="F21" i="68"/>
  <c r="F20" i="68"/>
  <c r="F19" i="68"/>
  <c r="F18" i="68"/>
  <c r="F17" i="68"/>
  <c r="F15" i="68"/>
  <c r="F14" i="68"/>
  <c r="F13" i="68"/>
  <c r="F12" i="68"/>
  <c r="F11" i="68"/>
  <c r="F10" i="68"/>
  <c r="F9" i="68"/>
  <c r="F6" i="68"/>
  <c r="F4" i="68"/>
  <c r="F3" i="68"/>
  <c r="F2" i="68"/>
  <c r="F241" i="67"/>
  <c r="F240" i="67"/>
  <c r="F239" i="67"/>
  <c r="F238" i="67"/>
  <c r="F237" i="67"/>
  <c r="F236" i="67"/>
  <c r="F235" i="67"/>
  <c r="F234" i="67"/>
  <c r="F228" i="67"/>
  <c r="F227" i="67"/>
  <c r="F225" i="67"/>
  <c r="F222" i="67"/>
  <c r="F219" i="67"/>
  <c r="F218" i="67"/>
  <c r="F216" i="67"/>
  <c r="F214" i="67"/>
  <c r="E210" i="67"/>
  <c r="F207" i="67"/>
  <c r="F205" i="67"/>
  <c r="E203" i="67"/>
  <c r="F201" i="67"/>
  <c r="F198" i="67"/>
  <c r="F195" i="67"/>
  <c r="F193" i="67"/>
  <c r="F192" i="67"/>
  <c r="F190" i="67"/>
  <c r="F185" i="67"/>
  <c r="F184" i="67"/>
  <c r="F179" i="67"/>
  <c r="F177" i="67"/>
  <c r="F175" i="67"/>
  <c r="F174" i="67"/>
  <c r="F173" i="67"/>
  <c r="F172" i="67"/>
  <c r="F170" i="67"/>
  <c r="F168" i="67"/>
  <c r="F165" i="67"/>
  <c r="F164" i="67"/>
  <c r="F163" i="67"/>
  <c r="F158" i="67"/>
  <c r="F156" i="67"/>
  <c r="F155" i="67"/>
  <c r="F153" i="67"/>
  <c r="F152" i="67"/>
  <c r="F149" i="67"/>
  <c r="F147" i="67"/>
  <c r="F144" i="67"/>
  <c r="F142" i="67"/>
  <c r="F140" i="67"/>
  <c r="F139" i="67"/>
  <c r="F137" i="67"/>
  <c r="F135" i="67"/>
  <c r="F133" i="67"/>
  <c r="F132" i="67"/>
  <c r="F131" i="67"/>
  <c r="F130" i="67"/>
  <c r="F129" i="67"/>
  <c r="F128" i="67"/>
  <c r="F124" i="67"/>
  <c r="F122" i="67"/>
  <c r="F119" i="67"/>
  <c r="F117" i="67"/>
  <c r="F115" i="67"/>
  <c r="F114" i="67"/>
  <c r="F113" i="67"/>
  <c r="F112" i="67"/>
  <c r="F111" i="67"/>
  <c r="F110" i="67"/>
  <c r="F107" i="67"/>
  <c r="F104" i="67"/>
  <c r="F103" i="67"/>
  <c r="F102" i="67"/>
  <c r="F101" i="67"/>
  <c r="F100" i="67"/>
  <c r="F99" i="67"/>
  <c r="F98" i="67"/>
  <c r="F94" i="67"/>
  <c r="F93" i="67"/>
  <c r="F92" i="67"/>
  <c r="F91" i="67"/>
  <c r="F90" i="67"/>
  <c r="F89" i="67"/>
  <c r="F88" i="67"/>
  <c r="F86" i="67"/>
  <c r="F85" i="67"/>
  <c r="F84" i="67"/>
  <c r="F83" i="67"/>
  <c r="F82" i="67"/>
  <c r="F81" i="67"/>
  <c r="F80" i="67"/>
  <c r="F79" i="67"/>
  <c r="F78" i="67"/>
  <c r="F77" i="67"/>
  <c r="F76" i="67"/>
  <c r="F75" i="67"/>
  <c r="F73" i="67"/>
  <c r="F72" i="67"/>
  <c r="F71" i="67"/>
  <c r="F70" i="67"/>
  <c r="F68" i="67"/>
  <c r="F67" i="67"/>
  <c r="F66" i="67"/>
  <c r="F65" i="67"/>
  <c r="F63" i="67"/>
  <c r="F62" i="67"/>
  <c r="F61" i="67"/>
  <c r="F60" i="67"/>
  <c r="F59" i="67"/>
  <c r="F58" i="67"/>
  <c r="F57" i="67"/>
  <c r="F56" i="67"/>
  <c r="F54" i="67"/>
  <c r="F53" i="67"/>
  <c r="F51" i="67"/>
  <c r="F49" i="67"/>
  <c r="F44" i="67"/>
  <c r="F42" i="67"/>
  <c r="F40" i="67"/>
  <c r="F38" i="67"/>
  <c r="F36" i="67"/>
  <c r="F34" i="67"/>
  <c r="F32" i="67"/>
  <c r="F30" i="67"/>
  <c r="F28" i="67"/>
  <c r="F23" i="67"/>
  <c r="F21" i="67"/>
  <c r="F20" i="67"/>
  <c r="F19" i="67"/>
  <c r="F18" i="67"/>
  <c r="F15" i="67"/>
  <c r="F14" i="67"/>
  <c r="F13" i="67"/>
  <c r="F12" i="67"/>
  <c r="F11" i="67"/>
  <c r="F8" i="67"/>
  <c r="F5" i="67"/>
  <c r="F2" i="67"/>
  <c r="F158" i="66"/>
  <c r="F156" i="66"/>
  <c r="F155" i="66"/>
  <c r="F154" i="66"/>
  <c r="F153" i="66"/>
  <c r="F152" i="66"/>
  <c r="F151" i="66"/>
  <c r="F150" i="66"/>
  <c r="F145" i="66"/>
  <c r="F144" i="66"/>
  <c r="F143" i="66"/>
  <c r="F141" i="66"/>
  <c r="F140" i="66"/>
  <c r="F139" i="66"/>
  <c r="F138" i="66"/>
  <c r="F137" i="66"/>
  <c r="F134" i="66"/>
  <c r="F133" i="66"/>
  <c r="F132" i="66"/>
  <c r="F131" i="66"/>
  <c r="F129" i="66"/>
  <c r="F128" i="66"/>
  <c r="F127" i="66"/>
  <c r="F126" i="66"/>
  <c r="F124" i="66"/>
  <c r="F122" i="66"/>
  <c r="F121" i="66"/>
  <c r="F119" i="66"/>
  <c r="F117" i="66"/>
  <c r="F113" i="66"/>
  <c r="F111" i="66"/>
  <c r="F109" i="66"/>
  <c r="F102" i="66"/>
  <c r="F101" i="66"/>
  <c r="F100" i="66"/>
  <c r="F99" i="66"/>
  <c r="F98" i="66"/>
  <c r="F97" i="66"/>
  <c r="F96" i="66"/>
  <c r="F94" i="66"/>
  <c r="F93" i="66"/>
  <c r="F92" i="66"/>
  <c r="F91" i="66"/>
  <c r="F90" i="66"/>
  <c r="F89" i="66"/>
  <c r="F85" i="66"/>
  <c r="F84" i="66"/>
  <c r="F82" i="66"/>
  <c r="F81" i="66"/>
  <c r="F80" i="66"/>
  <c r="F79" i="66"/>
  <c r="F78" i="66"/>
  <c r="F77" i="66"/>
  <c r="F76" i="66"/>
  <c r="F75" i="66"/>
  <c r="F73" i="66"/>
  <c r="F72" i="66"/>
  <c r="F71" i="66"/>
  <c r="F70" i="66"/>
  <c r="F67" i="66"/>
  <c r="F65" i="66"/>
  <c r="F64" i="66"/>
  <c r="E63" i="66"/>
  <c r="F56" i="66"/>
  <c r="F55" i="66"/>
  <c r="F53" i="66"/>
  <c r="F52" i="66"/>
  <c r="F51" i="66"/>
  <c r="F48" i="66"/>
  <c r="F47" i="66"/>
  <c r="F46" i="66"/>
  <c r="F44" i="66"/>
  <c r="F43" i="66"/>
  <c r="F42" i="66"/>
  <c r="F40" i="66"/>
  <c r="F39" i="66"/>
  <c r="F38" i="66"/>
  <c r="F36" i="66"/>
  <c r="F33" i="66"/>
  <c r="F32" i="66"/>
  <c r="F30" i="66"/>
  <c r="F29" i="66"/>
  <c r="F28" i="66"/>
  <c r="F25" i="66"/>
  <c r="F24" i="66"/>
  <c r="F23" i="66"/>
  <c r="F22" i="66"/>
  <c r="F21" i="66"/>
  <c r="F20" i="66"/>
  <c r="F19" i="66"/>
  <c r="F18" i="66"/>
  <c r="F17" i="66"/>
  <c r="F16" i="66"/>
  <c r="F15" i="66"/>
  <c r="F12" i="66"/>
  <c r="F11" i="66"/>
  <c r="F10" i="66"/>
  <c r="F7" i="66"/>
  <c r="F5" i="66"/>
  <c r="F3" i="66"/>
  <c r="F161" i="65"/>
  <c r="F160" i="65"/>
  <c r="F159" i="65"/>
  <c r="F158" i="65"/>
  <c r="F157" i="65"/>
  <c r="F156" i="65"/>
  <c r="F155" i="65"/>
  <c r="F153" i="65"/>
  <c r="F152" i="65"/>
  <c r="F149" i="65"/>
  <c r="F148" i="65"/>
  <c r="F146" i="65"/>
  <c r="F145" i="65"/>
  <c r="E144" i="65"/>
  <c r="F143" i="65"/>
  <c r="F142" i="65"/>
  <c r="F141" i="65"/>
  <c r="F140" i="65"/>
  <c r="E139" i="65"/>
  <c r="F137" i="65"/>
  <c r="F136" i="65"/>
  <c r="F135" i="65"/>
  <c r="F134" i="65"/>
  <c r="F133" i="65"/>
  <c r="F132" i="65"/>
  <c r="F131" i="65"/>
  <c r="F130" i="65"/>
  <c r="F129" i="65"/>
  <c r="F128" i="65"/>
  <c r="F127" i="65"/>
  <c r="F126" i="65"/>
  <c r="F125" i="65"/>
  <c r="F123" i="65"/>
  <c r="F122" i="65"/>
  <c r="F121" i="65"/>
  <c r="F120" i="65"/>
  <c r="F119" i="65"/>
  <c r="F118" i="65"/>
  <c r="F117" i="65"/>
  <c r="F116" i="65"/>
  <c r="F115" i="65"/>
  <c r="F114" i="65"/>
  <c r="F113" i="65"/>
  <c r="F112" i="65"/>
  <c r="F111" i="65"/>
  <c r="F110" i="65"/>
  <c r="F109" i="65"/>
  <c r="F106" i="65"/>
  <c r="F104" i="65"/>
  <c r="F103" i="65"/>
  <c r="F101" i="65"/>
  <c r="F97" i="65"/>
  <c r="F95" i="65"/>
  <c r="F94" i="65"/>
  <c r="F86" i="65"/>
  <c r="F81" i="65"/>
  <c r="F80" i="65"/>
  <c r="F78" i="65"/>
  <c r="F76" i="65"/>
  <c r="F74" i="65"/>
  <c r="F73" i="65"/>
  <c r="F70" i="65"/>
  <c r="F69" i="65"/>
  <c r="F67" i="65"/>
  <c r="F65" i="65"/>
  <c r="F63" i="65"/>
  <c r="F61" i="65"/>
  <c r="F58" i="65"/>
  <c r="F57" i="65"/>
  <c r="F56" i="65"/>
  <c r="F55" i="65"/>
  <c r="F54" i="65"/>
  <c r="F53" i="65"/>
  <c r="F49" i="65"/>
  <c r="F48" i="65"/>
  <c r="F47" i="65"/>
  <c r="F46" i="65"/>
  <c r="F45" i="65"/>
  <c r="F40" i="65"/>
  <c r="F39" i="65"/>
  <c r="F38" i="65"/>
  <c r="F37" i="65"/>
  <c r="F36" i="65"/>
  <c r="F35" i="65"/>
  <c r="F34" i="65"/>
  <c r="F31" i="65"/>
  <c r="F25" i="65"/>
  <c r="F23" i="65"/>
  <c r="F21" i="65"/>
  <c r="F20" i="65"/>
  <c r="F19" i="65"/>
  <c r="F18" i="65"/>
  <c r="F17" i="65"/>
  <c r="F15" i="65"/>
  <c r="F14" i="65"/>
  <c r="F11" i="65"/>
  <c r="F10" i="65"/>
  <c r="F9" i="65"/>
  <c r="F8" i="65"/>
  <c r="F7" i="65"/>
  <c r="F6" i="65"/>
  <c r="F5" i="65"/>
  <c r="F4" i="65"/>
  <c r="E3" i="65"/>
  <c r="F132" i="64"/>
  <c r="F131" i="64"/>
  <c r="F130" i="64"/>
  <c r="F129" i="64"/>
  <c r="F128" i="64"/>
  <c r="F127" i="64"/>
  <c r="F126" i="64"/>
  <c r="F125" i="64"/>
  <c r="F124" i="64"/>
  <c r="F122" i="64"/>
  <c r="F121" i="64"/>
  <c r="F119" i="64"/>
  <c r="F118" i="64"/>
  <c r="F117" i="64"/>
  <c r="F116" i="64"/>
  <c r="F115" i="64"/>
  <c r="F113" i="64"/>
  <c r="F110" i="64"/>
  <c r="F109" i="64"/>
  <c r="F107" i="64"/>
  <c r="F106" i="64"/>
  <c r="E104" i="64"/>
  <c r="F103" i="64"/>
  <c r="F101" i="64"/>
  <c r="F99" i="64"/>
  <c r="F91" i="64"/>
  <c r="F89" i="64"/>
  <c r="F87" i="64"/>
  <c r="F86" i="64"/>
  <c r="F84" i="64"/>
  <c r="F78" i="64"/>
  <c r="F76" i="64"/>
  <c r="F74" i="64"/>
  <c r="F72" i="64"/>
  <c r="F69" i="64"/>
  <c r="E66" i="64"/>
  <c r="E63" i="64"/>
  <c r="F60" i="64"/>
  <c r="F58" i="64"/>
  <c r="F50" i="64"/>
  <c r="F49" i="64"/>
  <c r="F41" i="64"/>
  <c r="F38" i="64"/>
  <c r="F34" i="64"/>
  <c r="F33" i="64"/>
  <c r="F32" i="64"/>
  <c r="F31" i="64"/>
  <c r="F30" i="64"/>
  <c r="F29" i="64"/>
  <c r="F28" i="64"/>
  <c r="F26" i="64"/>
  <c r="F23" i="64"/>
  <c r="F22" i="64"/>
  <c r="F21" i="64"/>
  <c r="F19" i="64"/>
  <c r="F18" i="64"/>
  <c r="F17" i="64"/>
  <c r="F16" i="64"/>
  <c r="F15" i="64"/>
  <c r="F12" i="64"/>
  <c r="F11" i="64"/>
  <c r="F10" i="64"/>
  <c r="F9" i="64"/>
  <c r="F8" i="64"/>
  <c r="F7" i="64"/>
  <c r="F6" i="64"/>
  <c r="E5" i="64"/>
  <c r="F3" i="64"/>
  <c r="F2" i="64"/>
  <c r="F124" i="63"/>
  <c r="F123" i="63"/>
  <c r="F121" i="63"/>
  <c r="F119" i="63"/>
  <c r="F116" i="63"/>
  <c r="F111" i="63"/>
  <c r="F108" i="63"/>
  <c r="F106" i="63"/>
  <c r="F105" i="63"/>
  <c r="F103" i="63"/>
  <c r="F100" i="63"/>
  <c r="F99" i="63"/>
  <c r="F97" i="63"/>
  <c r="F95" i="63"/>
  <c r="F94" i="63"/>
  <c r="F93" i="63"/>
  <c r="F92" i="63"/>
  <c r="F90" i="63"/>
  <c r="F89" i="63"/>
  <c r="F86" i="63"/>
  <c r="F84" i="63"/>
  <c r="F82" i="63"/>
  <c r="F81" i="63"/>
  <c r="F79" i="63"/>
  <c r="F78" i="63"/>
  <c r="F77" i="63"/>
  <c r="F76" i="63"/>
  <c r="F73" i="63"/>
  <c r="F72" i="63"/>
  <c r="F68" i="63"/>
  <c r="F67" i="63"/>
  <c r="F66" i="63"/>
  <c r="F65" i="63"/>
  <c r="F64" i="63"/>
  <c r="F63" i="63"/>
  <c r="F62" i="63"/>
  <c r="F61" i="63"/>
  <c r="F60" i="63"/>
  <c r="F59" i="63"/>
  <c r="F54" i="63"/>
  <c r="F53" i="63"/>
  <c r="F52" i="63"/>
  <c r="F51" i="63"/>
  <c r="F50" i="63"/>
  <c r="F48" i="63"/>
  <c r="F46" i="63"/>
  <c r="F44" i="63"/>
  <c r="F42" i="63"/>
  <c r="F41" i="63"/>
  <c r="F40" i="63"/>
  <c r="F39" i="63"/>
  <c r="F38" i="63"/>
  <c r="F37" i="63"/>
  <c r="F36" i="63"/>
  <c r="F35" i="63"/>
  <c r="F34" i="63"/>
  <c r="F32" i="63"/>
  <c r="F30" i="63"/>
  <c r="F29" i="63"/>
  <c r="F23" i="63"/>
  <c r="F22" i="63"/>
  <c r="F21" i="63"/>
  <c r="F20" i="63"/>
  <c r="F19" i="63"/>
  <c r="F18" i="63"/>
  <c r="F17" i="63"/>
  <c r="F16" i="63"/>
  <c r="F15" i="63"/>
  <c r="F14" i="63"/>
  <c r="F13" i="63"/>
  <c r="F12" i="63"/>
  <c r="F11" i="63"/>
  <c r="F9" i="63"/>
  <c r="F8" i="63"/>
  <c r="F7" i="63"/>
  <c r="F6" i="63"/>
  <c r="F4" i="63"/>
  <c r="F3" i="63"/>
  <c r="F2" i="63"/>
  <c r="F59" i="62"/>
  <c r="F58" i="62"/>
  <c r="F56" i="62"/>
  <c r="F55" i="62"/>
  <c r="E54" i="62"/>
  <c r="F53" i="62"/>
  <c r="F52" i="62"/>
  <c r="F51" i="62"/>
  <c r="F50" i="62"/>
  <c r="F49" i="62"/>
  <c r="F48" i="62"/>
  <c r="E47" i="62"/>
  <c r="E46" i="62"/>
  <c r="F45" i="62"/>
  <c r="F43" i="62"/>
  <c r="F42" i="62"/>
  <c r="F41" i="62"/>
  <c r="F39" i="62"/>
  <c r="F37" i="62"/>
  <c r="F36" i="62"/>
  <c r="F34" i="62"/>
  <c r="F33" i="62"/>
  <c r="F32" i="62"/>
  <c r="F31" i="62"/>
  <c r="F28" i="62"/>
  <c r="F26" i="62"/>
  <c r="F24" i="62"/>
  <c r="F22" i="62"/>
  <c r="F20" i="62"/>
  <c r="F18" i="62"/>
  <c r="F14" i="62"/>
  <c r="F13" i="62"/>
  <c r="F12" i="62"/>
  <c r="F11" i="62"/>
  <c r="F9" i="62"/>
  <c r="F8" i="62"/>
  <c r="F7" i="62"/>
  <c r="F6" i="62"/>
  <c r="F4" i="62"/>
  <c r="F32" i="61"/>
  <c r="F31" i="61"/>
  <c r="F30" i="61"/>
  <c r="F29" i="61"/>
  <c r="F27" i="61"/>
  <c r="F26" i="61"/>
  <c r="F25" i="61"/>
  <c r="F24" i="61"/>
  <c r="F22" i="61"/>
  <c r="F21" i="61"/>
  <c r="F20" i="61"/>
  <c r="F19" i="61"/>
  <c r="F18" i="61"/>
  <c r="F17" i="61"/>
  <c r="F16" i="61"/>
  <c r="F13" i="61"/>
  <c r="F12" i="61"/>
  <c r="F11" i="61"/>
  <c r="F10" i="61"/>
  <c r="F9" i="61"/>
  <c r="F8" i="61"/>
  <c r="F7" i="61"/>
  <c r="F6" i="61"/>
  <c r="F5" i="61"/>
  <c r="F4" i="61"/>
  <c r="F3" i="61"/>
  <c r="F2" i="61"/>
  <c r="F156" i="60"/>
  <c r="F155" i="60"/>
  <c r="F154" i="60"/>
  <c r="F153" i="60"/>
  <c r="F152" i="60"/>
  <c r="F151" i="60"/>
  <c r="F150" i="60"/>
  <c r="F149" i="60"/>
  <c r="F146" i="60"/>
  <c r="F145" i="60"/>
  <c r="F142" i="60"/>
  <c r="F141" i="60"/>
  <c r="F138" i="60"/>
  <c r="F135" i="60"/>
  <c r="F134" i="60"/>
  <c r="F133" i="60"/>
  <c r="F131" i="60"/>
  <c r="F128" i="60"/>
  <c r="F125" i="60"/>
  <c r="F122" i="60"/>
  <c r="F120" i="60"/>
  <c r="F119" i="60"/>
  <c r="F118" i="60"/>
  <c r="F117" i="60"/>
  <c r="F115" i="60"/>
  <c r="F109" i="60"/>
  <c r="F108" i="60"/>
  <c r="F106" i="60"/>
  <c r="F105" i="60"/>
  <c r="F104" i="60"/>
  <c r="F103" i="60"/>
  <c r="F102" i="60"/>
  <c r="F100" i="60"/>
  <c r="F97" i="60"/>
  <c r="F96" i="60"/>
  <c r="F94" i="60"/>
  <c r="F92" i="60"/>
  <c r="F90" i="60"/>
  <c r="F87" i="60"/>
  <c r="F86" i="60"/>
  <c r="F85" i="60"/>
  <c r="F84" i="60"/>
  <c r="F83" i="60"/>
  <c r="F80" i="60"/>
  <c r="E77" i="60"/>
  <c r="E72" i="60"/>
  <c r="E71" i="60"/>
  <c r="E69" i="60"/>
  <c r="E68" i="60"/>
  <c r="F66" i="60"/>
  <c r="F64" i="60"/>
  <c r="F63" i="60"/>
  <c r="F62" i="60"/>
  <c r="F61" i="60"/>
  <c r="F60" i="60"/>
  <c r="F59" i="60"/>
  <c r="F58" i="60"/>
  <c r="F56" i="60"/>
  <c r="F54" i="60"/>
  <c r="F50" i="60"/>
  <c r="F48" i="60"/>
  <c r="F47" i="60"/>
  <c r="F46" i="60"/>
  <c r="F44" i="60"/>
  <c r="F43" i="60"/>
  <c r="F41" i="60"/>
  <c r="F40" i="60"/>
  <c r="F39" i="60"/>
  <c r="F38" i="60"/>
  <c r="F36" i="60"/>
  <c r="F35" i="60"/>
  <c r="F33" i="60"/>
  <c r="F32" i="60"/>
  <c r="F31" i="60"/>
  <c r="F27" i="60"/>
  <c r="F24" i="60"/>
  <c r="F22" i="60"/>
  <c r="F19" i="60"/>
  <c r="F11" i="60"/>
  <c r="F9" i="60"/>
  <c r="F8" i="60"/>
  <c r="F7" i="60"/>
  <c r="F6" i="60"/>
  <c r="F5" i="60"/>
  <c r="F4" i="60"/>
  <c r="F3" i="60"/>
  <c r="F2" i="60"/>
  <c r="F149" i="59"/>
  <c r="F148" i="59"/>
  <c r="F147" i="59"/>
  <c r="F146" i="59"/>
  <c r="F143" i="59"/>
  <c r="F142" i="59"/>
  <c r="F137" i="59"/>
  <c r="F136" i="59"/>
  <c r="F134" i="59"/>
  <c r="F130" i="59"/>
  <c r="F129" i="59"/>
  <c r="F126" i="59"/>
  <c r="F124" i="59"/>
  <c r="F123" i="59"/>
  <c r="F121" i="59"/>
  <c r="F120" i="59"/>
  <c r="F115" i="59"/>
  <c r="F114" i="59"/>
  <c r="F112" i="59"/>
  <c r="F111" i="59"/>
  <c r="F109" i="59"/>
  <c r="F108" i="59"/>
  <c r="F103" i="59"/>
  <c r="F101" i="59"/>
  <c r="F100" i="59"/>
  <c r="F98" i="59"/>
  <c r="F96" i="59"/>
  <c r="F95" i="59"/>
  <c r="F94" i="59"/>
  <c r="F92" i="59"/>
  <c r="F89" i="59"/>
  <c r="F87" i="59"/>
  <c r="F86" i="59"/>
  <c r="F85" i="59"/>
  <c r="F84" i="59"/>
  <c r="F83" i="59"/>
  <c r="F82" i="59"/>
  <c r="F81" i="59"/>
  <c r="E79" i="59"/>
  <c r="F78" i="59"/>
  <c r="E77" i="59"/>
  <c r="F76" i="59"/>
  <c r="F75" i="59"/>
  <c r="F74" i="59"/>
  <c r="F73" i="59"/>
  <c r="F71" i="59"/>
  <c r="F70" i="59"/>
  <c r="F69" i="59"/>
  <c r="F68" i="59"/>
  <c r="F67" i="59"/>
  <c r="F63" i="59"/>
  <c r="F62" i="59"/>
  <c r="F61" i="59"/>
  <c r="F58" i="59"/>
  <c r="F57" i="59"/>
  <c r="F55" i="59"/>
  <c r="F54" i="59"/>
  <c r="F53" i="59"/>
  <c r="F50" i="59"/>
  <c r="F49" i="59"/>
  <c r="F48" i="59"/>
  <c r="F47" i="59"/>
  <c r="E45" i="59"/>
  <c r="F44" i="59"/>
  <c r="F43" i="59"/>
  <c r="F33" i="59"/>
  <c r="F29" i="59"/>
  <c r="F28" i="59"/>
  <c r="F25" i="59"/>
  <c r="E22" i="59"/>
  <c r="F20" i="59"/>
  <c r="F18" i="59"/>
  <c r="F14" i="59"/>
  <c r="F10" i="59"/>
  <c r="F9" i="59"/>
  <c r="F7" i="59"/>
  <c r="F6" i="59"/>
  <c r="F5" i="59"/>
  <c r="F4" i="59"/>
  <c r="F3" i="59"/>
  <c r="F2" i="59"/>
  <c r="F38" i="58"/>
  <c r="F37" i="58"/>
  <c r="F36" i="58"/>
  <c r="F35" i="58"/>
  <c r="F34" i="58"/>
  <c r="F33" i="58"/>
  <c r="F32" i="58"/>
  <c r="F31" i="58"/>
  <c r="F29" i="58"/>
  <c r="F28" i="58"/>
  <c r="F27" i="58"/>
  <c r="F26" i="58"/>
  <c r="F25" i="58"/>
  <c r="F24" i="58"/>
  <c r="F22" i="58"/>
  <c r="F21" i="58"/>
  <c r="F20" i="58"/>
  <c r="F19" i="58"/>
  <c r="F18" i="58"/>
  <c r="F14" i="58"/>
  <c r="F12" i="58"/>
  <c r="F11" i="58"/>
  <c r="F9" i="58"/>
  <c r="F8" i="58"/>
  <c r="F7" i="58"/>
  <c r="F6" i="58"/>
  <c r="F5" i="58"/>
  <c r="F4" i="58"/>
  <c r="F3" i="58"/>
  <c r="F2" i="58"/>
  <c r="F14" i="57"/>
  <c r="F12" i="57"/>
  <c r="F10" i="57"/>
  <c r="F9" i="57"/>
  <c r="F8" i="57"/>
  <c r="F5" i="57"/>
  <c r="F4" i="57"/>
  <c r="F3" i="57"/>
  <c r="F26" i="56"/>
  <c r="F25" i="56"/>
  <c r="F23" i="56"/>
  <c r="F22" i="56"/>
  <c r="F18" i="56"/>
  <c r="F17" i="56"/>
  <c r="F16" i="56"/>
  <c r="F15" i="56"/>
  <c r="F14" i="56"/>
  <c r="F13" i="56"/>
  <c r="F12" i="56"/>
  <c r="F11" i="56"/>
  <c r="F10" i="56"/>
  <c r="F9" i="56"/>
  <c r="F7" i="56"/>
  <c r="F6" i="56"/>
  <c r="F4" i="56"/>
  <c r="F3" i="56"/>
  <c r="F2" i="56"/>
  <c r="F273" i="55"/>
  <c r="F272" i="55"/>
  <c r="F270" i="55"/>
  <c r="F269" i="55"/>
  <c r="F268" i="55"/>
  <c r="F267" i="55"/>
  <c r="F264" i="55"/>
  <c r="F261" i="55"/>
  <c r="E254" i="55"/>
  <c r="F252" i="55"/>
  <c r="F250" i="55"/>
  <c r="F249" i="55"/>
  <c r="F247" i="55"/>
  <c r="F245" i="55"/>
  <c r="F243" i="55"/>
  <c r="E241" i="55"/>
  <c r="F239" i="55"/>
  <c r="F238" i="55"/>
  <c r="F237" i="55"/>
  <c r="F235" i="55"/>
  <c r="F234" i="55"/>
  <c r="F232" i="55"/>
  <c r="F231" i="55"/>
  <c r="F229" i="55"/>
  <c r="F226" i="55"/>
  <c r="E225" i="55"/>
  <c r="F224" i="55"/>
  <c r="F222" i="55"/>
  <c r="F220" i="55"/>
  <c r="F217" i="55"/>
  <c r="F215" i="55"/>
  <c r="F212" i="55"/>
  <c r="F211" i="55"/>
  <c r="E209" i="55"/>
  <c r="E208" i="55"/>
  <c r="E205" i="55"/>
  <c r="F199" i="55"/>
  <c r="F197" i="55"/>
  <c r="E187" i="55"/>
  <c r="F184" i="55"/>
  <c r="F183" i="55"/>
  <c r="F182" i="55"/>
  <c r="F181" i="55"/>
  <c r="E178" i="55"/>
  <c r="F177" i="55"/>
  <c r="E176" i="55"/>
  <c r="E175" i="55"/>
  <c r="F173" i="55"/>
  <c r="F172" i="55"/>
  <c r="F171" i="55"/>
  <c r="F169" i="55"/>
  <c r="F167" i="55"/>
  <c r="E161" i="55"/>
  <c r="F158" i="55"/>
  <c r="F153" i="55"/>
  <c r="E150" i="55"/>
  <c r="E144" i="55"/>
  <c r="E143" i="55"/>
  <c r="F142" i="55"/>
  <c r="F141" i="55"/>
  <c r="F139" i="55"/>
  <c r="E138" i="55"/>
  <c r="F137" i="55"/>
  <c r="F133" i="55"/>
  <c r="F132" i="55"/>
  <c r="F130" i="55"/>
  <c r="E129" i="55"/>
  <c r="F127" i="55"/>
  <c r="F126" i="55"/>
  <c r="F125" i="55"/>
  <c r="F123" i="55"/>
  <c r="F121" i="55"/>
  <c r="F119" i="55"/>
  <c r="E114" i="55"/>
  <c r="E113" i="55"/>
  <c r="E112" i="55"/>
  <c r="F110" i="55"/>
  <c r="F109" i="55"/>
  <c r="F106" i="55"/>
  <c r="E104" i="55"/>
  <c r="F103" i="55"/>
  <c r="F102" i="55"/>
  <c r="F101" i="55"/>
  <c r="F100" i="55"/>
  <c r="F99" i="55"/>
  <c r="F98" i="55"/>
  <c r="F97" i="55"/>
  <c r="F94" i="55"/>
  <c r="F91" i="55"/>
  <c r="F88" i="55"/>
  <c r="F86" i="55"/>
  <c r="F84" i="55"/>
  <c r="F83" i="55"/>
  <c r="F82" i="55"/>
  <c r="E81" i="55"/>
  <c r="F80" i="55"/>
  <c r="F79" i="55"/>
  <c r="F78" i="55"/>
  <c r="F76" i="55"/>
  <c r="F75" i="55"/>
  <c r="E74" i="55"/>
  <c r="E73" i="55"/>
  <c r="F71" i="55"/>
  <c r="F70" i="55"/>
  <c r="F69" i="55"/>
  <c r="F68" i="55"/>
  <c r="E67" i="55"/>
  <c r="F65" i="55"/>
  <c r="F64" i="55"/>
  <c r="F63" i="55"/>
  <c r="F61" i="55"/>
  <c r="F60" i="55"/>
  <c r="F59" i="55"/>
  <c r="F57" i="55"/>
  <c r="F56" i="55"/>
  <c r="F55" i="55"/>
  <c r="F54" i="55"/>
  <c r="F52" i="55"/>
  <c r="F51" i="55"/>
  <c r="F50" i="55"/>
  <c r="F49" i="55"/>
  <c r="F48" i="55"/>
  <c r="F47" i="55"/>
  <c r="F46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7" i="55"/>
  <c r="F25" i="55"/>
  <c r="F23" i="55"/>
  <c r="F20" i="55"/>
  <c r="F18" i="55"/>
  <c r="F17" i="55"/>
  <c r="E15" i="55"/>
  <c r="E13" i="55"/>
  <c r="F12" i="55"/>
  <c r="F11" i="55"/>
  <c r="F10" i="55"/>
  <c r="F9" i="55"/>
  <c r="F8" i="55"/>
  <c r="F7" i="55"/>
  <c r="F6" i="55"/>
  <c r="F4" i="55"/>
  <c r="F92" i="54"/>
  <c r="F91" i="54"/>
  <c r="F90" i="54"/>
  <c r="F89" i="54"/>
  <c r="F86" i="54"/>
  <c r="F85" i="54"/>
  <c r="F84" i="54"/>
  <c r="F83" i="54"/>
  <c r="E81" i="54"/>
  <c r="E79" i="54"/>
  <c r="E78" i="54"/>
  <c r="F76" i="54"/>
  <c r="F73" i="54"/>
  <c r="E72" i="54"/>
  <c r="F71" i="54"/>
  <c r="F68" i="54"/>
  <c r="F66" i="54"/>
  <c r="F65" i="54"/>
  <c r="F63" i="54"/>
  <c r="F61" i="54"/>
  <c r="F60" i="54"/>
  <c r="F58" i="54"/>
  <c r="F57" i="54"/>
  <c r="F56" i="54"/>
  <c r="F55" i="54"/>
  <c r="F54" i="54"/>
  <c r="F53" i="54"/>
  <c r="F52" i="54"/>
  <c r="F50" i="54"/>
  <c r="F49" i="54"/>
  <c r="F48" i="54"/>
  <c r="F47" i="54"/>
  <c r="F46" i="54"/>
  <c r="F44" i="54"/>
  <c r="F43" i="54"/>
  <c r="F42" i="54"/>
  <c r="F41" i="54"/>
  <c r="F39" i="54"/>
  <c r="F38" i="54"/>
  <c r="F37" i="54"/>
  <c r="F36" i="54"/>
  <c r="E34" i="54"/>
  <c r="E33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F13" i="54"/>
  <c r="F12" i="54"/>
  <c r="F11" i="54"/>
  <c r="F10" i="54"/>
  <c r="F9" i="54"/>
  <c r="F8" i="54"/>
  <c r="F7" i="54"/>
  <c r="F6" i="54"/>
  <c r="F3" i="54"/>
  <c r="F2" i="54"/>
  <c r="F83" i="53"/>
  <c r="F82" i="53"/>
  <c r="F79" i="53"/>
  <c r="F76" i="53"/>
  <c r="F74" i="53"/>
  <c r="F73" i="53"/>
  <c r="F69" i="53"/>
  <c r="F67" i="53"/>
  <c r="F62" i="53"/>
  <c r="F61" i="53"/>
  <c r="F59" i="53"/>
  <c r="F57" i="53"/>
  <c r="F56" i="53"/>
  <c r="F55" i="53"/>
  <c r="F53" i="53"/>
  <c r="F51" i="53"/>
  <c r="F49" i="53"/>
  <c r="F46" i="53"/>
  <c r="F45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8" i="53"/>
  <c r="F27" i="53"/>
  <c r="F25" i="53"/>
  <c r="F23" i="53"/>
  <c r="F22" i="53"/>
  <c r="F20" i="53"/>
  <c r="F18" i="53"/>
  <c r="F17" i="53"/>
  <c r="F16" i="53"/>
  <c r="F15" i="53"/>
  <c r="F14" i="53"/>
  <c r="F13" i="53"/>
  <c r="F12" i="53"/>
  <c r="F11" i="53"/>
  <c r="F10" i="53"/>
  <c r="F9" i="53"/>
  <c r="F8" i="53"/>
  <c r="F7" i="53"/>
  <c r="F6" i="53"/>
  <c r="F5" i="53"/>
  <c r="F4" i="53"/>
  <c r="F3" i="53"/>
  <c r="F2" i="53"/>
  <c r="F116" i="52"/>
  <c r="F112" i="52"/>
  <c r="F111" i="52"/>
  <c r="F110" i="52"/>
  <c r="F109" i="52"/>
  <c r="F108" i="52"/>
  <c r="F106" i="52"/>
  <c r="F104" i="52"/>
  <c r="F103" i="52"/>
  <c r="F99" i="52"/>
  <c r="F98" i="52"/>
  <c r="F94" i="52"/>
  <c r="F90" i="52"/>
  <c r="F89" i="52"/>
  <c r="F82" i="52"/>
  <c r="F80" i="52"/>
  <c r="F79" i="52"/>
  <c r="F76" i="52"/>
  <c r="F73" i="52"/>
  <c r="F70" i="52"/>
  <c r="F67" i="52"/>
  <c r="F66" i="52"/>
  <c r="E63" i="52"/>
  <c r="F60" i="52"/>
  <c r="F59" i="52"/>
  <c r="F58" i="52"/>
  <c r="F51" i="52"/>
  <c r="F48" i="52"/>
  <c r="F44" i="52"/>
  <c r="F41" i="52"/>
  <c r="F40" i="52"/>
  <c r="F39" i="52"/>
  <c r="F37" i="52"/>
  <c r="F30" i="52"/>
  <c r="F28" i="52"/>
  <c r="F27" i="52"/>
  <c r="F26" i="52"/>
  <c r="F25" i="52"/>
  <c r="F24" i="52"/>
  <c r="F23" i="52"/>
  <c r="F22" i="52"/>
  <c r="F18" i="52"/>
  <c r="F16" i="52"/>
  <c r="F15" i="52"/>
  <c r="F14" i="52"/>
  <c r="F13" i="52"/>
  <c r="F12" i="52"/>
  <c r="F11" i="52"/>
  <c r="F10" i="52"/>
  <c r="F9" i="52"/>
  <c r="F8" i="52"/>
  <c r="F7" i="52"/>
  <c r="F6" i="52"/>
  <c r="F5" i="52"/>
  <c r="F4" i="52"/>
  <c r="F3" i="52"/>
  <c r="F2" i="52"/>
  <c r="F187" i="51"/>
  <c r="F186" i="51"/>
  <c r="F185" i="51"/>
  <c r="F184" i="51"/>
  <c r="F183" i="51"/>
  <c r="F182" i="51"/>
  <c r="F181" i="51"/>
  <c r="F180" i="51"/>
  <c r="F179" i="51"/>
  <c r="F178" i="51"/>
  <c r="F177" i="51"/>
  <c r="F176" i="51"/>
  <c r="F175" i="51"/>
  <c r="F174" i="51"/>
  <c r="F173" i="51"/>
  <c r="F172" i="51"/>
  <c r="F170" i="51"/>
  <c r="F168" i="51"/>
  <c r="F166" i="51"/>
  <c r="F165" i="51"/>
  <c r="F164" i="51"/>
  <c r="F163" i="51"/>
  <c r="F162" i="51"/>
  <c r="F161" i="51"/>
  <c r="F159" i="51"/>
  <c r="F158" i="51"/>
  <c r="F157" i="51"/>
  <c r="F156" i="51"/>
  <c r="F155" i="51"/>
  <c r="F147" i="51"/>
  <c r="F146" i="51"/>
  <c r="F145" i="51"/>
  <c r="F144" i="51"/>
  <c r="F140" i="51"/>
  <c r="F134" i="51"/>
  <c r="F132" i="51"/>
  <c r="F129" i="51"/>
  <c r="F121" i="51"/>
  <c r="F118" i="51"/>
  <c r="F116" i="51"/>
  <c r="F113" i="51"/>
  <c r="F111" i="51"/>
  <c r="F109" i="51"/>
  <c r="F106" i="51"/>
  <c r="F92" i="51"/>
  <c r="F90" i="51"/>
  <c r="F89" i="51"/>
  <c r="E87" i="51"/>
  <c r="E86" i="51"/>
  <c r="F83" i="51"/>
  <c r="E81" i="51"/>
  <c r="E80" i="51"/>
  <c r="E78" i="51"/>
  <c r="E77" i="51"/>
  <c r="F74" i="51"/>
  <c r="F73" i="51"/>
  <c r="F72" i="51"/>
  <c r="F66" i="51"/>
  <c r="F64" i="51"/>
  <c r="F63" i="51"/>
  <c r="F62" i="51"/>
  <c r="F61" i="51"/>
  <c r="F60" i="51"/>
  <c r="F59" i="51"/>
  <c r="F58" i="51"/>
  <c r="F53" i="51"/>
  <c r="F49" i="51"/>
  <c r="F48" i="51"/>
  <c r="F47" i="51"/>
  <c r="F46" i="51"/>
  <c r="F45" i="51"/>
  <c r="F44" i="51"/>
  <c r="F43" i="51"/>
  <c r="F42" i="51"/>
  <c r="F41" i="51"/>
  <c r="F39" i="51"/>
  <c r="F38" i="51"/>
  <c r="F36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F13" i="51"/>
  <c r="F12" i="51"/>
  <c r="F11" i="51"/>
  <c r="F10" i="51"/>
  <c r="F9" i="51"/>
  <c r="F7" i="51"/>
  <c r="F6" i="51"/>
  <c r="F4" i="51"/>
  <c r="F169" i="50"/>
  <c r="F168" i="50"/>
  <c r="F165" i="50"/>
  <c r="F164" i="50"/>
  <c r="F163" i="50"/>
  <c r="F162" i="50"/>
  <c r="F161" i="50"/>
  <c r="F160" i="50"/>
  <c r="F158" i="50"/>
  <c r="F157" i="50"/>
  <c r="F154" i="50"/>
  <c r="F153" i="50"/>
  <c r="F152" i="50"/>
  <c r="F151" i="50"/>
  <c r="F150" i="50"/>
  <c r="F149" i="50"/>
  <c r="F145" i="50"/>
  <c r="F143" i="50"/>
  <c r="F142" i="50"/>
  <c r="F141" i="50"/>
  <c r="F140" i="50"/>
  <c r="F139" i="50"/>
  <c r="F134" i="50"/>
  <c r="F133" i="50"/>
  <c r="F130" i="50"/>
  <c r="F128" i="50"/>
  <c r="F126" i="50"/>
  <c r="F124" i="50"/>
  <c r="F123" i="50"/>
  <c r="F122" i="50"/>
  <c r="F121" i="50"/>
  <c r="F120" i="50"/>
  <c r="F119" i="50"/>
  <c r="F118" i="50"/>
  <c r="F117" i="50"/>
  <c r="F116" i="50"/>
  <c r="F114" i="50"/>
  <c r="F113" i="50"/>
  <c r="F112" i="50"/>
  <c r="F111" i="50"/>
  <c r="F110" i="50"/>
  <c r="F108" i="50"/>
  <c r="F107" i="50"/>
  <c r="F106" i="50"/>
  <c r="F104" i="50"/>
  <c r="F103" i="50"/>
  <c r="F101" i="50"/>
  <c r="F100" i="50"/>
  <c r="F93" i="50"/>
  <c r="F91" i="50"/>
  <c r="F90" i="50"/>
  <c r="F87" i="50"/>
  <c r="E82" i="50"/>
  <c r="F79" i="50"/>
  <c r="F75" i="50"/>
  <c r="F73" i="50"/>
  <c r="F72" i="50"/>
  <c r="F69" i="50"/>
  <c r="F68" i="50"/>
  <c r="F66" i="50"/>
  <c r="E62" i="50"/>
  <c r="F61" i="50"/>
  <c r="F59" i="50"/>
  <c r="F57" i="50"/>
  <c r="F54" i="50"/>
  <c r="F51" i="50"/>
  <c r="F46" i="50"/>
  <c r="F44" i="50"/>
  <c r="E39" i="50"/>
  <c r="F36" i="50"/>
  <c r="E35" i="50"/>
  <c r="F33" i="50"/>
  <c r="F32" i="50"/>
  <c r="F31" i="50"/>
  <c r="F30" i="50"/>
  <c r="F29" i="50"/>
  <c r="F28" i="50"/>
  <c r="F27" i="50"/>
  <c r="F26" i="50"/>
  <c r="F25" i="50"/>
  <c r="F24" i="50"/>
  <c r="F23" i="50"/>
  <c r="F21" i="50"/>
  <c r="F20" i="50"/>
  <c r="F19" i="50"/>
  <c r="F18" i="50"/>
  <c r="F17" i="50"/>
  <c r="F16" i="50"/>
  <c r="F15" i="50"/>
  <c r="F14" i="50"/>
  <c r="F12" i="50"/>
  <c r="F10" i="50"/>
  <c r="F9" i="50"/>
  <c r="F8" i="50"/>
  <c r="F6" i="50"/>
  <c r="F5" i="50"/>
  <c r="F4" i="50"/>
  <c r="F3" i="50"/>
  <c r="F27" i="49"/>
  <c r="F26" i="49"/>
  <c r="F25" i="49"/>
  <c r="F24" i="49"/>
  <c r="F23" i="49"/>
  <c r="F19" i="49"/>
  <c r="F18" i="49"/>
  <c r="F17" i="49"/>
  <c r="F16" i="49"/>
  <c r="F14" i="49"/>
  <c r="F13" i="49"/>
  <c r="F12" i="49"/>
  <c r="F11" i="49"/>
  <c r="F10" i="49"/>
  <c r="F9" i="49"/>
  <c r="F8" i="49"/>
  <c r="F5" i="49"/>
  <c r="F4" i="49"/>
  <c r="F2" i="49"/>
  <c r="F34" i="48"/>
  <c r="F33" i="48"/>
  <c r="F32" i="48"/>
  <c r="F31" i="48"/>
  <c r="F29" i="48"/>
  <c r="F28" i="48"/>
  <c r="F26" i="48"/>
  <c r="F25" i="48"/>
  <c r="F22" i="48"/>
  <c r="F21" i="48"/>
  <c r="F20" i="48"/>
  <c r="F19" i="48"/>
  <c r="F18" i="48"/>
  <c r="F17" i="48"/>
  <c r="F16" i="48"/>
  <c r="F15" i="48"/>
  <c r="F14" i="48"/>
  <c r="F13" i="48"/>
  <c r="F11" i="48"/>
  <c r="F10" i="48"/>
  <c r="F8" i="48"/>
  <c r="F7" i="48"/>
  <c r="F6" i="48"/>
  <c r="F5" i="48"/>
  <c r="F4" i="48"/>
  <c r="F3" i="48"/>
  <c r="F2" i="48"/>
  <c r="F168" i="47"/>
  <c r="E166" i="47"/>
  <c r="E165" i="47"/>
  <c r="F164" i="47"/>
  <c r="F163" i="47"/>
  <c r="F156" i="47"/>
  <c r="F155" i="47"/>
  <c r="F154" i="47"/>
  <c r="F153" i="47"/>
  <c r="F152" i="47"/>
  <c r="F151" i="47"/>
  <c r="F150" i="47"/>
  <c r="F149" i="47"/>
  <c r="F147" i="47"/>
  <c r="F146" i="47"/>
  <c r="F144" i="47"/>
  <c r="F142" i="47"/>
  <c r="F141" i="47"/>
  <c r="F140" i="47"/>
  <c r="F139" i="47"/>
  <c r="F138" i="47"/>
  <c r="F137" i="47"/>
  <c r="F136" i="47"/>
  <c r="F133" i="47"/>
  <c r="F128" i="47"/>
  <c r="F127" i="47"/>
  <c r="E122" i="47"/>
  <c r="F118" i="47"/>
  <c r="F117" i="47"/>
  <c r="F116" i="47"/>
  <c r="F114" i="47"/>
  <c r="F111" i="47"/>
  <c r="F109" i="47"/>
  <c r="F100" i="47"/>
  <c r="F98" i="47"/>
  <c r="F96" i="47"/>
  <c r="F93" i="47"/>
  <c r="F92" i="47"/>
  <c r="F91" i="47"/>
  <c r="F90" i="47"/>
  <c r="F89" i="47"/>
  <c r="F86" i="47"/>
  <c r="F83" i="47"/>
  <c r="F78" i="47"/>
  <c r="F75" i="47"/>
  <c r="F73" i="47"/>
  <c r="F71" i="47"/>
  <c r="F57" i="47"/>
  <c r="F54" i="47"/>
  <c r="F52" i="47"/>
  <c r="F49" i="47"/>
  <c r="F41" i="47"/>
  <c r="F38" i="47"/>
  <c r="F35" i="47"/>
  <c r="F32" i="47"/>
  <c r="E31" i="47"/>
  <c r="E29" i="47"/>
  <c r="F22" i="47"/>
  <c r="F20" i="47"/>
  <c r="F19" i="47"/>
  <c r="F18" i="47"/>
  <c r="F16" i="47"/>
  <c r="F15" i="47"/>
  <c r="F10" i="47"/>
  <c r="F8" i="47"/>
  <c r="F7" i="47"/>
  <c r="F6" i="47"/>
  <c r="F5" i="47"/>
  <c r="F4" i="47"/>
  <c r="F3" i="47"/>
  <c r="F127" i="46"/>
  <c r="F126" i="46"/>
  <c r="F125" i="46"/>
  <c r="F124" i="46"/>
  <c r="F123" i="46"/>
  <c r="F117" i="46"/>
  <c r="F114" i="46"/>
  <c r="F113" i="46"/>
  <c r="F108" i="46"/>
  <c r="F105" i="46"/>
  <c r="E102" i="46"/>
  <c r="F99" i="46"/>
  <c r="F97" i="46"/>
  <c r="F93" i="46"/>
  <c r="E92" i="46"/>
  <c r="E91" i="46"/>
  <c r="E90" i="46"/>
  <c r="F86" i="46"/>
  <c r="F85" i="46"/>
  <c r="F82" i="46"/>
  <c r="F81" i="46"/>
  <c r="F80" i="46"/>
  <c r="F79" i="46"/>
  <c r="F78" i="46"/>
  <c r="F77" i="46"/>
  <c r="F76" i="46"/>
  <c r="F70" i="46"/>
  <c r="F68" i="46"/>
  <c r="F67" i="46"/>
  <c r="F66" i="46"/>
  <c r="F65" i="46"/>
  <c r="F64" i="46"/>
  <c r="F63" i="46"/>
  <c r="F62" i="46"/>
  <c r="F61" i="46"/>
  <c r="F59" i="46"/>
  <c r="F58" i="46"/>
  <c r="F56" i="46"/>
  <c r="F55" i="46"/>
  <c r="F54" i="46"/>
  <c r="F53" i="46"/>
  <c r="F52" i="46"/>
  <c r="F48" i="46"/>
  <c r="F46" i="46"/>
  <c r="F44" i="46"/>
  <c r="F42" i="46"/>
  <c r="F41" i="46"/>
  <c r="F40" i="46"/>
  <c r="E38" i="46"/>
  <c r="F37" i="46"/>
  <c r="F36" i="46"/>
  <c r="F34" i="46"/>
  <c r="F33" i="46"/>
  <c r="F31" i="46"/>
  <c r="F29" i="46"/>
  <c r="F26" i="46"/>
  <c r="F23" i="46"/>
  <c r="F22" i="46"/>
  <c r="F21" i="46"/>
  <c r="F19" i="46"/>
  <c r="E17" i="46"/>
  <c r="F15" i="46"/>
  <c r="F14" i="46"/>
  <c r="F12" i="46"/>
  <c r="F10" i="46"/>
  <c r="F9" i="46"/>
  <c r="F7" i="46"/>
  <c r="F6" i="46"/>
  <c r="F5" i="46"/>
  <c r="F3" i="46"/>
  <c r="F2" i="46"/>
  <c r="F182" i="45"/>
  <c r="F172" i="45"/>
  <c r="F171" i="45"/>
  <c r="F168" i="45"/>
  <c r="F166" i="45"/>
  <c r="F165" i="45"/>
  <c r="F164" i="45"/>
  <c r="F163" i="45"/>
  <c r="F162" i="45"/>
  <c r="F161" i="45"/>
  <c r="F160" i="45"/>
  <c r="F152" i="45"/>
  <c r="F149" i="45"/>
  <c r="F148" i="45"/>
  <c r="F147" i="45"/>
  <c r="F146" i="45"/>
  <c r="E141" i="45"/>
  <c r="F140" i="45"/>
  <c r="F134" i="45"/>
  <c r="F133" i="45"/>
  <c r="F131" i="45"/>
  <c r="F127" i="45"/>
  <c r="F126" i="45"/>
  <c r="F125" i="45"/>
  <c r="F124" i="45"/>
  <c r="F123" i="45"/>
  <c r="E120" i="45"/>
  <c r="F118" i="45"/>
  <c r="F115" i="45"/>
  <c r="F113" i="45"/>
  <c r="F112" i="45"/>
  <c r="F111" i="45"/>
  <c r="F110" i="45"/>
  <c r="F109" i="45"/>
  <c r="F107" i="45"/>
  <c r="F106" i="45"/>
  <c r="F103" i="45"/>
  <c r="F102" i="45"/>
  <c r="F101" i="45"/>
  <c r="F100" i="45"/>
  <c r="F99" i="45"/>
  <c r="F98" i="45"/>
  <c r="F96" i="45"/>
  <c r="F95" i="45"/>
  <c r="F94" i="45"/>
  <c r="F93" i="45"/>
  <c r="F91" i="45"/>
  <c r="F90" i="45"/>
  <c r="F89" i="45"/>
  <c r="F88" i="45"/>
  <c r="F87" i="45"/>
  <c r="F86" i="45"/>
  <c r="F85" i="45"/>
  <c r="F81" i="45"/>
  <c r="F80" i="45"/>
  <c r="F74" i="45"/>
  <c r="F73" i="45"/>
  <c r="F72" i="45"/>
  <c r="F70" i="45"/>
  <c r="F69" i="45"/>
  <c r="F67" i="45"/>
  <c r="F66" i="45"/>
  <c r="F65" i="45"/>
  <c r="F64" i="45"/>
  <c r="F62" i="45"/>
  <c r="F61" i="45"/>
  <c r="F59" i="45"/>
  <c r="F58" i="45"/>
  <c r="F57" i="45"/>
  <c r="F56" i="45"/>
  <c r="F55" i="45"/>
  <c r="F54" i="45"/>
  <c r="F53" i="45"/>
  <c r="F52" i="45"/>
  <c r="F50" i="45"/>
  <c r="F49" i="45"/>
  <c r="F48" i="45"/>
  <c r="F46" i="45"/>
  <c r="F45" i="45"/>
  <c r="F43" i="45"/>
  <c r="F41" i="45"/>
  <c r="F40" i="45"/>
  <c r="F38" i="45"/>
  <c r="F37" i="45"/>
  <c r="F36" i="45"/>
  <c r="F35" i="45"/>
  <c r="F34" i="45"/>
  <c r="F33" i="45"/>
  <c r="F31" i="45"/>
  <c r="F29" i="45"/>
  <c r="F27" i="45"/>
  <c r="F26" i="45"/>
  <c r="F25" i="45"/>
  <c r="F24" i="45"/>
  <c r="F22" i="45"/>
  <c r="F20" i="45"/>
  <c r="F19" i="45"/>
  <c r="F18" i="45"/>
  <c r="F17" i="45"/>
  <c r="F15" i="45"/>
  <c r="F14" i="45"/>
  <c r="F13" i="45"/>
  <c r="F9" i="45"/>
  <c r="F213" i="44"/>
  <c r="F212" i="44"/>
  <c r="F210" i="44"/>
  <c r="F209" i="44"/>
  <c r="F208" i="44"/>
  <c r="F204" i="44"/>
  <c r="F203" i="44"/>
  <c r="F202" i="44"/>
  <c r="F200" i="44"/>
  <c r="F195" i="44"/>
  <c r="F193" i="44"/>
  <c r="F192" i="44"/>
  <c r="F191" i="44"/>
  <c r="F190" i="44"/>
  <c r="F189" i="44"/>
  <c r="F188" i="44"/>
  <c r="F187" i="44"/>
  <c r="F185" i="44"/>
  <c r="F184" i="44"/>
  <c r="F183" i="44"/>
  <c r="F182" i="44"/>
  <c r="F181" i="44"/>
  <c r="F180" i="44"/>
  <c r="F179" i="44"/>
  <c r="F178" i="44"/>
  <c r="F174" i="44"/>
  <c r="F173" i="44"/>
  <c r="F169" i="44"/>
  <c r="F168" i="44"/>
  <c r="F167" i="44"/>
  <c r="F166" i="44"/>
  <c r="F162" i="44"/>
  <c r="F159" i="44"/>
  <c r="F153" i="44"/>
  <c r="F148" i="44"/>
  <c r="F138" i="44"/>
  <c r="F136" i="44"/>
  <c r="F134" i="44"/>
  <c r="F130" i="44"/>
  <c r="F129" i="44"/>
  <c r="F122" i="44"/>
  <c r="F121" i="44"/>
  <c r="F119" i="44"/>
  <c r="F117" i="44"/>
  <c r="F116" i="44"/>
  <c r="F115" i="44"/>
  <c r="F114" i="44"/>
  <c r="F113" i="44"/>
  <c r="F112" i="44"/>
  <c r="F111" i="44"/>
  <c r="F110" i="44"/>
  <c r="F108" i="44"/>
  <c r="F107" i="44"/>
  <c r="F106" i="44"/>
  <c r="F101" i="44"/>
  <c r="F100" i="44"/>
  <c r="F99" i="44"/>
  <c r="F97" i="44"/>
  <c r="F96" i="44"/>
  <c r="F95" i="44"/>
  <c r="F93" i="44"/>
  <c r="F91" i="44"/>
  <c r="F86" i="44"/>
  <c r="F85" i="44"/>
  <c r="F84" i="44"/>
  <c r="F83" i="44"/>
  <c r="F82" i="44"/>
  <c r="F80" i="44"/>
  <c r="F79" i="44"/>
  <c r="F78" i="44"/>
  <c r="F77" i="44"/>
  <c r="F76" i="44"/>
  <c r="F75" i="44"/>
  <c r="F74" i="44"/>
  <c r="F73" i="44"/>
  <c r="F72" i="44"/>
  <c r="F71" i="44"/>
  <c r="F64" i="44"/>
  <c r="F60" i="44"/>
  <c r="F54" i="44"/>
  <c r="F53" i="44"/>
  <c r="F51" i="44"/>
  <c r="F46" i="44"/>
  <c r="F44" i="44"/>
  <c r="F43" i="44"/>
  <c r="F40" i="44"/>
  <c r="F37" i="44"/>
  <c r="F29" i="44"/>
  <c r="F26" i="44"/>
  <c r="F24" i="44"/>
  <c r="F23" i="44"/>
  <c r="F22" i="44"/>
  <c r="F21" i="44"/>
  <c r="F20" i="44"/>
  <c r="F19" i="44"/>
  <c r="F18" i="44"/>
  <c r="F17" i="44"/>
  <c r="F16" i="44"/>
  <c r="F15" i="44"/>
  <c r="F14" i="44"/>
  <c r="F13" i="44"/>
  <c r="F12" i="44"/>
  <c r="F11" i="44"/>
  <c r="F9" i="44"/>
  <c r="F8" i="44"/>
  <c r="F7" i="44"/>
  <c r="F6" i="44"/>
  <c r="F5" i="44"/>
  <c r="F4" i="44"/>
  <c r="F105" i="43"/>
  <c r="F104" i="43"/>
  <c r="F102" i="43"/>
  <c r="F100" i="43"/>
  <c r="F99" i="43"/>
  <c r="F98" i="43"/>
  <c r="F97" i="43"/>
  <c r="F96" i="43"/>
  <c r="F94" i="43"/>
  <c r="F93" i="43"/>
  <c r="F92" i="43"/>
  <c r="F91" i="43"/>
  <c r="F87" i="43"/>
  <c r="F86" i="43"/>
  <c r="F85" i="43"/>
  <c r="F84" i="43"/>
  <c r="F83" i="43"/>
  <c r="F82" i="43"/>
  <c r="F80" i="43"/>
  <c r="F79" i="43"/>
  <c r="F78" i="43"/>
  <c r="F77" i="43"/>
  <c r="F76" i="43"/>
  <c r="F75" i="43"/>
  <c r="F74" i="43"/>
  <c r="F73" i="43"/>
  <c r="F72" i="43"/>
  <c r="F71" i="43"/>
  <c r="F63" i="43"/>
  <c r="F62" i="43"/>
  <c r="F57" i="43"/>
  <c r="F56" i="43"/>
  <c r="E55" i="43"/>
  <c r="F54" i="43"/>
  <c r="F53" i="43"/>
  <c r="F52" i="43"/>
  <c r="F49" i="43"/>
  <c r="F46" i="43"/>
  <c r="F45" i="43"/>
  <c r="F44" i="43"/>
  <c r="F43" i="43"/>
  <c r="F41" i="43"/>
  <c r="F40" i="43"/>
  <c r="F37" i="43"/>
  <c r="F36" i="43"/>
  <c r="F35" i="43"/>
  <c r="F34" i="43"/>
  <c r="F33" i="43"/>
  <c r="F31" i="43"/>
  <c r="F29" i="43"/>
  <c r="F27" i="43"/>
  <c r="F25" i="43"/>
  <c r="E24" i="43"/>
  <c r="F23" i="43"/>
  <c r="F21" i="43"/>
  <c r="F20" i="43"/>
  <c r="F19" i="43"/>
  <c r="F17" i="43"/>
  <c r="F12" i="43"/>
  <c r="F11" i="43"/>
  <c r="F10" i="43"/>
  <c r="F9" i="43"/>
  <c r="F8" i="43"/>
  <c r="F7" i="43"/>
  <c r="F6" i="43"/>
  <c r="F3" i="43"/>
  <c r="F80" i="42"/>
  <c r="F79" i="42"/>
  <c r="F78" i="42"/>
  <c r="F77" i="42"/>
  <c r="F75" i="42"/>
  <c r="F74" i="42"/>
  <c r="F73" i="42"/>
  <c r="F72" i="42"/>
  <c r="F71" i="42"/>
  <c r="F69" i="42"/>
  <c r="F68" i="42"/>
  <c r="F66" i="42"/>
  <c r="F64" i="42"/>
  <c r="F63" i="42"/>
  <c r="F62" i="42"/>
  <c r="F60" i="42"/>
  <c r="F59" i="42"/>
  <c r="F58" i="42"/>
  <c r="F57" i="42"/>
  <c r="F56" i="42"/>
  <c r="F54" i="42"/>
  <c r="F52" i="42"/>
  <c r="F49" i="42"/>
  <c r="F48" i="42"/>
  <c r="F47" i="42"/>
  <c r="F45" i="42"/>
  <c r="F44" i="42"/>
  <c r="F43" i="42"/>
  <c r="F42" i="42"/>
  <c r="F41" i="42"/>
  <c r="F40" i="42"/>
  <c r="F39" i="42"/>
  <c r="F37" i="42"/>
  <c r="F36" i="42"/>
  <c r="F34" i="42"/>
  <c r="F33" i="42"/>
  <c r="F32" i="42"/>
  <c r="F31" i="42"/>
  <c r="F29" i="42"/>
  <c r="F27" i="42"/>
  <c r="F26" i="42"/>
  <c r="F25" i="42"/>
  <c r="F23" i="42"/>
  <c r="F22" i="42"/>
  <c r="F21" i="42"/>
  <c r="F20" i="42"/>
  <c r="F18" i="42"/>
  <c r="F17" i="42"/>
  <c r="F16" i="42"/>
  <c r="F14" i="42"/>
  <c r="F13" i="42"/>
  <c r="F12" i="42"/>
  <c r="F11" i="42"/>
  <c r="F10" i="42"/>
  <c r="F9" i="42"/>
  <c r="F8" i="42"/>
  <c r="F6" i="42"/>
  <c r="F5" i="42"/>
  <c r="F4" i="42"/>
  <c r="F2" i="42"/>
  <c r="F58" i="41"/>
  <c r="F57" i="41"/>
  <c r="F56" i="41"/>
  <c r="F55" i="41"/>
  <c r="F54" i="41"/>
  <c r="F53" i="41"/>
  <c r="F52" i="41"/>
  <c r="F51" i="41"/>
  <c r="F50" i="41"/>
  <c r="F49" i="41"/>
  <c r="F48" i="41"/>
  <c r="F46" i="41"/>
  <c r="F44" i="41"/>
  <c r="F43" i="41"/>
  <c r="F40" i="41"/>
  <c r="F39" i="41"/>
  <c r="F38" i="41"/>
  <c r="F37" i="41"/>
  <c r="F35" i="41"/>
  <c r="F33" i="41"/>
  <c r="F31" i="41"/>
  <c r="F29" i="41"/>
  <c r="F24" i="41"/>
  <c r="F22" i="41"/>
  <c r="F21" i="41"/>
  <c r="F20" i="41"/>
  <c r="F19" i="41"/>
  <c r="F18" i="41"/>
  <c r="F17" i="41"/>
  <c r="F16" i="41"/>
  <c r="F15" i="41"/>
  <c r="F14" i="41"/>
  <c r="F11" i="41"/>
  <c r="F9" i="41"/>
  <c r="F8" i="41"/>
  <c r="F7" i="41"/>
  <c r="F4" i="41"/>
  <c r="F3" i="41"/>
  <c r="F2" i="41"/>
  <c r="F112" i="40"/>
  <c r="F111" i="40"/>
  <c r="F110" i="40"/>
  <c r="F109" i="40"/>
  <c r="F107" i="40"/>
  <c r="F105" i="40"/>
  <c r="F104" i="40"/>
  <c r="F102" i="40"/>
  <c r="F101" i="40"/>
  <c r="F100" i="40"/>
  <c r="F99" i="40"/>
  <c r="F98" i="40"/>
  <c r="F97" i="40"/>
  <c r="F95" i="40"/>
  <c r="F94" i="40"/>
  <c r="F93" i="40"/>
  <c r="F91" i="40"/>
  <c r="F90" i="40"/>
  <c r="F89" i="40"/>
  <c r="F87" i="40"/>
  <c r="F86" i="40"/>
  <c r="F85" i="40"/>
  <c r="F84" i="40"/>
  <c r="F83" i="40"/>
  <c r="F82" i="40"/>
  <c r="F77" i="40"/>
  <c r="F76" i="40"/>
  <c r="F75" i="40"/>
  <c r="F74" i="40"/>
  <c r="F71" i="40"/>
  <c r="F68" i="40"/>
  <c r="F67" i="40"/>
  <c r="F66" i="40"/>
  <c r="F65" i="40"/>
  <c r="F64" i="40"/>
  <c r="F63" i="40"/>
  <c r="F60" i="40"/>
  <c r="F59" i="40"/>
  <c r="F58" i="40"/>
  <c r="F56" i="40"/>
  <c r="F51" i="40"/>
  <c r="F48" i="40"/>
  <c r="F44" i="40"/>
  <c r="F41" i="40"/>
  <c r="F39" i="40"/>
  <c r="F36" i="40"/>
  <c r="F35" i="40"/>
  <c r="F34" i="40"/>
  <c r="F33" i="40"/>
  <c r="F32" i="40"/>
  <c r="F31" i="40"/>
  <c r="F29" i="40"/>
  <c r="F26" i="40"/>
  <c r="F25" i="40"/>
  <c r="F20" i="40"/>
  <c r="F17" i="40"/>
  <c r="F16" i="40"/>
  <c r="F15" i="40"/>
  <c r="F14" i="40"/>
  <c r="F11" i="40"/>
  <c r="F9" i="40"/>
  <c r="F7" i="40"/>
  <c r="F5" i="40"/>
  <c r="F4" i="40"/>
  <c r="F3" i="40"/>
  <c r="F2" i="40"/>
  <c r="F240" i="39"/>
  <c r="F238" i="39"/>
  <c r="F235" i="39"/>
  <c r="F233" i="39"/>
  <c r="F232" i="39"/>
  <c r="F230" i="39"/>
  <c r="F229" i="39"/>
  <c r="F227" i="39"/>
  <c r="F225" i="39"/>
  <c r="F222" i="39"/>
  <c r="F221" i="39"/>
  <c r="F219" i="39"/>
  <c r="F217" i="39"/>
  <c r="F212" i="39"/>
  <c r="F210" i="39"/>
  <c r="F209" i="39"/>
  <c r="F208" i="39"/>
  <c r="F206" i="39"/>
  <c r="F204" i="39"/>
  <c r="F202" i="39"/>
  <c r="F200" i="39"/>
  <c r="F198" i="39"/>
  <c r="F197" i="39"/>
  <c r="F194" i="39"/>
  <c r="F191" i="39"/>
  <c r="F190" i="39"/>
  <c r="F185" i="39"/>
  <c r="F182" i="39"/>
  <c r="F177" i="39"/>
  <c r="F172" i="39"/>
  <c r="F170" i="39"/>
  <c r="F169" i="39"/>
  <c r="F168" i="39"/>
  <c r="F165" i="39"/>
  <c r="F161" i="39"/>
  <c r="F159" i="39"/>
  <c r="F156" i="39"/>
  <c r="F153" i="39"/>
  <c r="F152" i="39"/>
  <c r="F151" i="39"/>
  <c r="F150" i="39"/>
  <c r="F149" i="39"/>
  <c r="F148" i="39"/>
  <c r="F147" i="39"/>
  <c r="F146" i="39"/>
  <c r="F143" i="39"/>
  <c r="F141" i="39"/>
  <c r="F139" i="39"/>
  <c r="F137" i="39"/>
  <c r="F136" i="39"/>
  <c r="F135" i="39"/>
  <c r="F134" i="39"/>
  <c r="F130" i="39"/>
  <c r="F129" i="39"/>
  <c r="F128" i="39"/>
  <c r="F127" i="39"/>
  <c r="F126" i="39"/>
  <c r="F123" i="39"/>
  <c r="F122" i="39"/>
  <c r="F121" i="39"/>
  <c r="F120" i="39"/>
  <c r="F119" i="39"/>
  <c r="F114" i="39"/>
  <c r="F110" i="39"/>
  <c r="F107" i="39"/>
  <c r="F105" i="39"/>
  <c r="F103" i="39"/>
  <c r="F102" i="39"/>
  <c r="F100" i="39"/>
  <c r="F98" i="39"/>
  <c r="F97" i="39"/>
  <c r="F95" i="39"/>
  <c r="F92" i="39"/>
  <c r="F90" i="39"/>
  <c r="F86" i="39"/>
  <c r="F85" i="39"/>
  <c r="F82" i="39"/>
  <c r="F81" i="39"/>
  <c r="F80" i="39"/>
  <c r="F79" i="39"/>
  <c r="F78" i="39"/>
  <c r="F76" i="39"/>
  <c r="F75" i="39"/>
  <c r="F74" i="39"/>
  <c r="F73" i="39"/>
  <c r="F71" i="39"/>
  <c r="F69" i="39"/>
  <c r="F68" i="39"/>
  <c r="F67" i="39"/>
  <c r="F66" i="39"/>
  <c r="F65" i="39"/>
  <c r="F64" i="39"/>
  <c r="F62" i="39"/>
  <c r="F61" i="39"/>
  <c r="F60" i="39"/>
  <c r="F56" i="39"/>
  <c r="F54" i="39"/>
  <c r="F53" i="39"/>
  <c r="F52" i="39"/>
  <c r="F51" i="39"/>
  <c r="F50" i="39"/>
  <c r="F49" i="39"/>
  <c r="F48" i="39"/>
  <c r="F47" i="39"/>
  <c r="F46" i="39"/>
  <c r="F45" i="39"/>
  <c r="F44" i="39"/>
  <c r="F43" i="39"/>
  <c r="F41" i="39"/>
  <c r="F39" i="39"/>
  <c r="F37" i="39"/>
  <c r="F34" i="39"/>
  <c r="F32" i="39"/>
  <c r="F30" i="39"/>
  <c r="F28" i="39"/>
  <c r="F27" i="39"/>
  <c r="F25" i="39"/>
  <c r="F23" i="39"/>
  <c r="F18" i="39"/>
  <c r="F13" i="39"/>
  <c r="F11" i="39"/>
  <c r="F9" i="39"/>
  <c r="F8" i="39"/>
  <c r="F7" i="39"/>
  <c r="F6" i="39"/>
  <c r="F5" i="39"/>
  <c r="F4" i="39"/>
  <c r="F3" i="39"/>
  <c r="F2" i="39"/>
  <c r="F186" i="38"/>
  <c r="F185" i="38"/>
  <c r="F184" i="38"/>
  <c r="F183" i="38"/>
  <c r="F182" i="38"/>
  <c r="F181" i="38"/>
  <c r="F179" i="38"/>
  <c r="F178" i="38"/>
  <c r="F177" i="38"/>
  <c r="F175" i="38"/>
  <c r="F174" i="38"/>
  <c r="F172" i="38"/>
  <c r="F171" i="38"/>
  <c r="F169" i="38"/>
  <c r="F168" i="38"/>
  <c r="F167" i="38"/>
  <c r="F166" i="38"/>
  <c r="F165" i="38"/>
  <c r="F164" i="38"/>
  <c r="F162" i="38"/>
  <c r="F161" i="38"/>
  <c r="F160" i="38"/>
  <c r="F159" i="38"/>
  <c r="F157" i="38"/>
  <c r="F156" i="38"/>
  <c r="F154" i="38"/>
  <c r="F153" i="38"/>
  <c r="F149" i="38"/>
  <c r="F148" i="38"/>
  <c r="F147" i="38"/>
  <c r="F144" i="38"/>
  <c r="F143" i="38"/>
  <c r="F141" i="38"/>
  <c r="F140" i="38"/>
  <c r="F138" i="38"/>
  <c r="F137" i="38"/>
  <c r="F132" i="38"/>
  <c r="F130" i="38"/>
  <c r="F128" i="38"/>
  <c r="F127" i="38"/>
  <c r="F126" i="38"/>
  <c r="F125" i="38"/>
  <c r="F123" i="38"/>
  <c r="F121" i="38"/>
  <c r="F120" i="38"/>
  <c r="F119" i="38"/>
  <c r="F117" i="38"/>
  <c r="F116" i="38"/>
  <c r="E115" i="38"/>
  <c r="F114" i="38"/>
  <c r="E113" i="38"/>
  <c r="F110" i="38"/>
  <c r="F109" i="38"/>
  <c r="F107" i="38"/>
  <c r="F106" i="38"/>
  <c r="F103" i="38"/>
  <c r="F102" i="38"/>
  <c r="F100" i="38"/>
  <c r="F97" i="38"/>
  <c r="F96" i="38"/>
  <c r="F94" i="38"/>
  <c r="F90" i="38"/>
  <c r="F88" i="38"/>
  <c r="F82" i="38"/>
  <c r="F81" i="38"/>
  <c r="F80" i="38"/>
  <c r="F79" i="38"/>
  <c r="F77" i="38"/>
  <c r="E72" i="38"/>
  <c r="F69" i="38"/>
  <c r="F68" i="38"/>
  <c r="F67" i="38"/>
  <c r="F65" i="38"/>
  <c r="F64" i="38"/>
  <c r="F62" i="38"/>
  <c r="F61" i="38"/>
  <c r="F59" i="38"/>
  <c r="F57" i="38"/>
  <c r="F56" i="38"/>
  <c r="F55" i="38"/>
  <c r="F54" i="38"/>
  <c r="F52" i="38"/>
  <c r="F51" i="38"/>
  <c r="F50" i="38"/>
  <c r="F49" i="38"/>
  <c r="F48" i="38"/>
  <c r="F47" i="38"/>
  <c r="F46" i="38"/>
  <c r="F45" i="38"/>
  <c r="F43" i="38"/>
  <c r="F42" i="38"/>
  <c r="F40" i="38"/>
  <c r="F39" i="38"/>
  <c r="F38" i="38"/>
  <c r="F37" i="38"/>
  <c r="F36" i="38"/>
  <c r="F35" i="38"/>
  <c r="F32" i="38"/>
  <c r="E31" i="38"/>
  <c r="F29" i="38"/>
  <c r="F28" i="38"/>
  <c r="F27" i="38"/>
  <c r="F26" i="38"/>
  <c r="F25" i="38"/>
  <c r="F23" i="38"/>
  <c r="F22" i="38"/>
  <c r="F21" i="38"/>
  <c r="F19" i="38"/>
  <c r="F18" i="38"/>
  <c r="F17" i="38"/>
  <c r="F16" i="38"/>
  <c r="F15" i="38"/>
  <c r="F14" i="38"/>
  <c r="F13" i="38"/>
  <c r="F12" i="38"/>
  <c r="F11" i="38"/>
  <c r="F10" i="38"/>
  <c r="F8" i="38"/>
  <c r="F7" i="38"/>
  <c r="F6" i="38"/>
  <c r="F5" i="38"/>
  <c r="F3" i="38"/>
  <c r="F2" i="38"/>
  <c r="F29" i="37"/>
  <c r="F28" i="37"/>
  <c r="F27" i="37"/>
  <c r="F26" i="37"/>
  <c r="F25" i="37"/>
  <c r="F22" i="37"/>
  <c r="F21" i="37"/>
  <c r="F20" i="37"/>
  <c r="F18" i="37"/>
  <c r="F16" i="37"/>
  <c r="F15" i="37"/>
  <c r="F14" i="37"/>
  <c r="F13" i="37"/>
  <c r="F12" i="37"/>
  <c r="F11" i="37"/>
  <c r="F9" i="37"/>
  <c r="F8" i="37"/>
  <c r="F7" i="37"/>
  <c r="F6" i="37"/>
  <c r="F5" i="37"/>
  <c r="F4" i="37"/>
  <c r="F2" i="37"/>
  <c r="F109" i="36"/>
  <c r="F108" i="36"/>
  <c r="F107" i="36"/>
  <c r="F105" i="36"/>
  <c r="F104" i="36"/>
  <c r="F102" i="36"/>
  <c r="F101" i="36"/>
  <c r="F97" i="36"/>
  <c r="F94" i="36"/>
  <c r="F92" i="36"/>
  <c r="F90" i="36"/>
  <c r="F89" i="36"/>
  <c r="F88" i="36"/>
  <c r="F86" i="36"/>
  <c r="F84" i="36"/>
  <c r="F82" i="36"/>
  <c r="F80" i="36"/>
  <c r="F79" i="36"/>
  <c r="F77" i="36"/>
  <c r="F70" i="36"/>
  <c r="F68" i="36"/>
  <c r="F67" i="36"/>
  <c r="F65" i="36"/>
  <c r="F62" i="36"/>
  <c r="F61" i="36"/>
  <c r="F59" i="36"/>
  <c r="F57" i="36"/>
  <c r="F52" i="36"/>
  <c r="F49" i="36"/>
  <c r="F48" i="36"/>
  <c r="F46" i="36"/>
  <c r="F45" i="36"/>
  <c r="F44" i="36"/>
  <c r="F43" i="36"/>
  <c r="F42" i="36"/>
  <c r="F40" i="36"/>
  <c r="F39" i="36"/>
  <c r="F38" i="36"/>
  <c r="F37" i="36"/>
  <c r="F36" i="36"/>
  <c r="F34" i="36"/>
  <c r="F33" i="36"/>
  <c r="F32" i="36"/>
  <c r="F30" i="36"/>
  <c r="F29" i="36"/>
  <c r="F28" i="36"/>
  <c r="F25" i="36"/>
  <c r="F23" i="36"/>
  <c r="F22" i="36"/>
  <c r="F21" i="36"/>
  <c r="F20" i="36"/>
  <c r="F19" i="36"/>
  <c r="F17" i="36"/>
  <c r="F16" i="36"/>
  <c r="F15" i="36"/>
  <c r="F14" i="36"/>
  <c r="F13" i="36"/>
  <c r="F12" i="36"/>
  <c r="F10" i="36"/>
  <c r="F8" i="36"/>
  <c r="F7" i="36"/>
  <c r="F6" i="36"/>
  <c r="F4" i="36"/>
  <c r="F2" i="36"/>
  <c r="F114" i="35"/>
  <c r="F113" i="35"/>
  <c r="F112" i="35"/>
  <c r="F110" i="35"/>
  <c r="F108" i="35"/>
  <c r="F107" i="35"/>
  <c r="F103" i="35"/>
  <c r="F102" i="35"/>
  <c r="F100" i="35"/>
  <c r="F99" i="35"/>
  <c r="F98" i="35"/>
  <c r="F94" i="35"/>
  <c r="F93" i="35"/>
  <c r="F91" i="35"/>
  <c r="F89" i="35"/>
  <c r="F88" i="35"/>
  <c r="F86" i="35"/>
  <c r="F82" i="35"/>
  <c r="F81" i="35"/>
  <c r="F80" i="35"/>
  <c r="F70" i="35"/>
  <c r="F68" i="35"/>
  <c r="F67" i="35"/>
  <c r="F64" i="35"/>
  <c r="F62" i="35"/>
  <c r="F60" i="35"/>
  <c r="F57" i="35"/>
  <c r="F55" i="35"/>
  <c r="F53" i="35"/>
  <c r="F52" i="35"/>
  <c r="F47" i="35"/>
  <c r="F46" i="35"/>
  <c r="F45" i="35"/>
  <c r="F44" i="35"/>
  <c r="F41" i="35"/>
  <c r="F39" i="35"/>
  <c r="F34" i="35"/>
  <c r="F32" i="35"/>
  <c r="F31" i="35"/>
  <c r="F30" i="35"/>
  <c r="F29" i="35"/>
  <c r="F28" i="35"/>
  <c r="F26" i="35"/>
  <c r="F24" i="35"/>
  <c r="F23" i="35"/>
  <c r="F22" i="35"/>
  <c r="F20" i="35"/>
  <c r="F19" i="35"/>
  <c r="F18" i="35"/>
  <c r="F13" i="35"/>
  <c r="F12" i="35"/>
  <c r="F11" i="35"/>
  <c r="F10" i="35"/>
  <c r="F8" i="35"/>
  <c r="F6" i="35"/>
  <c r="F4" i="35"/>
  <c r="F3" i="35"/>
  <c r="F180" i="34"/>
  <c r="F177" i="34"/>
  <c r="F176" i="34"/>
  <c r="F175" i="34"/>
  <c r="F174" i="34"/>
  <c r="F172" i="34"/>
  <c r="F170" i="34"/>
  <c r="F165" i="34"/>
  <c r="F163" i="34"/>
  <c r="F160" i="34"/>
  <c r="F159" i="34"/>
  <c r="F158" i="34"/>
  <c r="F156" i="34"/>
  <c r="F155" i="34"/>
  <c r="F153" i="34"/>
  <c r="F152" i="34"/>
  <c r="F148" i="34"/>
  <c r="F145" i="34"/>
  <c r="F143" i="34"/>
  <c r="F140" i="34"/>
  <c r="F138" i="34"/>
  <c r="F137" i="34"/>
  <c r="F135" i="34"/>
  <c r="F133" i="34"/>
  <c r="F132" i="34"/>
  <c r="F131" i="34"/>
  <c r="F130" i="34"/>
  <c r="F127" i="34"/>
  <c r="F126" i="34"/>
  <c r="F120" i="34"/>
  <c r="F117" i="34"/>
  <c r="F114" i="34"/>
  <c r="F113" i="34"/>
  <c r="F111" i="34"/>
  <c r="F110" i="34"/>
  <c r="F109" i="34"/>
  <c r="F105" i="34"/>
  <c r="F104" i="34"/>
  <c r="F103" i="34"/>
  <c r="F102" i="34"/>
  <c r="F101" i="34"/>
  <c r="F100" i="34"/>
  <c r="F99" i="34"/>
  <c r="F98" i="34"/>
  <c r="F97" i="34"/>
  <c r="F96" i="34"/>
  <c r="F95" i="34"/>
  <c r="F94" i="34"/>
  <c r="F93" i="34"/>
  <c r="F92" i="34"/>
  <c r="F91" i="34"/>
  <c r="F90" i="34"/>
  <c r="F88" i="34"/>
  <c r="F87" i="34"/>
  <c r="F85" i="34"/>
  <c r="F84" i="34"/>
  <c r="F80" i="34"/>
  <c r="F70" i="34"/>
  <c r="F68" i="34"/>
  <c r="F67" i="34"/>
  <c r="F62" i="34"/>
  <c r="F61" i="34"/>
  <c r="F60" i="34"/>
  <c r="F57" i="34"/>
  <c r="F54" i="34"/>
  <c r="F53" i="34"/>
  <c r="F50" i="34"/>
  <c r="F49" i="34"/>
  <c r="F47" i="34"/>
  <c r="F45" i="34"/>
  <c r="F44" i="34"/>
  <c r="F43" i="34"/>
  <c r="F42" i="34"/>
  <c r="F41" i="34"/>
  <c r="F40" i="34"/>
  <c r="F36" i="34"/>
  <c r="F35" i="34"/>
  <c r="F33" i="34"/>
  <c r="F32" i="34"/>
  <c r="F31" i="34"/>
  <c r="F30" i="34"/>
  <c r="F29" i="34"/>
  <c r="F28" i="34"/>
  <c r="F27" i="34"/>
  <c r="F26" i="34"/>
  <c r="F25" i="34"/>
  <c r="F22" i="34"/>
  <c r="F21" i="34"/>
  <c r="F20" i="34"/>
  <c r="F19" i="34"/>
  <c r="F18" i="34"/>
  <c r="F17" i="34"/>
  <c r="F16" i="34"/>
  <c r="F15" i="34"/>
  <c r="F14" i="34"/>
  <c r="F13" i="34"/>
  <c r="F10" i="34"/>
  <c r="F9" i="34"/>
  <c r="F8" i="34"/>
  <c r="F7" i="34"/>
  <c r="F6" i="34"/>
  <c r="F4" i="34"/>
  <c r="F3" i="34"/>
  <c r="F28" i="33"/>
  <c r="F25" i="33"/>
  <c r="F24" i="33"/>
  <c r="F23" i="33"/>
  <c r="F22" i="33"/>
  <c r="F20" i="33"/>
  <c r="F18" i="33"/>
  <c r="F15" i="33"/>
  <c r="F14" i="33"/>
  <c r="F13" i="33"/>
  <c r="F12" i="33"/>
  <c r="F11" i="33"/>
  <c r="F10" i="33"/>
  <c r="F9" i="33"/>
  <c r="F7" i="33"/>
  <c r="F6" i="33"/>
  <c r="F5" i="33"/>
  <c r="F4" i="33"/>
  <c r="F3" i="33"/>
  <c r="F2" i="33"/>
  <c r="F98" i="32"/>
  <c r="F97" i="32"/>
  <c r="F96" i="32"/>
  <c r="F95" i="32"/>
  <c r="F94" i="32"/>
  <c r="F92" i="32"/>
  <c r="F90" i="32"/>
  <c r="F87" i="32"/>
  <c r="F85" i="32"/>
  <c r="F82" i="32"/>
  <c r="F81" i="32"/>
  <c r="F79" i="32"/>
  <c r="F78" i="32"/>
  <c r="E77" i="32"/>
  <c r="F74" i="32"/>
  <c r="F72" i="32"/>
  <c r="F70" i="32"/>
  <c r="F63" i="32"/>
  <c r="F59" i="32"/>
  <c r="F58" i="32"/>
  <c r="F54" i="32"/>
  <c r="F51" i="32"/>
  <c r="F50" i="32"/>
  <c r="F49" i="32"/>
  <c r="F48" i="32"/>
  <c r="F46" i="32"/>
  <c r="F45" i="32"/>
  <c r="F44" i="32"/>
  <c r="F43" i="32"/>
  <c r="F42" i="32"/>
  <c r="F41" i="32"/>
  <c r="F40" i="32"/>
  <c r="F38" i="32"/>
  <c r="F36" i="32"/>
  <c r="F35" i="32"/>
  <c r="F34" i="32"/>
  <c r="F33" i="32"/>
  <c r="F31" i="32"/>
  <c r="F30" i="32"/>
  <c r="F26" i="32"/>
  <c r="F23" i="32"/>
  <c r="F21" i="32"/>
  <c r="F20" i="32"/>
  <c r="F19" i="32"/>
  <c r="F17" i="32"/>
  <c r="F16" i="32"/>
  <c r="F15" i="32"/>
  <c r="F13" i="32"/>
  <c r="F12" i="32"/>
  <c r="F10" i="32"/>
  <c r="F9" i="32"/>
  <c r="F8" i="32"/>
  <c r="F5" i="32"/>
  <c r="F4" i="32"/>
  <c r="F2" i="32"/>
  <c r="F60" i="31"/>
  <c r="F59" i="31"/>
  <c r="F57" i="31"/>
  <c r="F56" i="31"/>
  <c r="F55" i="31"/>
  <c r="F54" i="31"/>
  <c r="F53" i="31"/>
  <c r="F52" i="31"/>
  <c r="F51" i="31"/>
  <c r="F48" i="31"/>
  <c r="F47" i="31"/>
  <c r="F46" i="31"/>
  <c r="F44" i="31"/>
  <c r="F43" i="31"/>
  <c r="F42" i="31"/>
  <c r="F41" i="31"/>
  <c r="F40" i="31"/>
  <c r="F37" i="31"/>
  <c r="F36" i="31"/>
  <c r="F35" i="31"/>
  <c r="F31" i="31"/>
  <c r="F28" i="31"/>
  <c r="F27" i="31"/>
  <c r="F25" i="31"/>
  <c r="F20" i="31"/>
  <c r="F19" i="31"/>
  <c r="F18" i="31"/>
  <c r="F17" i="31"/>
  <c r="F16" i="31"/>
  <c r="F15" i="31"/>
  <c r="F13" i="31"/>
  <c r="F12" i="31"/>
  <c r="F11" i="31"/>
  <c r="F9" i="31"/>
  <c r="F8" i="31"/>
  <c r="F6" i="31"/>
  <c r="F5" i="31"/>
  <c r="F23" i="30"/>
  <c r="F18" i="30"/>
  <c r="F17" i="30"/>
  <c r="F16" i="30"/>
  <c r="F15" i="30"/>
  <c r="F14" i="30"/>
  <c r="F13" i="30"/>
  <c r="F10" i="30"/>
  <c r="F9" i="30"/>
  <c r="F8" i="30"/>
  <c r="F7" i="30"/>
  <c r="F5" i="30"/>
  <c r="F4" i="30"/>
  <c r="F2" i="30"/>
  <c r="F209" i="29"/>
  <c r="F207" i="29"/>
  <c r="F205" i="29"/>
  <c r="F204" i="29"/>
  <c r="F203" i="29"/>
  <c r="F201" i="29"/>
  <c r="F199" i="29"/>
  <c r="F197" i="29"/>
  <c r="F194" i="29"/>
  <c r="F190" i="29"/>
  <c r="F183" i="29"/>
  <c r="F181" i="29"/>
  <c r="F174" i="29"/>
  <c r="F172" i="29"/>
  <c r="F168" i="29"/>
  <c r="F167" i="29"/>
  <c r="F166" i="29"/>
  <c r="F165" i="29"/>
  <c r="F164" i="29"/>
  <c r="F163" i="29"/>
  <c r="F159" i="29"/>
  <c r="F158" i="29"/>
  <c r="F157" i="29"/>
  <c r="F156" i="29"/>
  <c r="F155" i="29"/>
  <c r="F152" i="29"/>
  <c r="F150" i="29"/>
  <c r="F144" i="29"/>
  <c r="F142" i="29"/>
  <c r="F140" i="29"/>
  <c r="F138" i="29"/>
  <c r="F135" i="29"/>
  <c r="F134" i="29"/>
  <c r="E132" i="29"/>
  <c r="F130" i="29"/>
  <c r="F125" i="29"/>
  <c r="F124" i="29"/>
  <c r="F121" i="29"/>
  <c r="F119" i="29"/>
  <c r="F117" i="29"/>
  <c r="F114" i="29"/>
  <c r="F113" i="29"/>
  <c r="F112" i="29"/>
  <c r="F110" i="29"/>
  <c r="F109" i="29"/>
  <c r="F108" i="29"/>
  <c r="F106" i="29"/>
  <c r="F104" i="29"/>
  <c r="F102" i="29"/>
  <c r="F98" i="29"/>
  <c r="F97" i="29"/>
  <c r="F95" i="29"/>
  <c r="F94" i="29"/>
  <c r="F93" i="29"/>
  <c r="F92" i="29"/>
  <c r="F91" i="29"/>
  <c r="F89" i="29"/>
  <c r="F88" i="29"/>
  <c r="F82" i="29"/>
  <c r="F81" i="29"/>
  <c r="F80" i="29"/>
  <c r="F79" i="29"/>
  <c r="F76" i="29"/>
  <c r="F75" i="29"/>
  <c r="F72" i="29"/>
  <c r="F70" i="29"/>
  <c r="F69" i="29"/>
  <c r="F68" i="29"/>
  <c r="F66" i="29"/>
  <c r="F65" i="29"/>
  <c r="F63" i="29"/>
  <c r="F61" i="29"/>
  <c r="F58" i="29"/>
  <c r="F56" i="29"/>
  <c r="F54" i="29"/>
  <c r="F53" i="29"/>
  <c r="F52" i="29"/>
  <c r="F50" i="29"/>
  <c r="F48" i="29"/>
  <c r="F46" i="29"/>
  <c r="F45" i="29"/>
  <c r="F41" i="29"/>
  <c r="F40" i="29"/>
  <c r="F39" i="29"/>
  <c r="F38" i="29"/>
  <c r="F36" i="29"/>
  <c r="F34" i="29"/>
  <c r="F33" i="29"/>
  <c r="F32" i="29"/>
  <c r="F31" i="29"/>
  <c r="F30" i="29"/>
  <c r="F29" i="29"/>
  <c r="F24" i="29"/>
  <c r="F22" i="29"/>
  <c r="F21" i="29"/>
  <c r="F19" i="29"/>
  <c r="F16" i="29"/>
  <c r="F13" i="29"/>
  <c r="F12" i="29"/>
  <c r="F11" i="29"/>
  <c r="F10" i="29"/>
  <c r="F9" i="29"/>
  <c r="F6" i="29"/>
  <c r="F4" i="29"/>
  <c r="F157" i="28"/>
  <c r="F156" i="28"/>
  <c r="F151" i="28"/>
  <c r="E150" i="28"/>
  <c r="F149" i="28"/>
  <c r="F148" i="28"/>
  <c r="F146" i="28"/>
  <c r="F145" i="28"/>
  <c r="F144" i="28"/>
  <c r="F143" i="28"/>
  <c r="F142" i="28"/>
  <c r="F141" i="28"/>
  <c r="F140" i="28"/>
  <c r="F136" i="28"/>
  <c r="F135" i="28"/>
  <c r="F131" i="28"/>
  <c r="F128" i="28"/>
  <c r="F125" i="28"/>
  <c r="F124" i="28"/>
  <c r="F121" i="28"/>
  <c r="F119" i="28"/>
  <c r="F113" i="28"/>
  <c r="F111" i="28"/>
  <c r="F107" i="28"/>
  <c r="F105" i="28"/>
  <c r="F103" i="28"/>
  <c r="F102" i="28"/>
  <c r="F97" i="28"/>
  <c r="F96" i="28"/>
  <c r="F95" i="28"/>
  <c r="F94" i="28"/>
  <c r="F89" i="28"/>
  <c r="F86" i="28"/>
  <c r="F85" i="28"/>
  <c r="F84" i="28"/>
  <c r="F82" i="28"/>
  <c r="F80" i="28"/>
  <c r="F77" i="28"/>
  <c r="F76" i="28"/>
  <c r="E75" i="28"/>
  <c r="F72" i="28"/>
  <c r="F71" i="28"/>
  <c r="F66" i="28"/>
  <c r="F60" i="28"/>
  <c r="F59" i="28"/>
  <c r="F57" i="28"/>
  <c r="F54" i="28"/>
  <c r="F52" i="28"/>
  <c r="F49" i="28"/>
  <c r="F47" i="28"/>
  <c r="F45" i="28"/>
  <c r="F39" i="28"/>
  <c r="F38" i="28"/>
  <c r="F37" i="28"/>
  <c r="F36" i="28"/>
  <c r="F35" i="28"/>
  <c r="F33" i="28"/>
  <c r="F32" i="28"/>
  <c r="F31" i="28"/>
  <c r="F28" i="28"/>
  <c r="F27" i="28"/>
  <c r="F26" i="28"/>
  <c r="F23" i="28"/>
  <c r="F19" i="28"/>
  <c r="F16" i="28"/>
  <c r="F15" i="28"/>
  <c r="F14" i="28"/>
  <c r="F13" i="28"/>
  <c r="F12" i="28"/>
  <c r="F10" i="28"/>
  <c r="F9" i="28"/>
  <c r="F8" i="28"/>
  <c r="F7" i="28"/>
  <c r="F3" i="28"/>
  <c r="F62" i="27"/>
  <c r="F59" i="27"/>
  <c r="F57" i="27"/>
  <c r="F56" i="27"/>
  <c r="F55" i="27"/>
  <c r="F54" i="27"/>
  <c r="F52" i="27"/>
  <c r="F51" i="27"/>
  <c r="F50" i="27"/>
  <c r="F49" i="27"/>
  <c r="F45" i="27"/>
  <c r="F44" i="27"/>
  <c r="F43" i="27"/>
  <c r="F41" i="27"/>
  <c r="F39" i="27"/>
  <c r="F37" i="27"/>
  <c r="F34" i="27"/>
  <c r="F33" i="27"/>
  <c r="F32" i="27"/>
  <c r="F30" i="27"/>
  <c r="F25" i="27"/>
  <c r="F24" i="27"/>
  <c r="F23" i="27"/>
  <c r="F20" i="27"/>
  <c r="F18" i="27"/>
  <c r="F16" i="27"/>
  <c r="F14" i="27"/>
  <c r="F12" i="27"/>
  <c r="F6" i="27"/>
  <c r="F5" i="27"/>
  <c r="F4" i="27"/>
  <c r="F2" i="27"/>
  <c r="F152" i="26"/>
  <c r="F151" i="26"/>
  <c r="F150" i="26"/>
  <c r="F149" i="26"/>
  <c r="F148" i="26"/>
  <c r="F147" i="26"/>
  <c r="F145" i="26"/>
  <c r="E144" i="26"/>
  <c r="F142" i="26"/>
  <c r="F141" i="26"/>
  <c r="F140" i="26"/>
  <c r="F139" i="26"/>
  <c r="F138" i="26"/>
  <c r="F137" i="26"/>
  <c r="F135" i="26"/>
  <c r="F133" i="26"/>
  <c r="F128" i="26"/>
  <c r="F127" i="26"/>
  <c r="F125" i="26"/>
  <c r="F124" i="26"/>
  <c r="F120" i="26"/>
  <c r="F118" i="26"/>
  <c r="F116" i="26"/>
  <c r="F114" i="26"/>
  <c r="F113" i="26"/>
  <c r="F112" i="26"/>
  <c r="F111" i="26"/>
  <c r="F110" i="26"/>
  <c r="F109" i="26"/>
  <c r="F108" i="26"/>
  <c r="F107" i="26"/>
  <c r="F105" i="26"/>
  <c r="F103" i="26"/>
  <c r="E100" i="26"/>
  <c r="E99" i="26"/>
  <c r="F97" i="26"/>
  <c r="F94" i="26"/>
  <c r="F87" i="26"/>
  <c r="F85" i="26"/>
  <c r="F75" i="26"/>
  <c r="E74" i="26"/>
  <c r="E73" i="26"/>
  <c r="F65" i="26"/>
  <c r="F62" i="26"/>
  <c r="F59" i="26"/>
  <c r="F58" i="26"/>
  <c r="F56" i="26"/>
  <c r="F55" i="26"/>
  <c r="F52" i="26"/>
  <c r="F51" i="26"/>
  <c r="E50" i="26"/>
  <c r="E49" i="26"/>
  <c r="F48" i="26"/>
  <c r="F47" i="26"/>
  <c r="F46" i="26"/>
  <c r="F45" i="26"/>
  <c r="F42" i="26"/>
  <c r="F41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E27" i="26"/>
  <c r="F26" i="26"/>
  <c r="F25" i="26"/>
  <c r="F24" i="26"/>
  <c r="F23" i="26"/>
  <c r="F21" i="26"/>
  <c r="F20" i="26"/>
  <c r="F19" i="26"/>
  <c r="F18" i="26"/>
  <c r="E14" i="26"/>
  <c r="F13" i="26"/>
  <c r="F11" i="26"/>
  <c r="F9" i="26"/>
  <c r="F7" i="26"/>
  <c r="F6" i="26"/>
  <c r="F5" i="26"/>
  <c r="F3" i="26"/>
  <c r="F152" i="25"/>
  <c r="F151" i="25"/>
  <c r="F150" i="25"/>
  <c r="F149" i="25"/>
  <c r="F148" i="25"/>
  <c r="F147" i="25"/>
  <c r="F145" i="25"/>
  <c r="E144" i="25"/>
  <c r="F142" i="25"/>
  <c r="F141" i="25"/>
  <c r="F140" i="25"/>
  <c r="F139" i="25"/>
  <c r="F138" i="25"/>
  <c r="F137" i="25"/>
  <c r="F135" i="25"/>
  <c r="F133" i="25"/>
  <c r="F128" i="25"/>
  <c r="F127" i="25"/>
  <c r="F125" i="25"/>
  <c r="F124" i="25"/>
  <c r="F120" i="25"/>
  <c r="F118" i="25"/>
  <c r="F116" i="25"/>
  <c r="F114" i="25"/>
  <c r="F113" i="25"/>
  <c r="F112" i="25"/>
  <c r="F111" i="25"/>
  <c r="F110" i="25"/>
  <c r="F109" i="25"/>
  <c r="F108" i="25"/>
  <c r="F107" i="25"/>
  <c r="F105" i="25"/>
  <c r="F103" i="25"/>
  <c r="E100" i="25"/>
  <c r="E99" i="25"/>
  <c r="F97" i="25"/>
  <c r="F94" i="25"/>
  <c r="F87" i="25"/>
  <c r="F85" i="25"/>
  <c r="F75" i="25"/>
  <c r="E74" i="25"/>
  <c r="E73" i="25"/>
  <c r="F65" i="25"/>
  <c r="F62" i="25"/>
  <c r="F59" i="25"/>
  <c r="F58" i="25"/>
  <c r="F56" i="25"/>
  <c r="F55" i="25"/>
  <c r="F52" i="25"/>
  <c r="F51" i="25"/>
  <c r="E50" i="25"/>
  <c r="E49" i="25"/>
  <c r="F48" i="25"/>
  <c r="F47" i="25"/>
  <c r="F46" i="25"/>
  <c r="F45" i="25"/>
  <c r="F42" i="25"/>
  <c r="F41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E27" i="25"/>
  <c r="F26" i="25"/>
  <c r="F25" i="25"/>
  <c r="F24" i="25"/>
  <c r="F23" i="25"/>
  <c r="F21" i="25"/>
  <c r="F20" i="25"/>
  <c r="F19" i="25"/>
  <c r="F18" i="25"/>
  <c r="E14" i="25"/>
  <c r="F13" i="25"/>
  <c r="F11" i="25"/>
  <c r="F9" i="25"/>
  <c r="F7" i="25"/>
  <c r="F6" i="25"/>
  <c r="F5" i="25"/>
  <c r="F3" i="25"/>
  <c r="F59" i="24"/>
  <c r="F58" i="24"/>
  <c r="F57" i="24"/>
  <c r="F56" i="24"/>
  <c r="F55" i="24"/>
  <c r="F54" i="24"/>
  <c r="F53" i="24"/>
  <c r="F52" i="24"/>
  <c r="F51" i="24"/>
  <c r="F49" i="24"/>
  <c r="F48" i="24"/>
  <c r="F46" i="24"/>
  <c r="F45" i="24"/>
  <c r="F44" i="24"/>
  <c r="F43" i="24"/>
  <c r="F42" i="24"/>
  <c r="F39" i="24"/>
  <c r="F38" i="24"/>
  <c r="F37" i="24"/>
  <c r="F35" i="24"/>
  <c r="F34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E14" i="24"/>
  <c r="F13" i="24"/>
  <c r="F11" i="24"/>
  <c r="F10" i="24"/>
  <c r="F9" i="24"/>
  <c r="F8" i="24"/>
  <c r="F7" i="24"/>
  <c r="F5" i="24"/>
  <c r="E4" i="24"/>
  <c r="F3" i="24"/>
  <c r="F2" i="24"/>
  <c r="F154" i="23"/>
  <c r="F152" i="23"/>
  <c r="F151" i="23"/>
  <c r="E150" i="23"/>
  <c r="F149" i="23"/>
  <c r="F148" i="23"/>
  <c r="F144" i="23"/>
  <c r="F141" i="23"/>
  <c r="F138" i="23"/>
  <c r="F136" i="23"/>
  <c r="F135" i="23"/>
  <c r="F134" i="23"/>
  <c r="F133" i="23"/>
  <c r="F129" i="23"/>
  <c r="F128" i="23"/>
  <c r="F127" i="23"/>
  <c r="E126" i="23"/>
  <c r="F125" i="23"/>
  <c r="F123" i="23"/>
  <c r="F122" i="23"/>
  <c r="F119" i="23"/>
  <c r="F118" i="23"/>
  <c r="F117" i="23"/>
  <c r="F116" i="23"/>
  <c r="F115" i="23"/>
  <c r="F114" i="23"/>
  <c r="F113" i="23"/>
  <c r="F112" i="23"/>
  <c r="F111" i="23"/>
  <c r="F110" i="23"/>
  <c r="F109" i="23"/>
  <c r="F108" i="23"/>
  <c r="F107" i="23"/>
  <c r="F106" i="23"/>
  <c r="F105" i="23"/>
  <c r="F104" i="23"/>
  <c r="F103" i="23"/>
  <c r="F100" i="23"/>
  <c r="F99" i="23"/>
  <c r="F98" i="23"/>
  <c r="F97" i="23"/>
  <c r="F96" i="23"/>
  <c r="F95" i="23"/>
  <c r="F89" i="23"/>
  <c r="F88" i="23"/>
  <c r="F87" i="23"/>
  <c r="F86" i="23"/>
  <c r="F85" i="23"/>
  <c r="F83" i="23"/>
  <c r="E82" i="23"/>
  <c r="F79" i="23"/>
  <c r="F78" i="23"/>
  <c r="F77" i="23"/>
  <c r="F76" i="23"/>
  <c r="F75" i="23"/>
  <c r="F73" i="23"/>
  <c r="F70" i="23"/>
  <c r="F62" i="23"/>
  <c r="F57" i="23"/>
  <c r="F56" i="23"/>
  <c r="F54" i="23"/>
  <c r="E53" i="23"/>
  <c r="F52" i="23"/>
  <c r="F51" i="23"/>
  <c r="F50" i="23"/>
  <c r="F49" i="23"/>
  <c r="F48" i="23"/>
  <c r="E46" i="23"/>
  <c r="F45" i="23"/>
  <c r="F43" i="23"/>
  <c r="F42" i="23"/>
  <c r="F41" i="23"/>
  <c r="F39" i="23"/>
  <c r="F36" i="23"/>
  <c r="E33" i="23"/>
  <c r="F28" i="23"/>
  <c r="F26" i="23"/>
  <c r="F23" i="23"/>
  <c r="F20" i="23"/>
  <c r="F19" i="23"/>
  <c r="F18" i="23"/>
  <c r="F17" i="23"/>
  <c r="F16" i="23"/>
  <c r="F15" i="23"/>
  <c r="F13" i="23"/>
  <c r="F10" i="23"/>
  <c r="F8" i="23"/>
  <c r="F6" i="23"/>
  <c r="F5" i="23"/>
  <c r="F4" i="23"/>
  <c r="F3" i="23"/>
  <c r="F2" i="23"/>
  <c r="F215" i="22"/>
  <c r="F214" i="22"/>
  <c r="F213" i="22"/>
  <c r="F207" i="22"/>
  <c r="F205" i="22"/>
  <c r="F204" i="22"/>
  <c r="F203" i="22"/>
  <c r="F202" i="22"/>
  <c r="F201" i="22"/>
  <c r="F199" i="22"/>
  <c r="F198" i="22"/>
  <c r="F197" i="22"/>
  <c r="F193" i="22"/>
  <c r="F190" i="22"/>
  <c r="F189" i="22"/>
  <c r="F188" i="22"/>
  <c r="F186" i="22"/>
  <c r="F183" i="22"/>
  <c r="F180" i="22"/>
  <c r="F179" i="22"/>
  <c r="F177" i="22"/>
  <c r="F175" i="22"/>
  <c r="F174" i="22"/>
  <c r="F173" i="22"/>
  <c r="F171" i="22"/>
  <c r="F170" i="22"/>
  <c r="F168" i="22"/>
  <c r="F167" i="22"/>
  <c r="F165" i="22"/>
  <c r="F164" i="22"/>
  <c r="F163" i="22"/>
  <c r="F162" i="22"/>
  <c r="F160" i="22"/>
  <c r="F156" i="22"/>
  <c r="F154" i="22"/>
  <c r="F152" i="22"/>
  <c r="F149" i="22"/>
  <c r="F147" i="22"/>
  <c r="F145" i="22"/>
  <c r="F144" i="22"/>
  <c r="F142" i="22"/>
  <c r="F140" i="22"/>
  <c r="F138" i="22"/>
  <c r="F137" i="22"/>
  <c r="F133" i="22"/>
  <c r="E132" i="22"/>
  <c r="E128" i="22"/>
  <c r="F126" i="22"/>
  <c r="F123" i="22"/>
  <c r="F120" i="22"/>
  <c r="F119" i="22"/>
  <c r="F113" i="22"/>
  <c r="F108" i="22"/>
  <c r="F106" i="22"/>
  <c r="F100" i="22"/>
  <c r="F98" i="22"/>
  <c r="F97" i="22"/>
  <c r="F95" i="22"/>
  <c r="F93" i="22"/>
  <c r="F90" i="22"/>
  <c r="F87" i="22"/>
  <c r="F84" i="22"/>
  <c r="F82" i="22"/>
  <c r="F80" i="22"/>
  <c r="F78" i="22"/>
  <c r="F76" i="22"/>
  <c r="F73" i="22"/>
  <c r="F71" i="22"/>
  <c r="F70" i="22"/>
  <c r="F68" i="22"/>
  <c r="F64" i="22"/>
  <c r="F62" i="22"/>
  <c r="F61" i="22"/>
  <c r="F60" i="22"/>
  <c r="F58" i="22"/>
  <c r="F56" i="22"/>
  <c r="F52" i="22"/>
  <c r="F48" i="22"/>
  <c r="F46" i="22"/>
  <c r="F45" i="22"/>
  <c r="F44" i="22"/>
  <c r="F43" i="22"/>
  <c r="F42" i="22"/>
  <c r="F41" i="22"/>
  <c r="F39" i="22"/>
  <c r="F38" i="22"/>
  <c r="F37" i="22"/>
  <c r="F36" i="22"/>
  <c r="F34" i="22"/>
  <c r="F32" i="22"/>
  <c r="F31" i="22"/>
  <c r="F28" i="22"/>
  <c r="F26" i="22"/>
  <c r="F25" i="22"/>
  <c r="F24" i="22"/>
  <c r="F22" i="22"/>
  <c r="F21" i="22"/>
  <c r="F18" i="22"/>
  <c r="F17" i="22"/>
  <c r="F14" i="22"/>
  <c r="F13" i="22"/>
  <c r="F11" i="22"/>
  <c r="F10" i="22"/>
  <c r="F6" i="22"/>
  <c r="F5" i="22"/>
  <c r="F4" i="22"/>
  <c r="F3" i="22"/>
  <c r="F2" i="22"/>
  <c r="E196" i="21"/>
  <c r="E195" i="21"/>
  <c r="F194" i="21"/>
  <c r="F193" i="21"/>
  <c r="F191" i="21"/>
  <c r="F190" i="21"/>
  <c r="F189" i="21"/>
  <c r="F188" i="21"/>
  <c r="F186" i="21"/>
  <c r="F185" i="21"/>
  <c r="F181" i="21"/>
  <c r="F178" i="21"/>
  <c r="F177" i="21"/>
  <c r="E176" i="21"/>
  <c r="F175" i="21"/>
  <c r="F173" i="21"/>
  <c r="F171" i="21"/>
  <c r="F165" i="21"/>
  <c r="F162" i="21"/>
  <c r="F161" i="21"/>
  <c r="F155" i="21"/>
  <c r="F151" i="21"/>
  <c r="F148" i="21"/>
  <c r="F147" i="21"/>
  <c r="F144" i="21"/>
  <c r="F143" i="21"/>
  <c r="F141" i="21"/>
  <c r="F139" i="21"/>
  <c r="F138" i="21"/>
  <c r="F135" i="21"/>
  <c r="F134" i="21"/>
  <c r="F127" i="21"/>
  <c r="F126" i="21"/>
  <c r="F125" i="21"/>
  <c r="F124" i="21"/>
  <c r="F123" i="21"/>
  <c r="F122" i="21"/>
  <c r="F121" i="21"/>
  <c r="F120" i="21"/>
  <c r="F119" i="21"/>
  <c r="F118" i="21"/>
  <c r="F117" i="21"/>
  <c r="F115" i="21"/>
  <c r="F113" i="21"/>
  <c r="F112" i="21"/>
  <c r="F111" i="21"/>
  <c r="F110" i="21"/>
  <c r="F109" i="21"/>
  <c r="F107" i="21"/>
  <c r="F106" i="21"/>
  <c r="F105" i="21"/>
  <c r="F104" i="21"/>
  <c r="F103" i="21"/>
  <c r="F102" i="21"/>
  <c r="F99" i="21"/>
  <c r="F98" i="21"/>
  <c r="F91" i="21"/>
  <c r="F89" i="21"/>
  <c r="F87" i="21"/>
  <c r="F77" i="21"/>
  <c r="F76" i="21"/>
  <c r="F73" i="21"/>
  <c r="F69" i="21"/>
  <c r="F67" i="21"/>
  <c r="F65" i="21"/>
  <c r="F62" i="21"/>
  <c r="F61" i="21"/>
  <c r="F56" i="21"/>
  <c r="F55" i="21"/>
  <c r="F54" i="21"/>
  <c r="F52" i="21"/>
  <c r="F49" i="21"/>
  <c r="F48" i="21"/>
  <c r="F47" i="21"/>
  <c r="F46" i="21"/>
  <c r="F45" i="21"/>
  <c r="F44" i="21"/>
  <c r="F43" i="21"/>
  <c r="F39" i="21"/>
  <c r="F37" i="21"/>
  <c r="F36" i="21"/>
  <c r="F35" i="21"/>
  <c r="F34" i="21"/>
  <c r="F32" i="21"/>
  <c r="F31" i="21"/>
  <c r="F30" i="21"/>
  <c r="F29" i="21"/>
  <c r="F28" i="21"/>
  <c r="F27" i="21"/>
  <c r="F26" i="21"/>
  <c r="F25" i="21"/>
  <c r="F24" i="21"/>
  <c r="F23" i="21"/>
  <c r="F20" i="21"/>
  <c r="F18" i="21"/>
  <c r="F17" i="21"/>
  <c r="F16" i="21"/>
  <c r="F15" i="21"/>
  <c r="F13" i="21"/>
  <c r="F11" i="21"/>
  <c r="F9" i="21"/>
  <c r="F8" i="21"/>
  <c r="F7" i="21"/>
  <c r="F5" i="21"/>
  <c r="F3" i="21"/>
  <c r="F2" i="21"/>
  <c r="F106" i="20"/>
  <c r="F104" i="20"/>
  <c r="F102" i="20"/>
  <c r="F101" i="20"/>
  <c r="F100" i="20"/>
  <c r="F98" i="20"/>
  <c r="F96" i="20"/>
  <c r="F95" i="20"/>
  <c r="F92" i="20"/>
  <c r="F91" i="20"/>
  <c r="F88" i="20"/>
  <c r="F87" i="20"/>
  <c r="F83" i="20"/>
  <c r="F82" i="20"/>
  <c r="F80" i="20"/>
  <c r="F79" i="20"/>
  <c r="F78" i="20"/>
  <c r="F75" i="20"/>
  <c r="F71" i="20"/>
  <c r="F70" i="20"/>
  <c r="F67" i="20"/>
  <c r="F66" i="20"/>
  <c r="E63" i="20"/>
  <c r="F62" i="20"/>
  <c r="F57" i="20"/>
  <c r="F55" i="20"/>
  <c r="F53" i="20"/>
  <c r="F51" i="20"/>
  <c r="F47" i="20"/>
  <c r="F44" i="20"/>
  <c r="F43" i="20"/>
  <c r="F40" i="20"/>
  <c r="F39" i="20"/>
  <c r="F38" i="20"/>
  <c r="F32" i="20"/>
  <c r="F31" i="20"/>
  <c r="F30" i="20"/>
  <c r="F29" i="20"/>
  <c r="F28" i="20"/>
  <c r="F27" i="20"/>
  <c r="F26" i="20"/>
  <c r="F25" i="20"/>
  <c r="F23" i="20"/>
  <c r="F22" i="20"/>
  <c r="F21" i="20"/>
  <c r="F19" i="20"/>
  <c r="F17" i="20"/>
  <c r="F14" i="20"/>
  <c r="F12" i="20"/>
  <c r="F9" i="20"/>
  <c r="F8" i="20"/>
  <c r="F7" i="20"/>
  <c r="F6" i="20"/>
  <c r="F5" i="20"/>
  <c r="F3" i="20"/>
  <c r="F139" i="19"/>
  <c r="F138" i="19"/>
  <c r="F136" i="19"/>
  <c r="E131" i="19"/>
  <c r="E130" i="19"/>
  <c r="F128" i="19"/>
  <c r="F127" i="19"/>
  <c r="F122" i="19"/>
  <c r="F121" i="19"/>
  <c r="F118" i="19"/>
  <c r="F117" i="19"/>
  <c r="F115" i="19"/>
  <c r="F113" i="19"/>
  <c r="F110" i="19"/>
  <c r="F109" i="19"/>
  <c r="F106" i="19"/>
  <c r="F104" i="19"/>
  <c r="F102" i="19"/>
  <c r="F100" i="19"/>
  <c r="F98" i="19"/>
  <c r="F96" i="19"/>
  <c r="F94" i="19"/>
  <c r="F89" i="19"/>
  <c r="F86" i="19"/>
  <c r="F85" i="19"/>
  <c r="F83" i="19"/>
  <c r="F80" i="19"/>
  <c r="F79" i="19"/>
  <c r="F78" i="19"/>
  <c r="F76" i="19"/>
  <c r="F74" i="19"/>
  <c r="F71" i="19"/>
  <c r="F69" i="19"/>
  <c r="F68" i="19"/>
  <c r="F66" i="19"/>
  <c r="F63" i="19"/>
  <c r="F61" i="19"/>
  <c r="F59" i="19"/>
  <c r="F58" i="19"/>
  <c r="F57" i="19"/>
  <c r="F56" i="19"/>
  <c r="F55" i="19"/>
  <c r="F54" i="19"/>
  <c r="F53" i="19"/>
  <c r="F51" i="19"/>
  <c r="F50" i="19"/>
  <c r="F47" i="19"/>
  <c r="F44" i="19"/>
  <c r="F42" i="19"/>
  <c r="F40" i="19"/>
  <c r="F39" i="19"/>
  <c r="F38" i="19"/>
  <c r="F36" i="19"/>
  <c r="F35" i="19"/>
  <c r="F34" i="19"/>
  <c r="F31" i="19"/>
  <c r="E29" i="19"/>
  <c r="F28" i="19"/>
  <c r="F25" i="19"/>
  <c r="F23" i="19"/>
  <c r="F22" i="19"/>
  <c r="F18" i="19"/>
  <c r="F13" i="19"/>
  <c r="E10" i="19"/>
  <c r="F9" i="19"/>
  <c r="F7" i="19"/>
  <c r="F6" i="19"/>
  <c r="F4" i="19"/>
  <c r="F3" i="19"/>
  <c r="F2" i="19"/>
  <c r="E76" i="18"/>
  <c r="E75" i="18"/>
  <c r="E74" i="18"/>
  <c r="E73" i="18"/>
  <c r="E72" i="18"/>
  <c r="E71" i="18"/>
  <c r="E70" i="18"/>
  <c r="F69" i="18"/>
  <c r="F64" i="18"/>
  <c r="F62" i="18"/>
  <c r="F60" i="18"/>
  <c r="F59" i="18"/>
  <c r="F58" i="18"/>
  <c r="F57" i="18"/>
  <c r="F56" i="18"/>
  <c r="F55" i="18"/>
  <c r="F54" i="18"/>
  <c r="F52" i="18"/>
  <c r="F51" i="18"/>
  <c r="E47" i="18"/>
  <c r="F45" i="18"/>
  <c r="F44" i="18"/>
  <c r="F39" i="18"/>
  <c r="F35" i="18"/>
  <c r="F32" i="18"/>
  <c r="F28" i="18"/>
  <c r="F26" i="18"/>
  <c r="F23" i="18"/>
  <c r="F16" i="18"/>
  <c r="F12" i="18"/>
  <c r="F10" i="18"/>
  <c r="F8" i="18"/>
  <c r="F7" i="18"/>
  <c r="F6" i="18"/>
  <c r="F5" i="18"/>
  <c r="F4" i="18"/>
  <c r="F3" i="18"/>
  <c r="F2" i="18"/>
  <c r="F195" i="17"/>
  <c r="F193" i="17"/>
  <c r="F190" i="17"/>
  <c r="F183" i="17"/>
  <c r="F182" i="17"/>
  <c r="F180" i="17"/>
  <c r="F175" i="17"/>
  <c r="F174" i="17"/>
  <c r="F172" i="17"/>
  <c r="F170" i="17"/>
  <c r="F166" i="17"/>
  <c r="E164" i="17"/>
  <c r="F161" i="17"/>
  <c r="F159" i="17"/>
  <c r="F155" i="17"/>
  <c r="F154" i="17"/>
  <c r="F151" i="17"/>
  <c r="F148" i="17"/>
  <c r="F147" i="17"/>
  <c r="F146" i="17"/>
  <c r="F145" i="17"/>
  <c r="F144" i="17"/>
  <c r="F143" i="17"/>
  <c r="F140" i="17"/>
  <c r="F135" i="17"/>
  <c r="F129" i="17"/>
  <c r="F128" i="17"/>
  <c r="F126" i="17"/>
  <c r="F124" i="17"/>
  <c r="F123" i="17"/>
  <c r="F122" i="17"/>
  <c r="F119" i="17"/>
  <c r="F118" i="17"/>
  <c r="F114" i="17"/>
  <c r="F112" i="17"/>
  <c r="F110" i="17"/>
  <c r="F107" i="17"/>
  <c r="F104" i="17"/>
  <c r="F103" i="17"/>
  <c r="F101" i="17"/>
  <c r="F100" i="17"/>
  <c r="F99" i="17"/>
  <c r="F98" i="17"/>
  <c r="F97" i="17"/>
  <c r="F96" i="17"/>
  <c r="F95" i="17"/>
  <c r="F92" i="17"/>
  <c r="F91" i="17"/>
  <c r="F90" i="17"/>
  <c r="F88" i="17"/>
  <c r="F87" i="17"/>
  <c r="F86" i="17"/>
  <c r="F85" i="17"/>
  <c r="F82" i="17"/>
  <c r="F81" i="17"/>
  <c r="F80" i="17"/>
  <c r="F79" i="17"/>
  <c r="F77" i="17"/>
  <c r="F76" i="17"/>
  <c r="F72" i="17"/>
  <c r="F70" i="17"/>
  <c r="F68" i="17"/>
  <c r="F66" i="17"/>
  <c r="F64" i="17"/>
  <c r="F62" i="17"/>
  <c r="F60" i="17"/>
  <c r="F58" i="17"/>
  <c r="F56" i="17"/>
  <c r="F54" i="17"/>
  <c r="F52" i="17"/>
  <c r="F49" i="17"/>
  <c r="F48" i="17"/>
  <c r="F47" i="17"/>
  <c r="F46" i="17"/>
  <c r="F45" i="17"/>
  <c r="F44" i="17"/>
  <c r="F43" i="17"/>
  <c r="F42" i="17"/>
  <c r="F41" i="17"/>
  <c r="F37" i="17"/>
  <c r="F35" i="17"/>
  <c r="F33" i="17"/>
  <c r="F31" i="17"/>
  <c r="F28" i="17"/>
  <c r="F26" i="17"/>
  <c r="F25" i="17"/>
  <c r="F23" i="17"/>
  <c r="F21" i="17"/>
  <c r="F19" i="17"/>
  <c r="F17" i="17"/>
  <c r="F15" i="17"/>
  <c r="F13" i="17"/>
  <c r="F9" i="17"/>
  <c r="F3" i="17"/>
  <c r="F2" i="17"/>
  <c r="F148" i="16"/>
  <c r="F146" i="16"/>
  <c r="F145" i="16"/>
  <c r="F144" i="16"/>
  <c r="F143" i="16"/>
  <c r="F141" i="16"/>
  <c r="F140" i="16"/>
  <c r="F139" i="16"/>
  <c r="F138" i="16"/>
  <c r="F133" i="16"/>
  <c r="F132" i="16"/>
  <c r="F131" i="16"/>
  <c r="F129" i="16"/>
  <c r="F128" i="16"/>
  <c r="F127" i="16"/>
  <c r="F126" i="16"/>
  <c r="F125" i="16"/>
  <c r="F124" i="16"/>
  <c r="F122" i="16"/>
  <c r="F121" i="16"/>
  <c r="F119" i="16"/>
  <c r="F118" i="16"/>
  <c r="F117" i="16"/>
  <c r="F115" i="16"/>
  <c r="F113" i="16"/>
  <c r="F112" i="16"/>
  <c r="F110" i="16"/>
  <c r="F109" i="16"/>
  <c r="F108" i="16"/>
  <c r="F107" i="16"/>
  <c r="F106" i="16"/>
  <c r="F104" i="16"/>
  <c r="F103" i="16"/>
  <c r="F100" i="16"/>
  <c r="F99" i="16"/>
  <c r="F96" i="16"/>
  <c r="F95" i="16"/>
  <c r="F93" i="16"/>
  <c r="F91" i="16"/>
  <c r="F83" i="16"/>
  <c r="F80" i="16"/>
  <c r="F78" i="16"/>
  <c r="F76" i="16"/>
  <c r="E75" i="16"/>
  <c r="F73" i="16"/>
  <c r="F72" i="16"/>
  <c r="F71" i="16"/>
  <c r="F69" i="16"/>
  <c r="F67" i="16"/>
  <c r="F65" i="16"/>
  <c r="F63" i="16"/>
  <c r="F61" i="16"/>
  <c r="F59" i="16"/>
  <c r="F58" i="16"/>
  <c r="F57" i="16"/>
  <c r="F56" i="16"/>
  <c r="F55" i="16"/>
  <c r="F51" i="16"/>
  <c r="F49" i="16"/>
  <c r="F47" i="16"/>
  <c r="F44" i="16"/>
  <c r="F42" i="16"/>
  <c r="F39" i="16"/>
  <c r="F38" i="16"/>
  <c r="F35" i="16"/>
  <c r="F34" i="16"/>
  <c r="F32" i="16"/>
  <c r="F30" i="16"/>
  <c r="F25" i="16"/>
  <c r="F23" i="16"/>
  <c r="F22" i="16"/>
  <c r="F20" i="16"/>
  <c r="F18" i="16"/>
  <c r="F15" i="16"/>
  <c r="F13" i="16"/>
  <c r="F12" i="16"/>
  <c r="F11" i="16"/>
  <c r="F10" i="16"/>
  <c r="F9" i="16"/>
  <c r="F8" i="16"/>
  <c r="F5" i="16"/>
  <c r="F4" i="16"/>
  <c r="F3" i="16"/>
  <c r="F2" i="16"/>
  <c r="F166" i="15"/>
  <c r="F162" i="15"/>
  <c r="F161" i="15"/>
  <c r="F159" i="15"/>
  <c r="F158" i="15"/>
  <c r="F155" i="15"/>
  <c r="F152" i="15"/>
  <c r="F148" i="15"/>
  <c r="E146" i="15"/>
  <c r="F137" i="15"/>
  <c r="F134" i="15"/>
  <c r="F131" i="15"/>
  <c r="F128" i="15"/>
  <c r="F121" i="15"/>
  <c r="F120" i="15"/>
  <c r="F119" i="15"/>
  <c r="F118" i="15"/>
  <c r="F117" i="15"/>
  <c r="F115" i="15"/>
  <c r="F113" i="15"/>
  <c r="F112" i="15"/>
  <c r="F111" i="15"/>
  <c r="F104" i="15"/>
  <c r="F103" i="15"/>
  <c r="E100" i="15"/>
  <c r="F98" i="15"/>
  <c r="F96" i="15"/>
  <c r="F95" i="15"/>
  <c r="F92" i="15"/>
  <c r="F90" i="15"/>
  <c r="F89" i="15"/>
  <c r="F87" i="15"/>
  <c r="F86" i="15"/>
  <c r="F85" i="15"/>
  <c r="F84" i="15"/>
  <c r="F83" i="15"/>
  <c r="F82" i="15"/>
  <c r="F81" i="15"/>
  <c r="F80" i="15"/>
  <c r="F79" i="15"/>
  <c r="F78" i="15"/>
  <c r="F74" i="15"/>
  <c r="F72" i="15"/>
  <c r="F71" i="15"/>
  <c r="F68" i="15"/>
  <c r="F62" i="15"/>
  <c r="F61" i="15"/>
  <c r="F60" i="15"/>
  <c r="F58" i="15"/>
  <c r="F57" i="15"/>
  <c r="F56" i="15"/>
  <c r="F52" i="15"/>
  <c r="F50" i="15"/>
  <c r="F47" i="15"/>
  <c r="F46" i="15"/>
  <c r="F45" i="15"/>
  <c r="F43" i="15"/>
  <c r="F42" i="15"/>
  <c r="F41" i="15"/>
  <c r="F38" i="15"/>
  <c r="F35" i="15"/>
  <c r="F33" i="15"/>
  <c r="F31" i="15"/>
  <c r="F28" i="15"/>
  <c r="F26" i="15"/>
  <c r="F24" i="15"/>
  <c r="F23" i="15"/>
  <c r="E20" i="15"/>
  <c r="F18" i="15"/>
  <c r="F15" i="15"/>
  <c r="F13" i="15"/>
  <c r="F11" i="15"/>
  <c r="F10" i="15"/>
  <c r="F9" i="15"/>
  <c r="F8" i="15"/>
  <c r="F5" i="15"/>
  <c r="F4" i="15"/>
  <c r="F36" i="14"/>
  <c r="F35" i="14"/>
  <c r="F34" i="14"/>
  <c r="F33" i="14"/>
  <c r="F32" i="14"/>
  <c r="F29" i="14"/>
  <c r="F28" i="14"/>
  <c r="F27" i="14"/>
  <c r="F26" i="14"/>
  <c r="F25" i="14"/>
  <c r="F23" i="14"/>
  <c r="F22" i="14"/>
  <c r="F21" i="14"/>
  <c r="F20" i="14"/>
  <c r="F19" i="14"/>
  <c r="F18" i="14"/>
  <c r="F17" i="14"/>
  <c r="F16" i="14"/>
  <c r="F15" i="14"/>
  <c r="F14" i="14"/>
  <c r="F12" i="14"/>
  <c r="F11" i="14"/>
  <c r="F5" i="14"/>
  <c r="F2" i="14"/>
  <c r="F82" i="13"/>
  <c r="F81" i="13"/>
  <c r="F72" i="13"/>
  <c r="F71" i="13"/>
  <c r="F68" i="13"/>
  <c r="F67" i="13"/>
  <c r="F66" i="13"/>
  <c r="F64" i="13"/>
  <c r="F63" i="13"/>
  <c r="F62" i="13"/>
  <c r="F61" i="13"/>
  <c r="F59" i="13"/>
  <c r="F57" i="13"/>
  <c r="F55" i="13"/>
  <c r="F54" i="13"/>
  <c r="F53" i="13"/>
  <c r="F52" i="13"/>
  <c r="F48" i="13"/>
  <c r="F45" i="13"/>
  <c r="F44" i="13"/>
  <c r="F43" i="13"/>
  <c r="F41" i="13"/>
  <c r="F40" i="13"/>
  <c r="F39" i="13"/>
  <c r="F38" i="13"/>
  <c r="F36" i="13"/>
  <c r="F34" i="13"/>
  <c r="F33" i="13"/>
  <c r="F32" i="13"/>
  <c r="F31" i="13"/>
  <c r="F30" i="13"/>
  <c r="F27" i="13"/>
  <c r="F23" i="13"/>
  <c r="E19" i="13"/>
  <c r="F17" i="13"/>
  <c r="F13" i="13"/>
  <c r="F11" i="13"/>
  <c r="F9" i="13"/>
  <c r="F8" i="13"/>
  <c r="F7" i="13"/>
  <c r="F6" i="13"/>
  <c r="F5" i="13"/>
  <c r="F4" i="13"/>
  <c r="F3" i="13"/>
  <c r="F2" i="13"/>
  <c r="F146" i="12"/>
  <c r="F145" i="12"/>
  <c r="F144" i="12"/>
  <c r="F143" i="12"/>
  <c r="F142" i="12"/>
  <c r="F141" i="12"/>
  <c r="F140" i="12"/>
  <c r="F139" i="12"/>
  <c r="F136" i="12"/>
  <c r="F134" i="12"/>
  <c r="F132" i="12"/>
  <c r="F131" i="12"/>
  <c r="F130" i="12"/>
  <c r="F128" i="12"/>
  <c r="F127" i="12"/>
  <c r="F126" i="12"/>
  <c r="F125" i="12"/>
  <c r="F124" i="12"/>
  <c r="F123" i="12"/>
  <c r="F122" i="12"/>
  <c r="F121" i="12"/>
  <c r="F120" i="12"/>
  <c r="F118" i="12"/>
  <c r="F115" i="12"/>
  <c r="F113" i="12"/>
  <c r="F111" i="12"/>
  <c r="F110" i="12"/>
  <c r="F109" i="12"/>
  <c r="F106" i="12"/>
  <c r="F105" i="12"/>
  <c r="F104" i="12"/>
  <c r="F102" i="12"/>
  <c r="F101" i="12"/>
  <c r="F100" i="12"/>
  <c r="F98" i="12"/>
  <c r="F97" i="12"/>
  <c r="F96" i="12"/>
  <c r="F95" i="12"/>
  <c r="F94" i="12"/>
  <c r="F93" i="12"/>
  <c r="E92" i="12"/>
  <c r="F91" i="12"/>
  <c r="F88" i="12"/>
  <c r="F85" i="12"/>
  <c r="F82" i="12"/>
  <c r="F80" i="12"/>
  <c r="E79" i="12"/>
  <c r="E76" i="12"/>
  <c r="F74" i="12"/>
  <c r="E72" i="12"/>
  <c r="F70" i="12"/>
  <c r="F69" i="12"/>
  <c r="F68" i="12"/>
  <c r="F67" i="12"/>
  <c r="F66" i="12"/>
  <c r="F63" i="12"/>
  <c r="F62" i="12"/>
  <c r="F61" i="12"/>
  <c r="F60" i="12"/>
  <c r="F59" i="12"/>
  <c r="F57" i="12"/>
  <c r="F54" i="12"/>
  <c r="F53" i="12"/>
  <c r="F52" i="12"/>
  <c r="E51" i="12"/>
  <c r="F48" i="12"/>
  <c r="F46" i="12"/>
  <c r="F45" i="12"/>
  <c r="F44" i="12"/>
  <c r="F43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8" i="12"/>
  <c r="F27" i="12"/>
  <c r="F26" i="12"/>
  <c r="F25" i="12"/>
  <c r="F23" i="12"/>
  <c r="F20" i="12"/>
  <c r="F18" i="12"/>
  <c r="F17" i="12"/>
  <c r="F16" i="12"/>
  <c r="F15" i="12"/>
  <c r="F14" i="12"/>
  <c r="F13" i="12"/>
  <c r="F12" i="12"/>
  <c r="F10" i="12"/>
  <c r="F8" i="12"/>
  <c r="F7" i="12"/>
  <c r="F5" i="12"/>
  <c r="F4" i="12"/>
  <c r="F3" i="12"/>
  <c r="F2" i="12"/>
  <c r="F55" i="11"/>
  <c r="F54" i="11"/>
  <c r="F51" i="11"/>
  <c r="F50" i="11"/>
  <c r="F49" i="11"/>
  <c r="F48" i="11"/>
  <c r="F47" i="11"/>
  <c r="F46" i="11"/>
  <c r="F44" i="11"/>
  <c r="F43" i="11"/>
  <c r="F41" i="11"/>
  <c r="F40" i="11"/>
  <c r="F39" i="11"/>
  <c r="F37" i="11"/>
  <c r="F36" i="11"/>
  <c r="F35" i="11"/>
  <c r="F34" i="11"/>
  <c r="F33" i="11"/>
  <c r="F31" i="11"/>
  <c r="F30" i="11"/>
  <c r="F29" i="11"/>
  <c r="F27" i="11"/>
  <c r="F26" i="11"/>
  <c r="F25" i="11"/>
  <c r="F24" i="11"/>
  <c r="F23" i="11"/>
  <c r="F22" i="11"/>
  <c r="F20" i="11"/>
  <c r="F18" i="11"/>
  <c r="F17" i="11"/>
  <c r="F14" i="11"/>
  <c r="F10" i="11"/>
  <c r="F9" i="11"/>
  <c r="F8" i="11"/>
  <c r="F7" i="11"/>
  <c r="F6" i="11"/>
  <c r="F5" i="11"/>
  <c r="F4" i="11"/>
  <c r="F3" i="11"/>
  <c r="F2" i="11"/>
  <c r="F112" i="10"/>
  <c r="F111" i="10"/>
  <c r="F110" i="10"/>
  <c r="F109" i="10"/>
  <c r="F107" i="10"/>
  <c r="F106" i="10"/>
  <c r="F104" i="10"/>
  <c r="F102" i="10"/>
  <c r="F99" i="10"/>
  <c r="F97" i="10"/>
  <c r="F95" i="10"/>
  <c r="F90" i="10"/>
  <c r="F86" i="10"/>
  <c r="F84" i="10"/>
  <c r="F82" i="10"/>
  <c r="F78" i="10"/>
  <c r="F76" i="10"/>
  <c r="F75" i="10"/>
  <c r="F73" i="10"/>
  <c r="F72" i="10"/>
  <c r="F71" i="10"/>
  <c r="F70" i="10"/>
  <c r="F69" i="10"/>
  <c r="F68" i="10"/>
  <c r="F67" i="10"/>
  <c r="F65" i="10"/>
  <c r="F64" i="10"/>
  <c r="F60" i="10"/>
  <c r="F56" i="10"/>
  <c r="F54" i="10"/>
  <c r="F53" i="10"/>
  <c r="F52" i="10"/>
  <c r="F51" i="10"/>
  <c r="F50" i="10"/>
  <c r="F49" i="10"/>
  <c r="F48" i="10"/>
  <c r="F45" i="10"/>
  <c r="F40" i="10"/>
  <c r="F38" i="10"/>
  <c r="F37" i="10"/>
  <c r="F36" i="10"/>
  <c r="F35" i="10"/>
  <c r="F34" i="10"/>
  <c r="F33" i="10"/>
  <c r="F31" i="10"/>
  <c r="F30" i="10"/>
  <c r="F26" i="10"/>
  <c r="F25" i="10"/>
  <c r="F24" i="10"/>
  <c r="F20" i="10"/>
  <c r="F18" i="10"/>
  <c r="F17" i="10"/>
  <c r="F16" i="10"/>
  <c r="F15" i="10"/>
  <c r="F14" i="10"/>
  <c r="F13" i="10"/>
  <c r="F11" i="10"/>
  <c r="F9" i="10"/>
  <c r="F7" i="10"/>
  <c r="F5" i="10"/>
  <c r="F4" i="10"/>
  <c r="F3" i="10"/>
  <c r="F2" i="10"/>
  <c r="F32" i="9"/>
  <c r="F31" i="9"/>
  <c r="F28" i="9"/>
  <c r="F27" i="9"/>
  <c r="F26" i="9"/>
  <c r="F25" i="9"/>
  <c r="F24" i="9"/>
  <c r="F23" i="9"/>
  <c r="F21" i="9"/>
  <c r="F20" i="9"/>
  <c r="F19" i="9"/>
  <c r="F18" i="9"/>
  <c r="F15" i="9"/>
  <c r="F14" i="9"/>
  <c r="F11" i="9"/>
  <c r="F10" i="9"/>
  <c r="F6" i="9"/>
  <c r="F5" i="9"/>
  <c r="F4" i="9"/>
  <c r="F3" i="9"/>
  <c r="F2" i="9"/>
  <c r="F67" i="8"/>
  <c r="F66" i="8"/>
  <c r="F63" i="8"/>
  <c r="F61" i="8"/>
  <c r="F58" i="8"/>
  <c r="F55" i="8"/>
  <c r="F52" i="8"/>
  <c r="F51" i="8"/>
  <c r="F50" i="8"/>
  <c r="F49" i="8"/>
  <c r="F46" i="8"/>
  <c r="F45" i="8"/>
  <c r="F41" i="8"/>
  <c r="E39" i="8"/>
  <c r="F35" i="8"/>
  <c r="F34" i="8"/>
  <c r="F33" i="8"/>
  <c r="F27" i="8"/>
  <c r="F26" i="8"/>
  <c r="F25" i="8"/>
  <c r="F24" i="8"/>
  <c r="F23" i="8"/>
  <c r="F21" i="8"/>
  <c r="F20" i="8"/>
  <c r="F19" i="8"/>
  <c r="F18" i="8"/>
  <c r="F17" i="8"/>
  <c r="F16" i="8"/>
  <c r="F15" i="8"/>
  <c r="F14" i="8"/>
  <c r="F11" i="8"/>
  <c r="F10" i="8"/>
  <c r="F9" i="8"/>
  <c r="E8" i="8"/>
  <c r="F7" i="8"/>
  <c r="F6" i="8"/>
  <c r="F5" i="8"/>
  <c r="F3" i="8"/>
  <c r="F176" i="7"/>
  <c r="E171" i="7"/>
  <c r="E170" i="7"/>
  <c r="F169" i="7"/>
  <c r="F167" i="7"/>
  <c r="F164" i="7"/>
  <c r="F163" i="7"/>
  <c r="E162" i="7"/>
  <c r="F157" i="7"/>
  <c r="F155" i="7"/>
  <c r="F149" i="7"/>
  <c r="F148" i="7"/>
  <c r="E147" i="7"/>
  <c r="F145" i="7"/>
  <c r="F141" i="7"/>
  <c r="F139" i="7"/>
  <c r="F138" i="7"/>
  <c r="F137" i="7"/>
  <c r="F136" i="7"/>
  <c r="F135" i="7"/>
  <c r="F134" i="7"/>
  <c r="F133" i="7"/>
  <c r="F132" i="7"/>
  <c r="F131" i="7"/>
  <c r="F128" i="7"/>
  <c r="F127" i="7"/>
  <c r="F126" i="7"/>
  <c r="F125" i="7"/>
  <c r="F123" i="7"/>
  <c r="F122" i="7"/>
  <c r="F121" i="7"/>
  <c r="F118" i="7"/>
  <c r="F116" i="7"/>
  <c r="F108" i="7"/>
  <c r="F106" i="7"/>
  <c r="F105" i="7"/>
  <c r="F102" i="7"/>
  <c r="F101" i="7"/>
  <c r="F98" i="7"/>
  <c r="F96" i="7"/>
  <c r="E95" i="7"/>
  <c r="E94" i="7"/>
  <c r="E93" i="7"/>
  <c r="F91" i="7"/>
  <c r="F88" i="7"/>
  <c r="F87" i="7"/>
  <c r="F85" i="7"/>
  <c r="F84" i="7"/>
  <c r="F82" i="7"/>
  <c r="F80" i="7"/>
  <c r="F78" i="7"/>
  <c r="F76" i="7"/>
  <c r="F73" i="7"/>
  <c r="F71" i="7"/>
  <c r="F70" i="7"/>
  <c r="F69" i="7"/>
  <c r="F68" i="7"/>
  <c r="F67" i="7"/>
  <c r="F66" i="7"/>
  <c r="F65" i="7"/>
  <c r="F63" i="7"/>
  <c r="F62" i="7"/>
  <c r="F61" i="7"/>
  <c r="F60" i="7"/>
  <c r="F59" i="7"/>
  <c r="F58" i="7"/>
  <c r="F57" i="7"/>
  <c r="F54" i="7"/>
  <c r="F53" i="7"/>
  <c r="F51" i="7"/>
  <c r="F50" i="7"/>
  <c r="F49" i="7"/>
  <c r="F46" i="7"/>
  <c r="F45" i="7"/>
  <c r="F44" i="7"/>
  <c r="F43" i="7"/>
  <c r="F42" i="7"/>
  <c r="F41" i="7"/>
  <c r="F40" i="7"/>
  <c r="F39" i="7"/>
  <c r="F38" i="7"/>
  <c r="F37" i="7"/>
  <c r="F32" i="7"/>
  <c r="F29" i="7"/>
  <c r="F27" i="7"/>
  <c r="F24" i="7"/>
  <c r="F19" i="7"/>
  <c r="F16" i="7"/>
  <c r="F13" i="7"/>
  <c r="F8" i="7"/>
  <c r="F7" i="7"/>
  <c r="F6" i="7"/>
  <c r="F5" i="7"/>
  <c r="F3" i="7"/>
  <c r="F150" i="6"/>
  <c r="F148" i="6"/>
  <c r="F147" i="6"/>
  <c r="F145" i="6"/>
  <c r="F142" i="6"/>
  <c r="F140" i="6"/>
  <c r="E135" i="6"/>
  <c r="E134" i="6"/>
  <c r="F133" i="6"/>
  <c r="F132" i="6"/>
  <c r="F130" i="6"/>
  <c r="F129" i="6"/>
  <c r="F128" i="6"/>
  <c r="F127" i="6"/>
  <c r="F126" i="6"/>
  <c r="F123" i="6"/>
  <c r="F122" i="6"/>
  <c r="F118" i="6"/>
  <c r="E117" i="6"/>
  <c r="F116" i="6"/>
  <c r="F115" i="6"/>
  <c r="F113" i="6"/>
  <c r="F111" i="6"/>
  <c r="F109" i="6"/>
  <c r="F108" i="6"/>
  <c r="F107" i="6"/>
  <c r="F102" i="6"/>
  <c r="F99" i="6"/>
  <c r="F98" i="6"/>
  <c r="F97" i="6"/>
  <c r="F96" i="6"/>
  <c r="F94" i="6"/>
  <c r="F91" i="6"/>
  <c r="F89" i="6"/>
  <c r="F87" i="6"/>
  <c r="F85" i="6"/>
  <c r="E83" i="6"/>
  <c r="F81" i="6"/>
  <c r="F79" i="6"/>
  <c r="F78" i="6"/>
  <c r="F77" i="6"/>
  <c r="F76" i="6"/>
  <c r="F75" i="6"/>
  <c r="F74" i="6"/>
  <c r="F73" i="6"/>
  <c r="F72" i="6"/>
  <c r="F69" i="6"/>
  <c r="F68" i="6"/>
  <c r="F67" i="6"/>
  <c r="F65" i="6"/>
  <c r="F63" i="6"/>
  <c r="F62" i="6"/>
  <c r="F61" i="6"/>
  <c r="F58" i="6"/>
  <c r="F56" i="6"/>
  <c r="F53" i="6"/>
  <c r="F51" i="6"/>
  <c r="F49" i="6"/>
  <c r="F48" i="6"/>
  <c r="F46" i="6"/>
  <c r="F44" i="6"/>
  <c r="F42" i="6"/>
  <c r="F41" i="6"/>
  <c r="F40" i="6"/>
  <c r="F38" i="6"/>
  <c r="E37" i="6"/>
  <c r="F35" i="6"/>
  <c r="F34" i="6"/>
  <c r="F32" i="6"/>
  <c r="F29" i="6"/>
  <c r="F27" i="6"/>
  <c r="F26" i="6"/>
  <c r="F25" i="6"/>
  <c r="F23" i="6"/>
  <c r="F22" i="6"/>
  <c r="F21" i="6"/>
  <c r="F20" i="6"/>
  <c r="F19" i="6"/>
  <c r="F17" i="6"/>
  <c r="F16" i="6"/>
  <c r="F15" i="6"/>
  <c r="F13" i="6"/>
  <c r="F12" i="6"/>
  <c r="F10" i="6"/>
  <c r="F9" i="6"/>
  <c r="F8" i="6"/>
  <c r="F7" i="6"/>
  <c r="F6" i="6"/>
  <c r="F4" i="6"/>
  <c r="F2" i="6"/>
  <c r="F125" i="5"/>
  <c r="F122" i="5"/>
  <c r="F118" i="5"/>
  <c r="F117" i="5"/>
  <c r="F115" i="5"/>
  <c r="F112" i="5"/>
  <c r="E110" i="5"/>
  <c r="F108" i="5"/>
  <c r="F107" i="5"/>
  <c r="F104" i="5"/>
  <c r="F102" i="5"/>
  <c r="F100" i="5"/>
  <c r="F99" i="5"/>
  <c r="F98" i="5"/>
  <c r="F96" i="5"/>
  <c r="F95" i="5"/>
  <c r="F93" i="5"/>
  <c r="F91" i="5"/>
  <c r="F90" i="5"/>
  <c r="F87" i="5"/>
  <c r="F81" i="5"/>
  <c r="F79" i="5"/>
  <c r="F76" i="5"/>
  <c r="F75" i="5"/>
  <c r="F74" i="5"/>
  <c r="E73" i="5"/>
  <c r="E72" i="5"/>
  <c r="F70" i="5"/>
  <c r="F68" i="5"/>
  <c r="F66" i="5"/>
  <c r="F65" i="5"/>
  <c r="F64" i="5"/>
  <c r="F62" i="5"/>
  <c r="F60" i="5"/>
  <c r="F58" i="5"/>
  <c r="F57" i="5"/>
  <c r="F55" i="5"/>
  <c r="F53" i="5"/>
  <c r="F51" i="5"/>
  <c r="F50" i="5"/>
  <c r="F47" i="5"/>
  <c r="F45" i="5"/>
  <c r="F44" i="5"/>
  <c r="F42" i="5"/>
  <c r="F40" i="5"/>
  <c r="F39" i="5"/>
  <c r="F36" i="5"/>
  <c r="F35" i="5"/>
  <c r="F34" i="5"/>
  <c r="F33" i="5"/>
  <c r="F32" i="5"/>
  <c r="F29" i="5"/>
  <c r="F28" i="5"/>
  <c r="F27" i="5"/>
  <c r="F26" i="5"/>
  <c r="F25" i="5"/>
  <c r="F24" i="5"/>
  <c r="F23" i="5"/>
  <c r="F22" i="5"/>
  <c r="F20" i="5"/>
  <c r="F19" i="5"/>
  <c r="F18" i="5"/>
  <c r="F17" i="5"/>
  <c r="E16" i="5"/>
  <c r="F15" i="5"/>
  <c r="F13" i="5"/>
  <c r="F12" i="5"/>
  <c r="F11" i="5"/>
  <c r="F10" i="5"/>
  <c r="F8" i="5"/>
  <c r="F7" i="5"/>
  <c r="F6" i="5"/>
  <c r="F5" i="5"/>
  <c r="F4" i="5"/>
  <c r="E3" i="5"/>
  <c r="F2" i="5"/>
  <c r="F61" i="4"/>
  <c r="F59" i="4"/>
  <c r="F58" i="4"/>
  <c r="F56" i="4"/>
  <c r="F55" i="4"/>
  <c r="F54" i="4"/>
  <c r="F52" i="4"/>
  <c r="F51" i="4"/>
  <c r="F50" i="4"/>
  <c r="F49" i="4"/>
  <c r="F48" i="4"/>
  <c r="F47" i="4"/>
  <c r="F45" i="4"/>
  <c r="F43" i="4"/>
  <c r="F42" i="4"/>
  <c r="F41" i="4"/>
  <c r="F40" i="4"/>
  <c r="F39" i="4"/>
  <c r="F37" i="4"/>
  <c r="F36" i="4"/>
  <c r="F31" i="4"/>
  <c r="F28" i="4"/>
  <c r="F27" i="4"/>
  <c r="F26" i="4"/>
  <c r="F25" i="4"/>
  <c r="F23" i="4"/>
  <c r="F22" i="4"/>
  <c r="F21" i="4"/>
  <c r="F20" i="4"/>
  <c r="F19" i="4"/>
  <c r="F17" i="4"/>
  <c r="F15" i="4"/>
  <c r="F11" i="4"/>
  <c r="F9" i="4"/>
  <c r="F8" i="4"/>
  <c r="F7" i="4"/>
  <c r="F6" i="4"/>
  <c r="F5" i="4"/>
  <c r="F3" i="4"/>
  <c r="F165" i="3"/>
  <c r="F164" i="3"/>
  <c r="E159" i="3"/>
  <c r="F156" i="3"/>
  <c r="F155" i="3"/>
  <c r="F151" i="3"/>
  <c r="F150" i="3"/>
  <c r="F147" i="3"/>
  <c r="F144" i="3"/>
  <c r="F143" i="3"/>
  <c r="F138" i="3"/>
  <c r="F137" i="3"/>
  <c r="F136" i="3"/>
  <c r="F134" i="3"/>
  <c r="F133" i="3"/>
  <c r="F131" i="3"/>
  <c r="F129" i="3"/>
  <c r="F127" i="3"/>
  <c r="F124" i="3"/>
  <c r="F123" i="3"/>
  <c r="F122" i="3"/>
  <c r="F121" i="3"/>
  <c r="F120" i="3"/>
  <c r="F119" i="3"/>
  <c r="F118" i="3"/>
  <c r="F117" i="3"/>
  <c r="F116" i="3"/>
  <c r="F115" i="3"/>
  <c r="F113" i="3"/>
  <c r="F111" i="3"/>
  <c r="F109" i="3"/>
  <c r="F107" i="3"/>
  <c r="F106" i="3"/>
  <c r="F105" i="3"/>
  <c r="F104" i="3"/>
  <c r="F103" i="3"/>
  <c r="F102" i="3"/>
  <c r="F101" i="3"/>
  <c r="F100" i="3"/>
  <c r="F99" i="3"/>
  <c r="F98" i="3"/>
  <c r="F97" i="3"/>
  <c r="F95" i="3"/>
  <c r="F93" i="3"/>
  <c r="F92" i="3"/>
  <c r="F91" i="3"/>
  <c r="F90" i="3"/>
  <c r="F89" i="3"/>
  <c r="F88" i="3"/>
  <c r="F87" i="3"/>
  <c r="F86" i="3"/>
  <c r="F84" i="3"/>
  <c r="F83" i="3"/>
  <c r="F82" i="3"/>
  <c r="F81" i="3"/>
  <c r="F80" i="3"/>
  <c r="F79" i="3"/>
  <c r="F78" i="3"/>
  <c r="F77" i="3"/>
  <c r="E77" i="3"/>
  <c r="F76" i="3"/>
  <c r="F74" i="3"/>
  <c r="F73" i="3"/>
  <c r="F72" i="3"/>
  <c r="F71" i="3"/>
  <c r="F69" i="3"/>
  <c r="F68" i="3"/>
  <c r="F67" i="3"/>
  <c r="F65" i="3"/>
  <c r="F61" i="3"/>
  <c r="F60" i="3"/>
  <c r="F58" i="3"/>
  <c r="F57" i="3"/>
  <c r="F56" i="3"/>
  <c r="F55" i="3"/>
  <c r="F54" i="3"/>
  <c r="F53" i="3"/>
  <c r="F51" i="3"/>
  <c r="F49" i="3"/>
  <c r="F48" i="3"/>
  <c r="F47" i="3"/>
  <c r="F45" i="3"/>
  <c r="F42" i="3"/>
  <c r="F41" i="3"/>
  <c r="F40" i="3"/>
  <c r="F39" i="3"/>
  <c r="F37" i="3"/>
  <c r="F34" i="3"/>
  <c r="F31" i="3"/>
  <c r="F30" i="3"/>
  <c r="F28" i="3"/>
  <c r="F26" i="3"/>
  <c r="F24" i="3"/>
  <c r="F22" i="3"/>
  <c r="E14" i="3"/>
  <c r="F12" i="3"/>
  <c r="F10" i="3"/>
  <c r="F8" i="3"/>
  <c r="F7" i="3"/>
  <c r="F6" i="3"/>
  <c r="F5" i="3"/>
  <c r="F86" i="2"/>
  <c r="F83" i="2"/>
  <c r="F82" i="2"/>
  <c r="F81" i="2"/>
  <c r="F79" i="2"/>
  <c r="F78" i="2"/>
  <c r="F77" i="2"/>
  <c r="F76" i="2"/>
  <c r="F75" i="2"/>
  <c r="F74" i="2"/>
  <c r="F72" i="2"/>
  <c r="F71" i="2"/>
  <c r="F70" i="2"/>
  <c r="F69" i="2"/>
  <c r="F68" i="2"/>
  <c r="F67" i="2"/>
  <c r="F66" i="2"/>
  <c r="F65" i="2"/>
  <c r="F64" i="2"/>
  <c r="F62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4" i="2"/>
  <c r="F43" i="2"/>
  <c r="F42" i="2"/>
  <c r="F41" i="2"/>
  <c r="F40" i="2"/>
  <c r="F39" i="2"/>
  <c r="F38" i="2"/>
  <c r="F37" i="2"/>
  <c r="F36" i="2"/>
  <c r="F35" i="2"/>
  <c r="F33" i="2"/>
  <c r="F32" i="2"/>
  <c r="F31" i="2"/>
  <c r="F30" i="2"/>
  <c r="F29" i="2"/>
  <c r="F28" i="2"/>
  <c r="F27" i="2"/>
  <c r="F25" i="2"/>
  <c r="F24" i="2"/>
  <c r="F23" i="2"/>
  <c r="F20" i="2"/>
  <c r="F17" i="2"/>
  <c r="F16" i="2"/>
  <c r="F15" i="2"/>
  <c r="F14" i="2"/>
  <c r="F13" i="2"/>
  <c r="F10" i="2"/>
  <c r="F9" i="2"/>
  <c r="F7" i="2"/>
  <c r="F6" i="2"/>
  <c r="F5" i="2"/>
  <c r="F4" i="2"/>
  <c r="F3" i="2"/>
  <c r="F2" i="2"/>
  <c r="F84" i="1"/>
  <c r="F82" i="1"/>
  <c r="F81" i="1"/>
  <c r="F80" i="1"/>
  <c r="F76" i="1"/>
  <c r="F75" i="1"/>
  <c r="F73" i="1"/>
  <c r="F70" i="1"/>
  <c r="F69" i="1"/>
  <c r="F68" i="1"/>
  <c r="F66" i="1"/>
  <c r="F65" i="1"/>
  <c r="F63" i="1"/>
  <c r="F61" i="1"/>
  <c r="F58" i="1"/>
  <c r="F55" i="1"/>
  <c r="F54" i="1"/>
  <c r="F53" i="1"/>
  <c r="F51" i="1"/>
  <c r="F50" i="1"/>
  <c r="F49" i="1"/>
  <c r="F48" i="1"/>
  <c r="F46" i="1"/>
  <c r="F44" i="1"/>
  <c r="F40" i="1"/>
  <c r="F39" i="1"/>
  <c r="F38" i="1"/>
  <c r="F37" i="1"/>
  <c r="F36" i="1"/>
  <c r="F35" i="1"/>
  <c r="F33" i="1"/>
  <c r="F32" i="1"/>
  <c r="F28" i="1"/>
  <c r="F26" i="1"/>
  <c r="F25" i="1"/>
  <c r="F24" i="1"/>
  <c r="F23" i="1"/>
  <c r="F22" i="1"/>
  <c r="F21" i="1"/>
  <c r="F13" i="1"/>
  <c r="F11" i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<sst xmlns="http://schemas.openxmlformats.org/spreadsheetml/2006/main" count="78341" uniqueCount="2668">
  <si>
    <t>Episode</t>
  </si>
  <si>
    <t>Time</t>
  </si>
  <si>
    <t>Character</t>
  </si>
  <si>
    <t>Type of Roll</t>
  </si>
  <si>
    <t>Total Value</t>
  </si>
  <si>
    <t>Natural Value</t>
  </si>
  <si>
    <t>Crit?</t>
  </si>
  <si>
    <t>Damage Dealt</t>
  </si>
  <si>
    <t># Kills</t>
  </si>
  <si>
    <t>Notes</t>
  </si>
  <si>
    <t>C2E001</t>
  </si>
  <si>
    <t>C2E002</t>
  </si>
  <si>
    <t>C2E003</t>
  </si>
  <si>
    <t>Fjord</t>
  </si>
  <si>
    <t>Beau</t>
  </si>
  <si>
    <t>Perception</t>
  </si>
  <si>
    <t>Initiative</t>
  </si>
  <si>
    <t>Nat20</t>
  </si>
  <si>
    <t>Jester</t>
  </si>
  <si>
    <t>Nott</t>
  </si>
  <si>
    <t>Nat1</t>
  </si>
  <si>
    <t>Caleb</t>
  </si>
  <si>
    <t>Stealth</t>
  </si>
  <si>
    <t>Molly</t>
  </si>
  <si>
    <t>Insight</t>
  </si>
  <si>
    <t>Animal Handling</t>
  </si>
  <si>
    <t>Athletics</t>
  </si>
  <si>
    <t>Sleight of Hand</t>
  </si>
  <si>
    <t>Damage</t>
  </si>
  <si>
    <t>8 to Zombie 1</t>
  </si>
  <si>
    <t>Attack</t>
  </si>
  <si>
    <t>Persuasion</t>
  </si>
  <si>
    <t>Unarmed Strike</t>
  </si>
  <si>
    <t>Spell Attack</t>
  </si>
  <si>
    <t>Deception</t>
  </si>
  <si>
    <t>Chromatic Orb (Cold)</t>
  </si>
  <si>
    <t>9 Cold to Zombie 1</t>
  </si>
  <si>
    <t>Investigation</t>
  </si>
  <si>
    <t>Unknown</t>
  </si>
  <si>
    <t>Scimitar</t>
  </si>
  <si>
    <t>Y</t>
  </si>
  <si>
    <t>9 to Zombie 1</t>
  </si>
  <si>
    <t>13 to Zombie 1</t>
  </si>
  <si>
    <t>3 to Molly</t>
  </si>
  <si>
    <t>Blood Curse of the Eyeless (amplified)</t>
  </si>
  <si>
    <t>Other</t>
  </si>
  <si>
    <t>Crick Queen's Call</t>
  </si>
  <si>
    <t>Hand Crossbow SA</t>
  </si>
  <si>
    <t>9 (7 + 2 Fury of the Small) to Zombie 2</t>
  </si>
  <si>
    <t>2 to Zombie 2</t>
  </si>
  <si>
    <t>Sneak Attack</t>
  </si>
  <si>
    <t>Medicine</t>
  </si>
  <si>
    <t>Acrobatics</t>
  </si>
  <si>
    <t>Eldtritch Blast</t>
  </si>
  <si>
    <t>9 to Zombie 2</t>
  </si>
  <si>
    <t>Dexterity</t>
  </si>
  <si>
    <t>Disregarded due to advantage</t>
  </si>
  <si>
    <t>With advantage</t>
  </si>
  <si>
    <t>Staff</t>
  </si>
  <si>
    <t>11 to Zombie 2</t>
  </si>
  <si>
    <t>Performance</t>
  </si>
  <si>
    <t>6 to Zombie 2</t>
  </si>
  <si>
    <t>Constitution Save</t>
  </si>
  <si>
    <t>Fire Bolt</t>
  </si>
  <si>
    <t>4 Fire to Zombie 2</t>
  </si>
  <si>
    <t>Hand Crossbow (HDYWTDT)</t>
  </si>
  <si>
    <t>Yasha</t>
  </si>
  <si>
    <t>Religion</t>
  </si>
  <si>
    <t>Nature</t>
  </si>
  <si>
    <t>Survival</t>
  </si>
  <si>
    <t>Hit Dice</t>
  </si>
  <si>
    <t>Molly heals 11 points</t>
  </si>
  <si>
    <t>Guiding Bolt</t>
  </si>
  <si>
    <t>18 to Creature 1</t>
  </si>
  <si>
    <t>Falchion with advantage</t>
  </si>
  <si>
    <t>11 to Creature 1</t>
  </si>
  <si>
    <t>9 Cold to Creature 1</t>
  </si>
  <si>
    <t>Dexterity Save</t>
  </si>
  <si>
    <t>Intelligence</t>
  </si>
  <si>
    <t>Sword</t>
  </si>
  <si>
    <t>9 (8 + 1 Cold) to Creature 1</t>
  </si>
  <si>
    <t>3 Necrotic to Creature 1</t>
  </si>
  <si>
    <t>Toll the Dead</t>
  </si>
  <si>
    <t>Falchion AoO</t>
  </si>
  <si>
    <t>12 to Creature 2</t>
  </si>
  <si>
    <t>Disreagrded due to advantage</t>
  </si>
  <si>
    <t>Greatsword Reckless</t>
  </si>
  <si>
    <t>13 to Creature 1</t>
  </si>
  <si>
    <t>Falchion</t>
  </si>
  <si>
    <t>Frumpkin</t>
  </si>
  <si>
    <t>Nat6</t>
  </si>
  <si>
    <t>17 (12 + 5 Necrotic) to Creature 2</t>
  </si>
  <si>
    <t>Nat5</t>
  </si>
  <si>
    <t>Chromatic Orb (Acid)</t>
  </si>
  <si>
    <t>Crossbow Sneak Attack</t>
  </si>
  <si>
    <t>14 (10 + 4 SA) to Creature 2</t>
  </si>
  <si>
    <t>4 to Creature 2</t>
  </si>
  <si>
    <t>9 (6 + 3 Cold) to Creature 2</t>
  </si>
  <si>
    <t>6 to Creature 2</t>
  </si>
  <si>
    <t>13 to Creature 2</t>
  </si>
  <si>
    <t>HDYWTDT</t>
  </si>
  <si>
    <t>Healing</t>
  </si>
  <si>
    <t>Cure Wounds (1st), Beau heals 7 points</t>
  </si>
  <si>
    <t>Disregarded due to disadvantage</t>
  </si>
  <si>
    <t>Cure Wounds (1st), Molly heals 10 points</t>
  </si>
  <si>
    <t>With disadvantage</t>
  </si>
  <si>
    <t>3;00:16</t>
  </si>
  <si>
    <t>Same natural roll as the Investigation check afterwards</t>
  </si>
  <si>
    <t>C2E004</t>
  </si>
  <si>
    <t>Strength</t>
  </si>
  <si>
    <t>1 to Molly</t>
  </si>
  <si>
    <t>Rite of the Frozen</t>
  </si>
  <si>
    <t>7 to Kylre</t>
  </si>
  <si>
    <t>Wisdom Save</t>
  </si>
  <si>
    <t>C2E005</t>
  </si>
  <si>
    <t>Against Toya's singing</t>
  </si>
  <si>
    <t>Intimidation</t>
  </si>
  <si>
    <t>Against Toya's singing, Jester has disadvantage on attack rolls for the next round</t>
  </si>
  <si>
    <t>Staff to crush Toya's throat</t>
  </si>
  <si>
    <t>Shortsword</t>
  </si>
  <si>
    <t>Eldritch Blast</t>
  </si>
  <si>
    <t>15 to Kylre</t>
  </si>
  <si>
    <t>9 (8 + 1 Cold) to Imp 3</t>
  </si>
  <si>
    <t>4 Poison to Molly</t>
  </si>
  <si>
    <t>Against Imp Sting</t>
  </si>
  <si>
    <t>4 to Kylre</t>
  </si>
  <si>
    <t>7 to Imp 3</t>
  </si>
  <si>
    <t>4 Psychic to Caleb</t>
  </si>
  <si>
    <t>10 to Dairon</t>
  </si>
  <si>
    <t>Against Siphon Life</t>
  </si>
  <si>
    <t>8 to Dairon</t>
  </si>
  <si>
    <t>5 to Dairon</t>
  </si>
  <si>
    <t>Against Extract Aspects</t>
  </si>
  <si>
    <t>Against Stunning Strike</t>
  </si>
  <si>
    <t>8 to Toya</t>
  </si>
  <si>
    <t>Charisma</t>
  </si>
  <si>
    <t>Chromatic Orb with disadvantage</t>
  </si>
  <si>
    <t>Thieves' Tools</t>
  </si>
  <si>
    <t>Caleb has one level of exhaustion</t>
  </si>
  <si>
    <t>Nott has one level of exhaustion</t>
  </si>
  <si>
    <t>Shortsword SA</t>
  </si>
  <si>
    <t>Jester has one level of exhaustion</t>
  </si>
  <si>
    <t>12 to Kylre</t>
  </si>
  <si>
    <t>Falcion with Wrathful Smite</t>
  </si>
  <si>
    <t>15 (14 + 1 Psychic) to Kylre</t>
  </si>
  <si>
    <t>5 Poison to Caleb</t>
  </si>
  <si>
    <t>6 Poison to Jester</t>
  </si>
  <si>
    <t>4 Psychic to Imp 1</t>
  </si>
  <si>
    <t>Vicious Mockery</t>
  </si>
  <si>
    <t>Against Kylre</t>
  </si>
  <si>
    <t>Shortsword AoO</t>
  </si>
  <si>
    <t>3 Psychic to Witherling 1</t>
  </si>
  <si>
    <t>11 to Kylre</t>
  </si>
  <si>
    <t>16 to Kylre</t>
  </si>
  <si>
    <t>Cure Wounds (1st), Jester heals 9 points</t>
  </si>
  <si>
    <t>Spiritual Weapon</t>
  </si>
  <si>
    <t>Death Save</t>
  </si>
  <si>
    <t>Success</t>
  </si>
  <si>
    <t>10 Radiant to Witherling 1</t>
  </si>
  <si>
    <t>Hand Crossbow</t>
  </si>
  <si>
    <t>14 to Kylre</t>
  </si>
  <si>
    <t>14 Poison to Fjord</t>
  </si>
  <si>
    <t>6 to Imp 1</t>
  </si>
  <si>
    <t>Word of Radiance</t>
  </si>
  <si>
    <t>Rock throw with disadvantage</t>
  </si>
  <si>
    <t>Failure</t>
  </si>
  <si>
    <t>C2E006</t>
  </si>
  <si>
    <t>Deflect Missiles</t>
  </si>
  <si>
    <t>Staff with advantage</t>
  </si>
  <si>
    <t>12 to Imp 2</t>
  </si>
  <si>
    <t>Cure Wounds (1st), Fjord heals 5 points, is conscious</t>
  </si>
  <si>
    <t>Thrown arrow</t>
  </si>
  <si>
    <t>Caleb is conscious</t>
  </si>
  <si>
    <t>6 to Gnoll 5</t>
  </si>
  <si>
    <t>4 Radiant to Pack Lord</t>
  </si>
  <si>
    <t>Scorching Ray</t>
  </si>
  <si>
    <t>19 Fire to Pack Lord</t>
  </si>
  <si>
    <t>12 to Gnoll 5</t>
  </si>
  <si>
    <t>5 Fire to Nott</t>
  </si>
  <si>
    <t>Melee arrow</t>
  </si>
  <si>
    <t>14 to Pack Lord</t>
  </si>
  <si>
    <t>Disregarded due ot advantage</t>
  </si>
  <si>
    <t>C2E007</t>
  </si>
  <si>
    <t>Scimitar with advantage</t>
  </si>
  <si>
    <t>9 to Gnoll 1</t>
  </si>
  <si>
    <t>9 Cold to Witherling 4</t>
  </si>
  <si>
    <t>Hellish Rebuke</t>
  </si>
  <si>
    <t>9 Radiant to Pack Lord</t>
  </si>
  <si>
    <t>Spiritual Weapon with advantage</t>
  </si>
  <si>
    <t>9 Force to Pack Lord</t>
  </si>
  <si>
    <t>Chromatic Orb</t>
  </si>
  <si>
    <t>Hand Crossbow SA with advantage</t>
  </si>
  <si>
    <t>8 to Witherling 3</t>
  </si>
  <si>
    <t>11 to Gnoll 1</t>
  </si>
  <si>
    <t>3 Psychic to Gnoll 1</t>
  </si>
  <si>
    <t>Eldritch Blast and Hex</t>
  </si>
  <si>
    <t>16 (11 + 5 Necrotic) to Gnoll 2</t>
  </si>
  <si>
    <t>7 to Gnoll 5</t>
  </si>
  <si>
    <t>Shakäste</t>
  </si>
  <si>
    <t>Hand crossbow</t>
  </si>
  <si>
    <t>8 to Gnoll 1</t>
  </si>
  <si>
    <t>7 (5 + 2 Radiant) to Gnoll 1</t>
  </si>
  <si>
    <t>8 to Witherling</t>
  </si>
  <si>
    <t>Cure Wounds (1st), Jester heals unknown amount</t>
  </si>
  <si>
    <t>16 (12 + 4 Necrotic) to Gnoll 2</t>
  </si>
  <si>
    <t>12 Thunder to Gnoll 3</t>
  </si>
  <si>
    <t>Thunderwave</t>
  </si>
  <si>
    <t>Shocking Grasp</t>
  </si>
  <si>
    <t>11 Fire to Gnoll 3</t>
  </si>
  <si>
    <t>10 to Hyena 2</t>
  </si>
  <si>
    <t>Firebolt with advantage</t>
  </si>
  <si>
    <t>1 to Hyena 2</t>
  </si>
  <si>
    <t>11 to Gnoll 2</t>
  </si>
  <si>
    <t>13 to Witherling</t>
  </si>
  <si>
    <t>4 to Hyena 2</t>
  </si>
  <si>
    <t>Sacred Flame</t>
  </si>
  <si>
    <t>9 to Hyena 1</t>
  </si>
  <si>
    <t>10 (7 + 3 Radiant) to Hyena 3</t>
  </si>
  <si>
    <t>8 to Gnoll 2</t>
  </si>
  <si>
    <t>Staff AoO</t>
  </si>
  <si>
    <t>11 (8 + 3 Necrotic) to Gnoll 3</t>
  </si>
  <si>
    <t>13 to Hyena 1</t>
  </si>
  <si>
    <t>Eldritch Blast with disadvantage</t>
  </si>
  <si>
    <t>4 to Nott</t>
  </si>
  <si>
    <t>Concentration</t>
  </si>
  <si>
    <t>Inflict Wounds (1st)</t>
  </si>
  <si>
    <t>26 (13x2) Necrotic to Gnoll 6</t>
  </si>
  <si>
    <t>Cure Wounds (1st); Molly heals 6 points, is conscious</t>
  </si>
  <si>
    <t>Cure Wounds (2nd); Nott heals 16 points, is conscious</t>
  </si>
  <si>
    <t>Perception for the Grand Duchess</t>
  </si>
  <si>
    <t>With +3 for Guidance</t>
  </si>
  <si>
    <t>14 to Gnoll</t>
  </si>
  <si>
    <t>Guiding Bolt (1st)</t>
  </si>
  <si>
    <t>10 to Gnoll 1</t>
  </si>
  <si>
    <t>5 to Gnoll</t>
  </si>
  <si>
    <t>9 to Gnoll 2</t>
  </si>
  <si>
    <t>13 (8 + 5 Necrotic) to Gnoll</t>
  </si>
  <si>
    <t>3 Psychic to Gnoll 2</t>
  </si>
  <si>
    <t>C2E008</t>
  </si>
  <si>
    <t>7 Lightning to Gnoll 1</t>
  </si>
  <si>
    <t>10 to Gnoll 2</t>
  </si>
  <si>
    <t>Charisma Save</t>
  </si>
  <si>
    <t>Wisdom</t>
  </si>
  <si>
    <t>Disregarded</t>
  </si>
  <si>
    <t>1 to Gnoll 3</t>
  </si>
  <si>
    <t>Alchemy Kit</t>
  </si>
  <si>
    <t>History</t>
  </si>
  <si>
    <t>3 Cold to Gnoll 2</t>
  </si>
  <si>
    <t>Frostbite</t>
  </si>
  <si>
    <t>20 to Witherling 2</t>
  </si>
  <si>
    <t>11 to Witherling 1</t>
  </si>
  <si>
    <t>Cure Wounds (1st), Nott heals 9 points</t>
  </si>
  <si>
    <t>12 to Gnoll 2</t>
  </si>
  <si>
    <t>Spiritual Weapon (2nd)</t>
  </si>
  <si>
    <t>9 Force to Gnoll 1</t>
  </si>
  <si>
    <t>6 Necrotic to Gnoll 1</t>
  </si>
  <si>
    <t>15 to Gnoll 2</t>
  </si>
  <si>
    <t>Firebolt</t>
  </si>
  <si>
    <t>7 Fire to Gnoll 2</t>
  </si>
  <si>
    <t>20 Fire to Pack Lord</t>
  </si>
  <si>
    <t>14 to Gnoll 1</t>
  </si>
  <si>
    <t>8 to Gnoll 3</t>
  </si>
  <si>
    <t>37 Fire to Trevor</t>
  </si>
  <si>
    <t>3 Psychic to Gnoll 5</t>
  </si>
  <si>
    <t>Thrown crossbow bolt</t>
  </si>
  <si>
    <t>11 to Beau</t>
  </si>
  <si>
    <t>5 to Attacker</t>
  </si>
  <si>
    <t>13 to Pack Lord</t>
  </si>
  <si>
    <t>7 to Pack Lord</t>
  </si>
  <si>
    <t>Rite damage</t>
  </si>
  <si>
    <t>12 to Attacker</t>
  </si>
  <si>
    <t>Fail</t>
  </si>
  <si>
    <t>Cure Wounds (1st), Caleb heals 11 points, is conscious</t>
  </si>
  <si>
    <t>Sickle</t>
  </si>
  <si>
    <t>15 to Pack Lord</t>
  </si>
  <si>
    <t>4 to Pack Lord</t>
  </si>
  <si>
    <t>Chromatic Orb (Thunder)</t>
  </si>
  <si>
    <t>Cure Wounds (1st), Caleb heals 4 points</t>
  </si>
  <si>
    <t>8 Thunder to Gnoll 1</t>
  </si>
  <si>
    <t>9 Force to Gnoll 4</t>
  </si>
  <si>
    <t>2 Necrotic to Gnoll 5</t>
  </si>
  <si>
    <t>15 to Gnoll 3</t>
  </si>
  <si>
    <t>6 to Gnoll 1</t>
  </si>
  <si>
    <t>5 to Gnoll 1</t>
  </si>
  <si>
    <t>15 to Gnoll 5</t>
  </si>
  <si>
    <t>8 to Gnoll 5</t>
  </si>
  <si>
    <t>4 to Hyena 1</t>
  </si>
  <si>
    <t>For the Grand Duchess</t>
  </si>
  <si>
    <t>8 to Gnoll 4</t>
  </si>
  <si>
    <t>7 Necrotic to Gnoll 4</t>
  </si>
  <si>
    <t>Toll the Dead (Beau whacks it to split the kill)</t>
  </si>
  <si>
    <t>Scimitar AoO</t>
  </si>
  <si>
    <t>8 to Hyena 1</t>
  </si>
  <si>
    <t>11 to Hyena 4</t>
  </si>
  <si>
    <t>1 Psychic to Manticore</t>
  </si>
  <si>
    <t>C2E009</t>
  </si>
  <si>
    <t>13 to Manticore</t>
  </si>
  <si>
    <t>Unarmed Strike with advantage</t>
  </si>
  <si>
    <t>10 to Gnoll 3</t>
  </si>
  <si>
    <t>13 Cold to Manticore</t>
  </si>
  <si>
    <t xml:space="preserve">Hellish Rebuke </t>
  </si>
  <si>
    <t>Crick-Queen's Call</t>
  </si>
  <si>
    <t>Kick AoO</t>
  </si>
  <si>
    <t>Shortsword SA with advantage</t>
  </si>
  <si>
    <t>13 to Gnoll 3</t>
  </si>
  <si>
    <t>Against Hold Person</t>
  </si>
  <si>
    <t>4 to Manticore</t>
  </si>
  <si>
    <t>6 Radiant to Priest</t>
  </si>
  <si>
    <t>17 to Manticore Cub</t>
  </si>
  <si>
    <t>15 Cold to Manticore</t>
  </si>
  <si>
    <t>3 to Priest</t>
  </si>
  <si>
    <t>Regular Healing Potion (given by Fjord), Jester heals 8 points, is conscious</t>
  </si>
  <si>
    <t>Cure Wounds, Fjord heals unknown points</t>
  </si>
  <si>
    <t>Cure Wounds (1st), Nott heals 8 points, is conscious</t>
  </si>
  <si>
    <t>9 to Priest</t>
  </si>
  <si>
    <t>7 to Priest</t>
  </si>
  <si>
    <t>10 to Priest</t>
  </si>
  <si>
    <t>Caleb is stunned</t>
  </si>
  <si>
    <t>7 to Manticore</t>
  </si>
  <si>
    <t>6 to Manticore</t>
  </si>
  <si>
    <t>C2E010</t>
  </si>
  <si>
    <t>Arcana</t>
  </si>
  <si>
    <t>1 to Frumpkin</t>
  </si>
  <si>
    <t>C2E011</t>
  </si>
  <si>
    <t>C2E012</t>
  </si>
  <si>
    <t>10 to Rat 2</t>
  </si>
  <si>
    <t>Disguise Kit</t>
  </si>
  <si>
    <t>Prof+INT</t>
  </si>
  <si>
    <t>15 to Rat 3</t>
  </si>
  <si>
    <t>Nat13</t>
  </si>
  <si>
    <t>1 to Orderly</t>
  </si>
  <si>
    <t>Claw</t>
  </si>
  <si>
    <t>8 to Rat 4</t>
  </si>
  <si>
    <t>4 to Rat 6</t>
  </si>
  <si>
    <t>Punch</t>
  </si>
  <si>
    <t>Handaxe</t>
  </si>
  <si>
    <t>7 to Rat 6</t>
  </si>
  <si>
    <t>1 to Rat 7</t>
  </si>
  <si>
    <t>Pommel</t>
  </si>
  <si>
    <t>5 Fire to Rat 7</t>
  </si>
  <si>
    <t>Molly heals unknown points</t>
  </si>
  <si>
    <t>Unknown to Rat 5</t>
  </si>
  <si>
    <t>Yasha heals 8 points</t>
  </si>
  <si>
    <t>2:56;18</t>
  </si>
  <si>
    <t>Against Charm Person</t>
  </si>
  <si>
    <t>7 to Web</t>
  </si>
  <si>
    <t>Greatsword</t>
  </si>
  <si>
    <t>14 to Spider</t>
  </si>
  <si>
    <t>17 to Spider</t>
  </si>
  <si>
    <t>2 Radiant to Spider</t>
  </si>
  <si>
    <t>Glove of Scorching Ray with disadvantage</t>
  </si>
  <si>
    <t>10 Fire to Spider</t>
  </si>
  <si>
    <t>4 to Molly</t>
  </si>
  <si>
    <t>Blood Curse of the Eyeless (Amplified)</t>
  </si>
  <si>
    <t>Cure Wounds, Fjord heals 6 points</t>
  </si>
  <si>
    <t>C2E013</t>
  </si>
  <si>
    <t>Handaxe AoO</t>
  </si>
  <si>
    <t>1 Lightning to Rug</t>
  </si>
  <si>
    <t>7 to Spider</t>
  </si>
  <si>
    <t>15 (8 Radiant to Rug + 7 Radiant to Nott)</t>
  </si>
  <si>
    <t>Chromatic Orb (acid)</t>
  </si>
  <si>
    <t>6 (3 to Rug + 3 to Nott)</t>
  </si>
  <si>
    <t>Hand Crossbow with disadvantage</t>
  </si>
  <si>
    <t>3 Psychic to Spider</t>
  </si>
  <si>
    <t>Vicious Mockery, HDYWTDT</t>
  </si>
  <si>
    <t>7 (4 to Rug + 3 to Nott)</t>
  </si>
  <si>
    <t>Cure Wounds, Thed heals 11 points</t>
  </si>
  <si>
    <t>Potion of Greater Healing, Nott heals 14 points</t>
  </si>
  <si>
    <t>Unarmed Strike with disadvantage</t>
  </si>
  <si>
    <t>16 to Shadow Assassin 1</t>
  </si>
  <si>
    <t>Dissipates</t>
  </si>
  <si>
    <t xml:space="preserve">Shortsword AoO </t>
  </si>
  <si>
    <t>Healing Word, Beau heals 6 points</t>
  </si>
  <si>
    <t>15 (8 to Rug + 7 to Beau)</t>
  </si>
  <si>
    <t>10 (10 to Rug + 5 to Beau)</t>
  </si>
  <si>
    <t>12 to Assassin</t>
  </si>
  <si>
    <t>Cure Wounds, Beau heals 8 points</t>
  </si>
  <si>
    <t>Unknown to Molly</t>
  </si>
  <si>
    <t>Blood Maledict (amplified)</t>
  </si>
  <si>
    <t>4 (8/2) Cold to Assassin</t>
  </si>
  <si>
    <t>Unknown to Shadow Assassin 3</t>
  </si>
  <si>
    <t>Forgery Kit</t>
  </si>
  <si>
    <t>5 to Assassin</t>
  </si>
  <si>
    <t>Unconscious, HDYWTDT</t>
  </si>
  <si>
    <t>Cure Wounds, Beau heals 7 points, is conscious</t>
  </si>
  <si>
    <t>Prof+INT, Disregarded due to advantage</t>
  </si>
  <si>
    <t>C2E014</t>
  </si>
  <si>
    <t>Cure Wounds, Jester heals 8 points</t>
  </si>
  <si>
    <t>Gambit of Ord (d8)</t>
  </si>
  <si>
    <t>Gambit of Ord (d6)</t>
  </si>
  <si>
    <t>Gabit of Ord (d4)</t>
  </si>
  <si>
    <t>5 (11/2) Acid to The Gentleman</t>
  </si>
  <si>
    <t>Potion of Regular Healing, Caleb heals unknown points</t>
  </si>
  <si>
    <t>Dagger</t>
  </si>
  <si>
    <t>Throwing Star</t>
  </si>
  <si>
    <t>Hit Points</t>
  </si>
  <si>
    <t>Gold Coin Throw</t>
  </si>
  <si>
    <t>C2E015</t>
  </si>
  <si>
    <t>C2E016</t>
  </si>
  <si>
    <t>C2E017</t>
  </si>
  <si>
    <t>Against Whispers of Madness</t>
  </si>
  <si>
    <t>4 to Beau</t>
  </si>
  <si>
    <t>With disadvantage (disadvantage not rolled)</t>
  </si>
  <si>
    <t>8 Force to Darkmantle 1</t>
  </si>
  <si>
    <t>Moon-touched Greatsword</t>
  </si>
  <si>
    <t>6 to Darkmantle 2</t>
  </si>
  <si>
    <t>10 to Siff</t>
  </si>
  <si>
    <t>7 to Darkmantle 2</t>
  </si>
  <si>
    <t>With advantage (rolled with save mod)</t>
  </si>
  <si>
    <t>Against Howling Babble</t>
  </si>
  <si>
    <t>9 (18/2) to Siff</t>
  </si>
  <si>
    <t>8 to Darkmantle 2</t>
  </si>
  <si>
    <t>9 to Darkmantle 2</t>
  </si>
  <si>
    <t>Shortbow with disadvantage</t>
  </si>
  <si>
    <t>Scorching Ray with disadvantage</t>
  </si>
  <si>
    <t>Scimitar with disadvantage</t>
  </si>
  <si>
    <t>13 to Darkmantle 1</t>
  </si>
  <si>
    <t>Disregarded due to Crossbow Expert</t>
  </si>
  <si>
    <t>Moon-touched Sword AoO</t>
  </si>
  <si>
    <t>6 to Darkmantle 1</t>
  </si>
  <si>
    <t>20 to Siff</t>
  </si>
  <si>
    <t>20 to Darkmantle 3</t>
  </si>
  <si>
    <t>Holy Water Ranged Attack</t>
  </si>
  <si>
    <t>8 Radiant to Siff</t>
  </si>
  <si>
    <t>9 to Darkmantle 3</t>
  </si>
  <si>
    <t>Shortbow</t>
  </si>
  <si>
    <t>6 (12/2) to Siff</t>
  </si>
  <si>
    <t>5 (11/2) Fire to Siff</t>
  </si>
  <si>
    <t>Burning Hands</t>
  </si>
  <si>
    <t>8 [2 (5/2) Slashing + 6 Radiant] to Siff</t>
  </si>
  <si>
    <t>14 to Urn 3</t>
  </si>
  <si>
    <t>Will-o'-Wisp 3 dies</t>
  </si>
  <si>
    <t>6 to Urn 1</t>
  </si>
  <si>
    <t>Will-o'-Wisp 1 dies</t>
  </si>
  <si>
    <t>2 to Beau</t>
  </si>
  <si>
    <t>7 to Urn 2</t>
  </si>
  <si>
    <t>Will-o'-Wisp 2 dies</t>
  </si>
  <si>
    <t>14 to Siff</t>
  </si>
  <si>
    <t>With advantage (Mystical Erudition)</t>
  </si>
  <si>
    <t>Wastehunter Blade AoO</t>
  </si>
  <si>
    <t>14 Psychic to Beau</t>
  </si>
  <si>
    <t>Cure Wounds (1st), Yasha heals unknown points</t>
  </si>
  <si>
    <t>14 Psychic to Nott</t>
  </si>
  <si>
    <t>14 Psychic to Jester</t>
  </si>
  <si>
    <t>Cure Wounds (1st), Nott heals 7 points</t>
  </si>
  <si>
    <t>14 Psychic to Yasha</t>
  </si>
  <si>
    <t>7 [2 (5/2) Slashing + 5 Radiant] to Siff</t>
  </si>
  <si>
    <t>28 to Will-o'-Wisp 1</t>
  </si>
  <si>
    <t>Fire Bolt with disadvantage</t>
  </si>
  <si>
    <t>Potion of Regular Healing, Jester heals 6 points, is conscious</t>
  </si>
  <si>
    <t>11 to Urn 4</t>
  </si>
  <si>
    <t>Will-o'-Wisp 4 dies</t>
  </si>
  <si>
    <t>Holy Water burst (Dex)</t>
  </si>
  <si>
    <t>4 (8/2) to Will-o'-Wisp 1</t>
  </si>
  <si>
    <t>Wastehunter Blade</t>
  </si>
  <si>
    <t>Unarmed Strike Reaction</t>
  </si>
  <si>
    <t>9 (18/2)/Necrotic to WoW 3</t>
  </si>
  <si>
    <t>With Divine Fury</t>
  </si>
  <si>
    <t>Moon-touched Greatsword with disadvantage</t>
  </si>
  <si>
    <t>8 to Urn 2</t>
  </si>
  <si>
    <t>Urn breaks, WoW 2 dies</t>
  </si>
  <si>
    <t>Healing Word (2nd), Yasha heals 10 points, is conscious</t>
  </si>
  <si>
    <t>7 to Urn 1</t>
  </si>
  <si>
    <t>Urn breaks, WoW 1 dies</t>
  </si>
  <si>
    <t>8 to Urn 3</t>
  </si>
  <si>
    <t>Urn breaks, WoW 3 dies</t>
  </si>
  <si>
    <t>Cure Wounds (2nd), Nott heals 7 points</t>
  </si>
  <si>
    <t>8 to Siff's Urn</t>
  </si>
  <si>
    <t>5 to Siff's Urn</t>
  </si>
  <si>
    <t>Siff dies</t>
  </si>
  <si>
    <t>12 to Otyugh</t>
  </si>
  <si>
    <t>9 Poison to Nott</t>
  </si>
  <si>
    <t>Against trap, Nott is poisoned</t>
  </si>
  <si>
    <t>Against Bite</t>
  </si>
  <si>
    <t>Unarmed Strike Reaction with disadvantage</t>
  </si>
  <si>
    <t>19 to Otyugh</t>
  </si>
  <si>
    <t>7 Necrotic to Otyugh</t>
  </si>
  <si>
    <t>Magician's Judge</t>
  </si>
  <si>
    <t>20 to Otyugh</t>
  </si>
  <si>
    <t>7 to Gelatinous Cube</t>
  </si>
  <si>
    <t>Maximilian's Earthen Grasp</t>
  </si>
  <si>
    <t>6 Radiant to Gelatinous Cube</t>
  </si>
  <si>
    <t>14 to Otyugh</t>
  </si>
  <si>
    <t>11 to Gelatinous Cube</t>
  </si>
  <si>
    <t>9 to Otyugh</t>
  </si>
  <si>
    <t>6 to Gelatinous Cube</t>
  </si>
  <si>
    <t>Constitution</t>
  </si>
  <si>
    <t>Staff Reaction with disadvantage</t>
  </si>
  <si>
    <t>Greatsword with advantage</t>
  </si>
  <si>
    <t>21 Slashing/Necrotic to Gelatinous Cube</t>
  </si>
  <si>
    <t>7 to Otyugh</t>
  </si>
  <si>
    <t>12 Cold to Otyugh</t>
  </si>
  <si>
    <t>Hellish Rebuke (2nd)</t>
  </si>
  <si>
    <t>Unarmed Strike Reaction with advantage</t>
  </si>
  <si>
    <t>7 (6 + 1 Cold) to Gelatinous Cube</t>
  </si>
  <si>
    <t>With Rite of the Frozen</t>
  </si>
  <si>
    <t>32 to Gelatinous Cube</t>
  </si>
  <si>
    <t>With Fury of the Small</t>
  </si>
  <si>
    <t>Magician's Judge Reaction with disadvantage</t>
  </si>
  <si>
    <t>15 Fire to Otyugh</t>
  </si>
  <si>
    <t>Hand Crossbow with advantage</t>
  </si>
  <si>
    <t>Eldritch Blast with advantage</t>
  </si>
  <si>
    <t>14 Force to Gelatinous Cube</t>
  </si>
  <si>
    <t>2 Necrotic to Otyugh</t>
  </si>
  <si>
    <t>Magician's Judge Reckless</t>
  </si>
  <si>
    <t>9 to Gelatinous Cube</t>
  </si>
  <si>
    <t>41 to Otyugh</t>
  </si>
  <si>
    <t>5 to Gelatinous Cube</t>
  </si>
  <si>
    <t>Potion of Regular Healing, Jester heals unknown points</t>
  </si>
  <si>
    <t>Potion of Regular Healing, Beau heals unknown points</t>
  </si>
  <si>
    <t>Cure Wounds (1st), Beau heals 10 points</t>
  </si>
  <si>
    <t>Potion of Regular Healing, Yasha heals unknown points</t>
  </si>
  <si>
    <t>22 to Gelatinous Cube</t>
  </si>
  <si>
    <t>With Divine Fury, HDYWTDT</t>
  </si>
  <si>
    <t>Potion of Regular Healing, Jester heals 6 points</t>
  </si>
  <si>
    <t>Potion of Regular Healing, Jester heals 7 points</t>
  </si>
  <si>
    <t>5 to Wolf 1</t>
  </si>
  <si>
    <t>1 Psychic to Wolf 1</t>
  </si>
  <si>
    <t>4 (16/2/2) Cold to Jester</t>
  </si>
  <si>
    <t>Against Cold Breath</t>
  </si>
  <si>
    <t>16 Cold to Caleb</t>
  </si>
  <si>
    <t>16 Cold to Yasha</t>
  </si>
  <si>
    <t>26 Cold to Molly</t>
  </si>
  <si>
    <t>13 (26/2) Cold to Fjord</t>
  </si>
  <si>
    <t>27 to Wolf 1</t>
  </si>
  <si>
    <t>16 to Wolf 1</t>
  </si>
  <si>
    <t>Against Skein</t>
  </si>
  <si>
    <t>6 to Wolf 1</t>
  </si>
  <si>
    <t>6 to Wolf 2</t>
  </si>
  <si>
    <t>8 to Wolf 2</t>
  </si>
  <si>
    <t>C2E018</t>
  </si>
  <si>
    <t>9 to Wolf 1</t>
  </si>
  <si>
    <t>Strength Save</t>
  </si>
  <si>
    <t>Against Wolf 1 attack</t>
  </si>
  <si>
    <t>23 to Wolf 1</t>
  </si>
  <si>
    <t>12 to Wolf 2</t>
  </si>
  <si>
    <t>C2E019</t>
  </si>
  <si>
    <t>Wastehunter Falchion</t>
  </si>
  <si>
    <t>17 (13 + 4 Necrotic) to Wolf 2</t>
  </si>
  <si>
    <t>1 Fire to Giant</t>
  </si>
  <si>
    <t>9 Fire to Wolf 2</t>
  </si>
  <si>
    <t>Inflict Wounds</t>
  </si>
  <si>
    <t>10 Force to Giant</t>
  </si>
  <si>
    <t>17 Necrotic to Beau</t>
  </si>
  <si>
    <t>8 Radiant to Giant</t>
  </si>
  <si>
    <t>7 to Jester</t>
  </si>
  <si>
    <t>7 to Wolf 2</t>
  </si>
  <si>
    <t>Against Stunning Strike, Jester is stunned</t>
  </si>
  <si>
    <t>Prayer of Healing; Fjord, Beau, Caleb, Jester, Molly, and Yasha heal 14 points</t>
  </si>
  <si>
    <t>8 to Giant</t>
  </si>
  <si>
    <t>14 to Giant</t>
  </si>
  <si>
    <t>10 to Giant</t>
  </si>
  <si>
    <t>6 to Jester</t>
  </si>
  <si>
    <t>12 to Jester</t>
  </si>
  <si>
    <t>15 to Giant</t>
  </si>
  <si>
    <t>5 to Giant</t>
  </si>
  <si>
    <t>Unarmed strike with advantage and disadvantage</t>
  </si>
  <si>
    <t>9 to Giant</t>
  </si>
  <si>
    <t>C2E020</t>
  </si>
  <si>
    <t>Jester is unconscious</t>
  </si>
  <si>
    <t>12 Force to Giant</t>
  </si>
  <si>
    <t>14 Force to Giant</t>
  </si>
  <si>
    <t>Yasha fails a death save</t>
  </si>
  <si>
    <t>Sleep</t>
  </si>
  <si>
    <t>Cure Wounds (1st), Yasha heals 10 points, is conscious</t>
  </si>
  <si>
    <t>Potion of Regular Healing</t>
  </si>
  <si>
    <t>Potion of Regular Healing, Molly heals 9 points, is conscious</t>
  </si>
  <si>
    <t>6 to Giant</t>
  </si>
  <si>
    <t>Hand Crossbow SA with disadvantage</t>
  </si>
  <si>
    <t>13 to Giant</t>
  </si>
  <si>
    <t>13 Radiant to Gator 1</t>
  </si>
  <si>
    <t>Guiding Bolt, rolled after damage</t>
  </si>
  <si>
    <t>Caleb is poisoned</t>
  </si>
  <si>
    <t>3 Radiant to Gator 1</t>
  </si>
  <si>
    <t>12 Force to Goblin 7</t>
  </si>
  <si>
    <t>7 to Gator</t>
  </si>
  <si>
    <t>5 to Gator</t>
  </si>
  <si>
    <t>11 to Goblin 6</t>
  </si>
  <si>
    <t>8 Force to Gator 1</t>
  </si>
  <si>
    <t>Glove of Scorching Ray with advantage</t>
  </si>
  <si>
    <t>Cure Wounds (2nd), Caleb heals 20 points</t>
  </si>
  <si>
    <t>21 Fire to Gator 2</t>
  </si>
  <si>
    <t>Against wolf bite</t>
  </si>
  <si>
    <t>15 Cold to Wolf 1</t>
  </si>
  <si>
    <t>6 to Ogre 1</t>
  </si>
  <si>
    <t>26 to Gator 2</t>
  </si>
  <si>
    <t>8 to Gator 2</t>
  </si>
  <si>
    <t>10 to Ogre 1</t>
  </si>
  <si>
    <t>10 to Gator 2</t>
  </si>
  <si>
    <t>8 to Ogre 1</t>
  </si>
  <si>
    <t>Against toxin</t>
  </si>
  <si>
    <t>Against toxin, Yasha is poisoned</t>
  </si>
  <si>
    <t>Wastehunter Falchion wiith Booming Blade</t>
  </si>
  <si>
    <t>18 to Goblin 5</t>
  </si>
  <si>
    <t>12 Force to Gator 1</t>
  </si>
  <si>
    <t>6 Force to Gator 1</t>
  </si>
  <si>
    <t>C2E021</t>
  </si>
  <si>
    <t>8 to Goblin 8</t>
  </si>
  <si>
    <t>9 to Goblin 8</t>
  </si>
  <si>
    <t>7 to Gator 1</t>
  </si>
  <si>
    <t>Wastehunter Falchion AoO</t>
  </si>
  <si>
    <t>6 to Gator 1</t>
  </si>
  <si>
    <t>Healing Word (1st), Kiri heals 6 points, is conscious</t>
  </si>
  <si>
    <t>13 to Ogre 2</t>
  </si>
  <si>
    <t>Magician's Judge Reckless with disadvanatage</t>
  </si>
  <si>
    <t>Hand Crossbow SA with Fury of the Small</t>
  </si>
  <si>
    <t>20 to Ogre 2</t>
  </si>
  <si>
    <t>18 to Gator 2</t>
  </si>
  <si>
    <t>18 Force to Gator 1</t>
  </si>
  <si>
    <t>Magic Missile</t>
  </si>
  <si>
    <t>5 Radiant to Wolf 3</t>
  </si>
  <si>
    <t>9 Force to Wolf 3</t>
  </si>
  <si>
    <t>Cali</t>
  </si>
  <si>
    <t>28 Fire to Plant</t>
  </si>
  <si>
    <t>Fireball</t>
  </si>
  <si>
    <t>Magician's Judge with disadvantage</t>
  </si>
  <si>
    <t>12 to Gator 1</t>
  </si>
  <si>
    <t>23 to Ogre 2</t>
  </si>
  <si>
    <t>12 Fire to Plant</t>
  </si>
  <si>
    <t>21 to Ogre 1</t>
  </si>
  <si>
    <t>Witch Bolt</t>
  </si>
  <si>
    <t>5 to Gator 1</t>
  </si>
  <si>
    <t>5 to Ogre 1</t>
  </si>
  <si>
    <t>27 Lightning to Plant</t>
  </si>
  <si>
    <t>9 to Ogre 1</t>
  </si>
  <si>
    <t>7 to Ogre 1</t>
  </si>
  <si>
    <t>14 force to Gator 1</t>
  </si>
  <si>
    <t>1 to Goblin 2</t>
  </si>
  <si>
    <t>Cure Wounds to Nott, Nott heals 9 points, is conscious</t>
  </si>
  <si>
    <t>Unarmed Strike AoO</t>
  </si>
  <si>
    <t>5 to Goblin 1</t>
  </si>
  <si>
    <t>3 to Goblin 1</t>
  </si>
  <si>
    <t>7 to Goblin 2</t>
  </si>
  <si>
    <t>7 to Goblin 1</t>
  </si>
  <si>
    <t>13 to Ogre 1</t>
  </si>
  <si>
    <t>Cure Wounds, Kiri heals 8 points</t>
  </si>
  <si>
    <t>18 to Wolf 3</t>
  </si>
  <si>
    <t>20 to Goblin 3</t>
  </si>
  <si>
    <t>16 Force to Troll</t>
  </si>
  <si>
    <t>C2E022</t>
  </si>
  <si>
    <t>7 Acid to Troll</t>
  </si>
  <si>
    <t>Acid Splash</t>
  </si>
  <si>
    <t>Boots of Alert additional Initiative roll (d8)</t>
  </si>
  <si>
    <t>C2E023</t>
  </si>
  <si>
    <t>0:21;20</t>
  </si>
  <si>
    <t>Nat4</t>
  </si>
  <si>
    <t>10 Radiant to Merrow</t>
  </si>
  <si>
    <t>6 Necrotic to Troll</t>
  </si>
  <si>
    <t>11 to Merrow</t>
  </si>
  <si>
    <t>2 to Troll</t>
  </si>
  <si>
    <t>Dynamite</t>
  </si>
  <si>
    <t>False Life (1st), Cali gains 7 temporary HP</t>
  </si>
  <si>
    <t>3 (6/2) to Nott</t>
  </si>
  <si>
    <t>5 to Troll</t>
  </si>
  <si>
    <t>Febron dies</t>
  </si>
  <si>
    <t>10 Force to Merrow</t>
  </si>
  <si>
    <t>9 Force to Merrow</t>
  </si>
  <si>
    <t>10 to Merrow</t>
  </si>
  <si>
    <t>12 to Troll</t>
  </si>
  <si>
    <t>7 to Troll</t>
  </si>
  <si>
    <t>10 to Troll</t>
  </si>
  <si>
    <t>8 Force to Troll</t>
  </si>
  <si>
    <t>22 (11x2) Fire to Troll</t>
  </si>
  <si>
    <t>14 Force to Troll</t>
  </si>
  <si>
    <t>Beau goes unconscious</t>
  </si>
  <si>
    <t>Uses Strength</t>
  </si>
  <si>
    <t>Healing Word (1st), Beau heals 7 points, is conscious</t>
  </si>
  <si>
    <t>Throwing Star with disadvantage</t>
  </si>
  <si>
    <t>4 to Troll</t>
  </si>
  <si>
    <t>9 Radiant to Troll</t>
  </si>
  <si>
    <t>12 Force to Troll</t>
  </si>
  <si>
    <t>14 Necrotic to Troll</t>
  </si>
  <si>
    <t>Disregarded due to disadvanatage</t>
  </si>
  <si>
    <t>11 (7 + 4 Necrotic to Troll)</t>
  </si>
  <si>
    <t>9 (18/2) Poison to Beau</t>
  </si>
  <si>
    <t>Against Venom Spray</t>
  </si>
  <si>
    <t>4 Psychic to Troll</t>
  </si>
  <si>
    <t>18 Poison to Yasha</t>
  </si>
  <si>
    <t>11 to Troll</t>
  </si>
  <si>
    <t>Nat14</t>
  </si>
  <si>
    <t>8 to Troll</t>
  </si>
  <si>
    <t>Nat8</t>
  </si>
  <si>
    <t>Eldritch Blast with disadvantange</t>
  </si>
  <si>
    <t>8 to Merrow 1</t>
  </si>
  <si>
    <t>6 to Troll</t>
  </si>
  <si>
    <t>10 to Merrow 1</t>
  </si>
  <si>
    <t>7 Necrotic to Merrow 1</t>
  </si>
  <si>
    <t>18 to Merrow 2</t>
  </si>
  <si>
    <t>Against Poisoned, Yasha is no longer poisoned</t>
  </si>
  <si>
    <t>19 to Merrow 1</t>
  </si>
  <si>
    <t>Guiding Bolt (3rd)</t>
  </si>
  <si>
    <t>Witch Bolt (3rd)</t>
  </si>
  <si>
    <t>20 (18 Lightning + 2 Necrotic) to Troll</t>
  </si>
  <si>
    <t>Concentration with advantage</t>
  </si>
  <si>
    <t>Summer's Dance</t>
  </si>
  <si>
    <t>13 Force to Troll</t>
  </si>
  <si>
    <t>Summer's Dance AoO</t>
  </si>
  <si>
    <t>21 to Troll</t>
  </si>
  <si>
    <t>Against Call Lightning</t>
  </si>
  <si>
    <t>7 to Merrow 3</t>
  </si>
  <si>
    <t>11 Force to Merrow 1</t>
  </si>
  <si>
    <t>17 to Troll</t>
  </si>
  <si>
    <t>Summer's Dance with advantage</t>
  </si>
  <si>
    <t>9 to Troll</t>
  </si>
  <si>
    <t>6 Fire to Merrow Shallow Priest</t>
  </si>
  <si>
    <t>Cure Wounds (1st), Fjord heals 6 points, is conscious</t>
  </si>
  <si>
    <t>Glove of Scorching Ray</t>
  </si>
  <si>
    <t>8 Slashing/Radiant to Merrow 2</t>
  </si>
  <si>
    <t>9 Slashing/Radiant to Merrow 2</t>
  </si>
  <si>
    <t>19 to Merrow 3</t>
  </si>
  <si>
    <t>27 Fire to Troll</t>
  </si>
  <si>
    <t>15 to Merrow 3</t>
  </si>
  <si>
    <t>25 Lightning to Yasha</t>
  </si>
  <si>
    <t>Fjord succeeds one death save</t>
  </si>
  <si>
    <t>Cure Wounds (1st), Fjord heals 11 points, is conscious</t>
  </si>
  <si>
    <t>Beau succeeds one death save</t>
  </si>
  <si>
    <t>Healing Word (2nd), Beau heals 11 points, is conscious</t>
  </si>
  <si>
    <t>9 to Merrow 2</t>
  </si>
  <si>
    <t>10 to Merrow 2</t>
  </si>
  <si>
    <t>To see if she enters the water</t>
  </si>
  <si>
    <t>Booming Blade, Disregarded</t>
  </si>
  <si>
    <t>Wastehunter Falchion with advantage</t>
  </si>
  <si>
    <t>Hit Dice, Fjord heals 39 points</t>
  </si>
  <si>
    <t>21 to Merrow 4</t>
  </si>
  <si>
    <t>17 to Merrow 4</t>
  </si>
  <si>
    <t>Blink</t>
  </si>
  <si>
    <t>Hexblade's Curse, Fjordheals 13 points</t>
  </si>
  <si>
    <t>14 to Merrow 3</t>
  </si>
  <si>
    <t>8 to Merrow 3</t>
  </si>
  <si>
    <t>With CHA mod</t>
  </si>
  <si>
    <t>12 (24/2) Lightning to Yasha</t>
  </si>
  <si>
    <t>Fragment</t>
  </si>
  <si>
    <t>Fragment of Possibility</t>
  </si>
  <si>
    <t>7 to Merrow 1</t>
  </si>
  <si>
    <t>18 to Merrow 6</t>
  </si>
  <si>
    <t>9 Cold to Merrow 1 and 2</t>
  </si>
  <si>
    <t>Hunger of Hadar</t>
  </si>
  <si>
    <t>Inflict Wounds (1st) with advantage</t>
  </si>
  <si>
    <t>11 Force to Merrow 6</t>
  </si>
  <si>
    <t>7 Acid to Merrow 1 and 2</t>
  </si>
  <si>
    <t>18 to Merrow 3</t>
  </si>
  <si>
    <t>9 to Merrow 5</t>
  </si>
  <si>
    <t>11 to Merrow 5</t>
  </si>
  <si>
    <t>Ray of Sickness</t>
  </si>
  <si>
    <t>9 Poison to Merrow 3</t>
  </si>
  <si>
    <t>Merrow 3 poisoned</t>
  </si>
  <si>
    <t>12 Force to Merrow 5</t>
  </si>
  <si>
    <t>10 to Merrow 3</t>
  </si>
  <si>
    <t>5 Cold to Merrow 1 and 2</t>
  </si>
  <si>
    <t>7 Force to Merrow 5</t>
  </si>
  <si>
    <t>Blood Maledict (Amplified)</t>
  </si>
  <si>
    <t>Uknown</t>
  </si>
  <si>
    <t>Staff Reaction</t>
  </si>
  <si>
    <t>16 to Merrow 2</t>
  </si>
  <si>
    <t>6 (13/2) Lightning to Yasha</t>
  </si>
  <si>
    <t>20 to Merrow 3</t>
  </si>
  <si>
    <t>11 to Merrow 3</t>
  </si>
  <si>
    <t>12 to Merrow 6</t>
  </si>
  <si>
    <t>12 Fire to Merrow 2</t>
  </si>
  <si>
    <t>5 to Merrow 6</t>
  </si>
  <si>
    <t>15 to Merrow 1</t>
  </si>
  <si>
    <t>7 to Merrow 6</t>
  </si>
  <si>
    <t>Cure Wounds (2nd), Caleb heals 12 points</t>
  </si>
  <si>
    <t>6 to Merrow 4</t>
  </si>
  <si>
    <t>Cure Wounds (2nd), Fjord heals 11 points, is conscious</t>
  </si>
  <si>
    <t>6 to Merrow Shallow Priest</t>
  </si>
  <si>
    <t>12 to Bandit</t>
  </si>
  <si>
    <t>8 Force to Merrow 4</t>
  </si>
  <si>
    <t>Unarmed Strike, Bandit goes unconscious</t>
  </si>
  <si>
    <t>8 (17/2) Thunder to Beau</t>
  </si>
  <si>
    <t>Against Thunderwave (2nd)</t>
  </si>
  <si>
    <t>19 Acid to Merrow 4</t>
  </si>
  <si>
    <t>Dragon's Breath (Acid)</t>
  </si>
  <si>
    <t>3:52;11</t>
  </si>
  <si>
    <t>17 Thunder to Caleb</t>
  </si>
  <si>
    <t>8 to Bandit</t>
  </si>
  <si>
    <t>Against Thunderwave (2nd), Caleb is unconscious</t>
  </si>
  <si>
    <t>13 to Merrow 4</t>
  </si>
  <si>
    <t>10 to Merrow Shallow Priest</t>
  </si>
  <si>
    <t>10 to Merrow 4</t>
  </si>
  <si>
    <t>12 to Merrow Shallow Priest</t>
  </si>
  <si>
    <t>Inflict Wounds (3rd)</t>
  </si>
  <si>
    <t>Caleb fails one death save</t>
  </si>
  <si>
    <t>14 to Merrow 4</t>
  </si>
  <si>
    <t>Hand Crossbow Burning Bolt</t>
  </si>
  <si>
    <t>24 (21 Piercing + 3 Fire to Merrow Shallow Priest</t>
  </si>
  <si>
    <t>8 to Merrow Shallow Priest</t>
  </si>
  <si>
    <t>2;20:58</t>
  </si>
  <si>
    <t>Magician's Judge AoO with disadvantage</t>
  </si>
  <si>
    <t>C2E024</t>
  </si>
  <si>
    <t>5 to Merrow Shallow Priest</t>
  </si>
  <si>
    <t>9 to Merrow Shallow Priest</t>
  </si>
  <si>
    <t>Caleb succeeds one death save</t>
  </si>
  <si>
    <t>Cure Wounds, Caleb heals 12 points, is conscious</t>
  </si>
  <si>
    <t>Prayer of Healing (3rd), All hurt heal 8 points</t>
  </si>
  <si>
    <t>Magician's Judge (Dispel Magic, +3)</t>
  </si>
  <si>
    <t>C2E025</t>
  </si>
  <si>
    <t>Cure Wounds (1st), Beau heals 12 points</t>
  </si>
  <si>
    <t>Cure Wounds (1st), Caleb heals 12 points</t>
  </si>
  <si>
    <t>C2E026</t>
  </si>
  <si>
    <t>Disregarded due to Fragment of Possibility</t>
  </si>
  <si>
    <t>With Fragment of Possibility</t>
  </si>
  <si>
    <t>Blood Curse of Purgation (amplified)</t>
  </si>
  <si>
    <t>Keg</t>
  </si>
  <si>
    <t>16 to Gear Keeper</t>
  </si>
  <si>
    <t>5 to Ankheg 1</t>
  </si>
  <si>
    <t>C2E027</t>
  </si>
  <si>
    <t>9 to Gear Keeper</t>
  </si>
  <si>
    <t>12 to Ankheg 1</t>
  </si>
  <si>
    <t>Nat12</t>
  </si>
  <si>
    <t>5 (10/2) to Yasha</t>
  </si>
  <si>
    <t>1 to Gear Keeper</t>
  </si>
  <si>
    <t>Hand Crossbow as bludgeoning weapon</t>
  </si>
  <si>
    <t>25 to Nott</t>
  </si>
  <si>
    <t>Against Shrapnel Blast</t>
  </si>
  <si>
    <t>12 (25/2) to Beau</t>
  </si>
  <si>
    <t>13 (10 + 3 Radiant) to Ankheg 1</t>
  </si>
  <si>
    <t>11 (9 + 2 Radiant) to Ankheg 1</t>
  </si>
  <si>
    <t>Nila</t>
  </si>
  <si>
    <t>18 to Gear Keeper</t>
  </si>
  <si>
    <t>With PWaT</t>
  </si>
  <si>
    <t>7 (14/2) Acid to Molly</t>
  </si>
  <si>
    <t>Against Acid Spray</t>
  </si>
  <si>
    <t>14 Acid to Molly</t>
  </si>
  <si>
    <t>14 Acid to Caleb</t>
  </si>
  <si>
    <t>14 Acid to Beau</t>
  </si>
  <si>
    <t>5 to Gear Keeper</t>
  </si>
  <si>
    <t>Warhammer</t>
  </si>
  <si>
    <t>14 to Gear Keeper</t>
  </si>
  <si>
    <t>Battleaxe</t>
  </si>
  <si>
    <t>6 to Ankheg 2</t>
  </si>
  <si>
    <t>Magician's Judge with advantage</t>
  </si>
  <si>
    <t>12 to Ankheg 2</t>
  </si>
  <si>
    <t>Gear Keeper AC lowered to 17</t>
  </si>
  <si>
    <t>9 to Ankheg 2</t>
  </si>
  <si>
    <t>11 to Gear Keeper</t>
  </si>
  <si>
    <t>Tinkertop Boltblaster 1000</t>
  </si>
  <si>
    <t>13 to Gear Keeper</t>
  </si>
  <si>
    <t>9 to Ankheg 3</t>
  </si>
  <si>
    <t>11 to Ankheg 3</t>
  </si>
  <si>
    <t>7 to Ankheg 3</t>
  </si>
  <si>
    <t>Unarmed Stirke</t>
  </si>
  <si>
    <t>With PWaT, Disregarded due to disadvantage</t>
  </si>
  <si>
    <t>4 (8/2) to Gear Keeper</t>
  </si>
  <si>
    <t>With PWat and disadvantage</t>
  </si>
  <si>
    <t>10 to Ankheg 3</t>
  </si>
  <si>
    <t>5 (10/2) to Gear Keeper</t>
  </si>
  <si>
    <t>2 (5/2) to Gear Keeper</t>
  </si>
  <si>
    <t>14 to Ankheg 2</t>
  </si>
  <si>
    <t>6 (13/2) to Gear Keeper</t>
  </si>
  <si>
    <t>9 to Ankheg 4</t>
  </si>
  <si>
    <t>With advantage as an owl</t>
  </si>
  <si>
    <t>As an owl</t>
  </si>
  <si>
    <t>12 to Gear Keeper</t>
  </si>
  <si>
    <t>7 to Ankheg 4</t>
  </si>
  <si>
    <t>11 [5 (10/2) Slashing + 6 Cold] to Gear Keeper</t>
  </si>
  <si>
    <t>Gear Keeper AC lowered to 16</t>
  </si>
  <si>
    <t>Nat9</t>
  </si>
  <si>
    <t>4 to Ankheg 4</t>
  </si>
  <si>
    <t>As a mouse</t>
  </si>
  <si>
    <t>Healing Word (1st), Caleb heals 7 points</t>
  </si>
  <si>
    <t>2 to Ankheg 4</t>
  </si>
  <si>
    <t>17 Necrotic to Gear Keeper</t>
  </si>
  <si>
    <t>Nat7</t>
  </si>
  <si>
    <t>Disregarded due to Luck</t>
  </si>
  <si>
    <t>With Luck</t>
  </si>
  <si>
    <t>15 to Ankheg 4</t>
  </si>
  <si>
    <t>17 to Gear Keeper</t>
  </si>
  <si>
    <t>Staff aoO</t>
  </si>
  <si>
    <t>6 (12/2) to Gear Keeper</t>
  </si>
  <si>
    <t>13 (27/2) to Caleb</t>
  </si>
  <si>
    <t>27 to Beau</t>
  </si>
  <si>
    <t>Against Shrapnel Blast, Beau is unconscious</t>
  </si>
  <si>
    <t>2:32;09</t>
  </si>
  <si>
    <t>13 (27/2) to Molly</t>
  </si>
  <si>
    <t>13 (27/2) to Fjord</t>
  </si>
  <si>
    <t>With advantage, minus five</t>
  </si>
  <si>
    <t>27 to Jester</t>
  </si>
  <si>
    <t>As owl, with advantage</t>
  </si>
  <si>
    <t>Caleb takes 1 point of exhaustion</t>
  </si>
  <si>
    <t>3 (6/2) to Gear Keeper</t>
  </si>
  <si>
    <t>10 to Gear Keeper</t>
  </si>
  <si>
    <t>Cure Wounds (1st), Beau heals 12 points, is conscious</t>
  </si>
  <si>
    <t>Cure Wounds (1st), Caleb heals 10 points</t>
  </si>
  <si>
    <t>Card Game</t>
  </si>
  <si>
    <t>Minus five</t>
  </si>
  <si>
    <t>Hit dice</t>
  </si>
  <si>
    <t>8 to Beau</t>
  </si>
  <si>
    <t>Caduceus</t>
  </si>
  <si>
    <t>Nott regains Burning Bolt</t>
  </si>
  <si>
    <t>Cure Wounds (1st), Beau heals 6 points</t>
  </si>
  <si>
    <t>Beau takes 1 point of exhaustion</t>
  </si>
  <si>
    <t>18 to Attacker</t>
  </si>
  <si>
    <t>Javelin with advantage</t>
  </si>
  <si>
    <t>Tinkertop Boltblaster 1000 with advantage</t>
  </si>
  <si>
    <t>24 to Guard</t>
  </si>
  <si>
    <t>5 to Guard</t>
  </si>
  <si>
    <t>9 to Guard</t>
  </si>
  <si>
    <t>6 to Guard</t>
  </si>
  <si>
    <t>8 to Dwelma</t>
  </si>
  <si>
    <t>Shillelagh with advantage</t>
  </si>
  <si>
    <t>13 to Guard</t>
  </si>
  <si>
    <t>7 to Dwelma</t>
  </si>
  <si>
    <t>12 to Dwelma</t>
  </si>
  <si>
    <t>12 to Guard</t>
  </si>
  <si>
    <t>5 to Molly</t>
  </si>
  <si>
    <t>Amplified Blood Curse</t>
  </si>
  <si>
    <t>10 Fire to Ruzza</t>
  </si>
  <si>
    <t>With owl stats, with advantage</t>
  </si>
  <si>
    <t>Javelin with disadvantage</t>
  </si>
  <si>
    <t>5 to Dwelma</t>
  </si>
  <si>
    <t>20 (41/2) Cold to Beau</t>
  </si>
  <si>
    <t>Against Cone of Cold</t>
  </si>
  <si>
    <t>20 (41/2) Cold to Molly</t>
  </si>
  <si>
    <t>4;27:56</t>
  </si>
  <si>
    <t>With PWaT (called as 4 plus 10)</t>
  </si>
  <si>
    <t>20 (41/2) Cold to Nott</t>
  </si>
  <si>
    <t>Fragment of Possibility Roll</t>
  </si>
  <si>
    <t>C2E029</t>
  </si>
  <si>
    <t>10 to Dwelma</t>
  </si>
  <si>
    <t>Against Hypnotic Pattern</t>
  </si>
  <si>
    <t>11 to Dwelma</t>
  </si>
  <si>
    <t>With disadvantage and PWaT</t>
  </si>
  <si>
    <t>18 to Lorenzo</t>
  </si>
  <si>
    <t>With PWaT, didn't add stealth mod</t>
  </si>
  <si>
    <t>Amplified Blood Curse, Molly is unconscious</t>
  </si>
  <si>
    <t>4 Fire to Lorenzo</t>
  </si>
  <si>
    <t>As spider</t>
  </si>
  <si>
    <t>6 to Lorenzo</t>
  </si>
  <si>
    <t xml:space="preserve">Unarmed Strike </t>
  </si>
  <si>
    <t>11 to Guard</t>
  </si>
  <si>
    <t>Boots</t>
  </si>
  <si>
    <t>C2E030</t>
  </si>
  <si>
    <t>12 Poison to Guard</t>
  </si>
  <si>
    <t>Poison Spray</t>
  </si>
  <si>
    <t xml:space="preserve">TTBB1000 </t>
  </si>
  <si>
    <t>11 to Guard 2</t>
  </si>
  <si>
    <t>8 to Guard</t>
  </si>
  <si>
    <t>6 to Guard 2</t>
  </si>
  <si>
    <t>14 Radiant to Guard 2</t>
  </si>
  <si>
    <t xml:space="preserve">Warhammer </t>
  </si>
  <si>
    <t>12 to Guard 2</t>
  </si>
  <si>
    <t>Cure Wounds (2nd), Caleb heals 13 points</t>
  </si>
  <si>
    <t>10 Fire to Phil</t>
  </si>
  <si>
    <t>10 to Phil</t>
  </si>
  <si>
    <t>9 to Phil</t>
  </si>
  <si>
    <t>Battleaxe with advantage</t>
  </si>
  <si>
    <t>Warhammer with advantage</t>
  </si>
  <si>
    <t>10 to Juam</t>
  </si>
  <si>
    <t>Taste</t>
  </si>
  <si>
    <t>Bad math/mod</t>
  </si>
  <si>
    <t>11 to Juam</t>
  </si>
  <si>
    <t xml:space="preserve">Spiritual Weapon </t>
  </si>
  <si>
    <t>14 to Juam</t>
  </si>
  <si>
    <t>10 to Protto</t>
  </si>
  <si>
    <t>Healing Word (1st), Keg heals 6 points</t>
  </si>
  <si>
    <t>Throwing Star with advantage</t>
  </si>
  <si>
    <t>5 to Juam</t>
  </si>
  <si>
    <t>Spiritual Weapon against Ruzza</t>
  </si>
  <si>
    <t>TTBB1000 against Ruzza</t>
  </si>
  <si>
    <t>6 to Ruzza</t>
  </si>
  <si>
    <t>C2E031</t>
  </si>
  <si>
    <t>8 to Juam</t>
  </si>
  <si>
    <t>11 to Ruzza</t>
  </si>
  <si>
    <t>Forgery</t>
  </si>
  <si>
    <t>Dex + Prof</t>
  </si>
  <si>
    <t>8 Fire to Juam</t>
  </si>
  <si>
    <t>Thrown Arrow with disadvantage</t>
  </si>
  <si>
    <t>With advantage, not rolled</t>
  </si>
  <si>
    <t>Cure Wounds (1st), Keg heals 12 points</t>
  </si>
  <si>
    <t>bad math/mod</t>
  </si>
  <si>
    <t>8 to Door</t>
  </si>
  <si>
    <t>Unannounced nat1 or bad math</t>
  </si>
  <si>
    <t>Shillelagh</t>
  </si>
  <si>
    <t xml:space="preserve">Shakäste </t>
  </si>
  <si>
    <t>Against Extort Truth</t>
  </si>
  <si>
    <t>1 to Beau</t>
  </si>
  <si>
    <t>Battleaxe and Warhammer</t>
  </si>
  <si>
    <t>10 Fire to Beau</t>
  </si>
  <si>
    <t>16 to Guard</t>
  </si>
  <si>
    <t>18 to Guard</t>
  </si>
  <si>
    <t>4 (8/2) to Nila</t>
  </si>
  <si>
    <t>Against trap</t>
  </si>
  <si>
    <t>6 Fire to Keg</t>
  </si>
  <si>
    <t>8 to Nott</t>
  </si>
  <si>
    <t>12 Fire to Keg</t>
  </si>
  <si>
    <t>Greater Healing Potion, Beau heals 14 points</t>
  </si>
  <si>
    <t>Healing Word (1st), Asar heals 7 points</t>
  </si>
  <si>
    <t>Cure Wounds, Beau heals 12 points</t>
  </si>
  <si>
    <t>Cure Wounds, Keg heals 10 points</t>
  </si>
  <si>
    <t>Duchess</t>
  </si>
  <si>
    <t>Healing Word (1st), Ketor heals 5 points, is conscious</t>
  </si>
  <si>
    <t>11 to Nott</t>
  </si>
  <si>
    <t>Against Bead of Force</t>
  </si>
  <si>
    <t>C2E032</t>
  </si>
  <si>
    <t xml:space="preserve">Staff </t>
  </si>
  <si>
    <t xml:space="preserve">Battleaxe </t>
  </si>
  <si>
    <t>7 to Protto</t>
  </si>
  <si>
    <t xml:space="preserve">Unarmed Strike AoO </t>
  </si>
  <si>
    <t>10 to Guard</t>
  </si>
  <si>
    <t>17 to Protto</t>
  </si>
  <si>
    <t>9 to Protto</t>
  </si>
  <si>
    <t xml:space="preserve">Scorching Ray </t>
  </si>
  <si>
    <t>C2E033</t>
  </si>
  <si>
    <t>19 Fire to Lorenzo</t>
  </si>
  <si>
    <t>10 to Ruzza</t>
  </si>
  <si>
    <t>12 to Ruzza</t>
  </si>
  <si>
    <t>5 to Ruzza</t>
  </si>
  <si>
    <t>Beau is held</t>
  </si>
  <si>
    <t>4 (9/2) Radiant to Ruzza</t>
  </si>
  <si>
    <t>Spirit Guardians damage</t>
  </si>
  <si>
    <t xml:space="preserve">TTBB1000 SA </t>
  </si>
  <si>
    <t>17 to Ruzza</t>
  </si>
  <si>
    <t>7 to Ruzza</t>
  </si>
  <si>
    <t xml:space="preserve">Fire Bolt </t>
  </si>
  <si>
    <t>14 Fire to Lorenzo</t>
  </si>
  <si>
    <t>9 (18/2) Radiant to Lorenzo</t>
  </si>
  <si>
    <t>Tinkertop Boltblaster 1000 SA</t>
  </si>
  <si>
    <t>25 to Ettin 1</t>
  </si>
  <si>
    <t>Potion of Regular Healing, Caleb heals 7 points</t>
  </si>
  <si>
    <t>Summer's Dance Falchion</t>
  </si>
  <si>
    <t>9 to Ettin 1</t>
  </si>
  <si>
    <t>4 to Ettin 2</t>
  </si>
  <si>
    <t>Called as 5, told Matt total was 13</t>
  </si>
  <si>
    <t>5 to Ettin 1</t>
  </si>
  <si>
    <t>Javelin (Disregarded)</t>
  </si>
  <si>
    <t>18 Necrotic to Ettin 1</t>
  </si>
  <si>
    <t xml:space="preserve">Throwing Star </t>
  </si>
  <si>
    <t>Disregarded (wrong dice)</t>
  </si>
  <si>
    <t>21 to Ettin 1</t>
  </si>
  <si>
    <t>7 to Lorenzo</t>
  </si>
  <si>
    <t>5 to Lorenzo</t>
  </si>
  <si>
    <t>8 to Ettin 2</t>
  </si>
  <si>
    <t>1 to Ettin 2</t>
  </si>
  <si>
    <t>Enlarge damage</t>
  </si>
  <si>
    <t>TTBB1000 , bad math/mod?</t>
  </si>
  <si>
    <t>22 Cold to Keg</t>
  </si>
  <si>
    <t>Unarmed strike</t>
  </si>
  <si>
    <t>C2E034</t>
  </si>
  <si>
    <t>22 Cold to Caduceus</t>
  </si>
  <si>
    <t>C2E035</t>
  </si>
  <si>
    <t>Staff Sentinel</t>
  </si>
  <si>
    <t>44 Cold to Shakäste</t>
  </si>
  <si>
    <t>Agaisnt Cone of Cold, Shakäste is unconscious</t>
  </si>
  <si>
    <t>44 Cold to Beau</t>
  </si>
  <si>
    <t>Against Cone of Cold, Beau is unconscious</t>
  </si>
  <si>
    <t xml:space="preserve">Battleaxe AoO </t>
  </si>
  <si>
    <t>9 to Lorenzo</t>
  </si>
  <si>
    <t>12 Fire to Ettin 2</t>
  </si>
  <si>
    <t>Staff w/ Stunning Strike (Lorenzo Stunned)</t>
  </si>
  <si>
    <t>2 Fire to Ettin 2</t>
  </si>
  <si>
    <t>Beetles</t>
  </si>
  <si>
    <t>Bite</t>
  </si>
  <si>
    <t>8 to Lorenzo</t>
  </si>
  <si>
    <t>Fire Bolt with advantage</t>
  </si>
  <si>
    <t>6 Fire to Lorenzo</t>
  </si>
  <si>
    <t>7 to Ettin 2</t>
  </si>
  <si>
    <t>9 to Ettin 2</t>
  </si>
  <si>
    <t>24 to Ettin 2</t>
  </si>
  <si>
    <t>16 Fire to Ettin 2</t>
  </si>
  <si>
    <t>25 Fire to Ettin 2</t>
  </si>
  <si>
    <t>Fireball, HDYWTDT</t>
  </si>
  <si>
    <t>Potion of Regular Healing, Caduceus heals 7 points</t>
  </si>
  <si>
    <t>Potion of Greater Healing, Shakäste heals 15 points, is conscious</t>
  </si>
  <si>
    <t>Mass Healing Word, All but Caleb heal 7 points</t>
  </si>
  <si>
    <t>Cure Wounds (3rd), Caleb heals 19 points</t>
  </si>
  <si>
    <t>TTBB1000 SA with Fury of the Small</t>
  </si>
  <si>
    <t>22 to Lorenzo</t>
  </si>
  <si>
    <t>11 Fire to Lorenzo</t>
  </si>
  <si>
    <t>All except Nott heal 14</t>
  </si>
  <si>
    <t>Prayer of Healing</t>
  </si>
  <si>
    <t>C2E036</t>
  </si>
  <si>
    <t>Enforcer heals 11 points, is conscious</t>
  </si>
  <si>
    <t>Healing Word (3rd)</t>
  </si>
  <si>
    <t>dex+prof</t>
  </si>
  <si>
    <t>Throwing Star against WE</t>
  </si>
  <si>
    <t>6 (13/2) Bludgeoning WE</t>
  </si>
  <si>
    <t>Decision where to send Algar</t>
  </si>
  <si>
    <t>11 radiant to Fjord's Specter</t>
  </si>
  <si>
    <t>3 radiant to Fjord's Specter</t>
  </si>
  <si>
    <t>dex+prof, fragment of possibility used</t>
  </si>
  <si>
    <t>INT+prof</t>
  </si>
  <si>
    <t>Staff against WE1</t>
  </si>
  <si>
    <t>DEX+prof</t>
  </si>
  <si>
    <t>3 (7/2) Bludgeoning to WE1</t>
  </si>
  <si>
    <t>Unarmed Strike against WE1</t>
  </si>
  <si>
    <t>Spiritual Weapon against WE1</t>
  </si>
  <si>
    <t>11 Force to WE1</t>
  </si>
  <si>
    <t>11 Necrotic to WE1</t>
  </si>
  <si>
    <t>Toll the Dead against WE1</t>
  </si>
  <si>
    <t>Eldritch Blast against WE1</t>
  </si>
  <si>
    <t>5 Force to WE1</t>
  </si>
  <si>
    <t>TTBB1000 against WE2</t>
  </si>
  <si>
    <t>17 Piercing to WE2</t>
  </si>
  <si>
    <t>1 Piercing to WE2</t>
  </si>
  <si>
    <t>Additional SA die</t>
  </si>
  <si>
    <t>Throw deflected missile back</t>
  </si>
  <si>
    <t>7 to Bowman</t>
  </si>
  <si>
    <t>9 Bludgeoning to WE1</t>
  </si>
  <si>
    <t>8 to bowman</t>
  </si>
  <si>
    <t>10 Bludgeoning to WE1</t>
  </si>
  <si>
    <t>Guiding Bolt against WE2</t>
  </si>
  <si>
    <t>15 Radiant to WE2</t>
  </si>
  <si>
    <t>12 Radiant to WE2</t>
  </si>
  <si>
    <t>with Boots of Alert</t>
  </si>
  <si>
    <t>Summer's Dance Falchion against WE2</t>
  </si>
  <si>
    <t>8 Thunder to WE2</t>
  </si>
  <si>
    <t>Booming Blade</t>
  </si>
  <si>
    <t>9 Thunder to WE2</t>
  </si>
  <si>
    <t>Booming Blade secondary damage</t>
  </si>
  <si>
    <t>8 Thunder to Marius</t>
  </si>
  <si>
    <t>Melf's Acid Arrow to WE1</t>
  </si>
  <si>
    <t>4 (9/2) Acid to WE1</t>
  </si>
  <si>
    <t>WE1 dies</t>
  </si>
  <si>
    <t>Staff against Captain</t>
  </si>
  <si>
    <t>WE2 dies</t>
  </si>
  <si>
    <t>6 to Captain</t>
  </si>
  <si>
    <t>TTBB1000 SA against Captain</t>
  </si>
  <si>
    <t>21 to Captain</t>
  </si>
  <si>
    <t>10 Healing to Caleb</t>
  </si>
  <si>
    <t>Cure Wounds</t>
  </si>
  <si>
    <t>30 to Captain</t>
  </si>
  <si>
    <t>Magician's Judge against Captain</t>
  </si>
  <si>
    <t>34 to Captain</t>
  </si>
  <si>
    <t>Captain dies</t>
  </si>
  <si>
    <t>with PWaT</t>
  </si>
  <si>
    <t>TTBB1000 SA against Enforcer</t>
  </si>
  <si>
    <t>Spiritual Weapon against Singing Harpy</t>
  </si>
  <si>
    <t>12 to Singing Harpy</t>
  </si>
  <si>
    <t>20 to Bowman</t>
  </si>
  <si>
    <t>7 to Singing Harpy</t>
  </si>
  <si>
    <t>Swarm of Beetles Bite against Singing Harpy</t>
  </si>
  <si>
    <t>15 to Singing Harpy</t>
  </si>
  <si>
    <t>Nat10</t>
  </si>
  <si>
    <t>8 to Bowman</t>
  </si>
  <si>
    <t>Bowman dies</t>
  </si>
  <si>
    <t>Magician's Judge against Harpy Holding Deckhand</t>
  </si>
  <si>
    <t>13 to Harpy Holding Deckhand</t>
  </si>
  <si>
    <t>27 to enforcer and Marius(?), 13 to Bowman and Bowman(?)</t>
  </si>
  <si>
    <t>Beau heals 8</t>
  </si>
  <si>
    <t>TTBB1000 against Harpy Holding Deckhand</t>
  </si>
  <si>
    <t>Healing Word</t>
  </si>
  <si>
    <t>Nat15</t>
  </si>
  <si>
    <t>18 to Harpy Holding Deckhand</t>
  </si>
  <si>
    <t>Disregarded due advantage</t>
  </si>
  <si>
    <t>8 to Harpy Holding Deckhand</t>
  </si>
  <si>
    <t>Harpy Holding Deckhand dies</t>
  </si>
  <si>
    <t>Eldritch Blast against Harpy</t>
  </si>
  <si>
    <t>Eldritch Blast against Enforcer</t>
  </si>
  <si>
    <t>11 to Harpy</t>
  </si>
  <si>
    <t>11 to Enforcer</t>
  </si>
  <si>
    <t>7 to Harpy</t>
  </si>
  <si>
    <t>10 to Enforcer</t>
  </si>
  <si>
    <t>Enforcer dies</t>
  </si>
  <si>
    <t>Unarmed Strike AoO against Harpy</t>
  </si>
  <si>
    <t>10 to Harpy</t>
  </si>
  <si>
    <t>23 to Enforcer</t>
  </si>
  <si>
    <t>Unarmed Strike against Harpy</t>
  </si>
  <si>
    <t>Unarmed Strike against Bowman</t>
  </si>
  <si>
    <t>19 to Harpy</t>
  </si>
  <si>
    <t>Nat19</t>
  </si>
  <si>
    <t>9 to Bowman</t>
  </si>
  <si>
    <t>Harpy dies</t>
  </si>
  <si>
    <t>Spiritual Weapon against Harpy</t>
  </si>
  <si>
    <t>8 to Harpy</t>
  </si>
  <si>
    <t>Guiding Bolt against Harpy</t>
  </si>
  <si>
    <t>Throwing Star against Algar</t>
  </si>
  <si>
    <t>Glove of Scorching Ray against dock</t>
  </si>
  <si>
    <t>9 Piercing against Algar</t>
  </si>
  <si>
    <t>Nat17</t>
  </si>
  <si>
    <t>Guiding Bolt (3rd) against Harpy</t>
  </si>
  <si>
    <t>16 to Harpy</t>
  </si>
  <si>
    <t>12 to dock</t>
  </si>
  <si>
    <t>12 (24/2) Bludgeoning to Caleb</t>
  </si>
  <si>
    <t>24 Bludgeoning to Caduceus</t>
  </si>
  <si>
    <t>24 Bludgeoning to Yasha</t>
  </si>
  <si>
    <t>Swarm of Beetles bite against WE</t>
  </si>
  <si>
    <t>TTBB1000 against Harpy</t>
  </si>
  <si>
    <t>Unarmed Strike (Sentinel) against WE</t>
  </si>
  <si>
    <t>bad mod</t>
  </si>
  <si>
    <t>6 Bludgeoning to WE</t>
  </si>
  <si>
    <t>19 Thunder to G1, 9 (19/2) Thunder to Algar and G2</t>
  </si>
  <si>
    <t>Magician's Judge against WE</t>
  </si>
  <si>
    <t>13 Slashing to WE</t>
  </si>
  <si>
    <t>17 to Enforcer</t>
  </si>
  <si>
    <t>Catapult against Enforcer</t>
  </si>
  <si>
    <t>34 Fire to G1, 17 (34/2) FIre to G2 and Algar</t>
  </si>
  <si>
    <t>Hellish Rebuke against Enforcer</t>
  </si>
  <si>
    <t>Spiritual Weapon against Algar</t>
  </si>
  <si>
    <t>Fjord heals 7 points</t>
  </si>
  <si>
    <t>10 Force to Algar</t>
  </si>
  <si>
    <t>Everyone heals 16</t>
  </si>
  <si>
    <t>TTBB1000 against WE</t>
  </si>
  <si>
    <t>Handaxe against Enforcer</t>
  </si>
  <si>
    <t>Throwing Star against G2</t>
  </si>
  <si>
    <t>25 bludgeoning to Caduceus</t>
  </si>
  <si>
    <t>Caduceus is unconscious</t>
  </si>
  <si>
    <t>25 bludgeoning to Caleb</t>
  </si>
  <si>
    <t>Caleb is unconscious</t>
  </si>
  <si>
    <t>11 to hull</t>
  </si>
  <si>
    <t>7 Cold to Algar, 3 (7/2) Cold to G1 and G2</t>
  </si>
  <si>
    <t>Algar is unconscious</t>
  </si>
  <si>
    <t>9 to hull</t>
  </si>
  <si>
    <t>18 Slashing to WE</t>
  </si>
  <si>
    <t>Reckless Magician's Judge against WE</t>
  </si>
  <si>
    <t>15 Slashing to WE</t>
  </si>
  <si>
    <t>19 Healing to Caduceus</t>
  </si>
  <si>
    <t>Cure Wounds (3rd)</t>
  </si>
  <si>
    <t>Check</t>
  </si>
  <si>
    <t>general d20 check</t>
  </si>
  <si>
    <t>2 (5/2) to G1 and G2</t>
  </si>
  <si>
    <t>Algar autofails death save</t>
  </si>
  <si>
    <t>C2E037</t>
  </si>
  <si>
    <t>7 healing to Caleb</t>
  </si>
  <si>
    <t>Healing Potion, Caleb is conscious</t>
  </si>
  <si>
    <t>AoO against WE</t>
  </si>
  <si>
    <t>13 Cold to Jester</t>
  </si>
  <si>
    <t>5 (11/2) Cold to WE</t>
  </si>
  <si>
    <t>10 bludgeoning to Fjord</t>
  </si>
  <si>
    <t>21 bludgeoning to Beau</t>
  </si>
  <si>
    <t>10 Force to G1</t>
  </si>
  <si>
    <t>G1 dies</t>
  </si>
  <si>
    <t>C2E038</t>
  </si>
  <si>
    <t>17 slashing to WE</t>
  </si>
  <si>
    <t>WE dies</t>
  </si>
  <si>
    <t>10 (20/2) to Fire Zsundie</t>
  </si>
  <si>
    <t>22 Healing to Caduceus</t>
  </si>
  <si>
    <t>With PWaT and with advantage</t>
  </si>
  <si>
    <t>Spiritual Weapon against G2</t>
  </si>
  <si>
    <t>12 Force to G2</t>
  </si>
  <si>
    <t>G2 dies</t>
  </si>
  <si>
    <t>Nat18</t>
  </si>
  <si>
    <t>With PWaT (rolled by Matt)</t>
  </si>
  <si>
    <t>12 (24/2) bludgeoning to Caleb</t>
  </si>
  <si>
    <t>12 (24/2) bludgeoning to Caduceus</t>
  </si>
  <si>
    <t>13 Healing to Caleb</t>
  </si>
  <si>
    <t>Summer's Dance Falchion against Algar</t>
  </si>
  <si>
    <t>C2E40</t>
  </si>
  <si>
    <t>C2E039</t>
  </si>
  <si>
    <t>9 to PB 2</t>
  </si>
  <si>
    <t>8 to PB 1</t>
  </si>
  <si>
    <t>10 to PB 1</t>
  </si>
  <si>
    <t>10 to PB 2</t>
  </si>
  <si>
    <t>17 to PB 1</t>
  </si>
  <si>
    <t>TTBB1000</t>
  </si>
  <si>
    <t>Magician's Judge Sentinel with advantage</t>
  </si>
  <si>
    <t>12 Poison to Caduceus</t>
  </si>
  <si>
    <t>30 (12 to Broodguard 1 + 12 to Broodguard 2 
+ 6 (12/2) to Pit Master)</t>
  </si>
  <si>
    <t>Against Kamadan bite</t>
  </si>
  <si>
    <t>Spirit Guardians</t>
  </si>
  <si>
    <t>15 to PB 3</t>
  </si>
  <si>
    <t>9 to Pit Master</t>
  </si>
  <si>
    <t xml:space="preserve">Eldritch Blast </t>
  </si>
  <si>
    <t>11 to Pit Master</t>
  </si>
  <si>
    <t>12 to MW</t>
  </si>
  <si>
    <t xml:space="preserve">TTBB1000 Burning Bolt SA </t>
  </si>
  <si>
    <t>34 to MW</t>
  </si>
  <si>
    <t xml:space="preserve">Witch Bolt (3rd) </t>
  </si>
  <si>
    <t>25 to MW</t>
  </si>
  <si>
    <t>Healing Word, Beau heals 8 points</t>
  </si>
  <si>
    <t>19 to Pit Master</t>
  </si>
  <si>
    <t>Swarm of Beetles Bite</t>
  </si>
  <si>
    <t>8 to MW</t>
  </si>
  <si>
    <t>Vampiric Touch</t>
  </si>
  <si>
    <t>13 to Broodguard 2</t>
  </si>
  <si>
    <t>10 Necrotic to Kamadan 1</t>
  </si>
  <si>
    <t>Caduceus heals 5 points</t>
  </si>
  <si>
    <t>1:07L54</t>
  </si>
  <si>
    <t xml:space="preserve">Magician's Judge </t>
  </si>
  <si>
    <t>Against Sleep Breath</t>
  </si>
  <si>
    <t>31 to MW</t>
  </si>
  <si>
    <t>Shocking Grasp with disadvantage</t>
  </si>
  <si>
    <t>8 to Broodguard 1</t>
  </si>
  <si>
    <t>13 Poison to Caduceus</t>
  </si>
  <si>
    <t>Against Kamadan Bite</t>
  </si>
  <si>
    <t>10 Necrotic to Broodguard 1</t>
  </si>
  <si>
    <t>9 to Kamadan</t>
  </si>
  <si>
    <t>9 to Broodguard 2</t>
  </si>
  <si>
    <t>10 to Kamadan</t>
  </si>
  <si>
    <t>11 to Broodguard 2</t>
  </si>
  <si>
    <t>16 to Pit Master</t>
  </si>
  <si>
    <t>15 to Broodguard 1</t>
  </si>
  <si>
    <t>Shortsword SA with disadvantage</t>
  </si>
  <si>
    <t>15 to Pit Master</t>
  </si>
  <si>
    <t>11 to Kamadan</t>
  </si>
  <si>
    <t>5 to Kamadan</t>
  </si>
  <si>
    <t>Caduceus succeeds 1 death save</t>
  </si>
  <si>
    <t>16 to Kamadan</t>
  </si>
  <si>
    <t>7 to Kamadan</t>
  </si>
  <si>
    <t>Caduceus heals 3 points</t>
  </si>
  <si>
    <t>Magician's Judge AoO</t>
  </si>
  <si>
    <t>14 to Kamadan</t>
  </si>
  <si>
    <t>20 to Kamadan</t>
  </si>
  <si>
    <t>Cure Wounds (1st), Caduceus heals 5 points, is conscious</t>
  </si>
  <si>
    <t>TTBB1000 SA with advantage</t>
  </si>
  <si>
    <t>15 to Kamadan</t>
  </si>
  <si>
    <t>TTBB1000 with advantage</t>
  </si>
  <si>
    <t>12 to Keg</t>
  </si>
  <si>
    <t>19 to Kamadan</t>
  </si>
  <si>
    <t>Nat3</t>
  </si>
  <si>
    <t>1 point of exhaustion</t>
  </si>
  <si>
    <t>Cure Wounds, Caduceus heals unknown points</t>
  </si>
  <si>
    <t>9 to Vine 1</t>
  </si>
  <si>
    <t>12 to Vine 1</t>
  </si>
  <si>
    <t>11 to Vine 1</t>
  </si>
  <si>
    <t>30 (15 to Vine 1 and Vine 2)</t>
  </si>
  <si>
    <t xml:space="preserve">Magician's Judge Reckless </t>
  </si>
  <si>
    <t>19 to Vine 1</t>
  </si>
  <si>
    <t>Nat2</t>
  </si>
  <si>
    <t>10 to Vine 1</t>
  </si>
  <si>
    <t>8 to Vine 1</t>
  </si>
  <si>
    <t>Nott succeeds 1 death save</t>
  </si>
  <si>
    <t>Nat16</t>
  </si>
  <si>
    <t>Prof+Dex</t>
  </si>
  <si>
    <t xml:space="preserve">Summer's Dance Falchion </t>
  </si>
  <si>
    <t>5 to Vine 1</t>
  </si>
  <si>
    <t>3 to Vine 2</t>
  </si>
  <si>
    <t>14 to Vine 2</t>
  </si>
  <si>
    <t>Spiritual Guardians</t>
  </si>
  <si>
    <t>Unsure if total or natural</t>
  </si>
  <si>
    <t>26 to Vine 2</t>
  </si>
  <si>
    <t>5 to Vine 2</t>
  </si>
  <si>
    <t>C2E41</t>
  </si>
  <si>
    <t>29 to Yuan-Ti 1</t>
  </si>
  <si>
    <t>6 to Yuan-Ti 2</t>
  </si>
  <si>
    <t>17 to Yuan-Ti 2</t>
  </si>
  <si>
    <t>19 Fire to Yuan-Ti 2</t>
  </si>
  <si>
    <t>Inflict Wounds (3rd) with advantage</t>
  </si>
  <si>
    <t>TTBB1000 SA</t>
  </si>
  <si>
    <t>14 to Guard</t>
  </si>
  <si>
    <t>38 to Abomination</t>
  </si>
  <si>
    <t>21 to Abomination</t>
  </si>
  <si>
    <t>Magician's Judge against Guard</t>
  </si>
  <si>
    <t>Unarmed Strike against Guard</t>
  </si>
  <si>
    <t>13 to Abomination</t>
  </si>
  <si>
    <t>Vampiric Touch via Frumpkin against Guard</t>
  </si>
  <si>
    <t>11 to Abomination</t>
  </si>
  <si>
    <t>5 to Broodguard</t>
  </si>
  <si>
    <t>10 cold to Warden</t>
  </si>
  <si>
    <t>Hunger of Hadar damage</t>
  </si>
  <si>
    <t>9 acid to Warden</t>
  </si>
  <si>
    <t>Fjord and Soma heal 14</t>
  </si>
  <si>
    <t>11 cold to Abomination</t>
  </si>
  <si>
    <t>Fjord heals 13</t>
  </si>
  <si>
    <t>12 to Warden</t>
  </si>
  <si>
    <t>22 to Warden</t>
  </si>
  <si>
    <t>1 head pops off</t>
  </si>
  <si>
    <t>16 to Warden</t>
  </si>
  <si>
    <t>10 to Warden</t>
  </si>
  <si>
    <t>9 to Warden</t>
  </si>
  <si>
    <t>1 head pops off (2 necks cauterized)</t>
  </si>
  <si>
    <t xml:space="preserve">Guiding Bolt (1st) </t>
  </si>
  <si>
    <t>6 to Warden</t>
  </si>
  <si>
    <t xml:space="preserve">TTBB1000 Explosive Arrow </t>
  </si>
  <si>
    <t>C2E42</t>
  </si>
  <si>
    <t>32 to Warden</t>
  </si>
  <si>
    <t xml:space="preserve">Magician's Judge Sentinel AoO </t>
  </si>
  <si>
    <t>C2E43</t>
  </si>
  <si>
    <t>17 to Warden</t>
  </si>
  <si>
    <t>101 Fire {16 [8 (17/2) to Vera+ 8 (17/2) to Crew] + 
85 [17 to Bouldergut + 17 to Crew 
+ 17 to Avantika + 17 to Crew]}</t>
  </si>
  <si>
    <t>Wall of Fire</t>
  </si>
  <si>
    <t>4 to Sorris</t>
  </si>
  <si>
    <t>5 to Warden</t>
  </si>
  <si>
    <t>With Boots</t>
  </si>
  <si>
    <t>Unarmed Strike (Grapple)</t>
  </si>
  <si>
    <t>23 to Warden</t>
  </si>
  <si>
    <t>Counterspell</t>
  </si>
  <si>
    <t>30 to Warden</t>
  </si>
  <si>
    <t>Healing Word (1st), Beau heals 8 points</t>
  </si>
  <si>
    <t>24 Fire to Bouldergut</t>
  </si>
  <si>
    <t>36 to Warden</t>
  </si>
  <si>
    <t>Cure Wounds (1st), Sorris heals 6 points</t>
  </si>
  <si>
    <t>18 Thunder to Bouldergut</t>
  </si>
  <si>
    <t>Thunder Step</t>
  </si>
  <si>
    <t>Against Ice Storm</t>
  </si>
  <si>
    <t xml:space="preserve">Magician's Judge Sentinel AoO  </t>
  </si>
  <si>
    <t>11 (22/2) Cold to Caduceus</t>
  </si>
  <si>
    <t>Disregarded due to Fanatical Focus</t>
  </si>
  <si>
    <t>20 to Abomination</t>
  </si>
  <si>
    <t>11 (22/2) Cold to Yasha</t>
  </si>
  <si>
    <t>Against Ice Storm with advantage and with Fanatical Focus</t>
  </si>
  <si>
    <t>10 to Abomination</t>
  </si>
  <si>
    <t>Jester heals unknown points</t>
  </si>
  <si>
    <t>14 to Avantika</t>
  </si>
  <si>
    <t>Caleb succeeds 1 death save</t>
  </si>
  <si>
    <t>Guiding Bolt with disadvantage</t>
  </si>
  <si>
    <t>To see if the mission will succeed</t>
  </si>
  <si>
    <t>Cure Wounds (1st), Beau heals 10 points, is conscious</t>
  </si>
  <si>
    <t>20 to Warden</t>
  </si>
  <si>
    <t>Warden dies- HDYWTDT</t>
  </si>
  <si>
    <t>Healing Word (1st), Yasha heals 9 points</t>
  </si>
  <si>
    <t>Potion of Regular Healing, Caleb heals 9 points, is conscious</t>
  </si>
  <si>
    <t>172 Fire {45 [15 (31/2) to Crew + 15 (31/2) to Crew 
+ 15 (31/2) to Ipess] + 124 [31 to Bouldergut 
+ 31 to Crew + 31 to Vera + 31 to Crew] + 3 to Barlgura}</t>
  </si>
  <si>
    <t>Fireball; 4 Crew, Vera, and Barlgura die</t>
  </si>
  <si>
    <t>Disregarded due to fragment of possibility</t>
  </si>
  <si>
    <t>With Fragment of Possibility, Nott is confused</t>
  </si>
  <si>
    <t>Yasha heals unknown points</t>
  </si>
  <si>
    <t>C2E044</t>
  </si>
  <si>
    <t>Caduceus heals unknown points</t>
  </si>
  <si>
    <t>Nott heals unknown points</t>
  </si>
  <si>
    <t>Cure Wounds (2nd), Waldok heals 18 points</t>
  </si>
  <si>
    <t>Cure Wounds (2nd), Bart heals 21 points</t>
  </si>
  <si>
    <t>17 radiant to Merrow 1</t>
  </si>
  <si>
    <t>Quarterstaff with disadvantage</t>
  </si>
  <si>
    <t>10 bludgeoning to Merrow 1</t>
  </si>
  <si>
    <t>12 force to Merrow SP</t>
  </si>
  <si>
    <t>11 force to Merrow SP</t>
  </si>
  <si>
    <t>13 slashing to Merrow 1</t>
  </si>
  <si>
    <t>11 bludgeoning to Merrow 1</t>
  </si>
  <si>
    <t>10 slashing to Merrow 1</t>
  </si>
  <si>
    <t>14 slashing to Merrow 3</t>
  </si>
  <si>
    <t>12 radiant to Merrow SP</t>
  </si>
  <si>
    <t>9 bludgeoning to Merrow SP</t>
  </si>
  <si>
    <t>C2E045</t>
  </si>
  <si>
    <t>Tinker's Tools</t>
  </si>
  <si>
    <t>C2E046</t>
  </si>
  <si>
    <t>6 (13/2) Fire to Nott</t>
  </si>
  <si>
    <t>Falchion with disadvantage</t>
  </si>
  <si>
    <t>Explosive Arrow Accident</t>
  </si>
  <si>
    <t>Cure Wounds (1st), Nott heals unknown points</t>
  </si>
  <si>
    <t>11 piercing to Merrow SP</t>
  </si>
  <si>
    <t>19 force to Merrow SP</t>
  </si>
  <si>
    <t>Prayer of Healing, Caleb, Beau, and Fjord heal 17 points</t>
  </si>
  <si>
    <t>Against Tasha's Hideous Laughter</t>
  </si>
  <si>
    <t>Twiggy</t>
  </si>
  <si>
    <t>30 to Lightning Creature</t>
  </si>
  <si>
    <t>Against Suggestion with advantage</t>
  </si>
  <si>
    <t>23 Lightning to Yasha</t>
  </si>
  <si>
    <t>Against Anger of the Tempest with advantage</t>
  </si>
  <si>
    <t>Cure Wounds (3rd), Yasha heals 20 points</t>
  </si>
  <si>
    <t>19 to Lightning Creature</t>
  </si>
  <si>
    <t>9 (18/2) Lightning to Twiggy</t>
  </si>
  <si>
    <t>Against Lightning Breath Statue</t>
  </si>
  <si>
    <t>18 Lightning to Caleb</t>
  </si>
  <si>
    <t>10 to Lightning Creature</t>
  </si>
  <si>
    <t>Cure Wounds, Caleb heals 13 points</t>
  </si>
  <si>
    <t>13 (26/2) Lightning to Yasha</t>
  </si>
  <si>
    <t>25 to Lightning Creature</t>
  </si>
  <si>
    <t>26 force to seaweed</t>
  </si>
  <si>
    <t>13 Lightning to Yasha</t>
  </si>
  <si>
    <t>4 radiant to seaweed</t>
  </si>
  <si>
    <t>7 radiant to seaweed</t>
  </si>
  <si>
    <t>Cure Wounds (3rd), Yasha heals 14 points</t>
  </si>
  <si>
    <t>Cure Wounds (3rd), Yasha heals 21 points</t>
  </si>
  <si>
    <t xml:space="preserve">Against Lament of the Dead </t>
  </si>
  <si>
    <t>Inflict Wounds (2nd)</t>
  </si>
  <si>
    <t>20 Necrotic to Mimic</t>
  </si>
  <si>
    <t>Against Lament of the Dead with Bless</t>
  </si>
  <si>
    <t>14 Radian to Mimic</t>
  </si>
  <si>
    <t>Unknown Melee SA</t>
  </si>
  <si>
    <t>19 to Mimic</t>
  </si>
  <si>
    <t>Against Lament of the Dead</t>
  </si>
  <si>
    <t>Against Lament of the Dead; Bless not rolled, natural value stated</t>
  </si>
  <si>
    <t>TTBB1000 with disadvantage</t>
  </si>
  <si>
    <t>28 to Mimic</t>
  </si>
  <si>
    <t>21 to Sea Spawn</t>
  </si>
  <si>
    <t>11 to Sea Spawn</t>
  </si>
  <si>
    <t>Which arrow used</t>
  </si>
  <si>
    <t>13 to Sea Spawn</t>
  </si>
  <si>
    <t>18 force to Dashilla</t>
  </si>
  <si>
    <t>33 piercing to Dashilla</t>
  </si>
  <si>
    <t>Falchion Forced Vision with disadvantage and with Bless</t>
  </si>
  <si>
    <t>14 to Sea Spawn</t>
  </si>
  <si>
    <t>Witch Bolt with Bless (+1)</t>
  </si>
  <si>
    <t>Unarmed Strike with advantage and disadvantage</t>
  </si>
  <si>
    <t>Disregarded due to disadvantage and advantage</t>
  </si>
  <si>
    <t>5 to Sea Spawn</t>
  </si>
  <si>
    <t>9 bludgeoning to Dashilla</t>
  </si>
  <si>
    <t>13 radiant to Dashilla</t>
  </si>
  <si>
    <t>Spiritual Weapon (4th) against Dashilla</t>
  </si>
  <si>
    <t>27 force to Dashilla</t>
  </si>
  <si>
    <t>4 to Fjord</t>
  </si>
  <si>
    <t>9 radiant to Dashilla</t>
  </si>
  <si>
    <t>20 to Sea Spawn</t>
  </si>
  <si>
    <t>5 to Beau</t>
  </si>
  <si>
    <t>Eldritch Blast with disadvantage and with Bless (3)</t>
  </si>
  <si>
    <t>Eldritch Blast with disadvantage and with Bless (1)</t>
  </si>
  <si>
    <t>27 to Sea Spawn</t>
  </si>
  <si>
    <t>10 force to Dashilla</t>
  </si>
  <si>
    <t>16 force to Dashilla</t>
  </si>
  <si>
    <t>Summoned Creature</t>
  </si>
  <si>
    <t>8 to Sea Spawn</t>
  </si>
  <si>
    <t>Fire Elemental</t>
  </si>
  <si>
    <t>Potion of Regular Healing, Caleb heals 6 points</t>
  </si>
  <si>
    <t>Fire Elemental Slam</t>
  </si>
  <si>
    <t>Forced Vision Falchion</t>
  </si>
  <si>
    <t>8 Fire to Dragon</t>
  </si>
  <si>
    <t>Bless roll</t>
  </si>
  <si>
    <t>Healing Word (1st), Beau heals 9 points</t>
  </si>
  <si>
    <t>Staff with disadvantage</t>
  </si>
  <si>
    <t>Against Lightning Breath</t>
  </si>
  <si>
    <t>55 Lightning to Fire Elemental</t>
  </si>
  <si>
    <t>Fire Elemental Against Lightning Breath</t>
  </si>
  <si>
    <t>Spiritual Weapon with disadvantage</t>
  </si>
  <si>
    <t>Fire Elemental Touch AoO</t>
  </si>
  <si>
    <t>32 radiant to Dashilla</t>
  </si>
  <si>
    <t>10 Fire to Dragon</t>
  </si>
  <si>
    <t>12 to Sea Spawn</t>
  </si>
  <si>
    <t xml:space="preserve">Against Tethering Walls </t>
  </si>
  <si>
    <t>Against Tethering Walls</t>
  </si>
  <si>
    <t>Against Tethering Walls with advantage</t>
  </si>
  <si>
    <t>10 to Sea Spawn</t>
  </si>
  <si>
    <t>6 to Sea Spawn</t>
  </si>
  <si>
    <t>16 to Dragon</t>
  </si>
  <si>
    <t>12 to Dragon</t>
  </si>
  <si>
    <t>20 piercing to Dashilla</t>
  </si>
  <si>
    <t>2 (5/2) to Dashilla</t>
  </si>
  <si>
    <t>15 cold to Dashilla</t>
  </si>
  <si>
    <t>9 Fire (1 to Weasel!Dragon + 8 to Dragon)</t>
  </si>
  <si>
    <t>11 to Dragon</t>
  </si>
  <si>
    <t>22 to Sea Spawn</t>
  </si>
  <si>
    <t>6 to Dragon</t>
  </si>
  <si>
    <t>25 (51/2) Lightning to Jester</t>
  </si>
  <si>
    <t>19 force to Dashilla</t>
  </si>
  <si>
    <t>13 Fire to Dragon</t>
  </si>
  <si>
    <t>6 Fire to Dragon</t>
  </si>
  <si>
    <t>7 to Dragon</t>
  </si>
  <si>
    <t>10 to Dragon</t>
  </si>
  <si>
    <t>Shortbow SA with advantage</t>
  </si>
  <si>
    <t>27 to Dragon</t>
  </si>
  <si>
    <t>Who Fire Elemental Attacks</t>
  </si>
  <si>
    <t>Infliect Wounds (3rd)</t>
  </si>
  <si>
    <t>5 to Caleb</t>
  </si>
  <si>
    <t>5 to Nott</t>
  </si>
  <si>
    <t>5 to Ghost</t>
  </si>
  <si>
    <t>C2E047</t>
  </si>
  <si>
    <t>Explosive Arrow SA</t>
  </si>
  <si>
    <t>18 to Dragon</t>
  </si>
  <si>
    <t>Arrow SA Damage</t>
  </si>
  <si>
    <t>11 Fire to Dragon</t>
  </si>
  <si>
    <t>10 radiant to Ghost</t>
  </si>
  <si>
    <t>Explosive Damage</t>
  </si>
  <si>
    <t>11 Fire to Caleb</t>
  </si>
  <si>
    <t>Against Explosive Arrow</t>
  </si>
  <si>
    <t>29 piercing to Ghost</t>
  </si>
  <si>
    <t>Against TTBB1000 Critical Fail</t>
  </si>
  <si>
    <t>2 to Nott</t>
  </si>
  <si>
    <t>Cure Wounds (3rd), Jester heals 8 points</t>
  </si>
  <si>
    <t>20 to Dragon</t>
  </si>
  <si>
    <t>Cure Wounds, Caleb heals 6 points</t>
  </si>
  <si>
    <t>Cure Wounds, Fjord heals 12 points</t>
  </si>
  <si>
    <t>25 to Deep Scion</t>
  </si>
  <si>
    <t>Against Psychic Screech</t>
  </si>
  <si>
    <t>Against Psychic Screech with Bless</t>
  </si>
  <si>
    <t>51 to Dragon</t>
  </si>
  <si>
    <t>Prayer of Healing, All except Caleb heal 23 points</t>
  </si>
  <si>
    <t>10 to Deep Scion</t>
  </si>
  <si>
    <t>Against Tentacle</t>
  </si>
  <si>
    <t>Bless</t>
  </si>
  <si>
    <t>Magician's Judge with Bless</t>
  </si>
  <si>
    <t>15 to Deep Scion</t>
  </si>
  <si>
    <t>Magician's Judge with Bless, Disregarded</t>
  </si>
  <si>
    <t>12 to Deep Scion</t>
  </si>
  <si>
    <t>Magic Missile (2nd)</t>
  </si>
  <si>
    <t>C2E048</t>
  </si>
  <si>
    <t>14 to Chuul 1</t>
  </si>
  <si>
    <t>13 to Chuul 1</t>
  </si>
  <si>
    <t>C2E049</t>
  </si>
  <si>
    <t>12 to Chuul</t>
  </si>
  <si>
    <t>Healing Word (1st), Beau heals 6 points</t>
  </si>
  <si>
    <t>Staff AoO with disadvantage</t>
  </si>
  <si>
    <t>6 to Chuul 4</t>
  </si>
  <si>
    <t>Against Tentacle with Bless</t>
  </si>
  <si>
    <t>Magician's Judge Reckless with Bless</t>
  </si>
  <si>
    <t>34 to Chuul 2</t>
  </si>
  <si>
    <t>12 to Chuul 2</t>
  </si>
  <si>
    <t>3 to Chuul 4</t>
  </si>
  <si>
    <t>Phantasmal Force</t>
  </si>
  <si>
    <t>33 to Chuul 1</t>
  </si>
  <si>
    <t>10 to Chuul 1</t>
  </si>
  <si>
    <t>With fragment of possibility (dex+prof)</t>
  </si>
  <si>
    <t>Alchemist Kit</t>
  </si>
  <si>
    <t>3:14;07</t>
  </si>
  <si>
    <t>9 to Chuul 1</t>
  </si>
  <si>
    <t>22 to Chuul 4</t>
  </si>
  <si>
    <t>Magic Missile (4th)</t>
  </si>
  <si>
    <t>Unarmed Strike Sentinel with disadvantage</t>
  </si>
  <si>
    <t>Summer's Dance Falchion with Bless and with advantage</t>
  </si>
  <si>
    <t>As Dire Honey Badger (+3 mod)</t>
  </si>
  <si>
    <t>11 to Chuul 1</t>
  </si>
  <si>
    <t>7 to Chuul 1</t>
  </si>
  <si>
    <t>12 Necrotic to Chuul 3</t>
  </si>
  <si>
    <t>14 to Chuul 3</t>
  </si>
  <si>
    <t>Shield of Retribution</t>
  </si>
  <si>
    <t>38 (17x2) to Chuul 2</t>
  </si>
  <si>
    <t>9 to Chuul 4</t>
  </si>
  <si>
    <t>6 to Chuul 1</t>
  </si>
  <si>
    <t>TTBB1000 with advantage, Disregarded</t>
  </si>
  <si>
    <t>C2E050</t>
  </si>
  <si>
    <t>22 to Chuul 1</t>
  </si>
  <si>
    <t>7 to Chuul 4</t>
  </si>
  <si>
    <t>5 Psychic to Chuul 4</t>
  </si>
  <si>
    <t>15 to Chuul 3</t>
  </si>
  <si>
    <t>Magic Missile (3rd)</t>
  </si>
  <si>
    <t>C2E051</t>
  </si>
  <si>
    <t>10 (20/2) to Chuul 4</t>
  </si>
  <si>
    <t>Cure Wounds (2nd), Nott heals 13 points</t>
  </si>
  <si>
    <t>Prayer of Healing; Nott, Fjord, and Caleb heal 16 points</t>
  </si>
  <si>
    <t>12 to Chuul 4</t>
  </si>
  <si>
    <t>14 Necrotic to Chuul 3</t>
  </si>
  <si>
    <t>Prayer of Healing; Fjord and Nott heal 25 points</t>
  </si>
  <si>
    <t>Concentration, Bless fades</t>
  </si>
  <si>
    <t>7 Radian to Chuul 3</t>
  </si>
  <si>
    <t>Against Tentacle with proficiency (Transmuter's Stone)</t>
  </si>
  <si>
    <t>7 to Chuul 3</t>
  </si>
  <si>
    <t>Unarmed Strike with disadvantage and with Bless</t>
  </si>
  <si>
    <t>23 to Chuul 3</t>
  </si>
  <si>
    <t>Beau heals 44 points</t>
  </si>
  <si>
    <t>Caleb heals 23 points</t>
  </si>
  <si>
    <t>Yasha heals 15 points</t>
  </si>
  <si>
    <t>15 to Jester</t>
  </si>
  <si>
    <t>Escaping the temple</t>
  </si>
  <si>
    <t>7 (15/2) to Beau</t>
  </si>
  <si>
    <t>15 to Fjord</t>
  </si>
  <si>
    <t>19 Cold to Roper 2</t>
  </si>
  <si>
    <t>7 to Roper 2</t>
  </si>
  <si>
    <t>Summer's Dance Falchion with advantage</t>
  </si>
  <si>
    <t>Percentage</t>
  </si>
  <si>
    <t>Cannon</t>
  </si>
  <si>
    <t>30 to Salty Criss</t>
  </si>
  <si>
    <t>15 to Roper 2</t>
  </si>
  <si>
    <t>29 to Roper 1</t>
  </si>
  <si>
    <t>With advantage, Disregarded due to fragment of possibility</t>
  </si>
  <si>
    <t>With fragment of possibility and proficiency</t>
  </si>
  <si>
    <t>Swarm of Beetles</t>
  </si>
  <si>
    <t>10 to Roper 2</t>
  </si>
  <si>
    <t>9 to Warrior</t>
  </si>
  <si>
    <t>30 to Roper 2</t>
  </si>
  <si>
    <t>9 to Shadow Warrior</t>
  </si>
  <si>
    <t>6 to Warrior</t>
  </si>
  <si>
    <t>11 to Roper 2</t>
  </si>
  <si>
    <t>16 (32/2) Poison to Fjord</t>
  </si>
  <si>
    <t>Against Cloudkill</t>
  </si>
  <si>
    <t>16 (32/2) Poison to Yasha</t>
  </si>
  <si>
    <t>16 (32/2) Poison to Caleb</t>
  </si>
  <si>
    <t>Against Cloudkill with transmuter's stone</t>
  </si>
  <si>
    <t>14 (10 + 4 Necrotic) to Roper 2</t>
  </si>
  <si>
    <t>32 Poison to Nott</t>
  </si>
  <si>
    <t>19 (14 + 5 Necrotic) to Roper 2</t>
  </si>
  <si>
    <t>16 (32/2) Poison to Jester)</t>
  </si>
  <si>
    <t>C2E052</t>
  </si>
  <si>
    <t>32 Poison to Caduceus</t>
  </si>
  <si>
    <t>10 to Roper 1</t>
  </si>
  <si>
    <t>Concentration with advantage and with transmuter's stone</t>
  </si>
  <si>
    <t>22 to Warrior</t>
  </si>
  <si>
    <t>Nugget</t>
  </si>
  <si>
    <t>16 to Roper 1</t>
  </si>
  <si>
    <t>12 to Roper 1</t>
  </si>
  <si>
    <t>16 (32/2) Poison to Nugget</t>
  </si>
  <si>
    <t>13 to Roper 1</t>
  </si>
  <si>
    <t>Barlgura</t>
  </si>
  <si>
    <t>18 to Roper 1</t>
  </si>
  <si>
    <t>Magician's Judge (Thrown) Reckless</t>
  </si>
  <si>
    <t>19 (15 + 4 Necrotic) to Roper 1</t>
  </si>
  <si>
    <t>18 to Warrior</t>
  </si>
  <si>
    <t>Pistol with disadvantage</t>
  </si>
  <si>
    <t>15 Radiant to Roper 1</t>
  </si>
  <si>
    <t>HDYWTDT (Mighty Nein)</t>
  </si>
  <si>
    <t>Prayer of Healing, Jester and Caleb heal 12 points</t>
  </si>
  <si>
    <t>Cure Wounds (2nd), Jester heals unknown points</t>
  </si>
  <si>
    <t>10 to Warrior</t>
  </si>
  <si>
    <t>25 to Gnoll, 25 to Gnoll, 25 to Gnoll, 12 (25/2) to Gnoll, 12 (25/2) to Mage</t>
  </si>
  <si>
    <t>28 to Mage</t>
  </si>
  <si>
    <t>TTBB 1000 SA with Bless</t>
  </si>
  <si>
    <t>14 Force to Fjord</t>
  </si>
  <si>
    <t>Against Compress Gravity</t>
  </si>
  <si>
    <t>14 Force to Caleb</t>
  </si>
  <si>
    <t>Against Compress Gravity with Bless and with transmuter's stone</t>
  </si>
  <si>
    <t>Concentration with Bless</t>
  </si>
  <si>
    <t>31 to Shoosuva 1</t>
  </si>
  <si>
    <t>15 to Shoosuva 1</t>
  </si>
  <si>
    <t>Concentration with Bless and with transmuter's stone and with advantage</t>
  </si>
  <si>
    <t>8 to Shoosuva 1</t>
  </si>
  <si>
    <t>7 to Shoosuva 1</t>
  </si>
  <si>
    <t>17 Force to Fjord</t>
  </si>
  <si>
    <t>Against Vacuum Blast with Bless</t>
  </si>
  <si>
    <t>17 Force to Caleb</t>
  </si>
  <si>
    <t>5 Fire to Swarm of Beetles</t>
  </si>
  <si>
    <t>Swarm of Beetles againt Fire Bolt</t>
  </si>
  <si>
    <t>Concentration with advantage and Bless</t>
  </si>
  <si>
    <t>Spiritual Weapon (4th)</t>
  </si>
  <si>
    <t>TTBB1000 SA with Bless</t>
  </si>
  <si>
    <t>37 to Shoosuva 1</t>
  </si>
  <si>
    <t>Barlgura, Disregarded due to advantage</t>
  </si>
  <si>
    <t>13 to Shoosuva 1</t>
  </si>
  <si>
    <t>10 to Shoosuva 1</t>
  </si>
  <si>
    <t>Barlgura Bite Reckless</t>
  </si>
  <si>
    <t>Unconscious</t>
  </si>
  <si>
    <t>Barlgura Fist Reckless</t>
  </si>
  <si>
    <t>Against Stinger with Bless</t>
  </si>
  <si>
    <t>10 to Mage</t>
  </si>
  <si>
    <t>Against Stinger, Nott is poisoned and paralyzed</t>
  </si>
  <si>
    <t>14 (28/2) to Shoosuva 3</t>
  </si>
  <si>
    <t>14 to Rat Swarm 2</t>
  </si>
  <si>
    <t>12 to Mage</t>
  </si>
  <si>
    <t>Unknown to Rat Swarm 2</t>
  </si>
  <si>
    <t>11 to Gnoll</t>
  </si>
  <si>
    <t>Guiding Bolt (4th)</t>
  </si>
  <si>
    <t>27 Radiant to Shoosuva 2</t>
  </si>
  <si>
    <t>Spurt</t>
  </si>
  <si>
    <t>8 to Gnoll</t>
  </si>
  <si>
    <t>Scorpion on a Stick</t>
  </si>
  <si>
    <t>8 to Shoosvua 2</t>
  </si>
  <si>
    <t>Against scorpion poison</t>
  </si>
  <si>
    <t>Handaxe with advantage</t>
  </si>
  <si>
    <t>7 Poison to Nott</t>
  </si>
  <si>
    <t>13 to Warrior</t>
  </si>
  <si>
    <t>Against Command</t>
  </si>
  <si>
    <t>Concentration with advantage and with Bless</t>
  </si>
  <si>
    <t>22 to Shoosuva 2</t>
  </si>
  <si>
    <t>14 to Shoosuva 2</t>
  </si>
  <si>
    <t>Against skunk spray</t>
  </si>
  <si>
    <t>27 to Mage</t>
  </si>
  <si>
    <t>7 to Shoosuva 2</t>
  </si>
  <si>
    <t>20 (10x2) to Warrior</t>
  </si>
  <si>
    <t>19 to Warrior</t>
  </si>
  <si>
    <t>10 to Shoosuva 2</t>
  </si>
  <si>
    <t>Magician's Judge Sentinel</t>
  </si>
  <si>
    <t>15 to Warrior</t>
  </si>
  <si>
    <t>8 to Shoosuva 2</t>
  </si>
  <si>
    <t>8 (16/2) Cold to Warrior</t>
  </si>
  <si>
    <t>Staff with Bless</t>
  </si>
  <si>
    <t>Against Stinger, Yasha is poisoned and paralyzed</t>
  </si>
  <si>
    <t>Against Stinger</t>
  </si>
  <si>
    <t>Fire Bolt with Bless</t>
  </si>
  <si>
    <t>10 Fire to Mage</t>
  </si>
  <si>
    <t>Barlgura, Bite AoO</t>
  </si>
  <si>
    <t>15 Force to Shoosuva 3</t>
  </si>
  <si>
    <t>7 (14/2) Piercing to Rat Swarm 1</t>
  </si>
  <si>
    <t>Prayer of Healing; All but Caduceus heal 13 points</t>
  </si>
  <si>
    <t>31 to Shoosuva 2</t>
  </si>
  <si>
    <t>Fjord heals unknown amount</t>
  </si>
  <si>
    <t>Caleb heals unknown amount</t>
  </si>
  <si>
    <t>Jester heals unknown amount</t>
  </si>
  <si>
    <t>Thrown vial of acid with disadvantage</t>
  </si>
  <si>
    <t>Nott heals unknown amount</t>
  </si>
  <si>
    <t>Caduceus heals unknown amount</t>
  </si>
  <si>
    <t>8 to Rat Swarm 1</t>
  </si>
  <si>
    <t>Against poisoned and paralyzed</t>
  </si>
  <si>
    <t>7 (14/2) to Nott</t>
  </si>
  <si>
    <t>11 to Rat Swarm 1</t>
  </si>
  <si>
    <t>Prayer of Healing; Yasha, Beau, Nott, and Caduceus heal 21 points</t>
  </si>
  <si>
    <t>48 Fire to Nott</t>
  </si>
  <si>
    <t>Lava, Nott is unconscious</t>
  </si>
  <si>
    <t>36 Necrotic to Fire Giant</t>
  </si>
  <si>
    <t>C2E053</t>
  </si>
  <si>
    <t>C2E054</t>
  </si>
  <si>
    <t>Cure Wounds; Beau heals 10 points</t>
  </si>
  <si>
    <t>Cure Wounds; Jester heals 13 points</t>
  </si>
  <si>
    <t>with Fragment of possibility</t>
  </si>
  <si>
    <t>With proficiency</t>
  </si>
  <si>
    <t>C2E055</t>
  </si>
  <si>
    <t>Boots of the Vigilant</t>
  </si>
  <si>
    <t>Quarterstaff against Dairon</t>
  </si>
  <si>
    <t>6 to Dairon</t>
  </si>
  <si>
    <t>8 bludgeoning to Dairon</t>
  </si>
  <si>
    <t>Beau is stunned</t>
  </si>
  <si>
    <t>17 Cold to Ogre</t>
  </si>
  <si>
    <t>Quarterstaff against Ogre</t>
  </si>
  <si>
    <t>Beau heals unknown points</t>
  </si>
  <si>
    <t>6 bludgeoning to Ogre</t>
  </si>
  <si>
    <t>9 bludgeoning to Dairon</t>
  </si>
  <si>
    <t>Sentinel attack against Dairon</t>
  </si>
  <si>
    <t>11 bludgeoning to Dairon</t>
  </si>
  <si>
    <t>Unarmed Strike against Quasit 1</t>
  </si>
  <si>
    <t>Jester is stunned</t>
  </si>
  <si>
    <t>9 to Quasit 1</t>
  </si>
  <si>
    <t>7 to Quasit 1</t>
  </si>
  <si>
    <t>Quasit 1 dies</t>
  </si>
  <si>
    <t>Beau is frightened</t>
  </si>
  <si>
    <t>Fire Bolt against Quasit 3</t>
  </si>
  <si>
    <t>3 (7/2) to Quasit 3</t>
  </si>
  <si>
    <t>17 radiant to Dairon</t>
  </si>
  <si>
    <t>13 radiant to Ogre</t>
  </si>
  <si>
    <t>Unarmed Strike against Quasit 3</t>
  </si>
  <si>
    <t>11 to Quasit 3</t>
  </si>
  <si>
    <t>Quasit 3 dies</t>
  </si>
  <si>
    <t>10 bludgeoning to Dairon</t>
  </si>
  <si>
    <t>Magician's Judge against Quasit 2</t>
  </si>
  <si>
    <t>Unarmed Strike against Dairon</t>
  </si>
  <si>
    <t>Fjord hits Quasit 2 and not Nott</t>
  </si>
  <si>
    <t>11 to Quasit 2</t>
  </si>
  <si>
    <t>Beau heals 9</t>
  </si>
  <si>
    <t>Cure Wounds, Beau is conscious</t>
  </si>
  <si>
    <t>Jester heals 9</t>
  </si>
  <si>
    <t>Cure Wounds, Jester is conscious</t>
  </si>
  <si>
    <t>Beau heals 14</t>
  </si>
  <si>
    <t>Cure Wounds (2nd)</t>
  </si>
  <si>
    <t>Spritiual Weapon</t>
  </si>
  <si>
    <t>Beau heals 15</t>
  </si>
  <si>
    <t>Against Charm with advantage</t>
  </si>
  <si>
    <t>26 to Succubus</t>
  </si>
  <si>
    <t>26 Necrotic to Incubus</t>
  </si>
  <si>
    <t>Caleb is Charmed</t>
  </si>
  <si>
    <t>10 to Succubus</t>
  </si>
  <si>
    <t>6 to Succubus</t>
  </si>
  <si>
    <t>34 to Fjord</t>
  </si>
  <si>
    <t>from Caleb's Fireball</t>
  </si>
  <si>
    <t>8 to Succubus</t>
  </si>
  <si>
    <t>C2E056</t>
  </si>
  <si>
    <t>16 to Yasha</t>
  </si>
  <si>
    <t>16 to Beau</t>
  </si>
  <si>
    <t>34 to Jester</t>
  </si>
  <si>
    <t>Melf's Acid Arrow</t>
  </si>
  <si>
    <t>34 to Nugget</t>
  </si>
  <si>
    <t>from Caleb's Fireball, Nugget is unconscious</t>
  </si>
  <si>
    <t>10 Acid to Incubus</t>
  </si>
  <si>
    <t>Summer's Dance Falchion AoO</t>
  </si>
  <si>
    <t>Fjord is Charmed</t>
  </si>
  <si>
    <t>against Nott's Tasha's Hideous Laughter</t>
  </si>
  <si>
    <t>against Jester's Deafness, with Transmuter's Stone</t>
  </si>
  <si>
    <t>15 Fire to Jester</t>
  </si>
  <si>
    <t>Against Caleb's Wall of Fire</t>
  </si>
  <si>
    <t>Against Caleb's Wall of Fire, with Evasion</t>
  </si>
  <si>
    <t>7 (15/2) Fire to Fjord</t>
  </si>
  <si>
    <t>With fragment of possibility</t>
  </si>
  <si>
    <t>Fjord is no longer Charmed</t>
  </si>
  <si>
    <t>C2E057</t>
  </si>
  <si>
    <t>Against Fjord's Control Water</t>
  </si>
  <si>
    <t>C2E058</t>
  </si>
  <si>
    <t>Magician's Judge Reckless with disadvantage against Caleb</t>
  </si>
  <si>
    <t>14 to Caleb</t>
  </si>
  <si>
    <t>Caleb is no longer Charmed</t>
  </si>
  <si>
    <t>Caleb heals 9</t>
  </si>
  <si>
    <t>Potion of Healing</t>
  </si>
  <si>
    <t>C2E059</t>
  </si>
  <si>
    <t>6 poison to Yasha</t>
  </si>
  <si>
    <t>Yasha is poisoned</t>
  </si>
  <si>
    <t>Jester heals 20</t>
  </si>
  <si>
    <t>Eldritch Blast against Quasit</t>
  </si>
  <si>
    <t>6 to Quasit</t>
  </si>
  <si>
    <t>Quasit dies</t>
  </si>
  <si>
    <t>Magician's Judge against Quasit</t>
  </si>
  <si>
    <t>17 to Quasit</t>
  </si>
  <si>
    <t>Yarnball</t>
  </si>
  <si>
    <t>Clarabelle</t>
  </si>
  <si>
    <t>Nott heals 9</t>
  </si>
  <si>
    <t>Mass Healing Word (4th), everyone but Beau and Nott heal 13</t>
  </si>
  <si>
    <t>Yasha heals 5</t>
  </si>
  <si>
    <t>Jannik</t>
  </si>
  <si>
    <t>Fjord is Held, with Bless</t>
  </si>
  <si>
    <t>with Bless</t>
  </si>
  <si>
    <t>Cat's Ire against Door</t>
  </si>
  <si>
    <t>23 Force to Door</t>
  </si>
  <si>
    <t>TTBB1000 against Giant 3</t>
  </si>
  <si>
    <t>35 to Giant 3</t>
  </si>
  <si>
    <t>SA with Fury of the Small</t>
  </si>
  <si>
    <t>11 to Giant 3</t>
  </si>
  <si>
    <t>Unarmed Strike against Giant 1</t>
  </si>
  <si>
    <t>7 to Giant 1</t>
  </si>
  <si>
    <t>Melf's Acid Arrow against Minotaur</t>
  </si>
  <si>
    <t>5 Acid to Minotaur</t>
  </si>
  <si>
    <t>Unarmed Strike against Succubus</t>
  </si>
  <si>
    <t>8 to Giant 1</t>
  </si>
  <si>
    <t>9 to Succubus</t>
  </si>
  <si>
    <t>19 to Giant 1</t>
  </si>
  <si>
    <t>7 to Succubus</t>
  </si>
  <si>
    <t>22 to Minotaur</t>
  </si>
  <si>
    <t>Magician's Judge against Giant 1 with Bless</t>
  </si>
  <si>
    <t>16 to Giant 1</t>
  </si>
  <si>
    <t>Disregarded due to Savage Attacker</t>
  </si>
  <si>
    <t>Yasha is Charmed</t>
  </si>
  <si>
    <t>22 to Giant 1</t>
  </si>
  <si>
    <t>TTBB1000 against Succubus</t>
  </si>
  <si>
    <t>C2E060</t>
  </si>
  <si>
    <t>31 to Succubus</t>
  </si>
  <si>
    <t>Succubus dies- HDYWTDT</t>
  </si>
  <si>
    <t>TTBB1000 against Incubus</t>
  </si>
  <si>
    <t>10 to Incubus</t>
  </si>
  <si>
    <t>14 to Beau</t>
  </si>
  <si>
    <t>14 to Yasha</t>
  </si>
  <si>
    <t>14 (28/2) to Jester</t>
  </si>
  <si>
    <t>Against Minotaur's Lightning Javelin</t>
  </si>
  <si>
    <t>14 (28/2) to Caduceus</t>
  </si>
  <si>
    <t xml:space="preserve">Disregarded </t>
  </si>
  <si>
    <t>4 (19/2/2) to Minotaur</t>
  </si>
  <si>
    <t>14 to Fjord</t>
  </si>
  <si>
    <t>20 to Door</t>
  </si>
  <si>
    <t>3 to Giant 2</t>
  </si>
  <si>
    <t>Glove of Blasting against Minotaur</t>
  </si>
  <si>
    <t>4 (8/2) to Minotaur</t>
  </si>
  <si>
    <t>11 to Minotaur</t>
  </si>
  <si>
    <t>Magician's Judge AoO against Beau</t>
  </si>
  <si>
    <t>Shortsword AoO (Disregarded)</t>
  </si>
  <si>
    <t>Unarmed Strike against Minotaur</t>
  </si>
  <si>
    <t>15 Cold to Dybbuk 1 (Stone Giant 1)</t>
  </si>
  <si>
    <t>25 to Dybbuk 1 (Stone Giant 1)</t>
  </si>
  <si>
    <t>9 to Dybbuk 1 (Stone Giant 1)</t>
  </si>
  <si>
    <t>Multiple heal 26</t>
  </si>
  <si>
    <t>6 to Minotaur</t>
  </si>
  <si>
    <t>31 Necrotic to Dybbuk 1 (Stone Giant 1)</t>
  </si>
  <si>
    <t>4 (9/2) Fire to Dybbuk 1 (Stone Giant 1)</t>
  </si>
  <si>
    <t>Flaming Sphere (3rd)</t>
  </si>
  <si>
    <t>46 (23x2) to Dybbuk 1 (Stone Giant 1)</t>
  </si>
  <si>
    <t>With Path to the Grave, HDYWTDT</t>
  </si>
  <si>
    <t>9 to Minotaur</t>
  </si>
  <si>
    <t>14 to Dybbuk 1</t>
  </si>
  <si>
    <t>TTBB1000 against Minotaur</t>
  </si>
  <si>
    <t>21 to Minotaur</t>
  </si>
  <si>
    <t>12 Force to Dybbuk 1</t>
  </si>
  <si>
    <t>12 Fire to Goblin</t>
  </si>
  <si>
    <t>Flaming Sphere</t>
  </si>
  <si>
    <t>Guiding Bolt (3rd) against Minotaur</t>
  </si>
  <si>
    <t>20 to Minotaur</t>
  </si>
  <si>
    <t>Fire Bolt against Minotaur</t>
  </si>
  <si>
    <t>19 to Minotaur</t>
  </si>
  <si>
    <t>Cure Wounds, Jester heals 11 points</t>
  </si>
  <si>
    <t>7 to Minotaur</t>
  </si>
  <si>
    <t>Jester is Poisoned</t>
  </si>
  <si>
    <t>Magician's Judge Reckless against Caleb</t>
  </si>
  <si>
    <t>20 to Caleb</t>
  </si>
  <si>
    <t>Dispel Magic (4th)</t>
  </si>
  <si>
    <t>TTBB1000 against Yasha</t>
  </si>
  <si>
    <t>10 (20/2) to Yasha</t>
  </si>
  <si>
    <t>4 (9/2) to Yasha</t>
  </si>
  <si>
    <t>23 to Chasme</t>
  </si>
  <si>
    <t>14 to Minotaur</t>
  </si>
  <si>
    <t>Dispel Magic (5th)</t>
  </si>
  <si>
    <t>Yasha is weakened</t>
  </si>
  <si>
    <t>9 to Babau 2</t>
  </si>
  <si>
    <t>Eldritch Blast against Minotaur</t>
  </si>
  <si>
    <t>5 to Babau 1 and 3, 10 to Babau 2</t>
  </si>
  <si>
    <t>Wall of Fire, Babau are resistant</t>
  </si>
  <si>
    <t>Eldritch Blast against Yasha</t>
  </si>
  <si>
    <t>21 to Chasme</t>
  </si>
  <si>
    <t>7 to Yasha</t>
  </si>
  <si>
    <t>Unarmed Strike against Babau 2</t>
  </si>
  <si>
    <t>Unarmed Strike against Babau 3</t>
  </si>
  <si>
    <t>Against Violate Corpse, Fjord is frightened</t>
  </si>
  <si>
    <t>Against Violate Corpse, Beau is frightened</t>
  </si>
  <si>
    <t>Eldritch Blast against Babau 2</t>
  </si>
  <si>
    <t>Magician's Judge against Caleb</t>
  </si>
  <si>
    <t>12 to Babau 2</t>
  </si>
  <si>
    <t>17 to Caleb</t>
  </si>
  <si>
    <t>Against Violate Corpse</t>
  </si>
  <si>
    <t>Magician's Judge against Caleb, Caleb fails 2 death saves</t>
  </si>
  <si>
    <t>Eldritch Blast against Babau 3</t>
  </si>
  <si>
    <t>Spiritual Weapon (3rd) against Minotaur</t>
  </si>
  <si>
    <t>9 to Babau 3</t>
  </si>
  <si>
    <t>TTBB1000 against Babau 2</t>
  </si>
  <si>
    <t>Magician's Judge against Babau 2</t>
  </si>
  <si>
    <t>Magician's Judge Reckless against Caduceus</t>
  </si>
  <si>
    <t>16 to Caduceus</t>
  </si>
  <si>
    <t>Beacon of Hope is dispelled</t>
  </si>
  <si>
    <t>13 to Babau 2</t>
  </si>
  <si>
    <t>Halved by Weakening Gaze</t>
  </si>
  <si>
    <t>Caduceus heals 7</t>
  </si>
  <si>
    <t>11 to Babau 2</t>
  </si>
  <si>
    <t>Halved by Weakening Gaze, Babau 2 dies</t>
  </si>
  <si>
    <t>21 Lightning/Radiant to Chasme</t>
  </si>
  <si>
    <t>With Holy Weapon and with Maelstrom Gloves</t>
  </si>
  <si>
    <t>Yasha is back to full strength</t>
  </si>
  <si>
    <t>8 to Minotaur</t>
  </si>
  <si>
    <t>13 to Beau</t>
  </si>
  <si>
    <t>45 to Babau 3</t>
  </si>
  <si>
    <t>with Holy Weapon</t>
  </si>
  <si>
    <t>Unarmed Strike against Babau 1</t>
  </si>
  <si>
    <t>42 to Babau 1</t>
  </si>
  <si>
    <t>With advantage, Beau is no longer frightened</t>
  </si>
  <si>
    <t>12 to Babau 1 and 3</t>
  </si>
  <si>
    <t>19 to Babau 3</t>
  </si>
  <si>
    <t>24 to Caduceus</t>
  </si>
  <si>
    <t>15 Force to Chasme</t>
  </si>
  <si>
    <t>Caleb heals 7</t>
  </si>
  <si>
    <t>With advantage, Fjord is no longer frightened</t>
  </si>
  <si>
    <t>Spiritual Weapon against Yasha</t>
  </si>
  <si>
    <t>15 to Babau 1</t>
  </si>
  <si>
    <t>Handaxe AoO against Minotaur</t>
  </si>
  <si>
    <t>27 to Caleb</t>
  </si>
  <si>
    <t>17 to Dybbuk 2</t>
  </si>
  <si>
    <t>Melf's Acid Arrow against Chasme</t>
  </si>
  <si>
    <t>3 to Chasme</t>
  </si>
  <si>
    <t>13 to Nott</t>
  </si>
  <si>
    <t>3 (6/2) Acid to Dybbuk 2</t>
  </si>
  <si>
    <t>7 to Babau 3</t>
  </si>
  <si>
    <t>Sacred Flame, Babau 3 dies</t>
  </si>
  <si>
    <t>Fjord is unconscious</t>
  </si>
  <si>
    <t>18 Lightning/Radiant to Dybbuk 2</t>
  </si>
  <si>
    <t>With Malestrom Gloves and Holy Weapon</t>
  </si>
  <si>
    <t>Quarterstaff against Yasha</t>
  </si>
  <si>
    <t>3 (7/2) to Yasha</t>
  </si>
  <si>
    <t>TTBB1000 against Babau 1</t>
  </si>
  <si>
    <t>24 Lightning/Radiant to Dybbuk 2</t>
  </si>
  <si>
    <t>28 to Babau 1</t>
  </si>
  <si>
    <t>With Malestrom Gloves and Holy Weapon, HDYWTDT</t>
  </si>
  <si>
    <t>with SA, Babau 1 dies</t>
  </si>
  <si>
    <t>Magician's Judge against Chasme</t>
  </si>
  <si>
    <t>Magician's Judge Reckless against Chasme</t>
  </si>
  <si>
    <t>10 to Chasme</t>
  </si>
  <si>
    <t>Halved by Weakened Gaze</t>
  </si>
  <si>
    <t>Unarmed Strike against Yasha</t>
  </si>
  <si>
    <t>Yasha is no longer Charmed</t>
  </si>
  <si>
    <t>8 to Chasme</t>
  </si>
  <si>
    <t>Magician's Judge Reckless against Minotaur</t>
  </si>
  <si>
    <t>1 to Jester</t>
  </si>
  <si>
    <t>Jester is awake</t>
  </si>
  <si>
    <t>Dispel Magic</t>
  </si>
  <si>
    <t>25 to Minotaur</t>
  </si>
  <si>
    <t>Ray of Enfeeblement</t>
  </si>
  <si>
    <t>Magician's Judge against Rift, Rift closed</t>
  </si>
  <si>
    <t>7 to Abyssal Anchor</t>
  </si>
  <si>
    <t>Pistol</t>
  </si>
  <si>
    <t>13 to Yasha, Beau and Fjord</t>
  </si>
  <si>
    <t>14 to Dybbuk 1 (Stone Giant 2)</t>
  </si>
  <si>
    <t>Guiding Bolt against Minotaur</t>
  </si>
  <si>
    <t>Guiding Bolt (2nd)</t>
  </si>
  <si>
    <t>21 Radiant to Dybbuk 1 (Stone Giant 2)</t>
  </si>
  <si>
    <t>Caleb heals 1</t>
  </si>
  <si>
    <t>10 to Minotaur</t>
  </si>
  <si>
    <t>Minotaur dies- HDYWTDT</t>
  </si>
  <si>
    <t>Concentration Check with advantage</t>
  </si>
  <si>
    <t>Spiritual Weapon against Incubus</t>
  </si>
  <si>
    <t>6 to Incubus</t>
  </si>
  <si>
    <t>15 Force to Dybbuk 1 (Stone Giant 2)</t>
  </si>
  <si>
    <t>Cat's Ire</t>
  </si>
  <si>
    <t>Guiding Bolt against Incubus</t>
  </si>
  <si>
    <t>8 to Incubus</t>
  </si>
  <si>
    <t>20 to Incubus</t>
  </si>
  <si>
    <t>Incubus dies- HDYWTDT, Caduceus is dead</t>
  </si>
  <si>
    <t>all heal 15</t>
  </si>
  <si>
    <t>12 Force to Dybbuk 1 (Stone Giant 2)</t>
  </si>
  <si>
    <t>11 to Dybbuk 1 (Stone Giant 2)</t>
  </si>
  <si>
    <t>C2E061</t>
  </si>
  <si>
    <t>Against Violate Corpse, Yasha is frightened</t>
  </si>
  <si>
    <t>Yasha is no longer frightened</t>
  </si>
  <si>
    <t>Who the fireball hits</t>
  </si>
  <si>
    <t>25 Fire to Dybbuk 1 (Stone Giant 2)</t>
  </si>
  <si>
    <t>9 Force to Dybbuk 1</t>
  </si>
  <si>
    <t>8 Force to Dybbuk 1</t>
  </si>
  <si>
    <t>Mass Healing Word; Fjord, Caleb, Nott, Caduceus, Jester, and Yasha heal 6 points</t>
  </si>
  <si>
    <t>C2E062</t>
  </si>
  <si>
    <t>Appears to have used History mod by accident</t>
  </si>
  <si>
    <t>To look at bodies in dream</t>
  </si>
  <si>
    <t>To pull apart shackles</t>
  </si>
  <si>
    <t>To pull apart shackles with advantage</t>
  </si>
  <si>
    <t>C2E063</t>
  </si>
  <si>
    <t>With advantage, +9 bonus</t>
  </si>
  <si>
    <t>C2E63</t>
  </si>
  <si>
    <t>C2E064</t>
  </si>
  <si>
    <t>-5 mod</t>
  </si>
  <si>
    <t>1 mod</t>
  </si>
  <si>
    <t>-2 mod</t>
  </si>
  <si>
    <t>Disregarded due to Fortune's Favor</t>
  </si>
  <si>
    <t>With Fortune's Favor</t>
  </si>
  <si>
    <t>Gift of Alacrity</t>
  </si>
  <si>
    <t>1:59:59:</t>
  </si>
  <si>
    <t>6 (12/2) to The Lost 1</t>
  </si>
  <si>
    <t>5 (10/2) to The Lost 1</t>
  </si>
  <si>
    <t>4 (9/2) to The Lost 1</t>
  </si>
  <si>
    <t>C2E065</t>
  </si>
  <si>
    <t>Boots of Alert</t>
  </si>
  <si>
    <t>Guiding Bolt (2nd) with advantage</t>
  </si>
  <si>
    <t>With Gift of Alacrity</t>
  </si>
  <si>
    <t>23 Radiant to The Lost 1</t>
  </si>
  <si>
    <t>13 Force to The Lost 2</t>
  </si>
  <si>
    <t>3 (7/2) to Swarm of Bats</t>
  </si>
  <si>
    <t>5 (11/2) to The Lost 2</t>
  </si>
  <si>
    <t>3 (6/2) to The Lost 3</t>
  </si>
  <si>
    <t>30 to The Lost 2</t>
  </si>
  <si>
    <t>2:18:!2</t>
  </si>
  <si>
    <t>Thrown Firecracker</t>
  </si>
  <si>
    <t>10 to The Lost 2</t>
  </si>
  <si>
    <t>Against Charm Person, Nott is charmed</t>
  </si>
  <si>
    <t>7 to The Lost 1</t>
  </si>
  <si>
    <t>20 to Horse</t>
  </si>
  <si>
    <t>12 to The Lost 1</t>
  </si>
  <si>
    <t>11 to The Lost 1</t>
  </si>
  <si>
    <t>6 Force to Dragonborn</t>
  </si>
  <si>
    <t>14 Force to Dragonborn</t>
  </si>
  <si>
    <t>10 to The Lost 1</t>
  </si>
  <si>
    <t>Skingorger</t>
  </si>
  <si>
    <t>15 to The Lost 2</t>
  </si>
  <si>
    <t>12 to The Lost 2</t>
  </si>
  <si>
    <t>12 (25/2) to Yasha</t>
  </si>
  <si>
    <t>23 Radiant to The Lost 2</t>
  </si>
  <si>
    <t>11 Force to The Lost 3</t>
  </si>
  <si>
    <t>18 to Hobgoblin</t>
  </si>
  <si>
    <t>13 Force to The Lost 3</t>
  </si>
  <si>
    <t>11 Force to Gloomstalker 2</t>
  </si>
  <si>
    <t>6 (12/2) to Yasha</t>
  </si>
  <si>
    <t>32 (17x2) to Gloomstalker 2</t>
  </si>
  <si>
    <t>Unarmed Strike Sentinel</t>
  </si>
  <si>
    <t>11 to The Lost 3</t>
  </si>
  <si>
    <t>9 to The Lost 3</t>
  </si>
  <si>
    <t>9 Force to Gloomstalker 1</t>
  </si>
  <si>
    <t>Against Shriek</t>
  </si>
  <si>
    <t>25 Force to The Lost 3</t>
  </si>
  <si>
    <t>Magic Missile (5th)</t>
  </si>
  <si>
    <t>24 to The Lost 4</t>
  </si>
  <si>
    <t>18 to The Lost 4</t>
  </si>
  <si>
    <t>16 to The Lost 3</t>
  </si>
  <si>
    <t>Against Shriek with Bless</t>
  </si>
  <si>
    <t>10 Force to Gloomstalker 1</t>
  </si>
  <si>
    <t>12 to The Lost 3</t>
  </si>
  <si>
    <t>Savage Attack</t>
  </si>
  <si>
    <t>11 to Hobgoblin</t>
  </si>
  <si>
    <t>6 (12/2) to Swarm of Bats</t>
  </si>
  <si>
    <t>3 (7/2) to Nott</t>
  </si>
  <si>
    <t>7 to Hobgoblin</t>
  </si>
  <si>
    <t>25 to Hobgoblin</t>
  </si>
  <si>
    <t>3 (7/2) to Fjord</t>
  </si>
  <si>
    <t>16 to The Lost 4</t>
  </si>
  <si>
    <t>3 (7/2) to Caduceus</t>
  </si>
  <si>
    <t>24 to Hobgoblin</t>
  </si>
  <si>
    <t>3 (7/2) to Caleb</t>
  </si>
  <si>
    <t>12 Force to The Lost 4</t>
  </si>
  <si>
    <t>6 Force to Swarm of Bats</t>
  </si>
  <si>
    <t>14 Force to Swarm of Bats</t>
  </si>
  <si>
    <t>14 Radiant to Hobgoblin</t>
  </si>
  <si>
    <t>26 to Hobgoblin</t>
  </si>
  <si>
    <t>Cure Wounds (2nd); Caleb heals 18 points</t>
  </si>
  <si>
    <t>Disregarded due to advantge</t>
  </si>
  <si>
    <t>4 to Hobgoblin</t>
  </si>
  <si>
    <t>13 to Hobgoblin</t>
  </si>
  <si>
    <t>4 to Gloomstalker 1</t>
  </si>
  <si>
    <t>18 Radiant to Hobgoblin</t>
  </si>
  <si>
    <t>Against Snatch Attack with advantage and with bless</t>
  </si>
  <si>
    <t>Prayer of Healing (3rd); Beau, Jester, and Yasha heal 17 points</t>
  </si>
  <si>
    <t>Skingorger AoO with Bless</t>
  </si>
  <si>
    <t>11 to Gloomstalker 1</t>
  </si>
  <si>
    <t>Against Shriek with Fortune's Favor</t>
  </si>
  <si>
    <t>Prayer of Healing; Nott heals 4, Caleb heals 2, Fjord heals 23, Caduceus heals 5 points</t>
  </si>
  <si>
    <t>30 (15x) Radiant to Gloomstalker 3, 15 [(15/2)x2] to Gloomstalker 2</t>
  </si>
  <si>
    <t>Spirit Guardians, HDYWTDT to Gloomstalker 2</t>
  </si>
  <si>
    <t>C2E066</t>
  </si>
  <si>
    <t>19 to Gloomstalker 1</t>
  </si>
  <si>
    <t>Disregarded due to disasdvantage</t>
  </si>
  <si>
    <t>Skingorger with Bless</t>
  </si>
  <si>
    <t>6 to Gloomstalker 1</t>
  </si>
  <si>
    <t>30 to Gloomstalker 1</t>
  </si>
  <si>
    <t>28 (14x2) Radiant to Gloomstalker 3</t>
  </si>
  <si>
    <t>17 [(17/2)x2] Radiant to Gloomstalker 3</t>
  </si>
  <si>
    <t>Sacred Flame, HDYWTDT</t>
  </si>
  <si>
    <t>C2E067</t>
  </si>
  <si>
    <t>44 to Fjord</t>
  </si>
  <si>
    <t>Prayer of Healing; Jester and Beau heal 14; Nott heals 5; Fjord, Caleb, and Yasha heal 3</t>
  </si>
  <si>
    <t>Cure Wounds (4th); Fjord heals 20 points</t>
  </si>
  <si>
    <t>Cure Wounds; Beau heals 8 points</t>
  </si>
  <si>
    <t>Cure Wounds (3rd); Fjord heals 25 points</t>
  </si>
  <si>
    <t>Cure Wounds; Jester heals 12 points</t>
  </si>
  <si>
    <t>Beau heals 29 points</t>
  </si>
  <si>
    <t>11 to Baby Roc</t>
  </si>
  <si>
    <t>52 (26x2) Radiant to Gloomstalker 4</t>
  </si>
  <si>
    <t>8 to Dire Spider</t>
  </si>
  <si>
    <t>3 to Nott</t>
  </si>
  <si>
    <t>Magican's Judge</t>
  </si>
  <si>
    <t>Bite against Yasha</t>
  </si>
  <si>
    <t>7 to Spider 1</t>
  </si>
  <si>
    <t>against Nott's Phantasmal Force</t>
  </si>
  <si>
    <t>19 to Spider 4</t>
  </si>
  <si>
    <t>68 to Dire Spider</t>
  </si>
  <si>
    <t>8 to Spider 9</t>
  </si>
  <si>
    <t>9 to Spider 5</t>
  </si>
  <si>
    <t>14 to Spider 5</t>
  </si>
  <si>
    <t>With advantage and with PWaT</t>
  </si>
  <si>
    <t>15 to Spider 1</t>
  </si>
  <si>
    <t>14 to Spider 2</t>
  </si>
  <si>
    <t>Against Fireball trap</t>
  </si>
  <si>
    <t>16 to Spider 3</t>
  </si>
  <si>
    <t>With Pass Without a Trace</t>
  </si>
  <si>
    <t>24 Fire to Fjord</t>
  </si>
  <si>
    <t>12 (24/2) Fire to Beau</t>
  </si>
  <si>
    <t>Quarterstaff</t>
  </si>
  <si>
    <t>Disregarded due to Ring of Evasion</t>
  </si>
  <si>
    <t>14 to Spider 7</t>
  </si>
  <si>
    <t>12 (24/2) Fire to Caleb</t>
  </si>
  <si>
    <t>Against Fireball trap with Ring of Evasion</t>
  </si>
  <si>
    <t>7 to Spider 8</t>
  </si>
  <si>
    <t>12 (24/2) Fire to Jester</t>
  </si>
  <si>
    <t>13 tp Spider 8</t>
  </si>
  <si>
    <t>D6 for spider aim</t>
  </si>
  <si>
    <t>12 (24/2) Fire to Caduceus</t>
  </si>
  <si>
    <t>With advantage and Pass Without a Trace</t>
  </si>
  <si>
    <t>10 to Spider 9</t>
  </si>
  <si>
    <t>12 (24/2) Fire to Yasha</t>
  </si>
  <si>
    <t>Against Fireball trap with advantage</t>
  </si>
  <si>
    <t>Spider! Caleb bite</t>
  </si>
  <si>
    <t>30 to Spider 6</t>
  </si>
  <si>
    <t>Vulture</t>
  </si>
  <si>
    <t>26 Fire to 4 Orcs, 13 (26/2) Fire to Other Orcs</t>
  </si>
  <si>
    <t>Spider!Caleb</t>
  </si>
  <si>
    <t>Mass Healing Word; Jannik, Clarabelle, and Yarnball heal 9 points</t>
  </si>
  <si>
    <t>23 Fire to 2 orcs, 23 to 2 wargs</t>
  </si>
  <si>
    <t>Glove of Blasting</t>
  </si>
  <si>
    <t>12 Fire to Egg Sac</t>
  </si>
  <si>
    <t>Yasha heals 12, Beau heals 12, Fjord heals 8</t>
  </si>
  <si>
    <t>Jester gains a point of exhaustion</t>
  </si>
  <si>
    <t>Disregarded due to advantage (giant eagle)</t>
  </si>
  <si>
    <t>With advantage (giant eagle)</t>
  </si>
  <si>
    <t xml:space="preserve">Stealth </t>
  </si>
  <si>
    <t xml:space="preserve">Perception </t>
  </si>
  <si>
    <t>15 to Mist Elemental</t>
  </si>
  <si>
    <t>C2E068</t>
  </si>
  <si>
    <t>disregarded due to advantage</t>
  </si>
  <si>
    <t>vulture</t>
  </si>
  <si>
    <t>With Fortune's Favor as cat</t>
  </si>
  <si>
    <t>As cat</t>
  </si>
  <si>
    <t>11 to Mist Elemental</t>
  </si>
  <si>
    <t>7 force to Lightning Crystal</t>
  </si>
  <si>
    <t>Against Electrified Mist</t>
  </si>
  <si>
    <t>disregarded due to disadvantage</t>
  </si>
  <si>
    <t>22 Lightning to Caduceus</t>
  </si>
  <si>
    <t>22 Lightning to Yasha</t>
  </si>
  <si>
    <t>13 to Door</t>
  </si>
  <si>
    <t>7 to Door</t>
  </si>
  <si>
    <t>Concentration with advantage and transmuter's stone</t>
  </si>
  <si>
    <t>Talons AoO with disadvantage</t>
  </si>
  <si>
    <t>5 to Mist Elemental</t>
  </si>
  <si>
    <t>As eagle</t>
  </si>
  <si>
    <t>6 to Mist Elemental</t>
  </si>
  <si>
    <t>22 to Mist Elemental</t>
  </si>
  <si>
    <t>Prayer of Healing (3rd); All but Nott heal 24 points</t>
  </si>
  <si>
    <t>C2E069</t>
  </si>
  <si>
    <t>Fjord is stunned</t>
  </si>
  <si>
    <t>Beau walks off bridge</t>
  </si>
  <si>
    <t>Nott is stunned</t>
  </si>
  <si>
    <t>Hit DIce</t>
  </si>
  <si>
    <t>roll to see which direction Beau walks</t>
  </si>
  <si>
    <t>18 to Zomibie 5</t>
  </si>
  <si>
    <t>12 to Zombie 5</t>
  </si>
  <si>
    <t>3:23;13</t>
  </si>
  <si>
    <t>13 to Zombie 5</t>
  </si>
  <si>
    <t>9 to Zombie 5</t>
  </si>
  <si>
    <t>12 Radiant to Zombie 5</t>
  </si>
  <si>
    <t>Gold Heart</t>
  </si>
  <si>
    <t>29 to Unknown Number of Zombies</t>
  </si>
  <si>
    <t>13 to Zombie 16</t>
  </si>
  <si>
    <t>8 to Zombie 16</t>
  </si>
  <si>
    <t>11 to Zombie 17</t>
  </si>
  <si>
    <t>with Fortune's Favor</t>
  </si>
  <si>
    <t>11 to Zombie 18</t>
  </si>
  <si>
    <t>7 to Zombie 18</t>
  </si>
  <si>
    <t>17 Radiant to Zombie 19</t>
  </si>
  <si>
    <t>21 to Zombie 20</t>
  </si>
  <si>
    <t>with Gift of Alacrity</t>
  </si>
  <si>
    <t>14 to Zombies 19-22, 7 to Zombie 23</t>
  </si>
  <si>
    <t>7 to Zombies 24-26</t>
  </si>
  <si>
    <t xml:space="preserve">Wisdom </t>
  </si>
  <si>
    <t>25 to Zombie 21</t>
  </si>
  <si>
    <t>Barlgura Bite</t>
  </si>
  <si>
    <t>8 to Zombie 27</t>
  </si>
  <si>
    <t>Caleb attacks Caduceus</t>
  </si>
  <si>
    <t>Barlgura Fist</t>
  </si>
  <si>
    <t>Nott attacks Yasha</t>
  </si>
  <si>
    <t>12 to Zombie 22</t>
  </si>
  <si>
    <t>22 to Zombie 17</t>
  </si>
  <si>
    <t>Unarmed Strike against Caduceus</t>
  </si>
  <si>
    <t>Unarmed Strike with Maelstrom Gloves</t>
  </si>
  <si>
    <t>4 Lighting to Obann</t>
  </si>
  <si>
    <t>Shortsword against Yasha</t>
  </si>
  <si>
    <t>12 to Zombie 27</t>
  </si>
  <si>
    <t>Gold heart</t>
  </si>
  <si>
    <t>14 to Zombie 22</t>
  </si>
  <si>
    <t>Magic Whip- no prof, only STR</t>
  </si>
  <si>
    <t>8 to Zombies 18, 22-26</t>
  </si>
  <si>
    <t>15 to Zombies 28-30</t>
  </si>
  <si>
    <t>11 Force to Obann</t>
  </si>
  <si>
    <t>Nott runs off the bridge</t>
  </si>
  <si>
    <t>Against maddening whispers</t>
  </si>
  <si>
    <t>14 Force to The Laughing Hand</t>
  </si>
  <si>
    <t>Skingorger Reckless</t>
  </si>
  <si>
    <t>17 to The Laughing Hand</t>
  </si>
  <si>
    <t>12 to The Laughing Hand</t>
  </si>
  <si>
    <t>5 to The Laughing Hand</t>
  </si>
  <si>
    <t>4 to The Laughing Hand</t>
  </si>
  <si>
    <t>Fjord attacks Caduceus</t>
  </si>
  <si>
    <t>Maelstrom Gloves</t>
  </si>
  <si>
    <t>4 Lightning to Obann</t>
  </si>
  <si>
    <t>5 Lightning to Obann</t>
  </si>
  <si>
    <t>C2E070</t>
  </si>
  <si>
    <t>rolled by Matt against Jester's Scry</t>
  </si>
  <si>
    <t>10 to Shadow Hound 3</t>
  </si>
  <si>
    <t>Staff of Withering</t>
  </si>
  <si>
    <t>Mirror Image</t>
  </si>
  <si>
    <t>hits Image</t>
  </si>
  <si>
    <t>TTBB1000 against Rope</t>
  </si>
  <si>
    <t>4 piercing to Nott</t>
  </si>
  <si>
    <t>40 to Obann</t>
  </si>
  <si>
    <t>with Fury of the Small</t>
  </si>
  <si>
    <t>10 to Obann</t>
  </si>
  <si>
    <t>10 piercing to Rope</t>
  </si>
  <si>
    <t>3 bludgeoning to Jester</t>
  </si>
  <si>
    <t>16 to Obann</t>
  </si>
  <si>
    <t>18 to Obann</t>
  </si>
  <si>
    <t>21 to The Laughing Hand</t>
  </si>
  <si>
    <t>Choose who to attack</t>
  </si>
  <si>
    <t>Falchion against Caduceus</t>
  </si>
  <si>
    <t>8 slashing to Caduceus</t>
  </si>
  <si>
    <t>2-32:54</t>
  </si>
  <si>
    <t>7 to The Laughing Hand</t>
  </si>
  <si>
    <t>Barlgura with Bless</t>
  </si>
  <si>
    <t>7 Radiant to Obann</t>
  </si>
  <si>
    <t>Holy Weapon</t>
  </si>
  <si>
    <t>12 to Obann</t>
  </si>
  <si>
    <t>6 Radiant to Obann</t>
  </si>
  <si>
    <t>which direction to run</t>
  </si>
  <si>
    <t>Maelstrom Gloves Sentinel</t>
  </si>
  <si>
    <t>Concentration Check for Holy Weapon</t>
  </si>
  <si>
    <t>19 Force to Shadow Hound 1</t>
  </si>
  <si>
    <t>hits Jester</t>
  </si>
  <si>
    <t>if the whip will roll off or not</t>
  </si>
  <si>
    <t>C2E071</t>
  </si>
  <si>
    <t>Cure Wounds (2nd); Dairon heals 11 points</t>
  </si>
  <si>
    <t>29 to Obann</t>
  </si>
  <si>
    <t>Yasha becomes hostile to the M9</t>
  </si>
  <si>
    <t>41 to Shadow Hound 1 and 2, 20 to Yasha</t>
  </si>
  <si>
    <t>Thunder Step, Shadow Hound 1 dies</t>
  </si>
  <si>
    <t>Shortsword against Jester</t>
  </si>
  <si>
    <t>10 slashing to Jester</t>
  </si>
  <si>
    <t>Yasha does not travel with Fjord</t>
  </si>
  <si>
    <t>Skingorger Reckless against Nott</t>
  </si>
  <si>
    <t>all except Yasha heal 15</t>
  </si>
  <si>
    <t>5 to Nott (Uncanny Dodge)</t>
  </si>
  <si>
    <t>Beau is Frightened, speed is 0</t>
  </si>
  <si>
    <t>Caduceus is Frightened, speed is 0</t>
  </si>
  <si>
    <t>Jester fails to Charm Yasha; Yasha remains hostile to the M9</t>
  </si>
  <si>
    <t>Percentile</t>
  </si>
  <si>
    <t>As Giant Ape</t>
  </si>
  <si>
    <t>19 to Shadow Hound 3</t>
  </si>
  <si>
    <t>12 to Shadow Hound 3</t>
  </si>
  <si>
    <t>Shadow Hound 3 dies</t>
  </si>
  <si>
    <t>Skingorger Reckless against Ape!Caleb</t>
  </si>
  <si>
    <t>20 to Ape!Caleb</t>
  </si>
  <si>
    <t>11 to Ape!Caleb</t>
  </si>
  <si>
    <t>Magician's Judge against Doppelganger Yasha</t>
  </si>
  <si>
    <t>17 to Doppelganger Yasha</t>
  </si>
  <si>
    <t>Caduceus heals 27</t>
  </si>
  <si>
    <t>Cure Wounds (4th)</t>
  </si>
  <si>
    <t>C2E072</t>
  </si>
  <si>
    <t>Sentinel Skingorger against Jester</t>
  </si>
  <si>
    <t>Grapple against Doppelganger Fjord</t>
  </si>
  <si>
    <t>Jester's last Image is hit</t>
  </si>
  <si>
    <t>Tanglefoot Bag</t>
  </si>
  <si>
    <t>Fjord is Frightened, speed is 0</t>
  </si>
  <si>
    <t>1 to Doppelganger Fjord</t>
  </si>
  <si>
    <t>14 to Shadow Hound 2</t>
  </si>
  <si>
    <t>Shadow Hound 2 dies</t>
  </si>
  <si>
    <t>Skingorger Reckless against Fjord</t>
  </si>
  <si>
    <t>27 to Doppelganger Yasha</t>
  </si>
  <si>
    <t>43 to Fjord</t>
  </si>
  <si>
    <t>Fjord uses Relentless Edurance; Fjord is at 1 HP</t>
  </si>
  <si>
    <t>Magician's Judge against Doppelganger Fjord</t>
  </si>
  <si>
    <t>14 to Doppelganger Fjord</t>
  </si>
  <si>
    <t>12 Fire to The Laughin Hand, 24 Fire to Yasha</t>
  </si>
  <si>
    <t>Fjord is no longer grappled and restrained</t>
  </si>
  <si>
    <t>Magic Whip against Beau</t>
  </si>
  <si>
    <t>19 to Doppelganger Caduceus</t>
  </si>
  <si>
    <t>14 Force to Doppelganger Caduceus</t>
  </si>
  <si>
    <t>With advantage, as giant eagle</t>
  </si>
  <si>
    <t>Beau fails to catch the whip</t>
  </si>
  <si>
    <t>all M9 heal 6 except Yasha</t>
  </si>
  <si>
    <t>As Giant Eagle</t>
  </si>
  <si>
    <t>Mass Healing Word</t>
  </si>
  <si>
    <t>Basic Check</t>
  </si>
  <si>
    <t>d20, To grab Beau</t>
  </si>
  <si>
    <t>Skingorger Reckless against Beau</t>
  </si>
  <si>
    <t>17 to Beau</t>
  </si>
  <si>
    <t>Falchion against Doppelganger Caleb</t>
  </si>
  <si>
    <t>8 to Doppelganger Caleb</t>
  </si>
  <si>
    <t>Int+Prof</t>
  </si>
  <si>
    <t>12 to Doppelganger Caleb</t>
  </si>
  <si>
    <t>Magician's Judge against Doppelganger Caleb</t>
  </si>
  <si>
    <t>Fjord heals 12</t>
  </si>
  <si>
    <t>16 to Doppelganger Caleb</t>
  </si>
  <si>
    <t>Magic Whip against Yasha</t>
  </si>
  <si>
    <t>disgregarded due to advantage</t>
  </si>
  <si>
    <t>with Bless, Nott runs (forward)</t>
  </si>
  <si>
    <t>5 to Doppelganger Caleb and 5 to Doppelganger Fjord</t>
  </si>
  <si>
    <t>16 to Doppelganger Caduceus</t>
  </si>
  <si>
    <t>with Bless, Beau is stunned</t>
  </si>
  <si>
    <t>Cure Wounds (4th); Fjord heals 24 points</t>
  </si>
  <si>
    <t>with Bless, Caleb punches himself</t>
  </si>
  <si>
    <t>2 to Caleb</t>
  </si>
  <si>
    <t>with Bless, Caleb runs (backwards)</t>
  </si>
  <si>
    <t>23 Radiant to Invisible Stalker</t>
  </si>
  <si>
    <t>C2E073</t>
  </si>
  <si>
    <t>14 Force to Invisible Stalker</t>
  </si>
  <si>
    <t>C2E074</t>
  </si>
  <si>
    <t>12 Fire to Invisible Stalker</t>
  </si>
  <si>
    <t>10 Radiant to Invisible Stalker</t>
  </si>
  <si>
    <t>9 Cold to Invisible Stalker</t>
  </si>
  <si>
    <t>10 to Invisible Stalker</t>
  </si>
  <si>
    <t>21 to Invisible Stalker</t>
  </si>
  <si>
    <t>24 to Invisible Stalker</t>
  </si>
  <si>
    <t>12 to Invisible Stalker</t>
  </si>
  <si>
    <t>Invisible Stalker dies</t>
  </si>
  <si>
    <t>TTBB1000 against Caleb</t>
  </si>
  <si>
    <t>12 to Caleb</t>
  </si>
  <si>
    <t>Caleb heals 20</t>
  </si>
  <si>
    <t>40 to Young Remorhaz</t>
  </si>
  <si>
    <t>15 Radiant to Remorhaz</t>
  </si>
  <si>
    <t>C2E075</t>
  </si>
  <si>
    <t>Inflict Wounds (4th)</t>
  </si>
  <si>
    <t>42 Necrotic to Remorhaz</t>
  </si>
  <si>
    <t>Reani</t>
  </si>
  <si>
    <t>Dagger of Denial</t>
  </si>
  <si>
    <t>6 to Remorhaz</t>
  </si>
  <si>
    <t>10 to Remorhaz</t>
  </si>
  <si>
    <t>11 to Remorhaz</t>
  </si>
  <si>
    <t>9 to Remorhaz</t>
  </si>
  <si>
    <t>With advantage and PWaT</t>
  </si>
  <si>
    <t>Healing Word (3rd); Jester heals 11 points</t>
  </si>
  <si>
    <t>14 Radiant to Remorhaz</t>
  </si>
  <si>
    <t>Teleport Percentile</t>
  </si>
  <si>
    <t>With PwaT</t>
  </si>
  <si>
    <t>29 to Young Remorhaz</t>
  </si>
  <si>
    <t>Mammoth Stomp</t>
  </si>
  <si>
    <t>37 to Young Remorhaz</t>
  </si>
  <si>
    <t>Mammoth Gore</t>
  </si>
  <si>
    <t>22 to Young Remorhaz</t>
  </si>
  <si>
    <t>As giant eagle</t>
  </si>
  <si>
    <t>Inescpable Lash</t>
  </si>
  <si>
    <t>4 to Remorhaz</t>
  </si>
  <si>
    <t>C2E076</t>
  </si>
  <si>
    <t>Beau succeeds 1 death save</t>
  </si>
  <si>
    <t>9 to Yeti 1</t>
  </si>
  <si>
    <t>8 to Yeti 1</t>
  </si>
  <si>
    <t>Blight</t>
  </si>
  <si>
    <t>Vineball (Dex)</t>
  </si>
  <si>
    <t>Cure Wounds (4th); Beau heals 25 points, is conscious</t>
  </si>
  <si>
    <t>13 to Remorhaz</t>
  </si>
  <si>
    <t>Cat's Ire with advantage</t>
  </si>
  <si>
    <t>18 Necrotic to Yeti 2</t>
  </si>
  <si>
    <t>TTBB1000 Exploding Arrow SA with advantage</t>
  </si>
  <si>
    <t>21 to Remorhaz</t>
  </si>
  <si>
    <t>41 to Yeti 1</t>
  </si>
  <si>
    <t>9 Fire to Caduceus</t>
  </si>
  <si>
    <t>Exploding damage</t>
  </si>
  <si>
    <t>With advantage, disregarded due to Fortune's Favor</t>
  </si>
  <si>
    <t>14 to Yeti 2</t>
  </si>
  <si>
    <t>As bat</t>
  </si>
  <si>
    <t>8 to Yeti 2</t>
  </si>
  <si>
    <t>11 to Yeti 2</t>
  </si>
  <si>
    <t>With bat's perception mod</t>
  </si>
  <si>
    <t>10 to Yeti 2</t>
  </si>
  <si>
    <t>Guiding Bolt (4th) with advantage</t>
  </si>
  <si>
    <t>16 (32/2) Necrotic to Yeti 3</t>
  </si>
  <si>
    <t>With advantage as bat</t>
  </si>
  <si>
    <t>20 Radiant to Remorhaz</t>
  </si>
  <si>
    <t>With Fortune's Favor, with bat perception mod</t>
  </si>
  <si>
    <t>20 to Remorhaz</t>
  </si>
  <si>
    <t>13 Cold to Scorpion!Reani</t>
  </si>
  <si>
    <t>Against Chilling Gaze (as giant scorpion)</t>
  </si>
  <si>
    <t>Scorching Ray (Glove of Blasting, used own spell attack)</t>
  </si>
  <si>
    <t>With avantage and PWaT</t>
  </si>
  <si>
    <t>20 Fire to Yeti 3</t>
  </si>
  <si>
    <t>Yeti 3 has disadvantage on attack rolls and ability checks</t>
  </si>
  <si>
    <t>Prayer of Healing (3rd); All heal 19 points</t>
  </si>
  <si>
    <t>24 Radiant to Yeti 3</t>
  </si>
  <si>
    <t>With advantage (as giant owl)</t>
  </si>
  <si>
    <t>23 to Yeti 4</t>
  </si>
  <si>
    <t>6 to Beau</t>
  </si>
  <si>
    <t>As giant owl</t>
  </si>
  <si>
    <t>Against Chilling Gaze (as giant scorpion) with Bless</t>
  </si>
  <si>
    <t>With PWaT with advantage</t>
  </si>
  <si>
    <t>Giant Scorpion Claw</t>
  </si>
  <si>
    <t>Giant Scorpion Stinger</t>
  </si>
  <si>
    <t>9 to Yeti 4</t>
  </si>
  <si>
    <t>13 Fire to Yeti 4</t>
  </si>
  <si>
    <t>Burning Hands, 
Yeti 4 has disadvantage on attack rolls and ability checks</t>
  </si>
  <si>
    <t>11 Radiant to Yeti 4</t>
  </si>
  <si>
    <t>60 to Guard</t>
  </si>
  <si>
    <t>(rolled with PWaT bonus)</t>
  </si>
  <si>
    <t>3 (7/2) Cold to Jester</t>
  </si>
  <si>
    <t>Proximity to cold breath</t>
  </si>
  <si>
    <t>3 (7/2) Cold to Beau</t>
  </si>
  <si>
    <t>8 to Rope</t>
  </si>
  <si>
    <t>With advantage and with PWaT (as giant owl)</t>
  </si>
  <si>
    <t>Mage Hand</t>
  </si>
  <si>
    <t>61 Cold to Beau</t>
  </si>
  <si>
    <t>19 Cold to Owl!Reani, 42 Cold to Reani</t>
  </si>
  <si>
    <t>Against Cold Breath with Luck</t>
  </si>
  <si>
    <t>32 (64/2) Cold to Ice Spider Queen!Reani</t>
  </si>
  <si>
    <t>Against Cold Breath with Luck and Bless</t>
  </si>
  <si>
    <t>With advantage and PWaT (as giant owl, use +18 mod)</t>
  </si>
  <si>
    <t>With PWaT and advantage</t>
  </si>
  <si>
    <t>C2E077</t>
  </si>
  <si>
    <t>Rock against Scourger</t>
  </si>
  <si>
    <t>Shield against Scourger</t>
  </si>
  <si>
    <t>Caleb heals 18</t>
  </si>
  <si>
    <t>Caleb heals 12</t>
  </si>
  <si>
    <t>C2E078</t>
  </si>
  <si>
    <t>C2E079</t>
  </si>
  <si>
    <t>with Guidance</t>
  </si>
  <si>
    <t>d100 for Teleport</t>
  </si>
  <si>
    <t>Guidance</t>
  </si>
  <si>
    <t>Divine Intervention</t>
  </si>
  <si>
    <t>C2E080</t>
  </si>
  <si>
    <t>Eldritch Blast against Scrying sensor</t>
  </si>
  <si>
    <t>Percentile Dice to see if Sending reaches Yussa</t>
  </si>
  <si>
    <t>D20</t>
  </si>
  <si>
    <t>did the horse kick down the door</t>
  </si>
  <si>
    <t>4 to Caduceus</t>
  </si>
  <si>
    <t>Intelligence Check</t>
  </si>
  <si>
    <t>with boots</t>
  </si>
  <si>
    <t>Unarmed Strike against Froghemoth</t>
  </si>
  <si>
    <t>11 to Froghemoth</t>
  </si>
  <si>
    <t>9 to Froghemoth</t>
  </si>
  <si>
    <t>9 (18/2) fire to Froghemoth, 18 fire to Bullywug</t>
  </si>
  <si>
    <t>6 (12/2) Lightning to Caleb</t>
  </si>
  <si>
    <t>Charisma Check</t>
  </si>
  <si>
    <t>Persuasion Check</t>
  </si>
  <si>
    <t>Star Razor against Froghemoth</t>
  </si>
  <si>
    <t>C2E081</t>
  </si>
  <si>
    <t>15 to Froghemoth</t>
  </si>
  <si>
    <t>Survival Check</t>
  </si>
  <si>
    <t>Spiritual Weapon against Froghemoth</t>
  </si>
  <si>
    <t>3 Radiant to Froghemoth</t>
  </si>
  <si>
    <t>Perception Check</t>
  </si>
  <si>
    <t>TTBB1000 against Froghemoth</t>
  </si>
  <si>
    <t>Nature Check</t>
  </si>
  <si>
    <t>36 to Froghemoth</t>
  </si>
  <si>
    <t>1 to Nott</t>
  </si>
  <si>
    <t>1 Radiant to Bullywug 2</t>
  </si>
  <si>
    <t>Stealth Check</t>
  </si>
  <si>
    <t>10 Bludgeoning to Froghemoth</t>
  </si>
  <si>
    <t>11 Bludgeoning to Froghemoth</t>
  </si>
  <si>
    <t>7 Bludgeoning to Froghemoth</t>
  </si>
  <si>
    <t>120 Fire [32 to Bullywug ?, 32 to B4, 32 to B3, 
16 (32/2) to B2, 8 (32/2/2) to Froghemoth]</t>
  </si>
  <si>
    <t>Widogast's Web of Fire</t>
  </si>
  <si>
    <t>33 to Froghemoth</t>
  </si>
  <si>
    <t>6 Force to Froghemoth</t>
  </si>
  <si>
    <t>Inflict Wounds against Froghemoth</t>
  </si>
  <si>
    <t>20 Necrotic to Froghemoth</t>
  </si>
  <si>
    <t>Disregarded because spell broke anyway</t>
  </si>
  <si>
    <t>TTBB1000 against Golem</t>
  </si>
  <si>
    <t>TTBB1000 against Bullywug 2</t>
  </si>
  <si>
    <t>Unknown to Bullywug 2</t>
  </si>
  <si>
    <t>11/2 to Yasha</t>
  </si>
  <si>
    <t>Rolled by Matt</t>
  </si>
  <si>
    <t>Inescapable Lash against Nott</t>
  </si>
  <si>
    <t>12/2 to Yasha</t>
  </si>
  <si>
    <t>7/2 to Yasha</t>
  </si>
  <si>
    <t>Rolled by Matt- possible extra ability from Obann</t>
  </si>
  <si>
    <t>Sentinel attack</t>
  </si>
  <si>
    <t>Caleb heals 13</t>
  </si>
  <si>
    <t>Cure Wounds (2nd) on Caleb</t>
  </si>
  <si>
    <t>Fjord heals 34</t>
  </si>
  <si>
    <t>Superior Healing Potion to self</t>
  </si>
  <si>
    <t>Caleb heals 10</t>
  </si>
  <si>
    <t>Greater Healing Potion to self</t>
  </si>
  <si>
    <t>12+10 Necrotic to Beau</t>
  </si>
  <si>
    <t>4.09.38</t>
  </si>
  <si>
    <t>Force to Obann</t>
  </si>
  <si>
    <t>Fireball (4th) against Golem</t>
  </si>
  <si>
    <t>Unarmed Strike against Golem</t>
  </si>
  <si>
    <t>9 to Golem</t>
  </si>
  <si>
    <t>36 lightning to Golem</t>
  </si>
  <si>
    <t>Eldritch Blast against Golem</t>
  </si>
  <si>
    <t>C2E082</t>
  </si>
  <si>
    <t>C2E083</t>
  </si>
  <si>
    <t>29 force to Golem</t>
  </si>
  <si>
    <t>20 cold to Golem</t>
  </si>
  <si>
    <t>Cold Ballista against Golem</t>
  </si>
  <si>
    <t>Willi</t>
  </si>
  <si>
    <t>12 to Golem</t>
  </si>
  <si>
    <t>TTBB1000 against Clone</t>
  </si>
  <si>
    <t>52 to Clone</t>
  </si>
  <si>
    <t>11 to Clone</t>
  </si>
  <si>
    <t>20 to Clone</t>
  </si>
  <si>
    <t>With advantage and with Guidance</t>
  </si>
  <si>
    <t>Unarmed Strike against Clone</t>
  </si>
  <si>
    <t>With Fortune's Favor and with Guidance</t>
  </si>
  <si>
    <t>26 force to Golem</t>
  </si>
  <si>
    <t>10 to Clone</t>
  </si>
  <si>
    <t>Spiritual Weapon against Golem</t>
  </si>
  <si>
    <t>11 force to Golem</t>
  </si>
  <si>
    <t>Star Razor against Clone</t>
  </si>
  <si>
    <t>Cat's Ire against Golem</t>
  </si>
  <si>
    <t>28 to Golem</t>
  </si>
  <si>
    <t>18 to Clone</t>
  </si>
  <si>
    <t>16 to Clone</t>
  </si>
  <si>
    <t>3 radiant to Clone</t>
  </si>
  <si>
    <t>Star Razor Gallas Var Effect</t>
  </si>
  <si>
    <t>24 to Clone</t>
  </si>
  <si>
    <t>24 (49/2) Lightning to Golem</t>
  </si>
  <si>
    <t>Lightning Ballista, announced 49, actually rolled 48</t>
  </si>
  <si>
    <t>Guiding Bolt against Clone</t>
  </si>
  <si>
    <t>49 Lightning to Jester</t>
  </si>
  <si>
    <t>49 Lightning to Cat's Ire</t>
  </si>
  <si>
    <t>13 radiant to Clone</t>
  </si>
  <si>
    <t>7 to Golem</t>
  </si>
  <si>
    <t>Dagger of Denial SA against Golem</t>
  </si>
  <si>
    <t>22 to Clone</t>
  </si>
  <si>
    <t>11 to Golem</t>
  </si>
  <si>
    <t>Consitution Save</t>
  </si>
  <si>
    <t>8 to Golem</t>
  </si>
  <si>
    <t>15 to force Golem</t>
  </si>
  <si>
    <t>10 force to Golem</t>
  </si>
  <si>
    <t>Giant Ape Fist against Clone</t>
  </si>
  <si>
    <t>21 to Clone</t>
  </si>
  <si>
    <t>10 (20/2) cold to Golem</t>
  </si>
  <si>
    <t>20 cold to Jester</t>
  </si>
  <si>
    <t>26 Radiant to Clone</t>
  </si>
  <si>
    <t>Clone goes unconscious (HDYWTDT)</t>
  </si>
  <si>
    <t>20 Cold to Clone</t>
  </si>
  <si>
    <t>20 cold to Beau</t>
  </si>
  <si>
    <t>Caduceus heals 11</t>
  </si>
  <si>
    <t>11 Acid to Cat's Ire</t>
  </si>
  <si>
    <t>11 Acid to Golem</t>
  </si>
  <si>
    <t>Acid Ballista against Golem</t>
  </si>
  <si>
    <t>12 to Clone</t>
  </si>
  <si>
    <t>16 radiant to Clone</t>
  </si>
  <si>
    <t>14 to Golem</t>
  </si>
  <si>
    <t>Delayed acid from ballista</t>
  </si>
  <si>
    <t>13 to Golem</t>
  </si>
  <si>
    <t>Inflict Wounds (2rd) against Golem</t>
  </si>
  <si>
    <t>26 to Golem</t>
  </si>
  <si>
    <t>Acid Ballista against Golem, Golem dies (HDYWTDT)</t>
  </si>
  <si>
    <t>Fjord, Caleb, Beau, and Jester heal 15</t>
  </si>
  <si>
    <t>Scorching Ray (Glove of Blasting)</t>
  </si>
  <si>
    <t>Handaxe against Clone</t>
  </si>
  <si>
    <t>as Giant Ape</t>
  </si>
  <si>
    <t>Jester heals 11</t>
  </si>
  <si>
    <t>Caduceus heals 72</t>
  </si>
  <si>
    <t>Beau heals 42</t>
  </si>
  <si>
    <t>Nott heals 32</t>
  </si>
  <si>
    <t>With Guidance</t>
  </si>
  <si>
    <t>Willie</t>
  </si>
  <si>
    <t>With Boots of Alert</t>
  </si>
  <si>
    <t>Fist against Beau</t>
  </si>
  <si>
    <t>Against Tendril with Bless</t>
  </si>
  <si>
    <t>Against Tendril</t>
  </si>
  <si>
    <t>Star Razor</t>
  </si>
  <si>
    <t>13 to Tendril</t>
  </si>
  <si>
    <t>12 to Tendril</t>
  </si>
  <si>
    <t>20 Force to Tendril</t>
  </si>
  <si>
    <t>Disregarded due to advatage</t>
  </si>
  <si>
    <t>Potion of Greater Healing, Nott heals 9 points</t>
  </si>
  <si>
    <t>15 Force</t>
  </si>
  <si>
    <t>15 to Tendril</t>
  </si>
  <si>
    <t>17 to Tendril</t>
  </si>
  <si>
    <t>11 Radiant to Tendril</t>
  </si>
  <si>
    <t>Slam</t>
  </si>
  <si>
    <t>5 to Tendril</t>
  </si>
  <si>
    <t>10 to Tendril</t>
  </si>
  <si>
    <t>2:51;06</t>
  </si>
  <si>
    <t>14 to Tendril</t>
  </si>
  <si>
    <t>16 to Tendril</t>
  </si>
  <si>
    <t>14 to Cage</t>
  </si>
  <si>
    <t>3 Radiant to Tendril</t>
  </si>
  <si>
    <t>Staff of Withering (disregarded)</t>
  </si>
  <si>
    <t>20 Radiant to Tendril</t>
  </si>
  <si>
    <t>Mass Healing Word, All heal 9 points</t>
  </si>
  <si>
    <t>46 [31 to Tendril + 15 (31/2) to Tendril] Lightning</t>
  </si>
  <si>
    <t>Lightning Breath</t>
  </si>
  <si>
    <t>17 to Cage</t>
  </si>
  <si>
    <t>8 to Tendril</t>
  </si>
  <si>
    <t>Against Tendril, fails</t>
  </si>
  <si>
    <t>Star Razor with Bless</t>
  </si>
  <si>
    <t>10 Force to Cage</t>
  </si>
  <si>
    <t>10 (20/2) Radiant to Cage</t>
  </si>
  <si>
    <t>Dawn</t>
  </si>
  <si>
    <t>18 Radiant to Tendril</t>
  </si>
  <si>
    <t>Unarmed Strike wih Bless</t>
  </si>
  <si>
    <t>9 to Cage</t>
  </si>
  <si>
    <t>Unarmed Strike with Bless</t>
  </si>
  <si>
    <t>Concentration, succeeds</t>
  </si>
  <si>
    <t>Concentration, fails</t>
  </si>
  <si>
    <t>15 Force to Cage</t>
  </si>
  <si>
    <t>Cage Shatters</t>
  </si>
  <si>
    <t>30 Radiant to Heart</t>
  </si>
  <si>
    <t>27 to Heart</t>
  </si>
  <si>
    <t>10 to Heart</t>
  </si>
  <si>
    <t>Unarmed Holy Weapon Strike</t>
  </si>
  <si>
    <t>32 to Heart</t>
  </si>
  <si>
    <t>Unarmed Holy Weapon Strike (damage unrolled-HDYWTDT)</t>
  </si>
  <si>
    <t>Willi heals 9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</si>
</sst>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\-d"/>
    <numFmt numFmtId="166" formatCode="[h]:mm:ss;@"/>
  </numFmts>
  <fonts count="10">
    <font>
      <sz val="10"/>
      <color rgb="FF000000"/>
      <name val="Arial"/>
    </font>
    <font>
      <b/>
      <sz val="10"/>
      <name val="Roboto"/>
    </font>
    <font>
      <sz val="10"/>
      <name val="Roboto"/>
    </font>
    <font>
      <sz val="10"/>
      <color rgb="FF22222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 applyFont="1" applyAlignment="1"/>
    <xf numFmtId="49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/>
    <xf numFmtId="0" fontId="1" fillId="0" borderId="0" xfId="0" applyFont="1" applyAlignment="1">
      <alignment horizontal="right"/>
    </xf>
    <xf numFmtId="49" fontId="2" fillId="0" borderId="0" xfId="0" applyNumberFormat="1" applyFont="1" applyAlignment="1">
      <alignment horizontal="left"/>
    </xf>
    <xf numFmtId="49" fontId="3" fillId="2" borderId="0" xfId="0" applyNumberFormat="1" applyFont="1" applyFill="1" applyAlignment="1"/>
    <xf numFmtId="21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Alignment="1">
      <alignment horizontal="right"/>
    </xf>
    <xf numFmtId="0" fontId="2" fillId="0" borderId="0" xfId="0" applyFont="1"/>
    <xf numFmtId="21" fontId="4" fillId="0" borderId="0" xfId="0" applyNumberFormat="1" applyFont="1" applyAlignment="1">
      <alignment horizontal="right"/>
    </xf>
    <xf numFmtId="0" fontId="5" fillId="0" borderId="0" xfId="0" applyFont="1" applyAlignme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/>
    <xf numFmtId="21" fontId="5" fillId="0" borderId="0" xfId="0" applyNumberFormat="1" applyFont="1" applyAlignment="1"/>
    <xf numFmtId="49" fontId="6" fillId="2" borderId="0" xfId="0" applyNumberFormat="1" applyFont="1" applyFill="1" applyAlignment="1"/>
    <xf numFmtId="21" fontId="4" fillId="0" borderId="0" xfId="0" applyNumberFormat="1" applyFont="1" applyAlignment="1">
      <alignment horizontal="right"/>
    </xf>
    <xf numFmtId="0" fontId="4" fillId="0" borderId="0" xfId="0" applyFont="1" applyAlignment="1"/>
    <xf numFmtId="49" fontId="5" fillId="0" borderId="0" xfId="0" applyNumberFormat="1" applyFont="1" applyAlignment="1"/>
    <xf numFmtId="21" fontId="4" fillId="0" borderId="0" xfId="0" applyNumberFormat="1" applyFont="1" applyAlignment="1"/>
    <xf numFmtId="0" fontId="3" fillId="2" borderId="0" xfId="0" applyFont="1" applyFill="1" applyAlignment="1"/>
    <xf numFmtId="0" fontId="6" fillId="2" borderId="0" xfId="0" applyFont="1" applyFill="1" applyAlignment="1"/>
    <xf numFmtId="0" fontId="4" fillId="3" borderId="0" xfId="0" applyFont="1" applyFill="1" applyAlignment="1">
      <alignment horizontal="right"/>
    </xf>
    <xf numFmtId="49" fontId="1" fillId="0" borderId="0" xfId="0" applyNumberFormat="1" applyFont="1" applyAlignment="1"/>
    <xf numFmtId="0" fontId="4" fillId="0" borderId="0" xfId="0" applyFont="1" applyAlignment="1"/>
    <xf numFmtId="0" fontId="4" fillId="0" borderId="1" xfId="0" applyFont="1" applyBorder="1" applyAlignment="1"/>
    <xf numFmtId="0" fontId="5" fillId="0" borderId="0" xfId="0" applyFont="1" applyAlignment="1">
      <alignment horizontal="left"/>
    </xf>
    <xf numFmtId="0" fontId="4" fillId="0" borderId="1" xfId="0" applyFont="1" applyBorder="1" applyAlignment="1"/>
    <xf numFmtId="0" fontId="4" fillId="0" borderId="0" xfId="0" applyFont="1" applyAlignment="1">
      <alignment horizontal="right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4" fillId="0" borderId="0" xfId="0" applyNumberFormat="1" applyFont="1" applyAlignme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 applyAlignment="1"/>
    <xf numFmtId="0" fontId="6" fillId="0" borderId="0" xfId="0" applyFont="1" applyAlignment="1"/>
    <xf numFmtId="0" fontId="7" fillId="0" borderId="0" xfId="0" applyFont="1" applyAlignment="1"/>
    <xf numFmtId="0" fontId="7" fillId="0" borderId="0" xfId="0" applyFont="1" applyAlignment="1"/>
    <xf numFmtId="0" fontId="6" fillId="2" borderId="0" xfId="0" applyFont="1" applyFill="1" applyAlignment="1"/>
    <xf numFmtId="0" fontId="8" fillId="0" borderId="0" xfId="0" applyFont="1" applyAlignment="1"/>
    <xf numFmtId="0" fontId="5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21" fontId="4" fillId="0" borderId="0" xfId="0" applyNumberFormat="1" applyFont="1" applyAlignment="1"/>
    <xf numFmtId="46" fontId="4" fillId="0" borderId="0" xfId="0" applyNumberFormat="1" applyFont="1" applyAlignment="1">
      <alignment horizontal="right"/>
    </xf>
    <xf numFmtId="46" fontId="5" fillId="0" borderId="0" xfId="0" applyNumberFormat="1" applyFont="1" applyAlignment="1"/>
    <xf numFmtId="0" fontId="5" fillId="0" borderId="0" xfId="0" applyFont="1" applyAlignment="1">
      <alignment horizontal="right"/>
    </xf>
    <xf numFmtId="0" fontId="5" fillId="3" borderId="0" xfId="0" applyFont="1" applyFill="1" applyAlignment="1">
      <alignment horizontal="right"/>
    </xf>
    <xf numFmtId="0" fontId="6" fillId="0" borderId="0" xfId="0" applyFont="1" applyAlignment="1"/>
    <xf numFmtId="0" fontId="9" fillId="0" borderId="0" xfId="0" applyFont="1" applyAlignment="1"/>
    <xf numFmtId="14" fontId="0" fillId="0" borderId="0" xfId="0" applyNumberFormat="1" applyFont="1" applyAlignment="1"/>
    <xf numFmtId="0" fontId="0" fillId="0" borderId="0" xfId="0" applyFont="1" applyAlignment="1">
      <alignment wrapText="1"/>
    </xf>
    <xf numFmtId="166" fontId="9" fillId="0" borderId="0" xfId="0" applyNumberFormat="1" applyFont="1" applyAlignment="1"/>
    <xf numFmtId="166" fontId="0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85"/>
  <sheetViews>
    <sheetView workbookViewId="0">
      <pane ySplit="1" topLeftCell="A45" activePane="bottomLeft" state="frozen"/>
      <selection pane="bottomLeft" activeCell="C92" sqref="C92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8.5" customWidth="1"/>
    <col min="9" max="9" width="6.33203125" customWidth="1"/>
    <col min="10" max="10" width="34.83203125" customWidth="1"/>
  </cols>
  <sheetData>
    <row r="1" spans="1:10" ht="15.75" customHeight="1">
      <c r="A1" s="2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5" t="s">
        <v>10</v>
      </c>
      <c r="B2" s="7">
        <v>2.476851851851852E-2</v>
      </c>
      <c r="C2" s="8" t="s">
        <v>13</v>
      </c>
      <c r="D2" s="8" t="s">
        <v>15</v>
      </c>
      <c r="E2" s="9" t="s">
        <v>17</v>
      </c>
      <c r="F2" s="9">
        <v>20</v>
      </c>
      <c r="G2" s="10"/>
      <c r="H2" s="10"/>
      <c r="I2" s="10"/>
      <c r="J2" s="10"/>
    </row>
    <row r="3" spans="1:10" ht="15.75" customHeight="1">
      <c r="A3" s="5" t="s">
        <v>10</v>
      </c>
      <c r="B3" s="7">
        <v>2.7337962962962963E-2</v>
      </c>
      <c r="C3" s="8" t="s">
        <v>18</v>
      </c>
      <c r="D3" s="8" t="s">
        <v>15</v>
      </c>
      <c r="E3" s="9">
        <v>22</v>
      </c>
      <c r="F3" s="14">
        <f t="shared" ref="F3:F4" si="0">E3-3</f>
        <v>19</v>
      </c>
      <c r="G3" s="10"/>
      <c r="H3" s="10"/>
      <c r="I3" s="10"/>
      <c r="J3" s="10"/>
    </row>
    <row r="4" spans="1:10" ht="15.75" customHeight="1">
      <c r="A4" s="5" t="s">
        <v>10</v>
      </c>
      <c r="B4" s="7">
        <v>2.7430555555555555E-2</v>
      </c>
      <c r="C4" s="8" t="s">
        <v>14</v>
      </c>
      <c r="D4" s="8" t="s">
        <v>15</v>
      </c>
      <c r="E4" s="9">
        <v>19</v>
      </c>
      <c r="F4" s="14">
        <f t="shared" si="0"/>
        <v>16</v>
      </c>
      <c r="G4" s="10"/>
      <c r="H4" s="10"/>
      <c r="I4" s="10"/>
      <c r="J4" s="10"/>
    </row>
    <row r="5" spans="1:10" ht="15.75" customHeight="1">
      <c r="A5" s="5" t="s">
        <v>10</v>
      </c>
      <c r="B5" s="7">
        <v>2.9907407407407407E-2</v>
      </c>
      <c r="C5" s="8" t="s">
        <v>14</v>
      </c>
      <c r="D5" s="8" t="s">
        <v>24</v>
      </c>
      <c r="E5" s="9">
        <v>13</v>
      </c>
      <c r="F5" s="14">
        <f t="shared" ref="F5:F7" si="1">E5-5</f>
        <v>8</v>
      </c>
      <c r="G5" s="10"/>
      <c r="H5" s="10"/>
      <c r="I5" s="10"/>
      <c r="J5" s="10"/>
    </row>
    <row r="6" spans="1:10" ht="15.75" customHeight="1">
      <c r="A6" s="5" t="s">
        <v>10</v>
      </c>
      <c r="B6" s="7">
        <v>3.515046296296296E-2</v>
      </c>
      <c r="C6" s="8" t="s">
        <v>23</v>
      </c>
      <c r="D6" s="8" t="s">
        <v>24</v>
      </c>
      <c r="E6" s="9">
        <v>16</v>
      </c>
      <c r="F6" s="14">
        <f t="shared" si="1"/>
        <v>11</v>
      </c>
      <c r="G6" s="10"/>
      <c r="H6" s="10"/>
      <c r="I6" s="10"/>
      <c r="J6" s="10"/>
    </row>
    <row r="7" spans="1:10" ht="15.75" customHeight="1">
      <c r="A7" s="5" t="s">
        <v>10</v>
      </c>
      <c r="B7" s="7">
        <v>3.5416666666666666E-2</v>
      </c>
      <c r="C7" s="8" t="s">
        <v>23</v>
      </c>
      <c r="D7" s="8" t="s">
        <v>27</v>
      </c>
      <c r="E7" s="9">
        <v>16</v>
      </c>
      <c r="F7" s="14">
        <f t="shared" si="1"/>
        <v>11</v>
      </c>
      <c r="G7" s="10"/>
      <c r="H7" s="10"/>
      <c r="I7" s="10"/>
      <c r="J7" s="10"/>
    </row>
    <row r="8" spans="1:10" ht="15.75" customHeight="1">
      <c r="A8" s="5" t="s">
        <v>10</v>
      </c>
      <c r="B8" s="7">
        <v>3.5706018518518519E-2</v>
      </c>
      <c r="C8" s="8" t="s">
        <v>19</v>
      </c>
      <c r="D8" s="8" t="s">
        <v>15</v>
      </c>
      <c r="E8" s="9">
        <v>14</v>
      </c>
      <c r="F8" s="14">
        <f>E8-0</f>
        <v>14</v>
      </c>
      <c r="G8" s="10"/>
      <c r="H8" s="10"/>
      <c r="I8" s="10"/>
      <c r="J8" s="10"/>
    </row>
    <row r="9" spans="1:10" ht="15.75" customHeight="1">
      <c r="A9" s="5" t="s">
        <v>10</v>
      </c>
      <c r="B9" s="7">
        <v>3.6261574074074071E-2</v>
      </c>
      <c r="C9" s="8" t="s">
        <v>23</v>
      </c>
      <c r="D9" s="8" t="s">
        <v>27</v>
      </c>
      <c r="E9" s="9">
        <v>19</v>
      </c>
      <c r="F9" s="14">
        <f t="shared" ref="F9:F10" si="2">E9-5</f>
        <v>14</v>
      </c>
      <c r="G9" s="10"/>
      <c r="H9" s="10"/>
      <c r="I9" s="10"/>
      <c r="J9" s="10"/>
    </row>
    <row r="10" spans="1:10" ht="15.75" customHeight="1">
      <c r="A10" s="5" t="s">
        <v>10</v>
      </c>
      <c r="B10" s="7">
        <v>3.6909722222222219E-2</v>
      </c>
      <c r="C10" s="8" t="s">
        <v>23</v>
      </c>
      <c r="D10" s="8" t="s">
        <v>27</v>
      </c>
      <c r="E10" s="9">
        <v>14</v>
      </c>
      <c r="F10" s="14">
        <f t="shared" si="2"/>
        <v>9</v>
      </c>
      <c r="G10" s="10"/>
      <c r="H10" s="10"/>
      <c r="I10" s="10"/>
      <c r="J10" s="10"/>
    </row>
    <row r="11" spans="1:10" ht="15.75" customHeight="1">
      <c r="A11" s="5" t="s">
        <v>10</v>
      </c>
      <c r="B11" s="7">
        <v>4.6412037037037036E-2</v>
      </c>
      <c r="C11" s="8" t="s">
        <v>19</v>
      </c>
      <c r="D11" s="8" t="s">
        <v>27</v>
      </c>
      <c r="E11" s="9">
        <v>20</v>
      </c>
      <c r="F11" s="9">
        <f>E11-8</f>
        <v>12</v>
      </c>
      <c r="G11" s="10"/>
      <c r="H11" s="10"/>
      <c r="I11" s="10"/>
      <c r="J11" s="10"/>
    </row>
    <row r="12" spans="1:10" ht="15.75" customHeight="1">
      <c r="A12" s="5" t="s">
        <v>10</v>
      </c>
      <c r="B12" s="7">
        <v>4.6493055555555558E-2</v>
      </c>
      <c r="C12" s="8" t="s">
        <v>18</v>
      </c>
      <c r="D12" s="8" t="s">
        <v>15</v>
      </c>
      <c r="E12" s="9" t="s">
        <v>38</v>
      </c>
      <c r="F12" s="9" t="s">
        <v>38</v>
      </c>
      <c r="G12" s="10"/>
      <c r="H12" s="10"/>
      <c r="I12" s="10"/>
      <c r="J12" s="10"/>
    </row>
    <row r="13" spans="1:10" ht="15.75" customHeight="1">
      <c r="A13" s="5" t="s">
        <v>10</v>
      </c>
      <c r="B13" s="7">
        <v>4.6921296296296294E-2</v>
      </c>
      <c r="C13" s="8" t="s">
        <v>18</v>
      </c>
      <c r="D13" s="8" t="s">
        <v>27</v>
      </c>
      <c r="E13" s="9">
        <v>13</v>
      </c>
      <c r="F13" s="14">
        <f>E13-5</f>
        <v>8</v>
      </c>
      <c r="G13" s="10"/>
      <c r="H13" s="10"/>
      <c r="I13" s="10"/>
      <c r="J13" s="10"/>
    </row>
    <row r="14" spans="1:10" ht="15.75" customHeight="1">
      <c r="A14" s="5" t="s">
        <v>10</v>
      </c>
      <c r="B14" s="7">
        <v>4.6932870370370368E-2</v>
      </c>
      <c r="C14" s="8" t="s">
        <v>19</v>
      </c>
      <c r="D14" s="8" t="s">
        <v>15</v>
      </c>
      <c r="E14" s="9" t="s">
        <v>38</v>
      </c>
      <c r="F14" s="9" t="s">
        <v>38</v>
      </c>
      <c r="G14" s="10"/>
      <c r="H14" s="10"/>
      <c r="I14" s="10"/>
      <c r="J14" s="10"/>
    </row>
    <row r="15" spans="1:10" ht="15.75" customHeight="1">
      <c r="A15" s="5" t="s">
        <v>10</v>
      </c>
      <c r="B15" s="7">
        <v>4.7800925925925927E-2</v>
      </c>
      <c r="C15" s="8" t="s">
        <v>19</v>
      </c>
      <c r="D15" s="8" t="s">
        <v>45</v>
      </c>
      <c r="E15" s="9" t="s">
        <v>38</v>
      </c>
      <c r="F15" s="9" t="s">
        <v>38</v>
      </c>
      <c r="G15" s="10"/>
      <c r="H15" s="10"/>
      <c r="I15" s="10"/>
      <c r="J15" s="8" t="s">
        <v>46</v>
      </c>
    </row>
    <row r="16" spans="1:10" ht="15.75" customHeight="1">
      <c r="A16" s="5" t="s">
        <v>10</v>
      </c>
      <c r="B16" s="7">
        <v>4.7800925925925927E-2</v>
      </c>
      <c r="C16" s="8" t="s">
        <v>19</v>
      </c>
      <c r="D16" s="8" t="s">
        <v>45</v>
      </c>
      <c r="E16" s="9" t="s">
        <v>38</v>
      </c>
      <c r="F16" s="9" t="s">
        <v>38</v>
      </c>
      <c r="G16" s="10"/>
      <c r="H16" s="10"/>
      <c r="I16" s="10"/>
      <c r="J16" s="8" t="s">
        <v>46</v>
      </c>
    </row>
    <row r="17" spans="1:10" ht="15.75" customHeight="1">
      <c r="A17" s="5" t="s">
        <v>10</v>
      </c>
      <c r="B17" s="7">
        <v>4.7800925925925927E-2</v>
      </c>
      <c r="C17" s="8" t="s">
        <v>19</v>
      </c>
      <c r="D17" s="8" t="s">
        <v>45</v>
      </c>
      <c r="E17" s="9" t="s">
        <v>38</v>
      </c>
      <c r="F17" s="9" t="s">
        <v>38</v>
      </c>
      <c r="G17" s="10"/>
      <c r="H17" s="10"/>
      <c r="I17" s="10"/>
      <c r="J17" s="8" t="s">
        <v>46</v>
      </c>
    </row>
    <row r="18" spans="1:10" ht="15.75" customHeight="1">
      <c r="A18" s="5" t="s">
        <v>10</v>
      </c>
      <c r="B18" s="7">
        <v>4.7824074074074074E-2</v>
      </c>
      <c r="C18" s="8" t="s">
        <v>18</v>
      </c>
      <c r="D18" s="8" t="s">
        <v>45</v>
      </c>
      <c r="E18" s="9">
        <v>5</v>
      </c>
      <c r="F18" s="15"/>
      <c r="G18" s="10"/>
      <c r="H18" s="10"/>
      <c r="I18" s="10"/>
      <c r="J18" s="8" t="s">
        <v>46</v>
      </c>
    </row>
    <row r="19" spans="1:10" ht="15.75" customHeight="1">
      <c r="A19" s="5" t="s">
        <v>10</v>
      </c>
      <c r="B19" s="7">
        <v>4.7824074074074074E-2</v>
      </c>
      <c r="C19" s="8" t="s">
        <v>18</v>
      </c>
      <c r="D19" s="8" t="s">
        <v>45</v>
      </c>
      <c r="E19" s="9">
        <v>5</v>
      </c>
      <c r="F19" s="15"/>
      <c r="G19" s="10"/>
      <c r="H19" s="10"/>
      <c r="I19" s="10"/>
      <c r="J19" s="8" t="s">
        <v>46</v>
      </c>
    </row>
    <row r="20" spans="1:10" ht="15.75" customHeight="1">
      <c r="A20" s="5" t="s">
        <v>10</v>
      </c>
      <c r="B20" s="7">
        <v>4.7824074074074074E-2</v>
      </c>
      <c r="C20" s="8" t="s">
        <v>18</v>
      </c>
      <c r="D20" s="8" t="s">
        <v>45</v>
      </c>
      <c r="E20" s="9">
        <v>5</v>
      </c>
      <c r="F20" s="15"/>
      <c r="G20" s="10"/>
      <c r="H20" s="10"/>
      <c r="I20" s="10"/>
      <c r="J20" s="8" t="s">
        <v>46</v>
      </c>
    </row>
    <row r="21" spans="1:10" ht="15.75" customHeight="1">
      <c r="A21" s="5" t="s">
        <v>10</v>
      </c>
      <c r="B21" s="7">
        <v>4.8043981481481479E-2</v>
      </c>
      <c r="C21" s="8" t="s">
        <v>19</v>
      </c>
      <c r="D21" s="8" t="s">
        <v>52</v>
      </c>
      <c r="E21" s="9">
        <v>24</v>
      </c>
      <c r="F21" s="14">
        <f>E21-6</f>
        <v>18</v>
      </c>
      <c r="G21" s="10"/>
      <c r="H21" s="10"/>
      <c r="I21" s="10"/>
      <c r="J21" s="10"/>
    </row>
    <row r="22" spans="1:10" ht="15.75" customHeight="1">
      <c r="A22" s="5" t="s">
        <v>10</v>
      </c>
      <c r="B22" s="7">
        <v>4.8067129629629626E-2</v>
      </c>
      <c r="C22" s="8" t="s">
        <v>14</v>
      </c>
      <c r="D22" s="8" t="s">
        <v>26</v>
      </c>
      <c r="E22" s="9">
        <v>14</v>
      </c>
      <c r="F22" s="14">
        <f>E22-4</f>
        <v>10</v>
      </c>
      <c r="G22" s="10"/>
      <c r="H22" s="10"/>
      <c r="I22" s="10"/>
      <c r="J22" s="10"/>
    </row>
    <row r="23" spans="1:10" ht="15.75" customHeight="1">
      <c r="A23" s="5" t="s">
        <v>10</v>
      </c>
      <c r="B23" s="7">
        <v>5.258101851851852E-2</v>
      </c>
      <c r="C23" s="8" t="s">
        <v>13</v>
      </c>
      <c r="D23" s="8" t="s">
        <v>24</v>
      </c>
      <c r="E23" s="9">
        <v>13</v>
      </c>
      <c r="F23" s="14">
        <f>E23--2</f>
        <v>15</v>
      </c>
      <c r="G23" s="10"/>
      <c r="H23" s="10"/>
      <c r="I23" s="10"/>
      <c r="J23" s="10"/>
    </row>
    <row r="24" spans="1:10" ht="15.75" customHeight="1">
      <c r="A24" s="5" t="s">
        <v>10</v>
      </c>
      <c r="B24" s="7">
        <v>5.2696759259259263E-2</v>
      </c>
      <c r="C24" s="8" t="s">
        <v>19</v>
      </c>
      <c r="D24" s="8" t="s">
        <v>34</v>
      </c>
      <c r="E24" s="9">
        <v>11</v>
      </c>
      <c r="F24" s="9">
        <f>E24+3</f>
        <v>14</v>
      </c>
      <c r="G24" s="10"/>
      <c r="H24" s="10"/>
      <c r="I24" s="10"/>
      <c r="J24" s="10"/>
    </row>
    <row r="25" spans="1:10" ht="15.75" customHeight="1">
      <c r="A25" s="5" t="s">
        <v>10</v>
      </c>
      <c r="B25" s="7">
        <v>5.5844907407407406E-2</v>
      </c>
      <c r="C25" s="8" t="s">
        <v>19</v>
      </c>
      <c r="D25" s="8" t="s">
        <v>62</v>
      </c>
      <c r="E25" s="9">
        <v>12</v>
      </c>
      <c r="F25" s="14">
        <f>E25-2</f>
        <v>10</v>
      </c>
      <c r="G25" s="10"/>
      <c r="H25" s="10"/>
      <c r="I25" s="10"/>
      <c r="J25" s="10"/>
    </row>
    <row r="26" spans="1:10" ht="15.75" customHeight="1">
      <c r="A26" s="5" t="s">
        <v>10</v>
      </c>
      <c r="B26" s="7">
        <v>5.65162037037037E-2</v>
      </c>
      <c r="C26" s="8" t="s">
        <v>21</v>
      </c>
      <c r="D26" s="8" t="s">
        <v>37</v>
      </c>
      <c r="E26" s="9">
        <v>12</v>
      </c>
      <c r="F26" s="14">
        <f>E26-6</f>
        <v>6</v>
      </c>
      <c r="G26" s="10"/>
      <c r="H26" s="10"/>
      <c r="I26" s="10"/>
      <c r="J26" s="10"/>
    </row>
    <row r="27" spans="1:10" ht="15.75" customHeight="1">
      <c r="A27" s="5" t="s">
        <v>10</v>
      </c>
      <c r="B27" s="7">
        <v>5.8530092592592592E-2</v>
      </c>
      <c r="C27" s="8" t="s">
        <v>18</v>
      </c>
      <c r="D27" s="8" t="s">
        <v>27</v>
      </c>
      <c r="E27" s="9" t="s">
        <v>17</v>
      </c>
      <c r="F27" s="9">
        <v>20</v>
      </c>
      <c r="G27" s="10"/>
      <c r="H27" s="10"/>
      <c r="I27" s="10"/>
      <c r="J27" s="10"/>
    </row>
    <row r="28" spans="1:10" ht="15.75" customHeight="1">
      <c r="A28" s="5" t="s">
        <v>10</v>
      </c>
      <c r="B28" s="7">
        <v>7.9976851851851855E-2</v>
      </c>
      <c r="C28" s="8" t="s">
        <v>18</v>
      </c>
      <c r="D28" s="8" t="s">
        <v>15</v>
      </c>
      <c r="E28" s="9">
        <v>8</v>
      </c>
      <c r="F28" s="14">
        <f>E28-3</f>
        <v>5</v>
      </c>
      <c r="G28" s="10"/>
      <c r="H28" s="10"/>
      <c r="I28" s="10"/>
      <c r="J28" s="10"/>
    </row>
    <row r="29" spans="1:10" ht="15.75" customHeight="1">
      <c r="A29" s="5" t="s">
        <v>10</v>
      </c>
      <c r="B29" s="7">
        <v>8.0046296296296296E-2</v>
      </c>
      <c r="C29" s="8" t="s">
        <v>14</v>
      </c>
      <c r="D29" s="8" t="s">
        <v>24</v>
      </c>
      <c r="E29" s="9" t="s">
        <v>17</v>
      </c>
      <c r="F29" s="9">
        <v>20</v>
      </c>
      <c r="G29" s="10"/>
      <c r="H29" s="10"/>
      <c r="I29" s="10"/>
      <c r="J29" s="10"/>
    </row>
    <row r="30" spans="1:10" ht="15.75" customHeight="1">
      <c r="A30" s="5" t="s">
        <v>10</v>
      </c>
      <c r="B30" s="7">
        <v>8.1909722222222217E-2</v>
      </c>
      <c r="C30" s="8" t="s">
        <v>66</v>
      </c>
      <c r="D30" s="8" t="s">
        <v>37</v>
      </c>
      <c r="E30" s="9" t="s">
        <v>38</v>
      </c>
      <c r="F30" s="9" t="s">
        <v>38</v>
      </c>
      <c r="G30" s="10"/>
      <c r="H30" s="10"/>
      <c r="I30" s="10"/>
      <c r="J30" s="8" t="s">
        <v>56</v>
      </c>
    </row>
    <row r="31" spans="1:10" ht="15.75" customHeight="1">
      <c r="A31" s="5" t="s">
        <v>10</v>
      </c>
      <c r="B31" s="7">
        <v>8.1909722222222217E-2</v>
      </c>
      <c r="C31" s="8" t="s">
        <v>66</v>
      </c>
      <c r="D31" s="8" t="s">
        <v>37</v>
      </c>
      <c r="E31" s="9">
        <v>12</v>
      </c>
      <c r="F31" s="15"/>
      <c r="G31" s="10"/>
      <c r="H31" s="10"/>
      <c r="I31" s="10"/>
      <c r="J31" s="8" t="s">
        <v>57</v>
      </c>
    </row>
    <row r="32" spans="1:10" ht="15.75" customHeight="1">
      <c r="A32" s="5" t="s">
        <v>10</v>
      </c>
      <c r="B32" s="7">
        <v>8.2372685185185188E-2</v>
      </c>
      <c r="C32" s="8" t="s">
        <v>19</v>
      </c>
      <c r="D32" s="8" t="s">
        <v>27</v>
      </c>
      <c r="E32" s="9">
        <v>12</v>
      </c>
      <c r="F32" s="9">
        <f>E32-8</f>
        <v>4</v>
      </c>
      <c r="G32" s="10"/>
      <c r="H32" s="10"/>
      <c r="I32" s="10"/>
      <c r="J32" s="10"/>
    </row>
    <row r="33" spans="1:10" ht="15.75" customHeight="1">
      <c r="A33" s="5" t="s">
        <v>10</v>
      </c>
      <c r="B33" s="7">
        <v>8.4201388888888895E-2</v>
      </c>
      <c r="C33" s="8" t="s">
        <v>13</v>
      </c>
      <c r="D33" s="8" t="s">
        <v>15</v>
      </c>
      <c r="E33" s="9">
        <v>11</v>
      </c>
      <c r="F33" s="14">
        <f>E33-0</f>
        <v>11</v>
      </c>
      <c r="G33" s="10"/>
      <c r="H33" s="10"/>
      <c r="I33" s="10"/>
      <c r="J33" s="10"/>
    </row>
    <row r="34" spans="1:10" ht="15.75" customHeight="1">
      <c r="A34" s="5" t="s">
        <v>10</v>
      </c>
      <c r="B34" s="7">
        <v>0.10037037037037037</v>
      </c>
      <c r="C34" s="8" t="s">
        <v>14</v>
      </c>
      <c r="D34" s="8" t="s">
        <v>16</v>
      </c>
      <c r="E34" s="9" t="s">
        <v>20</v>
      </c>
      <c r="F34" s="9">
        <v>1</v>
      </c>
      <c r="G34" s="10"/>
      <c r="H34" s="10"/>
      <c r="I34" s="10"/>
      <c r="J34" s="10"/>
    </row>
    <row r="35" spans="1:10" ht="15.75" customHeight="1">
      <c r="A35" s="5" t="s">
        <v>10</v>
      </c>
      <c r="B35" s="7">
        <v>0.10096064814814815</v>
      </c>
      <c r="C35" s="8" t="s">
        <v>18</v>
      </c>
      <c r="D35" s="8" t="s">
        <v>16</v>
      </c>
      <c r="E35" s="9">
        <v>22</v>
      </c>
      <c r="F35" s="14">
        <f t="shared" ref="F35:F36" si="3">E35-3</f>
        <v>19</v>
      </c>
      <c r="G35" s="10"/>
      <c r="H35" s="10"/>
      <c r="I35" s="10"/>
      <c r="J35" s="10"/>
    </row>
    <row r="36" spans="1:10" ht="15.75" customHeight="1">
      <c r="A36" s="5" t="s">
        <v>10</v>
      </c>
      <c r="B36" s="7">
        <v>0.10105324074074074</v>
      </c>
      <c r="C36" s="8" t="s">
        <v>23</v>
      </c>
      <c r="D36" s="8" t="s">
        <v>16</v>
      </c>
      <c r="E36" s="9">
        <v>10</v>
      </c>
      <c r="F36" s="14">
        <f t="shared" si="3"/>
        <v>7</v>
      </c>
      <c r="G36" s="10"/>
      <c r="H36" s="10"/>
      <c r="I36" s="10"/>
      <c r="J36" s="10"/>
    </row>
    <row r="37" spans="1:10" ht="15.75" customHeight="1">
      <c r="A37" s="5" t="s">
        <v>10</v>
      </c>
      <c r="B37" s="7">
        <v>0.10107638888888888</v>
      </c>
      <c r="C37" s="8" t="s">
        <v>19</v>
      </c>
      <c r="D37" s="8" t="s">
        <v>16</v>
      </c>
      <c r="E37" s="9">
        <v>10</v>
      </c>
      <c r="F37" s="14">
        <f>E37-4</f>
        <v>6</v>
      </c>
      <c r="G37" s="10"/>
      <c r="H37" s="10"/>
      <c r="I37" s="10"/>
      <c r="J37" s="10"/>
    </row>
    <row r="38" spans="1:10" ht="15.75" customHeight="1">
      <c r="A38" s="5" t="s">
        <v>10</v>
      </c>
      <c r="B38" s="7">
        <v>0.10108796296296296</v>
      </c>
      <c r="C38" s="8" t="s">
        <v>13</v>
      </c>
      <c r="D38" s="8" t="s">
        <v>16</v>
      </c>
      <c r="E38" s="9">
        <v>12</v>
      </c>
      <c r="F38" s="14">
        <f>E38-0</f>
        <v>12</v>
      </c>
      <c r="G38" s="10"/>
      <c r="H38" s="10"/>
      <c r="I38" s="10"/>
      <c r="J38" s="10"/>
    </row>
    <row r="39" spans="1:10" ht="15.75" customHeight="1">
      <c r="A39" s="5" t="s">
        <v>10</v>
      </c>
      <c r="B39" s="7">
        <v>0.10108796296296296</v>
      </c>
      <c r="C39" s="8" t="s">
        <v>66</v>
      </c>
      <c r="D39" s="8" t="s">
        <v>16</v>
      </c>
      <c r="E39" s="9">
        <v>13</v>
      </c>
      <c r="F39" s="14">
        <f>E39-2</f>
        <v>11</v>
      </c>
      <c r="G39" s="10"/>
      <c r="H39" s="10"/>
      <c r="I39" s="10"/>
      <c r="J39" s="10"/>
    </row>
    <row r="40" spans="1:10" ht="15.75" customHeight="1">
      <c r="A40" s="5" t="s">
        <v>10</v>
      </c>
      <c r="B40" s="7">
        <v>0.10109953703703704</v>
      </c>
      <c r="C40" s="8" t="s">
        <v>21</v>
      </c>
      <c r="D40" s="8" t="s">
        <v>16</v>
      </c>
      <c r="E40" s="9">
        <v>11</v>
      </c>
      <c r="F40" s="14">
        <f>E40-1</f>
        <v>10</v>
      </c>
      <c r="G40" s="10"/>
      <c r="H40" s="10"/>
      <c r="I40" s="10"/>
      <c r="J40" s="10"/>
    </row>
    <row r="41" spans="1:10" ht="15.75" customHeight="1">
      <c r="A41" s="5" t="s">
        <v>10</v>
      </c>
      <c r="B41" s="7">
        <v>0.10197916666666666</v>
      </c>
      <c r="C41" s="8" t="s">
        <v>18</v>
      </c>
      <c r="D41" s="8" t="s">
        <v>33</v>
      </c>
      <c r="E41" s="9">
        <v>16</v>
      </c>
      <c r="F41" s="9">
        <v>11</v>
      </c>
      <c r="G41" s="10"/>
      <c r="H41" s="10"/>
      <c r="I41" s="10"/>
      <c r="J41" s="8" t="s">
        <v>72</v>
      </c>
    </row>
    <row r="42" spans="1:10" ht="15.75" customHeight="1">
      <c r="A42" s="5" t="s">
        <v>10</v>
      </c>
      <c r="B42" s="7">
        <v>0.10212962962962963</v>
      </c>
      <c r="C42" s="8" t="s">
        <v>18</v>
      </c>
      <c r="D42" s="8" t="s">
        <v>28</v>
      </c>
      <c r="E42" s="9">
        <v>18</v>
      </c>
      <c r="F42" s="15"/>
      <c r="G42" s="10"/>
      <c r="H42" s="8" t="s">
        <v>73</v>
      </c>
      <c r="I42" s="10"/>
      <c r="J42" s="10"/>
    </row>
    <row r="43" spans="1:10" ht="15.75" customHeight="1">
      <c r="A43" s="5" t="s">
        <v>10</v>
      </c>
      <c r="B43" s="7">
        <v>0.10450231481481481</v>
      </c>
      <c r="C43" s="8" t="s">
        <v>13</v>
      </c>
      <c r="D43" s="8" t="s">
        <v>30</v>
      </c>
      <c r="E43" s="9" t="s">
        <v>20</v>
      </c>
      <c r="F43" s="9">
        <v>1</v>
      </c>
      <c r="G43" s="10"/>
      <c r="H43" s="10"/>
      <c r="I43" s="10"/>
      <c r="J43" s="8" t="s">
        <v>56</v>
      </c>
    </row>
    <row r="44" spans="1:10" ht="15.75" customHeight="1">
      <c r="A44" s="5" t="s">
        <v>10</v>
      </c>
      <c r="B44" s="7">
        <v>0.10450231481481481</v>
      </c>
      <c r="C44" s="8" t="s">
        <v>13</v>
      </c>
      <c r="D44" s="8" t="s">
        <v>30</v>
      </c>
      <c r="E44" s="9">
        <v>18</v>
      </c>
      <c r="F44" s="14">
        <f>E44-6</f>
        <v>12</v>
      </c>
      <c r="G44" s="10"/>
      <c r="H44" s="10"/>
      <c r="I44" s="10"/>
      <c r="J44" s="8" t="s">
        <v>74</v>
      </c>
    </row>
    <row r="45" spans="1:10" ht="15.75" customHeight="1">
      <c r="A45" s="5" t="s">
        <v>10</v>
      </c>
      <c r="B45" s="7">
        <v>0.10465277777777778</v>
      </c>
      <c r="C45" s="8" t="s">
        <v>13</v>
      </c>
      <c r="D45" s="8" t="s">
        <v>28</v>
      </c>
      <c r="E45" s="9">
        <v>11</v>
      </c>
      <c r="F45" s="15"/>
      <c r="G45" s="10"/>
      <c r="H45" s="8" t="s">
        <v>75</v>
      </c>
      <c r="I45" s="10"/>
      <c r="J45" s="10"/>
    </row>
    <row r="46" spans="1:10" ht="15.75" customHeight="1">
      <c r="A46" s="5" t="s">
        <v>10</v>
      </c>
      <c r="B46" s="7">
        <v>0.10505787037037037</v>
      </c>
      <c r="C46" s="8" t="s">
        <v>21</v>
      </c>
      <c r="D46" s="8" t="s">
        <v>33</v>
      </c>
      <c r="E46" s="9">
        <v>17</v>
      </c>
      <c r="F46" s="14">
        <f>E46-6</f>
        <v>11</v>
      </c>
      <c r="G46" s="10"/>
      <c r="H46" s="10"/>
      <c r="I46" s="10"/>
      <c r="J46" s="8" t="s">
        <v>35</v>
      </c>
    </row>
    <row r="47" spans="1:10" ht="15.75" customHeight="1">
      <c r="A47" s="5" t="s">
        <v>10</v>
      </c>
      <c r="B47" s="7">
        <v>0.10537037037037036</v>
      </c>
      <c r="C47" s="8" t="s">
        <v>21</v>
      </c>
      <c r="D47" s="8" t="s">
        <v>28</v>
      </c>
      <c r="E47" s="9">
        <v>9</v>
      </c>
      <c r="F47" s="15"/>
      <c r="G47" s="10"/>
      <c r="H47" s="8" t="s">
        <v>76</v>
      </c>
      <c r="I47" s="10"/>
      <c r="J47" s="10"/>
    </row>
    <row r="48" spans="1:10" ht="15.75" customHeight="1">
      <c r="A48" s="5" t="s">
        <v>10</v>
      </c>
      <c r="B48" s="7">
        <v>0.10633101851851852</v>
      </c>
      <c r="C48" s="8" t="s">
        <v>19</v>
      </c>
      <c r="D48" s="8" t="s">
        <v>60</v>
      </c>
      <c r="E48" s="9">
        <v>15</v>
      </c>
      <c r="F48" s="9">
        <f>E48+3</f>
        <v>18</v>
      </c>
      <c r="G48" s="10"/>
      <c r="H48" s="10"/>
      <c r="I48" s="10"/>
      <c r="J48" s="10"/>
    </row>
    <row r="49" spans="1:10" ht="15.75" customHeight="1">
      <c r="A49" s="5" t="s">
        <v>10</v>
      </c>
      <c r="B49" s="7">
        <v>0.10728009259259259</v>
      </c>
      <c r="C49" s="8" t="s">
        <v>14</v>
      </c>
      <c r="D49" s="8" t="s">
        <v>26</v>
      </c>
      <c r="E49" s="9">
        <v>7</v>
      </c>
      <c r="F49" s="14">
        <f>E49-4</f>
        <v>3</v>
      </c>
      <c r="G49" s="10"/>
      <c r="H49" s="10"/>
      <c r="I49" s="10"/>
      <c r="J49" s="10"/>
    </row>
    <row r="50" spans="1:10" ht="15.75" customHeight="1">
      <c r="A50" s="5" t="s">
        <v>10</v>
      </c>
      <c r="B50" s="7">
        <v>0.10773148148148148</v>
      </c>
      <c r="C50" s="8" t="s">
        <v>14</v>
      </c>
      <c r="D50" s="8" t="s">
        <v>30</v>
      </c>
      <c r="E50" s="9">
        <v>20</v>
      </c>
      <c r="F50" s="9">
        <f t="shared" ref="F50:F51" si="4">E50-6</f>
        <v>14</v>
      </c>
      <c r="G50" s="10"/>
      <c r="H50" s="10"/>
      <c r="I50" s="10"/>
      <c r="J50" s="8" t="s">
        <v>32</v>
      </c>
    </row>
    <row r="51" spans="1:10" ht="15.75" customHeight="1">
      <c r="A51" s="5" t="s">
        <v>10</v>
      </c>
      <c r="B51" s="7">
        <v>0.10784722222222222</v>
      </c>
      <c r="C51" s="8" t="s">
        <v>14</v>
      </c>
      <c r="D51" s="8" t="s">
        <v>30</v>
      </c>
      <c r="E51" s="9">
        <v>15</v>
      </c>
      <c r="F51" s="14">
        <f t="shared" si="4"/>
        <v>9</v>
      </c>
      <c r="G51" s="10"/>
      <c r="H51" s="10"/>
      <c r="I51" s="10"/>
      <c r="J51" s="8" t="s">
        <v>32</v>
      </c>
    </row>
    <row r="52" spans="1:10" ht="15.75" customHeight="1">
      <c r="A52" s="5" t="s">
        <v>10</v>
      </c>
      <c r="B52" s="7">
        <v>0.10792824074074074</v>
      </c>
      <c r="C52" s="8" t="s">
        <v>14</v>
      </c>
      <c r="D52" s="8" t="s">
        <v>28</v>
      </c>
      <c r="E52" s="9">
        <v>11</v>
      </c>
      <c r="F52" s="15"/>
      <c r="G52" s="10"/>
      <c r="H52" s="8" t="s">
        <v>75</v>
      </c>
      <c r="I52" s="10"/>
      <c r="J52" s="10"/>
    </row>
    <row r="53" spans="1:10" ht="15.75" customHeight="1">
      <c r="A53" s="5" t="s">
        <v>10</v>
      </c>
      <c r="B53" s="7">
        <v>0.10865740740740741</v>
      </c>
      <c r="C53" s="8" t="s">
        <v>21</v>
      </c>
      <c r="D53" s="8" t="s">
        <v>77</v>
      </c>
      <c r="E53" s="9">
        <v>17</v>
      </c>
      <c r="F53" s="14">
        <f>E53-1</f>
        <v>16</v>
      </c>
      <c r="G53" s="10"/>
      <c r="H53" s="10"/>
      <c r="I53" s="10"/>
      <c r="J53" s="10"/>
    </row>
    <row r="54" spans="1:10" ht="15.75" customHeight="1">
      <c r="A54" s="5" t="s">
        <v>10</v>
      </c>
      <c r="B54" s="7">
        <v>0.10865740740740741</v>
      </c>
      <c r="C54" s="8" t="s">
        <v>19</v>
      </c>
      <c r="D54" s="8" t="s">
        <v>77</v>
      </c>
      <c r="E54" s="9">
        <v>15</v>
      </c>
      <c r="F54" s="9">
        <f>E54-6</f>
        <v>9</v>
      </c>
      <c r="G54" s="10"/>
      <c r="H54" s="10"/>
      <c r="I54" s="10"/>
      <c r="J54" s="10"/>
    </row>
    <row r="55" spans="1:10" ht="15.75" customHeight="1">
      <c r="A55" s="5" t="s">
        <v>10</v>
      </c>
      <c r="B55" s="7">
        <v>0.11046296296296296</v>
      </c>
      <c r="C55" s="8" t="s">
        <v>23</v>
      </c>
      <c r="D55" s="8" t="s">
        <v>30</v>
      </c>
      <c r="E55" s="9">
        <v>21</v>
      </c>
      <c r="F55" s="14">
        <f>E55-5</f>
        <v>16</v>
      </c>
      <c r="G55" s="10"/>
      <c r="H55" s="10"/>
      <c r="I55" s="10"/>
      <c r="J55" s="8" t="s">
        <v>79</v>
      </c>
    </row>
    <row r="56" spans="1:10" ht="15.75" customHeight="1">
      <c r="A56" s="5" t="s">
        <v>10</v>
      </c>
      <c r="B56" s="7">
        <v>0.11053240740740741</v>
      </c>
      <c r="C56" s="8" t="s">
        <v>23</v>
      </c>
      <c r="D56" s="8" t="s">
        <v>28</v>
      </c>
      <c r="E56" s="9">
        <v>9</v>
      </c>
      <c r="F56" s="15"/>
      <c r="G56" s="10"/>
      <c r="H56" s="8" t="s">
        <v>80</v>
      </c>
      <c r="I56" s="10"/>
      <c r="J56" s="10"/>
    </row>
    <row r="57" spans="1:10" ht="15.75" customHeight="1">
      <c r="A57" s="5" t="s">
        <v>10</v>
      </c>
      <c r="B57" s="7">
        <v>0.11155092592592593</v>
      </c>
      <c r="C57" s="8" t="s">
        <v>18</v>
      </c>
      <c r="D57" s="8" t="s">
        <v>28</v>
      </c>
      <c r="E57" s="9">
        <v>3</v>
      </c>
      <c r="F57" s="15"/>
      <c r="G57" s="10"/>
      <c r="H57" s="8" t="s">
        <v>81</v>
      </c>
      <c r="I57" s="10"/>
      <c r="J57" s="8" t="s">
        <v>82</v>
      </c>
    </row>
    <row r="58" spans="1:10" ht="15.75" customHeight="1">
      <c r="A58" s="5" t="s">
        <v>10</v>
      </c>
      <c r="B58" s="7">
        <v>0.11346064814814814</v>
      </c>
      <c r="C58" s="8" t="s">
        <v>13</v>
      </c>
      <c r="D58" s="8" t="s">
        <v>30</v>
      </c>
      <c r="E58" s="9">
        <v>16</v>
      </c>
      <c r="F58" s="14">
        <f>E58-6</f>
        <v>10</v>
      </c>
      <c r="G58" s="10"/>
      <c r="H58" s="10"/>
      <c r="I58" s="10"/>
      <c r="J58" s="8" t="s">
        <v>83</v>
      </c>
    </row>
    <row r="59" spans="1:10" ht="13">
      <c r="A59" s="5" t="s">
        <v>10</v>
      </c>
      <c r="B59" s="7">
        <v>0.11354166666666667</v>
      </c>
      <c r="C59" s="8" t="s">
        <v>13</v>
      </c>
      <c r="D59" s="8" t="s">
        <v>28</v>
      </c>
      <c r="E59" s="9">
        <v>12</v>
      </c>
      <c r="F59" s="15"/>
      <c r="G59" s="10"/>
      <c r="H59" s="8" t="s">
        <v>84</v>
      </c>
      <c r="I59" s="10"/>
      <c r="J59" s="10"/>
    </row>
    <row r="60" spans="1:10" ht="13">
      <c r="A60" s="5" t="s">
        <v>10</v>
      </c>
      <c r="B60" s="7">
        <v>0.11491898148148148</v>
      </c>
      <c r="C60" s="8" t="s">
        <v>66</v>
      </c>
      <c r="D60" s="8" t="s">
        <v>30</v>
      </c>
      <c r="E60" s="9" t="s">
        <v>38</v>
      </c>
      <c r="F60" s="9" t="s">
        <v>38</v>
      </c>
      <c r="G60" s="10"/>
      <c r="H60" s="10"/>
      <c r="I60" s="10"/>
      <c r="J60" s="8" t="s">
        <v>85</v>
      </c>
    </row>
    <row r="61" spans="1:10" ht="13">
      <c r="A61" s="5" t="s">
        <v>10</v>
      </c>
      <c r="B61" s="7">
        <v>0.11491898148148148</v>
      </c>
      <c r="C61" s="8" t="s">
        <v>66</v>
      </c>
      <c r="D61" s="8" t="s">
        <v>30</v>
      </c>
      <c r="E61" s="9">
        <v>17</v>
      </c>
      <c r="F61" s="14">
        <f>E61-5</f>
        <v>12</v>
      </c>
      <c r="G61" s="10"/>
      <c r="H61" s="10"/>
      <c r="I61" s="10"/>
      <c r="J61" s="8" t="s">
        <v>86</v>
      </c>
    </row>
    <row r="62" spans="1:10" ht="13">
      <c r="A62" s="5" t="s">
        <v>10</v>
      </c>
      <c r="B62" s="7">
        <v>0.11516203703703703</v>
      </c>
      <c r="C62" s="8" t="s">
        <v>66</v>
      </c>
      <c r="D62" s="8" t="s">
        <v>28</v>
      </c>
      <c r="E62" s="9">
        <v>13</v>
      </c>
      <c r="F62" s="15"/>
      <c r="G62" s="10"/>
      <c r="H62" s="8" t="s">
        <v>87</v>
      </c>
      <c r="I62" s="8">
        <v>1</v>
      </c>
      <c r="J62" s="10"/>
    </row>
    <row r="63" spans="1:10" ht="13">
      <c r="A63" s="5" t="s">
        <v>10</v>
      </c>
      <c r="B63" s="7">
        <v>0.11658564814814815</v>
      </c>
      <c r="C63" s="8" t="s">
        <v>13</v>
      </c>
      <c r="D63" s="8" t="s">
        <v>30</v>
      </c>
      <c r="E63" s="9">
        <v>21</v>
      </c>
      <c r="F63" s="14">
        <f>E63-6</f>
        <v>15</v>
      </c>
      <c r="G63" s="10"/>
      <c r="H63" s="10"/>
      <c r="I63" s="10"/>
      <c r="J63" s="8" t="s">
        <v>88</v>
      </c>
    </row>
    <row r="64" spans="1:10" ht="13">
      <c r="A64" s="5" t="s">
        <v>10</v>
      </c>
      <c r="B64" s="7">
        <v>0.11664351851851852</v>
      </c>
      <c r="C64" s="8" t="s">
        <v>13</v>
      </c>
      <c r="D64" s="8" t="s">
        <v>28</v>
      </c>
      <c r="E64" s="9">
        <v>17</v>
      </c>
      <c r="F64" s="15"/>
      <c r="G64" s="10"/>
      <c r="H64" s="8" t="s">
        <v>91</v>
      </c>
      <c r="I64" s="10"/>
      <c r="J64" s="10"/>
    </row>
    <row r="65" spans="1:10" ht="13">
      <c r="A65" s="5" t="s">
        <v>10</v>
      </c>
      <c r="B65" s="7">
        <v>0.11729166666666667</v>
      </c>
      <c r="C65" s="8" t="s">
        <v>21</v>
      </c>
      <c r="D65" s="8" t="s">
        <v>33</v>
      </c>
      <c r="E65" s="9">
        <v>11</v>
      </c>
      <c r="F65" s="14">
        <f t="shared" ref="F65:F66" si="5">E65-6</f>
        <v>5</v>
      </c>
      <c r="G65" s="10"/>
      <c r="H65" s="10"/>
      <c r="I65" s="10"/>
      <c r="J65" s="8" t="s">
        <v>93</v>
      </c>
    </row>
    <row r="66" spans="1:10" ht="13">
      <c r="A66" s="5" t="s">
        <v>10</v>
      </c>
      <c r="B66" s="7">
        <v>0.11798611111111111</v>
      </c>
      <c r="C66" s="8" t="s">
        <v>19</v>
      </c>
      <c r="D66" s="8" t="s">
        <v>30</v>
      </c>
      <c r="E66" s="9">
        <v>16</v>
      </c>
      <c r="F66" s="14">
        <f t="shared" si="5"/>
        <v>10</v>
      </c>
      <c r="G66" s="10"/>
      <c r="H66" s="10"/>
      <c r="I66" s="10"/>
      <c r="J66" s="8" t="s">
        <v>94</v>
      </c>
    </row>
    <row r="67" spans="1:10" ht="13">
      <c r="A67" s="5" t="s">
        <v>10</v>
      </c>
      <c r="B67" s="7">
        <v>0.11810185185185185</v>
      </c>
      <c r="C67" s="8" t="s">
        <v>19</v>
      </c>
      <c r="D67" s="8" t="s">
        <v>28</v>
      </c>
      <c r="E67" s="9">
        <v>14</v>
      </c>
      <c r="F67" s="15"/>
      <c r="G67" s="10"/>
      <c r="H67" s="8" t="s">
        <v>95</v>
      </c>
      <c r="I67" s="10"/>
      <c r="J67" s="10"/>
    </row>
    <row r="68" spans="1:10" ht="13">
      <c r="A68" s="5" t="s">
        <v>10</v>
      </c>
      <c r="B68" s="7">
        <v>0.1189236111111111</v>
      </c>
      <c r="C68" s="8" t="s">
        <v>19</v>
      </c>
      <c r="D68" s="8" t="s">
        <v>15</v>
      </c>
      <c r="E68" s="9">
        <v>9</v>
      </c>
      <c r="F68" s="14">
        <f>E68-0</f>
        <v>9</v>
      </c>
      <c r="G68" s="10"/>
      <c r="H68" s="10"/>
      <c r="I68" s="10"/>
      <c r="J68" s="10"/>
    </row>
    <row r="69" spans="1:10" ht="13">
      <c r="A69" s="5" t="s">
        <v>10</v>
      </c>
      <c r="B69" s="7">
        <v>0.1194212962962963</v>
      </c>
      <c r="C69" s="8" t="s">
        <v>23</v>
      </c>
      <c r="D69" s="8" t="s">
        <v>30</v>
      </c>
      <c r="E69" s="9">
        <v>12</v>
      </c>
      <c r="F69" s="14">
        <f t="shared" ref="F69:F70" si="6">E69-5</f>
        <v>7</v>
      </c>
      <c r="G69" s="10"/>
      <c r="H69" s="10"/>
      <c r="I69" s="10"/>
      <c r="J69" s="8" t="s">
        <v>79</v>
      </c>
    </row>
    <row r="70" spans="1:10" ht="13">
      <c r="A70" s="5" t="s">
        <v>10</v>
      </c>
      <c r="B70" s="7">
        <v>0.11952546296296296</v>
      </c>
      <c r="C70" s="8" t="s">
        <v>23</v>
      </c>
      <c r="D70" s="8" t="s">
        <v>30</v>
      </c>
      <c r="E70" s="9">
        <v>21</v>
      </c>
      <c r="F70" s="14">
        <f t="shared" si="6"/>
        <v>16</v>
      </c>
      <c r="G70" s="10"/>
      <c r="H70" s="10"/>
      <c r="I70" s="10"/>
      <c r="J70" s="8" t="s">
        <v>79</v>
      </c>
    </row>
    <row r="71" spans="1:10" ht="13">
      <c r="A71" s="5" t="s">
        <v>10</v>
      </c>
      <c r="B71" s="7">
        <v>0.11962962962962963</v>
      </c>
      <c r="C71" s="8" t="s">
        <v>23</v>
      </c>
      <c r="D71" s="8" t="s">
        <v>28</v>
      </c>
      <c r="E71" s="9">
        <v>4</v>
      </c>
      <c r="F71" s="15"/>
      <c r="G71" s="10"/>
      <c r="H71" s="8" t="s">
        <v>96</v>
      </c>
      <c r="I71" s="10"/>
      <c r="J71" s="10"/>
    </row>
    <row r="72" spans="1:10" ht="13">
      <c r="A72" s="5" t="s">
        <v>10</v>
      </c>
      <c r="B72" s="7">
        <v>0.11974537037037038</v>
      </c>
      <c r="C72" s="8" t="s">
        <v>23</v>
      </c>
      <c r="D72" s="8" t="s">
        <v>28</v>
      </c>
      <c r="E72" s="9">
        <v>9</v>
      </c>
      <c r="F72" s="15"/>
      <c r="G72" s="10"/>
      <c r="H72" s="8" t="s">
        <v>97</v>
      </c>
      <c r="I72" s="10"/>
      <c r="J72" s="10"/>
    </row>
    <row r="73" spans="1:10" ht="13">
      <c r="A73" s="5" t="s">
        <v>10</v>
      </c>
      <c r="B73" s="7">
        <v>0.12039351851851852</v>
      </c>
      <c r="C73" s="8" t="s">
        <v>14</v>
      </c>
      <c r="D73" s="8" t="s">
        <v>30</v>
      </c>
      <c r="E73" s="9">
        <v>16</v>
      </c>
      <c r="F73" s="14">
        <f>E73-6</f>
        <v>10</v>
      </c>
      <c r="G73" s="10"/>
      <c r="H73" s="10"/>
      <c r="I73" s="10"/>
      <c r="J73" s="8" t="s">
        <v>32</v>
      </c>
    </row>
    <row r="74" spans="1:10" ht="13">
      <c r="A74" s="5" t="s">
        <v>10</v>
      </c>
      <c r="B74" s="7">
        <v>0.12056712962962964</v>
      </c>
      <c r="C74" s="8" t="s">
        <v>14</v>
      </c>
      <c r="D74" s="8" t="s">
        <v>28</v>
      </c>
      <c r="E74" s="9">
        <v>6</v>
      </c>
      <c r="F74" s="15"/>
      <c r="G74" s="10"/>
      <c r="H74" s="8" t="s">
        <v>98</v>
      </c>
      <c r="I74" s="10"/>
      <c r="J74" s="10"/>
    </row>
    <row r="75" spans="1:10" ht="13">
      <c r="A75" s="5" t="s">
        <v>10</v>
      </c>
      <c r="B75" s="7">
        <v>0.12106481481481482</v>
      </c>
      <c r="C75" s="8" t="s">
        <v>14</v>
      </c>
      <c r="D75" s="8" t="s">
        <v>30</v>
      </c>
      <c r="E75" s="9">
        <v>25</v>
      </c>
      <c r="F75" s="9">
        <f t="shared" ref="F75:F76" si="7">E75-6</f>
        <v>19</v>
      </c>
      <c r="G75" s="10"/>
      <c r="H75" s="10"/>
      <c r="I75" s="10"/>
      <c r="J75" s="8" t="s">
        <v>32</v>
      </c>
    </row>
    <row r="76" spans="1:10" ht="13">
      <c r="A76" s="5" t="s">
        <v>10</v>
      </c>
      <c r="B76" s="7">
        <v>0.12107638888888889</v>
      </c>
      <c r="C76" s="8" t="s">
        <v>14</v>
      </c>
      <c r="D76" s="8" t="s">
        <v>30</v>
      </c>
      <c r="E76" s="9">
        <v>24</v>
      </c>
      <c r="F76" s="9">
        <f t="shared" si="7"/>
        <v>18</v>
      </c>
      <c r="G76" s="10"/>
      <c r="H76" s="10"/>
      <c r="I76" s="10"/>
      <c r="J76" s="8" t="s">
        <v>32</v>
      </c>
    </row>
    <row r="77" spans="1:10" ht="13">
      <c r="A77" s="5" t="s">
        <v>10</v>
      </c>
      <c r="B77" s="7">
        <v>0.12118055555555556</v>
      </c>
      <c r="C77" s="8" t="s">
        <v>14</v>
      </c>
      <c r="D77" s="8" t="s">
        <v>28</v>
      </c>
      <c r="E77" s="9">
        <v>13</v>
      </c>
      <c r="F77" s="15"/>
      <c r="G77" s="10"/>
      <c r="H77" s="8" t="s">
        <v>99</v>
      </c>
      <c r="I77" s="8">
        <v>1</v>
      </c>
      <c r="J77" s="8" t="s">
        <v>100</v>
      </c>
    </row>
    <row r="78" spans="1:10" ht="13">
      <c r="A78" s="5" t="s">
        <v>10</v>
      </c>
      <c r="B78" s="7">
        <v>0.12299768518518518</v>
      </c>
      <c r="C78" s="8" t="s">
        <v>18</v>
      </c>
      <c r="D78" s="8" t="s">
        <v>101</v>
      </c>
      <c r="E78" s="9">
        <v>7</v>
      </c>
      <c r="F78" s="15"/>
      <c r="G78" s="10"/>
      <c r="H78" s="10"/>
      <c r="I78" s="10"/>
      <c r="J78" s="8" t="s">
        <v>102</v>
      </c>
    </row>
    <row r="79" spans="1:10" ht="13">
      <c r="A79" s="5" t="s">
        <v>10</v>
      </c>
      <c r="B79" s="7">
        <v>0.12306712962962962</v>
      </c>
      <c r="C79" s="8" t="s">
        <v>18</v>
      </c>
      <c r="D79" s="8" t="s">
        <v>101</v>
      </c>
      <c r="E79" s="9">
        <v>10</v>
      </c>
      <c r="F79" s="15"/>
      <c r="G79" s="10"/>
      <c r="H79" s="10"/>
      <c r="I79" s="10"/>
      <c r="J79" s="8" t="s">
        <v>104</v>
      </c>
    </row>
    <row r="80" spans="1:10" ht="13">
      <c r="A80" s="5" t="s">
        <v>10</v>
      </c>
      <c r="B80" s="7">
        <v>0.12427083333333333</v>
      </c>
      <c r="C80" s="8" t="s">
        <v>18</v>
      </c>
      <c r="D80" s="8" t="s">
        <v>34</v>
      </c>
      <c r="E80" s="9">
        <v>19</v>
      </c>
      <c r="F80" s="14">
        <f>E80-3</f>
        <v>16</v>
      </c>
      <c r="G80" s="10"/>
      <c r="H80" s="10"/>
      <c r="I80" s="10"/>
      <c r="J80" s="10"/>
    </row>
    <row r="81" spans="1:10" ht="13">
      <c r="A81" s="5" t="s">
        <v>10</v>
      </c>
      <c r="B81" s="8" t="s">
        <v>106</v>
      </c>
      <c r="C81" s="8" t="s">
        <v>18</v>
      </c>
      <c r="D81" s="8" t="s">
        <v>37</v>
      </c>
      <c r="E81" s="9">
        <v>14</v>
      </c>
      <c r="F81" s="14">
        <f>E81-1</f>
        <v>13</v>
      </c>
      <c r="G81" s="10"/>
      <c r="H81" s="10"/>
      <c r="I81" s="10"/>
      <c r="J81" s="10"/>
    </row>
    <row r="82" spans="1:10" ht="13">
      <c r="A82" s="5" t="s">
        <v>10</v>
      </c>
      <c r="B82" s="7">
        <v>0.12660879629629629</v>
      </c>
      <c r="C82" s="8" t="s">
        <v>23</v>
      </c>
      <c r="D82" s="8" t="s">
        <v>34</v>
      </c>
      <c r="E82" s="9">
        <v>8</v>
      </c>
      <c r="F82" s="14">
        <f>E82-2</f>
        <v>6</v>
      </c>
      <c r="G82" s="10"/>
      <c r="H82" s="10"/>
      <c r="I82" s="10"/>
      <c r="J82" s="10"/>
    </row>
    <row r="83" spans="1:10" ht="13">
      <c r="A83" s="5" t="s">
        <v>10</v>
      </c>
      <c r="B83" s="7">
        <v>0.12682870370370369</v>
      </c>
      <c r="C83" s="8" t="s">
        <v>18</v>
      </c>
      <c r="D83" s="8" t="s">
        <v>27</v>
      </c>
      <c r="E83" s="9" t="s">
        <v>20</v>
      </c>
      <c r="F83" s="9">
        <v>1</v>
      </c>
      <c r="G83" s="10"/>
      <c r="H83" s="10"/>
      <c r="I83" s="10"/>
      <c r="J83" s="10"/>
    </row>
    <row r="84" spans="1:10" ht="13">
      <c r="A84" s="5" t="s">
        <v>10</v>
      </c>
      <c r="B84" s="7">
        <v>0.12753472222222223</v>
      </c>
      <c r="C84" s="8" t="s">
        <v>18</v>
      </c>
      <c r="D84" s="8" t="s">
        <v>34</v>
      </c>
      <c r="E84" s="9">
        <v>16</v>
      </c>
      <c r="F84" s="14">
        <f>E84-3</f>
        <v>13</v>
      </c>
      <c r="G84" s="10"/>
      <c r="H84" s="10"/>
      <c r="I84" s="10"/>
      <c r="J84" s="10"/>
    </row>
    <row r="85" spans="1:10" ht="13">
      <c r="A85" s="5" t="s">
        <v>10</v>
      </c>
      <c r="B85" s="7">
        <v>0.13119212962962962</v>
      </c>
      <c r="C85" s="8" t="s">
        <v>23</v>
      </c>
      <c r="D85" s="8" t="s">
        <v>34</v>
      </c>
      <c r="E85" s="9" t="s">
        <v>20</v>
      </c>
      <c r="F85" s="9">
        <v>1</v>
      </c>
      <c r="G85" s="10"/>
      <c r="H85" s="10"/>
      <c r="I85" s="10"/>
      <c r="J85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J8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5" max="5" width="10.5" customWidth="1"/>
    <col min="6" max="6" width="12.5" customWidth="1"/>
    <col min="7" max="7" width="5.1640625" customWidth="1"/>
    <col min="9" max="9" width="6.33203125" customWidth="1"/>
    <col min="10" max="10" width="26.1640625" customWidth="1"/>
  </cols>
  <sheetData>
    <row r="1" spans="1:10" ht="15.75" customHeight="1">
      <c r="A1" s="2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5" t="s">
        <v>11</v>
      </c>
      <c r="B2" s="11">
        <v>1.1793981481481482E-2</v>
      </c>
      <c r="C2" s="12" t="s">
        <v>14</v>
      </c>
      <c r="D2" s="12" t="s">
        <v>22</v>
      </c>
      <c r="E2" s="13">
        <v>17</v>
      </c>
      <c r="F2" s="14">
        <f>E2-6</f>
        <v>11</v>
      </c>
    </row>
    <row r="3" spans="1:10" ht="15.75" customHeight="1">
      <c r="A3" s="5" t="s">
        <v>11</v>
      </c>
      <c r="B3" s="11">
        <v>1.255787037037037E-2</v>
      </c>
      <c r="C3" s="12" t="s">
        <v>14</v>
      </c>
      <c r="D3" s="12" t="s">
        <v>15</v>
      </c>
      <c r="E3" s="13">
        <v>21</v>
      </c>
      <c r="F3" s="13">
        <f t="shared" ref="F3:F4" si="0">E3-3</f>
        <v>18</v>
      </c>
    </row>
    <row r="4" spans="1:10" ht="15.75" customHeight="1">
      <c r="A4" s="5" t="s">
        <v>11</v>
      </c>
      <c r="B4" s="11">
        <v>1.3946759259259259E-2</v>
      </c>
      <c r="C4" s="12" t="s">
        <v>14</v>
      </c>
      <c r="D4" s="12" t="s">
        <v>25</v>
      </c>
      <c r="E4" s="13">
        <v>11</v>
      </c>
      <c r="F4" s="14">
        <f t="shared" si="0"/>
        <v>8</v>
      </c>
    </row>
    <row r="5" spans="1:10" ht="15.75" customHeight="1">
      <c r="A5" s="5" t="s">
        <v>11</v>
      </c>
      <c r="B5" s="11">
        <v>1.4409722222222223E-2</v>
      </c>
      <c r="C5" s="12" t="s">
        <v>14</v>
      </c>
      <c r="D5" s="12" t="s">
        <v>22</v>
      </c>
      <c r="E5" s="13">
        <v>19</v>
      </c>
      <c r="F5" s="14">
        <f t="shared" ref="F5:F6" si="1">E5-6</f>
        <v>13</v>
      </c>
    </row>
    <row r="6" spans="1:10" ht="15.75" customHeight="1">
      <c r="A6" s="5" t="s">
        <v>11</v>
      </c>
      <c r="B6" s="11">
        <v>1.4999999999999999E-2</v>
      </c>
      <c r="C6" s="12" t="s">
        <v>14</v>
      </c>
      <c r="D6" s="12" t="s">
        <v>22</v>
      </c>
      <c r="E6" s="13">
        <v>10</v>
      </c>
      <c r="F6" s="14">
        <f t="shared" si="1"/>
        <v>4</v>
      </c>
    </row>
    <row r="7" spans="1:10" ht="15.75" customHeight="1">
      <c r="A7" s="5" t="s">
        <v>11</v>
      </c>
      <c r="B7" s="11">
        <v>1.7476851851851851E-2</v>
      </c>
      <c r="C7" s="12" t="s">
        <v>14</v>
      </c>
      <c r="D7" s="12" t="s">
        <v>26</v>
      </c>
      <c r="E7" s="13">
        <v>10</v>
      </c>
      <c r="F7" s="14">
        <f>E7-2</f>
        <v>8</v>
      </c>
    </row>
    <row r="8" spans="1:10" ht="15.75" customHeight="1">
      <c r="A8" s="5" t="s">
        <v>11</v>
      </c>
      <c r="B8" s="11">
        <v>2.1666666666666667E-2</v>
      </c>
      <c r="C8" s="12" t="s">
        <v>23</v>
      </c>
      <c r="D8" s="12" t="s">
        <v>31</v>
      </c>
      <c r="E8" s="13" t="s">
        <v>17</v>
      </c>
      <c r="F8" s="13">
        <v>20</v>
      </c>
    </row>
    <row r="9" spans="1:10" ht="15.75" customHeight="1">
      <c r="A9" s="5" t="s">
        <v>11</v>
      </c>
      <c r="B9" s="11">
        <v>2.8344907407407409E-2</v>
      </c>
      <c r="C9" s="12" t="s">
        <v>13</v>
      </c>
      <c r="D9" s="12" t="s">
        <v>31</v>
      </c>
      <c r="E9" s="13">
        <v>16</v>
      </c>
      <c r="F9" s="14">
        <f>E9-4</f>
        <v>12</v>
      </c>
    </row>
    <row r="10" spans="1:10" ht="15.75" customHeight="1">
      <c r="A10" s="5" t="s">
        <v>11</v>
      </c>
      <c r="B10" s="11">
        <v>2.9629629629629631E-2</v>
      </c>
      <c r="C10" s="12" t="s">
        <v>13</v>
      </c>
      <c r="D10" s="12" t="s">
        <v>34</v>
      </c>
      <c r="E10" s="13">
        <v>24</v>
      </c>
      <c r="F10" s="13">
        <f>E10-6</f>
        <v>18</v>
      </c>
    </row>
    <row r="11" spans="1:10" ht="15.75" customHeight="1">
      <c r="A11" s="5" t="s">
        <v>11</v>
      </c>
      <c r="B11" s="11">
        <v>3.8101851851851852E-2</v>
      </c>
      <c r="C11" s="12" t="s">
        <v>14</v>
      </c>
      <c r="D11" s="12" t="s">
        <v>24</v>
      </c>
      <c r="E11" s="13" t="s">
        <v>17</v>
      </c>
      <c r="F11" s="13">
        <v>20</v>
      </c>
    </row>
    <row r="12" spans="1:10" ht="15.75" customHeight="1">
      <c r="A12" s="5" t="s">
        <v>11</v>
      </c>
      <c r="B12" s="11">
        <v>4.3067129629629629E-2</v>
      </c>
      <c r="C12" s="12" t="s">
        <v>14</v>
      </c>
      <c r="D12" s="12" t="s">
        <v>37</v>
      </c>
      <c r="E12" s="13">
        <v>16</v>
      </c>
      <c r="F12" s="13">
        <v>15</v>
      </c>
    </row>
    <row r="13" spans="1:10" ht="15.75" customHeight="1">
      <c r="A13" s="5" t="s">
        <v>11</v>
      </c>
      <c r="B13" s="11">
        <v>4.3078703703703702E-2</v>
      </c>
      <c r="C13" s="12" t="s">
        <v>23</v>
      </c>
      <c r="D13" s="12" t="s">
        <v>37</v>
      </c>
      <c r="E13" s="13">
        <v>16</v>
      </c>
      <c r="F13" s="14">
        <f>E13-0</f>
        <v>16</v>
      </c>
    </row>
    <row r="14" spans="1:10" ht="15.75" customHeight="1">
      <c r="A14" s="5" t="s">
        <v>11</v>
      </c>
      <c r="B14" s="11">
        <v>4.5995370370370367E-2</v>
      </c>
      <c r="C14" s="12" t="s">
        <v>19</v>
      </c>
      <c r="D14" s="12" t="s">
        <v>27</v>
      </c>
      <c r="E14" s="13">
        <v>11</v>
      </c>
      <c r="F14" s="13">
        <f>E14-8</f>
        <v>3</v>
      </c>
    </row>
    <row r="15" spans="1:10" ht="15.75" customHeight="1">
      <c r="A15" s="5" t="s">
        <v>11</v>
      </c>
      <c r="B15" s="11">
        <v>4.8865740740740737E-2</v>
      </c>
      <c r="C15" s="12" t="s">
        <v>14</v>
      </c>
      <c r="D15" s="12" t="s">
        <v>15</v>
      </c>
      <c r="E15" s="13">
        <v>21</v>
      </c>
      <c r="F15" s="14">
        <f>E15-3</f>
        <v>18</v>
      </c>
    </row>
    <row r="16" spans="1:10" ht="15.75" customHeight="1">
      <c r="A16" s="5" t="s">
        <v>11</v>
      </c>
      <c r="B16" s="11">
        <v>5.4305555555555558E-2</v>
      </c>
      <c r="C16" s="12" t="s">
        <v>18</v>
      </c>
      <c r="D16" s="12" t="s">
        <v>51</v>
      </c>
      <c r="E16" s="13">
        <v>17</v>
      </c>
      <c r="F16" s="13">
        <f>E16-5</f>
        <v>12</v>
      </c>
    </row>
    <row r="17" spans="1:10" ht="15.75" customHeight="1">
      <c r="A17" s="5" t="s">
        <v>11</v>
      </c>
      <c r="B17" s="11">
        <v>5.9513888888888887E-2</v>
      </c>
      <c r="C17" s="12" t="s">
        <v>13</v>
      </c>
      <c r="D17" s="12" t="s">
        <v>24</v>
      </c>
      <c r="E17" s="13">
        <v>15</v>
      </c>
      <c r="F17" s="14">
        <f>E17--2</f>
        <v>17</v>
      </c>
    </row>
    <row r="18" spans="1:10" ht="15.75" customHeight="1">
      <c r="A18" s="5" t="s">
        <v>11</v>
      </c>
      <c r="B18" s="11">
        <v>5.9606481481481483E-2</v>
      </c>
      <c r="C18" s="12" t="s">
        <v>23</v>
      </c>
      <c r="D18" s="12" t="s">
        <v>34</v>
      </c>
      <c r="E18" s="13" t="s">
        <v>38</v>
      </c>
      <c r="F18" s="13" t="s">
        <v>38</v>
      </c>
    </row>
    <row r="19" spans="1:10" ht="15.75" customHeight="1">
      <c r="A19" s="5" t="s">
        <v>11</v>
      </c>
      <c r="B19" s="11">
        <v>6.5289351851851848E-2</v>
      </c>
      <c r="C19" s="12" t="s">
        <v>18</v>
      </c>
      <c r="D19" s="12" t="s">
        <v>55</v>
      </c>
      <c r="E19" s="13" t="s">
        <v>38</v>
      </c>
      <c r="F19" s="13" t="s">
        <v>38</v>
      </c>
      <c r="J19" s="12" t="s">
        <v>56</v>
      </c>
    </row>
    <row r="20" spans="1:10" ht="15.75" customHeight="1">
      <c r="A20" s="5" t="s">
        <v>11</v>
      </c>
      <c r="B20" s="11">
        <v>6.5289351851851848E-2</v>
      </c>
      <c r="C20" s="12" t="s">
        <v>18</v>
      </c>
      <c r="D20" s="12" t="s">
        <v>55</v>
      </c>
      <c r="E20" s="13">
        <v>15</v>
      </c>
      <c r="F20" s="14">
        <f>E20-3</f>
        <v>12</v>
      </c>
      <c r="J20" s="12" t="s">
        <v>57</v>
      </c>
    </row>
    <row r="21" spans="1:10" ht="15.75" customHeight="1">
      <c r="A21" s="5" t="s">
        <v>11</v>
      </c>
      <c r="B21" s="11">
        <v>6.6805555555555562E-2</v>
      </c>
      <c r="C21" s="12" t="s">
        <v>23</v>
      </c>
      <c r="D21" s="12" t="s">
        <v>55</v>
      </c>
      <c r="E21" s="13" t="s">
        <v>38</v>
      </c>
      <c r="F21" s="13" t="s">
        <v>38</v>
      </c>
      <c r="J21" s="12" t="s">
        <v>56</v>
      </c>
    </row>
    <row r="22" spans="1:10" ht="15.75" customHeight="1">
      <c r="A22" s="5" t="s">
        <v>11</v>
      </c>
      <c r="B22" s="11">
        <v>6.6805555555555562E-2</v>
      </c>
      <c r="C22" s="12" t="s">
        <v>23</v>
      </c>
      <c r="D22" s="12" t="s">
        <v>55</v>
      </c>
      <c r="E22" s="13" t="s">
        <v>17</v>
      </c>
      <c r="F22" s="13">
        <v>20</v>
      </c>
      <c r="J22" s="12" t="s">
        <v>57</v>
      </c>
    </row>
    <row r="23" spans="1:10" ht="15.75" customHeight="1">
      <c r="A23" s="5" t="s">
        <v>11</v>
      </c>
      <c r="B23" s="11">
        <v>6.9594907407407411E-2</v>
      </c>
      <c r="C23" s="12" t="s">
        <v>23</v>
      </c>
      <c r="D23" s="12" t="s">
        <v>15</v>
      </c>
      <c r="E23" s="13">
        <v>14</v>
      </c>
      <c r="F23" s="14">
        <f>E23-3</f>
        <v>11</v>
      </c>
    </row>
    <row r="24" spans="1:10" ht="15.75" customHeight="1">
      <c r="A24" s="5" t="s">
        <v>11</v>
      </c>
      <c r="B24" s="11">
        <v>7.0243055555555559E-2</v>
      </c>
      <c r="C24" s="12" t="s">
        <v>13</v>
      </c>
      <c r="D24" s="12" t="s">
        <v>60</v>
      </c>
      <c r="E24" s="13">
        <v>20</v>
      </c>
      <c r="F24" s="14">
        <f>E24-4</f>
        <v>16</v>
      </c>
    </row>
    <row r="25" spans="1:10" ht="15.75" customHeight="1">
      <c r="A25" s="5" t="s">
        <v>11</v>
      </c>
      <c r="B25" s="11">
        <v>7.0289351851851853E-2</v>
      </c>
      <c r="C25" s="12" t="s">
        <v>14</v>
      </c>
      <c r="D25" s="12" t="s">
        <v>60</v>
      </c>
      <c r="E25" s="13">
        <v>16</v>
      </c>
      <c r="F25" s="14">
        <f>E25-1</f>
        <v>15</v>
      </c>
    </row>
    <row r="26" spans="1:10" ht="15.75" customHeight="1">
      <c r="A26" s="5" t="s">
        <v>11</v>
      </c>
      <c r="B26" s="11">
        <v>7.0682870370370368E-2</v>
      </c>
      <c r="C26" s="12" t="s">
        <v>23</v>
      </c>
      <c r="D26" s="12" t="s">
        <v>60</v>
      </c>
      <c r="E26" s="13" t="s">
        <v>17</v>
      </c>
      <c r="F26" s="13">
        <v>20</v>
      </c>
    </row>
    <row r="27" spans="1:10" ht="15.75" customHeight="1">
      <c r="A27" s="5" t="s">
        <v>11</v>
      </c>
      <c r="B27" s="11">
        <v>7.2974537037037032E-2</v>
      </c>
      <c r="C27" s="12" t="s">
        <v>18</v>
      </c>
      <c r="D27" s="12" t="s">
        <v>37</v>
      </c>
      <c r="E27" s="13">
        <v>16</v>
      </c>
      <c r="F27" s="14">
        <f>E27-1</f>
        <v>15</v>
      </c>
    </row>
    <row r="28" spans="1:10" ht="15.75" customHeight="1">
      <c r="A28" s="5" t="s">
        <v>11</v>
      </c>
      <c r="B28" s="11">
        <v>7.6458333333333336E-2</v>
      </c>
      <c r="C28" s="12" t="s">
        <v>18</v>
      </c>
      <c r="D28" s="12" t="s">
        <v>34</v>
      </c>
      <c r="E28" s="13">
        <v>17</v>
      </c>
      <c r="F28" s="14">
        <f>E28-3</f>
        <v>14</v>
      </c>
    </row>
    <row r="29" spans="1:10" ht="15.75" customHeight="1">
      <c r="A29" s="5" t="s">
        <v>11</v>
      </c>
      <c r="B29" s="11">
        <v>7.9224537037037038E-2</v>
      </c>
      <c r="C29" s="12" t="s">
        <v>18</v>
      </c>
      <c r="D29" s="12" t="s">
        <v>37</v>
      </c>
      <c r="E29" s="13">
        <v>12</v>
      </c>
      <c r="F29" s="14">
        <f>E29-1</f>
        <v>11</v>
      </c>
    </row>
    <row r="30" spans="1:10" ht="15.75" customHeight="1">
      <c r="A30" s="5" t="s">
        <v>11</v>
      </c>
      <c r="B30" s="11">
        <v>9.9155092592592586E-2</v>
      </c>
      <c r="C30" s="12" t="s">
        <v>18</v>
      </c>
      <c r="D30" s="12" t="s">
        <v>15</v>
      </c>
      <c r="E30" s="13">
        <v>11</v>
      </c>
      <c r="F30" s="14">
        <f>E30-3</f>
        <v>8</v>
      </c>
    </row>
    <row r="31" spans="1:10" ht="15.75" customHeight="1">
      <c r="A31" s="5" t="s">
        <v>11</v>
      </c>
      <c r="B31" s="11">
        <v>9.9189814814814814E-2</v>
      </c>
      <c r="C31" s="12" t="s">
        <v>13</v>
      </c>
      <c r="D31" s="12" t="s">
        <v>15</v>
      </c>
      <c r="E31" s="13">
        <v>11</v>
      </c>
      <c r="F31" s="14">
        <f t="shared" ref="F31:F32" si="2">E31-0</f>
        <v>11</v>
      </c>
    </row>
    <row r="32" spans="1:10" ht="15.75" customHeight="1">
      <c r="A32" s="5" t="s">
        <v>11</v>
      </c>
      <c r="B32" s="11">
        <v>0.10540509259259259</v>
      </c>
      <c r="C32" s="12" t="s">
        <v>23</v>
      </c>
      <c r="D32" s="12" t="s">
        <v>68</v>
      </c>
      <c r="E32" s="13">
        <v>9</v>
      </c>
      <c r="F32" s="14">
        <f t="shared" si="2"/>
        <v>9</v>
      </c>
    </row>
    <row r="33" spans="1:10" ht="15.75" customHeight="1">
      <c r="A33" s="5" t="s">
        <v>11</v>
      </c>
      <c r="B33" s="11">
        <v>0.11027777777777778</v>
      </c>
      <c r="C33" s="12" t="s">
        <v>21</v>
      </c>
      <c r="D33" s="12" t="s">
        <v>37</v>
      </c>
      <c r="E33" s="13">
        <v>12</v>
      </c>
      <c r="F33" s="14">
        <f>E33-6</f>
        <v>6</v>
      </c>
      <c r="J33" s="12" t="s">
        <v>57</v>
      </c>
    </row>
    <row r="34" spans="1:10" ht="15.75" customHeight="1">
      <c r="A34" s="5" t="s">
        <v>11</v>
      </c>
      <c r="B34" s="11">
        <v>0.11027777777777778</v>
      </c>
      <c r="C34" s="12" t="s">
        <v>21</v>
      </c>
      <c r="D34" s="12" t="s">
        <v>37</v>
      </c>
      <c r="E34" s="13" t="s">
        <v>38</v>
      </c>
      <c r="F34" s="13" t="s">
        <v>38</v>
      </c>
      <c r="J34" s="12" t="s">
        <v>56</v>
      </c>
    </row>
    <row r="35" spans="1:10" ht="15.75" customHeight="1">
      <c r="A35" s="5" t="s">
        <v>11</v>
      </c>
      <c r="B35" s="11">
        <v>0.11452546296296297</v>
      </c>
      <c r="C35" s="12" t="s">
        <v>21</v>
      </c>
      <c r="D35" s="12" t="s">
        <v>37</v>
      </c>
      <c r="E35" s="13">
        <v>21</v>
      </c>
      <c r="F35" s="14">
        <f>E35-6</f>
        <v>15</v>
      </c>
    </row>
    <row r="36" spans="1:10" ht="15.75" customHeight="1">
      <c r="A36" s="5" t="s">
        <v>11</v>
      </c>
      <c r="B36" s="11">
        <v>0.11460648148148148</v>
      </c>
      <c r="C36" s="12" t="s">
        <v>19</v>
      </c>
      <c r="D36" s="12" t="s">
        <v>37</v>
      </c>
      <c r="E36" s="13">
        <v>21</v>
      </c>
      <c r="F36" s="14">
        <f>E36-5</f>
        <v>16</v>
      </c>
    </row>
    <row r="37" spans="1:10" ht="15.75" customHeight="1">
      <c r="A37" s="5" t="s">
        <v>11</v>
      </c>
      <c r="B37" s="11">
        <v>0.11880787037037037</v>
      </c>
      <c r="C37" s="12" t="s">
        <v>19</v>
      </c>
      <c r="D37" s="12" t="s">
        <v>27</v>
      </c>
      <c r="E37" s="13">
        <v>22</v>
      </c>
      <c r="F37" s="14">
        <f t="shared" ref="F37:F39" si="3">E37-8</f>
        <v>14</v>
      </c>
    </row>
    <row r="38" spans="1:10" ht="15.75" customHeight="1">
      <c r="A38" s="5" t="s">
        <v>11</v>
      </c>
      <c r="B38" s="11">
        <v>0.11938657407407408</v>
      </c>
      <c r="C38" s="12" t="s">
        <v>19</v>
      </c>
      <c r="D38" s="12" t="s">
        <v>27</v>
      </c>
      <c r="E38" s="13">
        <v>20</v>
      </c>
      <c r="F38" s="14">
        <f t="shared" si="3"/>
        <v>12</v>
      </c>
    </row>
    <row r="39" spans="1:10" ht="15.75" customHeight="1">
      <c r="A39" s="5" t="s">
        <v>11</v>
      </c>
      <c r="B39" s="11">
        <v>0.13021990740740741</v>
      </c>
      <c r="C39" s="12" t="s">
        <v>19</v>
      </c>
      <c r="D39" s="12" t="s">
        <v>22</v>
      </c>
      <c r="E39" s="13">
        <v>21</v>
      </c>
      <c r="F39" s="14">
        <f t="shared" si="3"/>
        <v>13</v>
      </c>
    </row>
    <row r="40" spans="1:10" ht="15.75" customHeight="1">
      <c r="A40" s="5" t="s">
        <v>11</v>
      </c>
      <c r="B40" s="11">
        <v>0.13021990740740741</v>
      </c>
      <c r="C40" s="12" t="s">
        <v>13</v>
      </c>
      <c r="D40" s="12" t="s">
        <v>22</v>
      </c>
      <c r="E40" s="13">
        <v>15</v>
      </c>
      <c r="F40" s="14">
        <f>E40-0</f>
        <v>15</v>
      </c>
    </row>
    <row r="41" spans="1:10" ht="15.75" customHeight="1">
      <c r="A41" s="5" t="s">
        <v>11</v>
      </c>
      <c r="B41" s="11">
        <v>0.13021990740740741</v>
      </c>
      <c r="C41" s="12" t="s">
        <v>14</v>
      </c>
      <c r="D41" s="12" t="s">
        <v>22</v>
      </c>
      <c r="E41" s="13">
        <v>19</v>
      </c>
      <c r="F41" s="14">
        <f>E41-6</f>
        <v>13</v>
      </c>
    </row>
    <row r="42" spans="1:10" ht="15.75" customHeight="1">
      <c r="A42" s="5" t="s">
        <v>11</v>
      </c>
      <c r="B42" s="11">
        <v>0.13021990740740741</v>
      </c>
      <c r="C42" s="12" t="s">
        <v>23</v>
      </c>
      <c r="D42" s="12" t="s">
        <v>22</v>
      </c>
      <c r="E42" s="13">
        <v>17</v>
      </c>
      <c r="F42" s="14">
        <f t="shared" ref="F42:F43" si="4">E42-3</f>
        <v>14</v>
      </c>
    </row>
    <row r="43" spans="1:10" ht="15.75" customHeight="1">
      <c r="A43" s="5" t="s">
        <v>11</v>
      </c>
      <c r="B43" s="11">
        <v>0.13021990740740741</v>
      </c>
      <c r="C43" s="12" t="s">
        <v>18</v>
      </c>
      <c r="D43" s="12" t="s">
        <v>22</v>
      </c>
      <c r="E43" s="13">
        <v>21</v>
      </c>
      <c r="F43" s="14">
        <f t="shared" si="4"/>
        <v>18</v>
      </c>
    </row>
    <row r="44" spans="1:10" ht="15.75" customHeight="1">
      <c r="A44" s="5" t="s">
        <v>11</v>
      </c>
      <c r="B44" s="11">
        <v>0.13021990740740741</v>
      </c>
      <c r="C44" s="12" t="s">
        <v>21</v>
      </c>
      <c r="D44" s="12" t="s">
        <v>22</v>
      </c>
      <c r="E44" s="13">
        <v>12</v>
      </c>
      <c r="F44" s="14">
        <f>E44-1</f>
        <v>11</v>
      </c>
    </row>
    <row r="45" spans="1:10" ht="15.75" customHeight="1">
      <c r="A45" s="5" t="s">
        <v>11</v>
      </c>
      <c r="B45" s="11">
        <v>0.13141203703703705</v>
      </c>
      <c r="C45" s="12" t="s">
        <v>18</v>
      </c>
      <c r="D45" s="12" t="s">
        <v>15</v>
      </c>
      <c r="E45" s="13" t="s">
        <v>20</v>
      </c>
      <c r="F45" s="13">
        <v>1</v>
      </c>
    </row>
    <row r="46" spans="1:10" ht="15.75" customHeight="1">
      <c r="A46" s="5" t="s">
        <v>11</v>
      </c>
      <c r="B46" s="11">
        <v>0.13141203703703705</v>
      </c>
      <c r="C46" s="12" t="s">
        <v>19</v>
      </c>
      <c r="D46" s="12" t="s">
        <v>15</v>
      </c>
      <c r="E46" s="13">
        <v>19</v>
      </c>
      <c r="F46" s="14">
        <f>E46-0</f>
        <v>19</v>
      </c>
    </row>
    <row r="47" spans="1:10" ht="15.75" customHeight="1">
      <c r="A47" s="5" t="s">
        <v>11</v>
      </c>
      <c r="B47" s="11">
        <v>0.13141203703703705</v>
      </c>
      <c r="C47" s="12" t="s">
        <v>23</v>
      </c>
      <c r="D47" s="12" t="s">
        <v>15</v>
      </c>
      <c r="E47" s="13">
        <v>12</v>
      </c>
      <c r="F47" s="14">
        <f>E47-3</f>
        <v>9</v>
      </c>
    </row>
    <row r="48" spans="1:10" ht="15.75" customHeight="1">
      <c r="A48" s="5" t="s">
        <v>11</v>
      </c>
      <c r="B48" s="11">
        <v>0.13141203703703705</v>
      </c>
      <c r="C48" s="12" t="s">
        <v>13</v>
      </c>
      <c r="D48" s="12" t="s">
        <v>15</v>
      </c>
      <c r="E48" s="13">
        <v>9</v>
      </c>
      <c r="F48" s="14">
        <f>E48-0</f>
        <v>9</v>
      </c>
    </row>
    <row r="49" spans="1:10" ht="15.75" customHeight="1">
      <c r="A49" s="5" t="s">
        <v>11</v>
      </c>
      <c r="B49" s="11">
        <v>0.13141203703703705</v>
      </c>
      <c r="C49" s="12" t="s">
        <v>14</v>
      </c>
      <c r="D49" s="12" t="s">
        <v>15</v>
      </c>
      <c r="E49" s="13">
        <v>18</v>
      </c>
      <c r="F49" s="14">
        <f t="shared" ref="F49:F50" si="5">E49-3</f>
        <v>15</v>
      </c>
    </row>
    <row r="50" spans="1:10" ht="15.75" customHeight="1">
      <c r="A50" s="5" t="s">
        <v>11</v>
      </c>
      <c r="B50" s="11">
        <v>0.13141203703703705</v>
      </c>
      <c r="C50" s="12" t="s">
        <v>21</v>
      </c>
      <c r="D50" s="12" t="s">
        <v>15</v>
      </c>
      <c r="E50" s="13">
        <v>10</v>
      </c>
      <c r="F50" s="14">
        <f t="shared" si="5"/>
        <v>7</v>
      </c>
    </row>
    <row r="51" spans="1:10" ht="15.75" customHeight="1">
      <c r="A51" s="5" t="s">
        <v>11</v>
      </c>
      <c r="B51" s="11">
        <v>0.13258101851851853</v>
      </c>
      <c r="C51" s="12" t="s">
        <v>23</v>
      </c>
      <c r="D51" s="12" t="s">
        <v>78</v>
      </c>
      <c r="E51" s="13">
        <v>17</v>
      </c>
      <c r="F51" s="14">
        <f>E51-0</f>
        <v>17</v>
      </c>
    </row>
    <row r="52" spans="1:10" ht="15.75" customHeight="1">
      <c r="A52" s="5" t="s">
        <v>11</v>
      </c>
      <c r="B52" s="11">
        <v>0.1338425925925926</v>
      </c>
      <c r="C52" s="12" t="s">
        <v>18</v>
      </c>
      <c r="D52" s="12" t="s">
        <v>60</v>
      </c>
      <c r="E52" s="13">
        <v>4</v>
      </c>
      <c r="F52" s="14">
        <f>E52-1</f>
        <v>3</v>
      </c>
    </row>
    <row r="53" spans="1:10" ht="15.75" customHeight="1">
      <c r="A53" s="5" t="s">
        <v>11</v>
      </c>
      <c r="B53" s="11">
        <v>0.13446759259259258</v>
      </c>
      <c r="C53" s="12" t="s">
        <v>19</v>
      </c>
      <c r="D53" s="12" t="s">
        <v>22</v>
      </c>
      <c r="E53" s="13">
        <v>13</v>
      </c>
      <c r="F53" s="14">
        <f>E53-8</f>
        <v>5</v>
      </c>
    </row>
    <row r="54" spans="1:10" ht="15.75" customHeight="1">
      <c r="A54" s="5" t="s">
        <v>11</v>
      </c>
      <c r="B54" s="11">
        <v>0.13446759259259258</v>
      </c>
      <c r="C54" s="12" t="s">
        <v>13</v>
      </c>
      <c r="D54" s="12" t="s">
        <v>22</v>
      </c>
      <c r="E54" s="13">
        <v>9</v>
      </c>
      <c r="F54" s="14">
        <f>E54-0</f>
        <v>9</v>
      </c>
    </row>
    <row r="55" spans="1:10" ht="15.75" customHeight="1">
      <c r="A55" s="5" t="s">
        <v>11</v>
      </c>
      <c r="B55" s="11">
        <v>0.13446759259259258</v>
      </c>
      <c r="C55" s="12" t="s">
        <v>14</v>
      </c>
      <c r="D55" s="12" t="s">
        <v>22</v>
      </c>
      <c r="E55" s="13">
        <v>9</v>
      </c>
      <c r="F55" s="14">
        <f>E55-6</f>
        <v>3</v>
      </c>
    </row>
    <row r="56" spans="1:10" ht="15.75" customHeight="1">
      <c r="A56" s="5" t="s">
        <v>11</v>
      </c>
      <c r="B56" s="11">
        <v>0.13446759259259258</v>
      </c>
      <c r="C56" s="12" t="s">
        <v>23</v>
      </c>
      <c r="D56" s="12" t="s">
        <v>22</v>
      </c>
      <c r="E56" s="13">
        <v>7</v>
      </c>
      <c r="F56" s="14">
        <f t="shared" ref="F56:F57" si="6">E56-3</f>
        <v>4</v>
      </c>
    </row>
    <row r="57" spans="1:10" ht="15.75" customHeight="1">
      <c r="A57" s="5" t="s">
        <v>11</v>
      </c>
      <c r="B57" s="11">
        <v>0.13446759259259258</v>
      </c>
      <c r="C57" s="12" t="s">
        <v>18</v>
      </c>
      <c r="D57" s="12" t="s">
        <v>22</v>
      </c>
      <c r="E57" s="13">
        <v>19</v>
      </c>
      <c r="F57" s="14">
        <f t="shared" si="6"/>
        <v>16</v>
      </c>
    </row>
    <row r="58" spans="1:10" ht="15.75" customHeight="1">
      <c r="A58" s="5" t="s">
        <v>11</v>
      </c>
      <c r="B58" s="11">
        <v>0.13446759259259258</v>
      </c>
      <c r="C58" s="12" t="s">
        <v>21</v>
      </c>
      <c r="D58" s="12" t="s">
        <v>22</v>
      </c>
      <c r="E58" s="13">
        <v>15</v>
      </c>
      <c r="F58" s="14">
        <f>E58-1</f>
        <v>14</v>
      </c>
    </row>
    <row r="59" spans="1:10" ht="13">
      <c r="A59" s="5" t="s">
        <v>11</v>
      </c>
      <c r="B59" s="11">
        <v>0.13597222222222222</v>
      </c>
      <c r="C59" s="12" t="s">
        <v>19</v>
      </c>
      <c r="D59" s="12" t="s">
        <v>34</v>
      </c>
      <c r="E59" s="13">
        <v>0</v>
      </c>
      <c r="F59" s="13">
        <v>3</v>
      </c>
      <c r="J59" s="12" t="s">
        <v>56</v>
      </c>
    </row>
    <row r="60" spans="1:10" ht="13">
      <c r="A60" s="5" t="s">
        <v>11</v>
      </c>
      <c r="B60" s="11">
        <v>0.13597222222222222</v>
      </c>
      <c r="C60" s="12" t="s">
        <v>19</v>
      </c>
      <c r="D60" s="12" t="s">
        <v>34</v>
      </c>
      <c r="E60" s="13">
        <v>4</v>
      </c>
      <c r="F60" s="13">
        <v>7</v>
      </c>
      <c r="J60" s="12" t="s">
        <v>57</v>
      </c>
    </row>
    <row r="61" spans="1:10" ht="13">
      <c r="A61" s="5" t="s">
        <v>11</v>
      </c>
      <c r="B61" s="11">
        <v>0.13729166666666667</v>
      </c>
      <c r="C61" s="12" t="s">
        <v>21</v>
      </c>
      <c r="D61" s="12" t="s">
        <v>34</v>
      </c>
      <c r="E61" s="13" t="s">
        <v>17</v>
      </c>
      <c r="F61" s="13">
        <v>20</v>
      </c>
    </row>
    <row r="62" spans="1:10" ht="13">
      <c r="A62" s="5" t="s">
        <v>11</v>
      </c>
      <c r="B62" s="11">
        <v>0.14048611111111112</v>
      </c>
      <c r="C62" s="12" t="s">
        <v>13</v>
      </c>
      <c r="D62" s="12" t="s">
        <v>34</v>
      </c>
      <c r="E62" s="13">
        <v>13</v>
      </c>
      <c r="F62" s="14">
        <f>E62-6</f>
        <v>7</v>
      </c>
    </row>
    <row r="63" spans="1:10" ht="13">
      <c r="A63" s="5" t="s">
        <v>11</v>
      </c>
      <c r="B63" s="11">
        <v>0.14217592592592593</v>
      </c>
      <c r="C63" s="12" t="s">
        <v>21</v>
      </c>
      <c r="D63" s="12" t="s">
        <v>67</v>
      </c>
      <c r="E63" s="13">
        <v>10</v>
      </c>
      <c r="F63" s="14"/>
    </row>
    <row r="64" spans="1:10" ht="13">
      <c r="A64" s="5" t="s">
        <v>11</v>
      </c>
      <c r="B64" s="11">
        <v>0.14248842592592592</v>
      </c>
      <c r="C64" s="12" t="s">
        <v>13</v>
      </c>
      <c r="D64" s="12" t="s">
        <v>37</v>
      </c>
      <c r="E64" s="13">
        <v>16</v>
      </c>
      <c r="F64" s="14">
        <f>E64-4</f>
        <v>12</v>
      </c>
    </row>
    <row r="65" spans="1:10" ht="13">
      <c r="A65" s="5" t="s">
        <v>11</v>
      </c>
      <c r="B65" s="11">
        <v>0.14248842592592592</v>
      </c>
      <c r="C65" s="12" t="s">
        <v>21</v>
      </c>
      <c r="D65" s="12" t="s">
        <v>37</v>
      </c>
      <c r="E65" s="13">
        <v>10</v>
      </c>
      <c r="F65" s="14">
        <f>E65-6</f>
        <v>4</v>
      </c>
    </row>
    <row r="66" spans="1:10" ht="13">
      <c r="A66" s="5" t="s">
        <v>11</v>
      </c>
      <c r="B66" s="11">
        <v>0.14299768518518519</v>
      </c>
      <c r="C66" s="12" t="s">
        <v>13</v>
      </c>
      <c r="D66" s="12" t="s">
        <v>67</v>
      </c>
      <c r="E66" s="13">
        <v>10</v>
      </c>
      <c r="F66" s="14">
        <f>E66-2</f>
        <v>8</v>
      </c>
    </row>
    <row r="67" spans="1:10" ht="13">
      <c r="A67" s="5" t="s">
        <v>11</v>
      </c>
      <c r="B67" s="11">
        <v>0.14395833333333333</v>
      </c>
      <c r="C67" s="12" t="s">
        <v>14</v>
      </c>
      <c r="D67" s="12" t="s">
        <v>22</v>
      </c>
      <c r="E67" s="13">
        <v>21</v>
      </c>
      <c r="F67" s="14">
        <f>E67-6</f>
        <v>15</v>
      </c>
    </row>
    <row r="68" spans="1:10" ht="13">
      <c r="A68" s="5" t="s">
        <v>11</v>
      </c>
      <c r="B68" s="11">
        <v>0.14395833333333333</v>
      </c>
      <c r="C68" s="12" t="s">
        <v>23</v>
      </c>
      <c r="D68" s="12" t="s">
        <v>22</v>
      </c>
      <c r="E68" s="13">
        <v>17</v>
      </c>
      <c r="F68" s="14">
        <f t="shared" ref="F68:F69" si="7">E68-3</f>
        <v>14</v>
      </c>
    </row>
    <row r="69" spans="1:10" ht="13">
      <c r="A69" s="5" t="s">
        <v>11</v>
      </c>
      <c r="B69" s="11">
        <v>0.14395833333333333</v>
      </c>
      <c r="C69" s="12" t="s">
        <v>18</v>
      </c>
      <c r="D69" s="12" t="s">
        <v>22</v>
      </c>
      <c r="E69" s="13">
        <v>18</v>
      </c>
      <c r="F69" s="14">
        <f t="shared" si="7"/>
        <v>15</v>
      </c>
    </row>
    <row r="70" spans="1:10" ht="13">
      <c r="A70" s="5" t="s">
        <v>11</v>
      </c>
      <c r="B70" s="11">
        <v>0.14395833333333333</v>
      </c>
      <c r="C70" s="12" t="s">
        <v>19</v>
      </c>
      <c r="D70" s="12" t="s">
        <v>22</v>
      </c>
      <c r="E70" s="13">
        <v>25</v>
      </c>
      <c r="F70" s="14">
        <f t="shared" ref="F70:F71" si="8">E70-8</f>
        <v>17</v>
      </c>
    </row>
    <row r="71" spans="1:10" ht="13">
      <c r="A71" s="5" t="s">
        <v>11</v>
      </c>
      <c r="B71" s="11">
        <v>0.15208333333333332</v>
      </c>
      <c r="C71" s="12" t="s">
        <v>19</v>
      </c>
      <c r="D71" s="12" t="s">
        <v>22</v>
      </c>
      <c r="E71" s="13">
        <v>21</v>
      </c>
      <c r="F71" s="14">
        <f t="shared" si="8"/>
        <v>13</v>
      </c>
    </row>
    <row r="72" spans="1:10" ht="13">
      <c r="A72" s="5" t="s">
        <v>11</v>
      </c>
      <c r="B72" s="11">
        <v>0.15209490740740741</v>
      </c>
      <c r="C72" s="12" t="s">
        <v>14</v>
      </c>
      <c r="D72" s="12" t="s">
        <v>22</v>
      </c>
      <c r="E72" s="13">
        <v>13</v>
      </c>
      <c r="F72" s="14">
        <f>E72-6</f>
        <v>7</v>
      </c>
    </row>
    <row r="73" spans="1:10" ht="13">
      <c r="A73" s="5" t="s">
        <v>11</v>
      </c>
      <c r="B73" s="11">
        <v>0.15211805555555555</v>
      </c>
      <c r="C73" s="12" t="s">
        <v>23</v>
      </c>
      <c r="D73" s="12" t="s">
        <v>22</v>
      </c>
      <c r="E73" s="13" t="s">
        <v>38</v>
      </c>
      <c r="F73" s="13" t="s">
        <v>38</v>
      </c>
      <c r="J73" s="12" t="s">
        <v>56</v>
      </c>
    </row>
    <row r="74" spans="1:10" ht="13">
      <c r="A74" s="5" t="s">
        <v>11</v>
      </c>
      <c r="B74" s="11">
        <v>0.15211805555555555</v>
      </c>
      <c r="C74" s="12" t="s">
        <v>23</v>
      </c>
      <c r="D74" s="12" t="s">
        <v>22</v>
      </c>
      <c r="E74" s="13">
        <v>13</v>
      </c>
      <c r="F74" s="14">
        <f t="shared" ref="F74:F75" si="9">E74-3</f>
        <v>10</v>
      </c>
      <c r="J74" s="12" t="s">
        <v>57</v>
      </c>
    </row>
    <row r="75" spans="1:10" ht="13">
      <c r="A75" s="5" t="s">
        <v>11</v>
      </c>
      <c r="B75" s="11">
        <v>0.15215277777777778</v>
      </c>
      <c r="C75" s="12" t="s">
        <v>18</v>
      </c>
      <c r="D75" s="12" t="s">
        <v>22</v>
      </c>
      <c r="E75" s="13">
        <v>12</v>
      </c>
      <c r="F75" s="14">
        <f t="shared" si="9"/>
        <v>9</v>
      </c>
    </row>
    <row r="76" spans="1:10" ht="13">
      <c r="A76" s="5" t="s">
        <v>11</v>
      </c>
      <c r="B76" s="11">
        <v>0.15390046296296298</v>
      </c>
      <c r="C76" s="12" t="s">
        <v>14</v>
      </c>
      <c r="D76" s="12" t="s">
        <v>24</v>
      </c>
      <c r="E76" s="13">
        <v>15</v>
      </c>
      <c r="F76" s="14">
        <f>E76-5</f>
        <v>10</v>
      </c>
    </row>
    <row r="77" spans="1:10" ht="13">
      <c r="A77" s="5" t="s">
        <v>11</v>
      </c>
      <c r="B77" s="11">
        <v>0.15416666666666667</v>
      </c>
      <c r="C77" s="12" t="s">
        <v>19</v>
      </c>
      <c r="D77" s="12" t="s">
        <v>22</v>
      </c>
      <c r="E77" s="13">
        <v>23</v>
      </c>
      <c r="F77" s="14">
        <f>E77-8</f>
        <v>15</v>
      </c>
    </row>
    <row r="78" spans="1:10" ht="13">
      <c r="A78" s="5" t="s">
        <v>11</v>
      </c>
      <c r="B78" s="11">
        <v>0.15416666666666667</v>
      </c>
      <c r="C78" s="12" t="s">
        <v>18</v>
      </c>
      <c r="D78" s="12" t="s">
        <v>22</v>
      </c>
      <c r="E78" s="13">
        <v>9</v>
      </c>
      <c r="F78" s="14">
        <f t="shared" ref="F78:F79" si="10">E78-3</f>
        <v>6</v>
      </c>
    </row>
    <row r="79" spans="1:10" ht="13">
      <c r="A79" s="5" t="s">
        <v>11</v>
      </c>
      <c r="B79" s="11">
        <v>0.15560185185185185</v>
      </c>
      <c r="C79" s="12" t="s">
        <v>18</v>
      </c>
      <c r="D79" s="12" t="s">
        <v>31</v>
      </c>
      <c r="E79" s="13">
        <v>5</v>
      </c>
      <c r="F79" s="14">
        <f t="shared" si="10"/>
        <v>2</v>
      </c>
    </row>
    <row r="80" spans="1:10" ht="13">
      <c r="A80" s="5" t="s">
        <v>11</v>
      </c>
      <c r="B80" s="11">
        <v>0.15765046296296295</v>
      </c>
      <c r="C80" s="12" t="s">
        <v>19</v>
      </c>
      <c r="D80" s="12" t="s">
        <v>15</v>
      </c>
      <c r="E80" s="13" t="s">
        <v>20</v>
      </c>
      <c r="F80" s="13">
        <v>1</v>
      </c>
    </row>
    <row r="81" spans="1:6" ht="13">
      <c r="A81" s="5" t="s">
        <v>11</v>
      </c>
      <c r="B81" s="11">
        <v>0.15560185185185185</v>
      </c>
      <c r="C81" s="12" t="s">
        <v>18</v>
      </c>
      <c r="D81" s="12" t="s">
        <v>15</v>
      </c>
      <c r="E81" s="13">
        <v>17</v>
      </c>
      <c r="F81" s="14">
        <f t="shared" ref="F81:F82" si="11">E81-3</f>
        <v>14</v>
      </c>
    </row>
    <row r="82" spans="1:6" ht="13">
      <c r="A82" s="5" t="s">
        <v>11</v>
      </c>
      <c r="B82" s="11">
        <v>0.16467592592592592</v>
      </c>
      <c r="C82" s="12" t="s">
        <v>14</v>
      </c>
      <c r="D82" s="12" t="s">
        <v>34</v>
      </c>
      <c r="E82" s="13">
        <v>15</v>
      </c>
      <c r="F82" s="14">
        <f t="shared" si="11"/>
        <v>12</v>
      </c>
    </row>
    <row r="83" spans="1:6" ht="13">
      <c r="A83" s="5" t="s">
        <v>11</v>
      </c>
      <c r="B83" s="11">
        <v>0.16556712962962963</v>
      </c>
      <c r="C83" s="12" t="s">
        <v>19</v>
      </c>
      <c r="D83" s="12" t="s">
        <v>22</v>
      </c>
      <c r="E83" s="13">
        <v>22</v>
      </c>
      <c r="F83" s="14">
        <f>E83-8</f>
        <v>14</v>
      </c>
    </row>
    <row r="84" spans="1:6" ht="13">
      <c r="A84" s="5" t="s">
        <v>11</v>
      </c>
      <c r="B84" s="11">
        <v>0.16556712962962963</v>
      </c>
      <c r="C84" s="12" t="s">
        <v>18</v>
      </c>
      <c r="D84" s="12" t="s">
        <v>22</v>
      </c>
      <c r="E84" s="13" t="s">
        <v>17</v>
      </c>
      <c r="F84" s="13">
        <v>20</v>
      </c>
    </row>
    <row r="85" spans="1:6" ht="13">
      <c r="A85" s="5" t="s">
        <v>11</v>
      </c>
      <c r="B85" s="11">
        <v>0.16793981481481482</v>
      </c>
      <c r="C85" s="12" t="s">
        <v>14</v>
      </c>
      <c r="D85" s="12" t="s">
        <v>24</v>
      </c>
      <c r="E85" s="13" t="s">
        <v>17</v>
      </c>
      <c r="F85" s="13">
        <v>20</v>
      </c>
    </row>
    <row r="86" spans="1:6" ht="13">
      <c r="A86" s="5" t="s">
        <v>11</v>
      </c>
      <c r="B86" s="11">
        <v>0.16888888888888889</v>
      </c>
      <c r="C86" s="12" t="s">
        <v>18</v>
      </c>
      <c r="D86" s="12" t="s">
        <v>24</v>
      </c>
      <c r="E86" s="13">
        <v>7</v>
      </c>
      <c r="F86" s="14">
        <f>E86-3</f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65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2.6640625" customWidth="1"/>
    <col min="9" max="9" width="6.33203125" customWidth="1"/>
    <col min="10" max="10" width="67.664062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6" t="s">
        <v>12</v>
      </c>
      <c r="B2" s="7">
        <v>6.5624999999999998E-3</v>
      </c>
      <c r="C2" s="8" t="s">
        <v>14</v>
      </c>
      <c r="D2" s="8" t="s">
        <v>16</v>
      </c>
      <c r="E2" s="9" t="s">
        <v>17</v>
      </c>
      <c r="F2" s="9">
        <v>20</v>
      </c>
      <c r="G2" s="10"/>
      <c r="H2" s="10"/>
      <c r="I2" s="10"/>
      <c r="J2" s="10"/>
    </row>
    <row r="3" spans="1:10" ht="15.75" customHeight="1">
      <c r="A3" s="6" t="s">
        <v>12</v>
      </c>
      <c r="B3" s="7">
        <v>6.6435185185185182E-3</v>
      </c>
      <c r="C3" s="8" t="s">
        <v>19</v>
      </c>
      <c r="D3" s="8" t="s">
        <v>16</v>
      </c>
      <c r="E3" s="9" t="s">
        <v>20</v>
      </c>
      <c r="F3" s="9">
        <v>1</v>
      </c>
      <c r="G3" s="10"/>
      <c r="H3" s="10"/>
      <c r="I3" s="10"/>
      <c r="J3" s="10"/>
    </row>
    <row r="4" spans="1:10" ht="15.75" customHeight="1">
      <c r="A4" s="6" t="s">
        <v>12</v>
      </c>
      <c r="B4" s="7">
        <v>6.7245370370370367E-3</v>
      </c>
      <c r="C4" s="8" t="s">
        <v>18</v>
      </c>
      <c r="D4" s="8" t="s">
        <v>16</v>
      </c>
      <c r="E4" s="9" t="s">
        <v>20</v>
      </c>
      <c r="F4" s="9">
        <v>1</v>
      </c>
      <c r="G4" s="10"/>
      <c r="H4" s="10"/>
      <c r="I4" s="10"/>
      <c r="J4" s="10"/>
    </row>
    <row r="5" spans="1:10" ht="15.75" customHeight="1">
      <c r="A5" s="6" t="s">
        <v>12</v>
      </c>
      <c r="B5" s="7">
        <v>6.9791666666666665E-3</v>
      </c>
      <c r="C5" s="8" t="s">
        <v>21</v>
      </c>
      <c r="D5" s="8" t="s">
        <v>16</v>
      </c>
      <c r="E5" s="9">
        <v>11</v>
      </c>
      <c r="F5" s="9">
        <f>E5-1</f>
        <v>10</v>
      </c>
      <c r="G5" s="10"/>
      <c r="H5" s="10"/>
      <c r="I5" s="10"/>
      <c r="J5" s="10"/>
    </row>
    <row r="6" spans="1:10" ht="15.75" customHeight="1">
      <c r="A6" s="6" t="s">
        <v>12</v>
      </c>
      <c r="B6" s="7">
        <v>7.0717592592592594E-3</v>
      </c>
      <c r="C6" s="8" t="s">
        <v>23</v>
      </c>
      <c r="D6" s="8" t="s">
        <v>16</v>
      </c>
      <c r="E6" s="9">
        <v>8</v>
      </c>
      <c r="F6" s="9">
        <f>E6-3</f>
        <v>5</v>
      </c>
      <c r="G6" s="10"/>
      <c r="H6" s="10"/>
      <c r="I6" s="10"/>
      <c r="J6" s="10"/>
    </row>
    <row r="7" spans="1:10" ht="15.75" customHeight="1">
      <c r="A7" s="6" t="s">
        <v>12</v>
      </c>
      <c r="B7" s="7">
        <v>7.1527777777777779E-3</v>
      </c>
      <c r="C7" s="8" t="s">
        <v>13</v>
      </c>
      <c r="D7" s="8" t="s">
        <v>16</v>
      </c>
      <c r="E7" s="9">
        <v>3</v>
      </c>
      <c r="F7" s="14">
        <f>E7-0</f>
        <v>3</v>
      </c>
      <c r="G7" s="10"/>
      <c r="H7" s="10"/>
      <c r="I7" s="10"/>
      <c r="J7" s="10"/>
    </row>
    <row r="8" spans="1:10" ht="15.75" customHeight="1">
      <c r="A8" s="6" t="s">
        <v>12</v>
      </c>
      <c r="B8" s="7">
        <v>1.0532407407407407E-2</v>
      </c>
      <c r="C8" s="8" t="s">
        <v>14</v>
      </c>
      <c r="D8" s="8" t="s">
        <v>26</v>
      </c>
      <c r="E8" s="9">
        <v>9</v>
      </c>
      <c r="F8" s="14">
        <f>E8-4</f>
        <v>5</v>
      </c>
      <c r="G8" s="10"/>
      <c r="H8" s="10"/>
      <c r="I8" s="10"/>
      <c r="J8" s="10"/>
    </row>
    <row r="9" spans="1:10" ht="15.75" customHeight="1">
      <c r="A9" s="6" t="s">
        <v>12</v>
      </c>
      <c r="B9" s="7">
        <v>1.0706018518518519E-2</v>
      </c>
      <c r="C9" s="8" t="s">
        <v>14</v>
      </c>
      <c r="D9" s="8" t="s">
        <v>28</v>
      </c>
      <c r="E9" s="9">
        <v>8</v>
      </c>
      <c r="F9" s="15"/>
      <c r="G9" s="10"/>
      <c r="H9" s="8" t="s">
        <v>29</v>
      </c>
      <c r="I9" s="10"/>
      <c r="J9" s="10"/>
    </row>
    <row r="10" spans="1:10" ht="15.75" customHeight="1">
      <c r="A10" s="6" t="s">
        <v>12</v>
      </c>
      <c r="B10" s="7">
        <v>1.1168981481481481E-2</v>
      </c>
      <c r="C10" s="8" t="s">
        <v>14</v>
      </c>
      <c r="D10" s="8" t="s">
        <v>30</v>
      </c>
      <c r="E10" s="9">
        <v>19</v>
      </c>
      <c r="F10" s="14">
        <f>E10-6</f>
        <v>13</v>
      </c>
      <c r="G10" s="10"/>
      <c r="H10" s="10"/>
      <c r="I10" s="10"/>
      <c r="J10" s="8" t="s">
        <v>32</v>
      </c>
    </row>
    <row r="11" spans="1:10" ht="15.75" customHeight="1">
      <c r="A11" s="6" t="s">
        <v>12</v>
      </c>
      <c r="B11" s="7">
        <v>1.1238425925925926E-2</v>
      </c>
      <c r="C11" s="8" t="s">
        <v>14</v>
      </c>
      <c r="D11" s="8" t="s">
        <v>30</v>
      </c>
      <c r="E11" s="9" t="s">
        <v>20</v>
      </c>
      <c r="F11" s="9">
        <v>1</v>
      </c>
      <c r="G11" s="10"/>
      <c r="H11" s="10"/>
      <c r="I11" s="10"/>
      <c r="J11" s="8" t="s">
        <v>32</v>
      </c>
    </row>
    <row r="12" spans="1:10" ht="15.75" customHeight="1">
      <c r="A12" s="6" t="s">
        <v>12</v>
      </c>
      <c r="B12" s="7">
        <v>1.2060185185185186E-2</v>
      </c>
      <c r="C12" s="8" t="s">
        <v>21</v>
      </c>
      <c r="D12" s="8" t="s">
        <v>33</v>
      </c>
      <c r="E12" s="9">
        <v>23</v>
      </c>
      <c r="F12" s="14">
        <f>E12-6</f>
        <v>17</v>
      </c>
      <c r="G12" s="10"/>
      <c r="H12" s="10"/>
      <c r="I12" s="10"/>
      <c r="J12" s="8" t="s">
        <v>35</v>
      </c>
    </row>
    <row r="13" spans="1:10" ht="15.75" customHeight="1">
      <c r="A13" s="6" t="s">
        <v>12</v>
      </c>
      <c r="B13" s="7">
        <v>1.21875E-2</v>
      </c>
      <c r="C13" s="8" t="s">
        <v>21</v>
      </c>
      <c r="D13" s="8" t="s">
        <v>28</v>
      </c>
      <c r="E13" s="9">
        <v>9</v>
      </c>
      <c r="F13" s="15"/>
      <c r="G13" s="10"/>
      <c r="H13" s="8" t="s">
        <v>36</v>
      </c>
      <c r="I13" s="10"/>
      <c r="J13" s="10"/>
    </row>
    <row r="14" spans="1:10" ht="15.75" customHeight="1">
      <c r="A14" s="6" t="s">
        <v>12</v>
      </c>
      <c r="B14" s="7">
        <v>1.3194444444444444E-2</v>
      </c>
      <c r="C14" s="8" t="s">
        <v>23</v>
      </c>
      <c r="D14" s="8" t="s">
        <v>30</v>
      </c>
      <c r="E14" s="14">
        <f>F14+5</f>
        <v>20</v>
      </c>
      <c r="F14" s="9">
        <v>15</v>
      </c>
      <c r="G14" s="10"/>
      <c r="H14" s="10"/>
      <c r="I14" s="10"/>
      <c r="J14" s="8" t="s">
        <v>39</v>
      </c>
    </row>
    <row r="15" spans="1:10" ht="15.75" customHeight="1">
      <c r="A15" s="6" t="s">
        <v>12</v>
      </c>
      <c r="B15" s="7">
        <v>1.3194444444444444E-2</v>
      </c>
      <c r="C15" s="8" t="s">
        <v>23</v>
      </c>
      <c r="D15" s="8" t="s">
        <v>30</v>
      </c>
      <c r="E15" s="9" t="s">
        <v>17</v>
      </c>
      <c r="F15" s="9">
        <v>20</v>
      </c>
      <c r="G15" s="8" t="s">
        <v>40</v>
      </c>
      <c r="H15" s="10"/>
      <c r="I15" s="10"/>
      <c r="J15" s="8" t="s">
        <v>39</v>
      </c>
    </row>
    <row r="16" spans="1:10" ht="15.75" customHeight="1">
      <c r="A16" s="6" t="s">
        <v>12</v>
      </c>
      <c r="B16" s="7">
        <v>1.3564814814814814E-2</v>
      </c>
      <c r="C16" s="8" t="s">
        <v>23</v>
      </c>
      <c r="D16" s="8" t="s">
        <v>28</v>
      </c>
      <c r="E16" s="9">
        <v>9</v>
      </c>
      <c r="F16" s="15"/>
      <c r="G16" s="10"/>
      <c r="H16" s="8" t="s">
        <v>41</v>
      </c>
      <c r="I16" s="10"/>
      <c r="J16" s="10"/>
    </row>
    <row r="17" spans="1:10" ht="15.75" customHeight="1">
      <c r="A17" s="6" t="s">
        <v>12</v>
      </c>
      <c r="B17" s="7">
        <v>1.3680555555555555E-2</v>
      </c>
      <c r="C17" s="8" t="s">
        <v>23</v>
      </c>
      <c r="D17" s="8" t="s">
        <v>28</v>
      </c>
      <c r="E17" s="9">
        <v>13</v>
      </c>
      <c r="F17" s="15"/>
      <c r="G17" s="10"/>
      <c r="H17" s="8" t="s">
        <v>42</v>
      </c>
      <c r="I17" s="8">
        <v>1</v>
      </c>
      <c r="J17" s="10"/>
    </row>
    <row r="18" spans="1:10" ht="15.75" customHeight="1">
      <c r="A18" s="6" t="s">
        <v>12</v>
      </c>
      <c r="B18" s="7">
        <v>1.4687499999999999E-2</v>
      </c>
      <c r="C18" s="8" t="s">
        <v>23</v>
      </c>
      <c r="D18" s="8" t="s">
        <v>28</v>
      </c>
      <c r="E18" s="9">
        <v>3</v>
      </c>
      <c r="F18" s="15"/>
      <c r="G18" s="10"/>
      <c r="H18" s="8" t="s">
        <v>43</v>
      </c>
      <c r="I18" s="10"/>
      <c r="J18" s="8" t="s">
        <v>44</v>
      </c>
    </row>
    <row r="19" spans="1:10" ht="15.75" customHeight="1">
      <c r="A19" s="6" t="s">
        <v>12</v>
      </c>
      <c r="B19" s="7">
        <v>1.5694444444444445E-2</v>
      </c>
      <c r="C19" s="8" t="s">
        <v>19</v>
      </c>
      <c r="D19" s="8" t="s">
        <v>30</v>
      </c>
      <c r="E19" s="9">
        <v>17</v>
      </c>
      <c r="F19" s="9">
        <v>11</v>
      </c>
      <c r="G19" s="10"/>
      <c r="H19" s="10"/>
      <c r="I19" s="10"/>
      <c r="J19" s="8" t="s">
        <v>47</v>
      </c>
    </row>
    <row r="20" spans="1:10" ht="15.75" customHeight="1">
      <c r="A20" s="6" t="s">
        <v>12</v>
      </c>
      <c r="B20" s="7">
        <v>1.5995370370370372E-2</v>
      </c>
      <c r="C20" s="8" t="s">
        <v>19</v>
      </c>
      <c r="D20" s="8" t="s">
        <v>28</v>
      </c>
      <c r="E20" s="9">
        <v>9</v>
      </c>
      <c r="F20" s="15"/>
      <c r="G20" s="10"/>
      <c r="H20" s="8" t="s">
        <v>48</v>
      </c>
      <c r="I20" s="10"/>
      <c r="J20" s="10"/>
    </row>
    <row r="21" spans="1:10" ht="15.75" customHeight="1">
      <c r="A21" s="6" t="s">
        <v>12</v>
      </c>
      <c r="B21" s="7">
        <v>1.6041666666666666E-2</v>
      </c>
      <c r="C21" s="8" t="s">
        <v>19</v>
      </c>
      <c r="D21" s="8" t="s">
        <v>28</v>
      </c>
      <c r="E21" s="9">
        <v>2</v>
      </c>
      <c r="F21" s="15"/>
      <c r="G21" s="10"/>
      <c r="H21" s="8" t="s">
        <v>49</v>
      </c>
      <c r="I21" s="10"/>
      <c r="J21" s="8" t="s">
        <v>50</v>
      </c>
    </row>
    <row r="22" spans="1:10" ht="15.75" customHeight="1">
      <c r="A22" s="6" t="s">
        <v>12</v>
      </c>
      <c r="B22" s="7">
        <v>1.7523148148148149E-2</v>
      </c>
      <c r="C22" s="8" t="s">
        <v>13</v>
      </c>
      <c r="D22" s="8" t="s">
        <v>33</v>
      </c>
      <c r="E22" s="9">
        <v>14</v>
      </c>
      <c r="F22" s="14">
        <f>E22-6</f>
        <v>8</v>
      </c>
      <c r="G22" s="10"/>
      <c r="H22" s="10"/>
      <c r="I22" s="10"/>
      <c r="J22" s="8" t="s">
        <v>53</v>
      </c>
    </row>
    <row r="23" spans="1:10" ht="15.75" customHeight="1">
      <c r="A23" s="6" t="s">
        <v>12</v>
      </c>
      <c r="B23" s="7">
        <v>1.7627314814814814E-2</v>
      </c>
      <c r="C23" s="8" t="s">
        <v>13</v>
      </c>
      <c r="D23" s="8" t="s">
        <v>28</v>
      </c>
      <c r="E23" s="9">
        <v>9</v>
      </c>
      <c r="F23" s="15"/>
      <c r="G23" s="10"/>
      <c r="H23" s="8" t="s">
        <v>54</v>
      </c>
      <c r="I23" s="10"/>
      <c r="J23" s="10"/>
    </row>
    <row r="24" spans="1:10" ht="15.75" customHeight="1">
      <c r="A24" s="6" t="s">
        <v>12</v>
      </c>
      <c r="B24" s="16">
        <v>1.8356481481481481E-2</v>
      </c>
      <c r="C24" s="8" t="s">
        <v>14</v>
      </c>
      <c r="D24" s="8" t="s">
        <v>30</v>
      </c>
      <c r="E24" s="9">
        <v>13</v>
      </c>
      <c r="F24" s="14">
        <f>E24-6</f>
        <v>7</v>
      </c>
      <c r="G24" s="10"/>
      <c r="H24" s="10"/>
      <c r="I24" s="10"/>
      <c r="J24" s="8" t="s">
        <v>58</v>
      </c>
    </row>
    <row r="25" spans="1:10" ht="15.75" customHeight="1">
      <c r="A25" s="6" t="s">
        <v>12</v>
      </c>
      <c r="B25" s="16">
        <v>1.8506944444444444E-2</v>
      </c>
      <c r="C25" s="8" t="s">
        <v>14</v>
      </c>
      <c r="D25" s="8" t="s">
        <v>28</v>
      </c>
      <c r="E25" s="9">
        <v>11</v>
      </c>
      <c r="F25" s="15"/>
      <c r="G25" s="10"/>
      <c r="H25" s="8" t="s">
        <v>59</v>
      </c>
      <c r="I25" s="10"/>
      <c r="J25" s="10"/>
    </row>
    <row r="26" spans="1:10" ht="15.75" customHeight="1">
      <c r="A26" s="6" t="s">
        <v>12</v>
      </c>
      <c r="B26" s="7">
        <v>1.894675925925926E-2</v>
      </c>
      <c r="C26" s="8" t="s">
        <v>14</v>
      </c>
      <c r="D26" s="8" t="s">
        <v>30</v>
      </c>
      <c r="E26" s="9">
        <v>16</v>
      </c>
      <c r="F26" s="14">
        <f>E26-6</f>
        <v>10</v>
      </c>
      <c r="G26" s="10"/>
      <c r="H26" s="10"/>
      <c r="I26" s="10"/>
      <c r="J26" s="8" t="s">
        <v>32</v>
      </c>
    </row>
    <row r="27" spans="1:10" ht="15.75" customHeight="1">
      <c r="A27" s="6" t="s">
        <v>12</v>
      </c>
      <c r="B27" s="7">
        <v>1.9097222222222224E-2</v>
      </c>
      <c r="C27" s="8" t="s">
        <v>14</v>
      </c>
      <c r="D27" s="8" t="s">
        <v>28</v>
      </c>
      <c r="E27" s="9">
        <v>6</v>
      </c>
      <c r="F27" s="15"/>
      <c r="G27" s="10"/>
      <c r="H27" s="8" t="s">
        <v>61</v>
      </c>
      <c r="I27" s="10"/>
      <c r="J27" s="10"/>
    </row>
    <row r="28" spans="1:10" ht="15.75" customHeight="1">
      <c r="A28" s="6" t="s">
        <v>12</v>
      </c>
      <c r="B28" s="7">
        <v>1.9710648148148147E-2</v>
      </c>
      <c r="C28" s="8" t="s">
        <v>21</v>
      </c>
      <c r="D28" s="8" t="s">
        <v>33</v>
      </c>
      <c r="E28" s="9">
        <v>17</v>
      </c>
      <c r="F28" s="14">
        <f>E28-6</f>
        <v>11</v>
      </c>
      <c r="G28" s="10"/>
      <c r="H28" s="10"/>
      <c r="I28" s="10"/>
      <c r="J28" s="8" t="s">
        <v>63</v>
      </c>
    </row>
    <row r="29" spans="1:10" ht="15.75" customHeight="1">
      <c r="A29" s="6" t="s">
        <v>12</v>
      </c>
      <c r="B29" s="7">
        <v>1.9803240740740739E-2</v>
      </c>
      <c r="C29" s="8" t="s">
        <v>21</v>
      </c>
      <c r="D29" s="8" t="s">
        <v>28</v>
      </c>
      <c r="E29" s="9">
        <v>4</v>
      </c>
      <c r="F29" s="15"/>
      <c r="G29" s="10"/>
      <c r="H29" s="8" t="s">
        <v>64</v>
      </c>
      <c r="I29" s="10"/>
      <c r="J29" s="10"/>
    </row>
    <row r="30" spans="1:10" ht="15.75" customHeight="1">
      <c r="A30" s="6" t="s">
        <v>12</v>
      </c>
      <c r="B30" s="7">
        <v>2.0671296296296295E-2</v>
      </c>
      <c r="C30" s="8" t="s">
        <v>23</v>
      </c>
      <c r="D30" s="8" t="s">
        <v>30</v>
      </c>
      <c r="E30" s="9">
        <v>8</v>
      </c>
      <c r="F30" s="14">
        <f t="shared" ref="F30:F31" si="0">E30-5</f>
        <v>3</v>
      </c>
      <c r="G30" s="10"/>
      <c r="H30" s="10"/>
      <c r="I30" s="10"/>
      <c r="J30" s="8" t="s">
        <v>39</v>
      </c>
    </row>
    <row r="31" spans="1:10" ht="15.75" customHeight="1">
      <c r="A31" s="6" t="s">
        <v>12</v>
      </c>
      <c r="B31" s="7">
        <v>2.0717592592592593E-2</v>
      </c>
      <c r="C31" s="8" t="s">
        <v>23</v>
      </c>
      <c r="D31" s="8" t="s">
        <v>30</v>
      </c>
      <c r="E31" s="9">
        <v>16</v>
      </c>
      <c r="F31" s="14">
        <f t="shared" si="0"/>
        <v>11</v>
      </c>
      <c r="G31" s="10"/>
      <c r="H31" s="10"/>
      <c r="I31" s="10"/>
      <c r="J31" s="8" t="s">
        <v>39</v>
      </c>
    </row>
    <row r="32" spans="1:10" ht="15.75" customHeight="1">
      <c r="A32" s="6" t="s">
        <v>12</v>
      </c>
      <c r="B32" s="7">
        <v>2.0775462962962964E-2</v>
      </c>
      <c r="C32" s="8" t="s">
        <v>23</v>
      </c>
      <c r="D32" s="8" t="s">
        <v>28</v>
      </c>
      <c r="E32" s="9">
        <v>9</v>
      </c>
      <c r="F32" s="15"/>
      <c r="G32" s="10"/>
      <c r="H32" s="8" t="s">
        <v>54</v>
      </c>
      <c r="I32" s="10"/>
      <c r="J32" s="10"/>
    </row>
    <row r="33" spans="1:10" ht="15.75" customHeight="1">
      <c r="A33" s="6" t="s">
        <v>12</v>
      </c>
      <c r="B33" s="7">
        <v>2.2615740740740742E-2</v>
      </c>
      <c r="C33" s="8" t="s">
        <v>19</v>
      </c>
      <c r="D33" s="8" t="s">
        <v>30</v>
      </c>
      <c r="E33" s="9" t="s">
        <v>17</v>
      </c>
      <c r="F33" s="9">
        <v>20</v>
      </c>
      <c r="G33" s="8" t="s">
        <v>40</v>
      </c>
      <c r="H33" s="10"/>
      <c r="I33" s="8">
        <v>1</v>
      </c>
      <c r="J33" s="8" t="s">
        <v>65</v>
      </c>
    </row>
    <row r="34" spans="1:10" ht="15.75" customHeight="1">
      <c r="A34" s="6" t="s">
        <v>12</v>
      </c>
      <c r="B34" s="7">
        <v>2.508101851851852E-2</v>
      </c>
      <c r="C34" s="8" t="s">
        <v>18</v>
      </c>
      <c r="D34" s="8" t="s">
        <v>51</v>
      </c>
      <c r="E34" s="9">
        <v>9</v>
      </c>
      <c r="F34" s="9">
        <f>E34-5</f>
        <v>4</v>
      </c>
      <c r="G34" s="10"/>
      <c r="H34" s="10"/>
      <c r="I34" s="10"/>
      <c r="J34" s="10"/>
    </row>
    <row r="35" spans="1:10" ht="15.75" customHeight="1">
      <c r="A35" s="6" t="s">
        <v>12</v>
      </c>
      <c r="B35" s="7">
        <v>2.5509259259259259E-2</v>
      </c>
      <c r="C35" s="8" t="s">
        <v>19</v>
      </c>
      <c r="D35" s="8" t="s">
        <v>15</v>
      </c>
      <c r="E35" s="9" t="s">
        <v>17</v>
      </c>
      <c r="F35" s="9">
        <v>20</v>
      </c>
      <c r="G35" s="10"/>
      <c r="H35" s="10"/>
      <c r="I35" s="10"/>
      <c r="J35" s="10"/>
    </row>
    <row r="36" spans="1:10" ht="15.75" customHeight="1">
      <c r="A36" s="6" t="s">
        <v>12</v>
      </c>
      <c r="B36" s="7">
        <v>2.8171296296296295E-2</v>
      </c>
      <c r="C36" s="8" t="s">
        <v>19</v>
      </c>
      <c r="D36" s="8" t="s">
        <v>67</v>
      </c>
      <c r="E36" s="9" t="s">
        <v>20</v>
      </c>
      <c r="F36" s="9">
        <v>1</v>
      </c>
      <c r="G36" s="10"/>
      <c r="H36" s="10"/>
      <c r="I36" s="10"/>
      <c r="J36" s="10"/>
    </row>
    <row r="37" spans="1:10" ht="15.75" customHeight="1">
      <c r="A37" s="6" t="s">
        <v>12</v>
      </c>
      <c r="B37" s="7">
        <v>3.1030092592592592E-2</v>
      </c>
      <c r="C37" s="8" t="s">
        <v>13</v>
      </c>
      <c r="D37" s="8" t="s">
        <v>15</v>
      </c>
      <c r="E37" s="9">
        <v>14</v>
      </c>
      <c r="F37" s="14">
        <f>E37-0</f>
        <v>14</v>
      </c>
      <c r="G37" s="10"/>
      <c r="H37" s="10"/>
      <c r="I37" s="10"/>
      <c r="J37" s="10"/>
    </row>
    <row r="38" spans="1:10" ht="15.75" customHeight="1">
      <c r="A38" s="6" t="s">
        <v>12</v>
      </c>
      <c r="B38" s="7">
        <v>3.6689814814814814E-2</v>
      </c>
      <c r="C38" s="8" t="s">
        <v>14</v>
      </c>
      <c r="D38" s="8" t="s">
        <v>15</v>
      </c>
      <c r="E38" s="9" t="s">
        <v>17</v>
      </c>
      <c r="F38" s="9">
        <v>20</v>
      </c>
      <c r="G38" s="10"/>
      <c r="H38" s="10"/>
      <c r="I38" s="10"/>
      <c r="J38" s="10"/>
    </row>
    <row r="39" spans="1:10" ht="15.75" customHeight="1">
      <c r="A39" s="6" t="s">
        <v>12</v>
      </c>
      <c r="B39" s="7">
        <v>3.8773148148148147E-2</v>
      </c>
      <c r="C39" s="8" t="s">
        <v>13</v>
      </c>
      <c r="D39" s="8" t="s">
        <v>69</v>
      </c>
      <c r="E39" s="9">
        <v>3</v>
      </c>
      <c r="F39" s="14">
        <f>E39+2</f>
        <v>5</v>
      </c>
      <c r="G39" s="10"/>
      <c r="H39" s="10"/>
      <c r="I39" s="10"/>
      <c r="J39" s="10"/>
    </row>
    <row r="40" spans="1:10" ht="15.75" customHeight="1">
      <c r="A40" s="6" t="s">
        <v>12</v>
      </c>
      <c r="B40" s="7">
        <v>4.010416666666667E-2</v>
      </c>
      <c r="C40" s="8" t="s">
        <v>14</v>
      </c>
      <c r="D40" s="8" t="s">
        <v>69</v>
      </c>
      <c r="E40" s="9">
        <v>8</v>
      </c>
      <c r="F40" s="14">
        <f t="shared" ref="F40:F41" si="1">E40-3</f>
        <v>5</v>
      </c>
      <c r="G40" s="10"/>
      <c r="H40" s="10"/>
      <c r="I40" s="10"/>
      <c r="J40" s="10"/>
    </row>
    <row r="41" spans="1:10" ht="15.75" customHeight="1">
      <c r="A41" s="6" t="s">
        <v>12</v>
      </c>
      <c r="B41" s="7">
        <v>4.1342592592592591E-2</v>
      </c>
      <c r="C41" s="8" t="s">
        <v>18</v>
      </c>
      <c r="D41" s="8" t="s">
        <v>69</v>
      </c>
      <c r="E41" s="9">
        <v>11</v>
      </c>
      <c r="F41" s="14">
        <f t="shared" si="1"/>
        <v>8</v>
      </c>
      <c r="G41" s="10"/>
      <c r="H41" s="10"/>
      <c r="I41" s="10"/>
      <c r="J41" s="10"/>
    </row>
    <row r="42" spans="1:10" ht="15.75" customHeight="1">
      <c r="A42" s="6" t="s">
        <v>12</v>
      </c>
      <c r="B42" s="7">
        <v>4.1875000000000002E-2</v>
      </c>
      <c r="C42" s="8" t="s">
        <v>13</v>
      </c>
      <c r="D42" s="8" t="s">
        <v>37</v>
      </c>
      <c r="E42" s="9">
        <v>14</v>
      </c>
      <c r="F42" s="14">
        <f>E42-4</f>
        <v>10</v>
      </c>
      <c r="G42" s="10"/>
      <c r="H42" s="10"/>
      <c r="I42" s="10"/>
      <c r="J42" s="10"/>
    </row>
    <row r="43" spans="1:10" ht="15.75" customHeight="1">
      <c r="A43" s="6" t="s">
        <v>12</v>
      </c>
      <c r="B43" s="7">
        <v>4.3067129629629629E-2</v>
      </c>
      <c r="C43" s="8" t="s">
        <v>23</v>
      </c>
      <c r="D43" s="8" t="s">
        <v>70</v>
      </c>
      <c r="E43" s="9">
        <v>11</v>
      </c>
      <c r="F43" s="15"/>
      <c r="G43" s="10"/>
      <c r="H43" s="10"/>
      <c r="I43" s="10"/>
      <c r="J43" s="8" t="s">
        <v>71</v>
      </c>
    </row>
    <row r="44" spans="1:10" ht="15.75" customHeight="1">
      <c r="A44" s="6" t="s">
        <v>12</v>
      </c>
      <c r="B44" s="7">
        <v>4.4108796296296299E-2</v>
      </c>
      <c r="C44" s="8" t="s">
        <v>23</v>
      </c>
      <c r="D44" s="8" t="s">
        <v>69</v>
      </c>
      <c r="E44" s="9" t="s">
        <v>38</v>
      </c>
      <c r="F44" s="9" t="s">
        <v>38</v>
      </c>
      <c r="G44" s="10"/>
      <c r="H44" s="10"/>
      <c r="I44" s="10"/>
      <c r="J44" s="8" t="s">
        <v>56</v>
      </c>
    </row>
    <row r="45" spans="1:10" ht="15.75" customHeight="1">
      <c r="A45" s="6" t="s">
        <v>12</v>
      </c>
      <c r="B45" s="7">
        <v>4.4108796296296299E-2</v>
      </c>
      <c r="C45" s="8" t="s">
        <v>23</v>
      </c>
      <c r="D45" s="8" t="s">
        <v>69</v>
      </c>
      <c r="E45" s="9">
        <v>18</v>
      </c>
      <c r="F45" s="14">
        <f>E45-3</f>
        <v>15</v>
      </c>
      <c r="G45" s="10"/>
      <c r="H45" s="10"/>
      <c r="I45" s="10"/>
      <c r="J45" s="8" t="s">
        <v>57</v>
      </c>
    </row>
    <row r="46" spans="1:10" ht="15.75" customHeight="1">
      <c r="A46" s="6" t="s">
        <v>12</v>
      </c>
      <c r="B46" s="7">
        <v>4.5949074074074073E-2</v>
      </c>
      <c r="C46" s="8" t="s">
        <v>23</v>
      </c>
      <c r="D46" s="8" t="s">
        <v>67</v>
      </c>
      <c r="E46" s="9" t="s">
        <v>38</v>
      </c>
      <c r="F46" s="9" t="s">
        <v>38</v>
      </c>
      <c r="G46" s="10"/>
      <c r="H46" s="10"/>
      <c r="I46" s="10"/>
      <c r="J46" s="8" t="s">
        <v>56</v>
      </c>
    </row>
    <row r="47" spans="1:10" ht="15.75" customHeight="1">
      <c r="A47" s="6" t="s">
        <v>12</v>
      </c>
      <c r="B47" s="7">
        <v>4.5949074074074073E-2</v>
      </c>
      <c r="C47" s="8" t="s">
        <v>23</v>
      </c>
      <c r="D47" s="8" t="s">
        <v>67</v>
      </c>
      <c r="E47" s="9">
        <v>15</v>
      </c>
      <c r="F47" s="14">
        <f>E47-0</f>
        <v>15</v>
      </c>
      <c r="G47" s="10"/>
      <c r="H47" s="10"/>
      <c r="I47" s="10"/>
      <c r="J47" s="8" t="s">
        <v>57</v>
      </c>
    </row>
    <row r="48" spans="1:10" ht="15.75" customHeight="1">
      <c r="A48" s="6" t="s">
        <v>12</v>
      </c>
      <c r="B48" s="7">
        <v>4.8645833333333333E-2</v>
      </c>
      <c r="C48" s="8" t="s">
        <v>14</v>
      </c>
      <c r="D48" s="8" t="s">
        <v>25</v>
      </c>
      <c r="E48" s="9">
        <v>6</v>
      </c>
      <c r="F48" s="14">
        <f t="shared" ref="F48:F49" si="2">E48-3</f>
        <v>3</v>
      </c>
      <c r="G48" s="10"/>
      <c r="H48" s="10"/>
      <c r="I48" s="10"/>
      <c r="J48" s="10"/>
    </row>
    <row r="49" spans="1:10" ht="15.75" customHeight="1">
      <c r="A49" s="6" t="s">
        <v>12</v>
      </c>
      <c r="B49" s="7">
        <v>4.9143518518518517E-2</v>
      </c>
      <c r="C49" s="8" t="s">
        <v>23</v>
      </c>
      <c r="D49" s="8" t="s">
        <v>25</v>
      </c>
      <c r="E49" s="9">
        <v>9</v>
      </c>
      <c r="F49" s="14">
        <f t="shared" si="2"/>
        <v>6</v>
      </c>
      <c r="G49" s="10"/>
      <c r="H49" s="10"/>
      <c r="I49" s="10"/>
      <c r="J49" s="10"/>
    </row>
    <row r="50" spans="1:10" ht="15.75" customHeight="1">
      <c r="A50" s="6" t="s">
        <v>12</v>
      </c>
      <c r="B50" s="7">
        <v>4.943287037037037E-2</v>
      </c>
      <c r="C50" s="8" t="s">
        <v>18</v>
      </c>
      <c r="D50" s="8" t="s">
        <v>25</v>
      </c>
      <c r="E50" s="9" t="s">
        <v>38</v>
      </c>
      <c r="F50" s="9" t="s">
        <v>38</v>
      </c>
      <c r="G50" s="10"/>
      <c r="H50" s="10"/>
      <c r="I50" s="10"/>
      <c r="J50" s="8" t="s">
        <v>56</v>
      </c>
    </row>
    <row r="51" spans="1:10" ht="15.75" customHeight="1">
      <c r="A51" s="6" t="s">
        <v>12</v>
      </c>
      <c r="B51" s="7">
        <v>4.943287037037037E-2</v>
      </c>
      <c r="C51" s="8" t="s">
        <v>18</v>
      </c>
      <c r="D51" s="8" t="s">
        <v>25</v>
      </c>
      <c r="E51" s="9">
        <v>13</v>
      </c>
      <c r="F51" s="14">
        <f>E51-3</f>
        <v>10</v>
      </c>
      <c r="G51" s="10"/>
      <c r="H51" s="10"/>
      <c r="I51" s="10"/>
      <c r="J51" s="8" t="s">
        <v>57</v>
      </c>
    </row>
    <row r="52" spans="1:10" ht="15.75" customHeight="1">
      <c r="A52" s="6" t="s">
        <v>12</v>
      </c>
      <c r="B52" s="7">
        <v>0.05</v>
      </c>
      <c r="C52" s="8" t="s">
        <v>23</v>
      </c>
      <c r="D52" s="8" t="s">
        <v>22</v>
      </c>
      <c r="E52" s="9" t="s">
        <v>17</v>
      </c>
      <c r="F52" s="9">
        <v>20</v>
      </c>
      <c r="G52" s="10"/>
      <c r="H52" s="10"/>
      <c r="I52" s="10"/>
      <c r="J52" s="10"/>
    </row>
    <row r="53" spans="1:10" ht="15.75" customHeight="1">
      <c r="A53" s="6" t="s">
        <v>12</v>
      </c>
      <c r="B53" s="7">
        <v>5.033564814814815E-2</v>
      </c>
      <c r="C53" s="8" t="s">
        <v>13</v>
      </c>
      <c r="D53" s="8" t="s">
        <v>22</v>
      </c>
      <c r="E53" s="9">
        <v>18</v>
      </c>
      <c r="F53" s="14">
        <f>E53-0</f>
        <v>18</v>
      </c>
      <c r="G53" s="10"/>
      <c r="H53" s="10"/>
      <c r="I53" s="10"/>
      <c r="J53" s="10"/>
    </row>
    <row r="54" spans="1:10" ht="15.75" customHeight="1">
      <c r="A54" s="6" t="s">
        <v>12</v>
      </c>
      <c r="B54" s="7">
        <v>5.0370370370370371E-2</v>
      </c>
      <c r="C54" s="8" t="s">
        <v>21</v>
      </c>
      <c r="D54" s="8" t="s">
        <v>22</v>
      </c>
      <c r="E54" s="9">
        <v>16</v>
      </c>
      <c r="F54" s="14">
        <f>E54-1</f>
        <v>15</v>
      </c>
      <c r="G54" s="10"/>
      <c r="H54" s="10"/>
      <c r="I54" s="10"/>
      <c r="J54" s="10"/>
    </row>
    <row r="55" spans="1:10" ht="15.75" customHeight="1">
      <c r="A55" s="6" t="s">
        <v>12</v>
      </c>
      <c r="B55" s="7">
        <v>5.0393518518518518E-2</v>
      </c>
      <c r="C55" s="8" t="s">
        <v>14</v>
      </c>
      <c r="D55" s="8" t="s">
        <v>22</v>
      </c>
      <c r="E55" s="9">
        <v>17</v>
      </c>
      <c r="F55" s="14">
        <f>E55-6</f>
        <v>11</v>
      </c>
      <c r="G55" s="10"/>
      <c r="H55" s="10"/>
      <c r="I55" s="10"/>
      <c r="J55" s="10"/>
    </row>
    <row r="56" spans="1:10" ht="15.75" customHeight="1">
      <c r="A56" s="6" t="s">
        <v>12</v>
      </c>
      <c r="B56" s="7">
        <v>5.0405092592592592E-2</v>
      </c>
      <c r="C56" s="8" t="s">
        <v>18</v>
      </c>
      <c r="D56" s="8" t="s">
        <v>22</v>
      </c>
      <c r="E56" s="9">
        <v>18</v>
      </c>
      <c r="F56" s="14">
        <f t="shared" ref="F56:F57" si="3">E56-3</f>
        <v>15</v>
      </c>
      <c r="G56" s="10"/>
      <c r="H56" s="10"/>
      <c r="I56" s="10"/>
      <c r="J56" s="10"/>
    </row>
    <row r="57" spans="1:10" ht="15.75" customHeight="1">
      <c r="A57" s="6" t="s">
        <v>12</v>
      </c>
      <c r="B57" s="7">
        <v>5.4386574074074073E-2</v>
      </c>
      <c r="C57" s="8" t="s">
        <v>19</v>
      </c>
      <c r="D57" s="8" t="s">
        <v>78</v>
      </c>
      <c r="E57" s="9">
        <v>8</v>
      </c>
      <c r="F57" s="14">
        <f t="shared" si="3"/>
        <v>5</v>
      </c>
      <c r="G57" s="10"/>
      <c r="H57" s="10"/>
      <c r="I57" s="10"/>
      <c r="J57" s="10"/>
    </row>
    <row r="58" spans="1:10" ht="15.75" customHeight="1">
      <c r="A58" s="6" t="s">
        <v>12</v>
      </c>
      <c r="B58" s="7">
        <v>5.8067129629629628E-2</v>
      </c>
      <c r="C58" s="8" t="s">
        <v>19</v>
      </c>
      <c r="D58" s="8" t="s">
        <v>22</v>
      </c>
      <c r="E58" s="9">
        <v>11</v>
      </c>
      <c r="F58" s="14">
        <f>E58-8</f>
        <v>3</v>
      </c>
      <c r="G58" s="10"/>
      <c r="H58" s="10"/>
      <c r="I58" s="10"/>
      <c r="J58" s="8" t="s">
        <v>57</v>
      </c>
    </row>
    <row r="59" spans="1:10" ht="13">
      <c r="A59" s="6" t="s">
        <v>12</v>
      </c>
      <c r="B59" s="7">
        <v>5.8067129629629628E-2</v>
      </c>
      <c r="C59" s="8" t="s">
        <v>19</v>
      </c>
      <c r="D59" s="8" t="s">
        <v>22</v>
      </c>
      <c r="E59" s="9" t="s">
        <v>38</v>
      </c>
      <c r="F59" s="9" t="s">
        <v>38</v>
      </c>
      <c r="G59" s="10"/>
      <c r="H59" s="10"/>
      <c r="I59" s="10"/>
      <c r="J59" s="8" t="s">
        <v>56</v>
      </c>
    </row>
    <row r="60" spans="1:10" ht="13">
      <c r="A60" s="6" t="s">
        <v>12</v>
      </c>
      <c r="B60" s="7">
        <v>6.3483796296296302E-2</v>
      </c>
      <c r="C60" s="8" t="s">
        <v>23</v>
      </c>
      <c r="D60" s="8" t="s">
        <v>67</v>
      </c>
      <c r="E60" s="9">
        <v>9</v>
      </c>
      <c r="F60" s="14">
        <f>E60-0</f>
        <v>9</v>
      </c>
      <c r="G60" s="10"/>
      <c r="H60" s="10"/>
      <c r="I60" s="10"/>
      <c r="J60" s="10"/>
    </row>
    <row r="61" spans="1:10" ht="13">
      <c r="A61" s="6" t="s">
        <v>12</v>
      </c>
      <c r="B61" s="7">
        <v>6.3495370370370369E-2</v>
      </c>
      <c r="C61" s="8" t="s">
        <v>18</v>
      </c>
      <c r="D61" s="8" t="s">
        <v>67</v>
      </c>
      <c r="E61" s="9">
        <v>14</v>
      </c>
      <c r="F61" s="14">
        <f>E61-1</f>
        <v>13</v>
      </c>
      <c r="G61" s="10"/>
      <c r="H61" s="10"/>
      <c r="I61" s="10"/>
      <c r="J61" s="10"/>
    </row>
    <row r="62" spans="1:10" ht="13">
      <c r="A62" s="6" t="s">
        <v>12</v>
      </c>
      <c r="B62" s="7">
        <v>7.2430555555555554E-2</v>
      </c>
      <c r="C62" s="8" t="s">
        <v>89</v>
      </c>
      <c r="D62" s="8" t="s">
        <v>15</v>
      </c>
      <c r="E62" s="14" t="s">
        <v>90</v>
      </c>
      <c r="F62" s="9">
        <v>6</v>
      </c>
      <c r="G62" s="10"/>
      <c r="H62" s="10"/>
      <c r="I62" s="10"/>
      <c r="J62" s="10"/>
    </row>
    <row r="63" spans="1:10" ht="13">
      <c r="A63" s="6" t="s">
        <v>12</v>
      </c>
      <c r="B63" s="7">
        <v>7.2974537037037032E-2</v>
      </c>
      <c r="C63" s="8" t="s">
        <v>89</v>
      </c>
      <c r="D63" s="8" t="s">
        <v>15</v>
      </c>
      <c r="E63" s="14" t="s">
        <v>92</v>
      </c>
      <c r="F63" s="9">
        <v>5</v>
      </c>
      <c r="G63" s="10"/>
      <c r="H63" s="10"/>
      <c r="I63" s="10"/>
      <c r="J63" s="10"/>
    </row>
    <row r="64" spans="1:10" ht="13">
      <c r="A64" s="6" t="s">
        <v>12</v>
      </c>
      <c r="B64" s="7">
        <v>7.4293981481481475E-2</v>
      </c>
      <c r="C64" s="8" t="s">
        <v>19</v>
      </c>
      <c r="D64" s="8" t="s">
        <v>78</v>
      </c>
      <c r="E64" s="9" t="s">
        <v>20</v>
      </c>
      <c r="F64" s="9">
        <v>1</v>
      </c>
      <c r="G64" s="10"/>
      <c r="H64" s="10"/>
      <c r="I64" s="10"/>
      <c r="J64" s="10"/>
    </row>
    <row r="65" spans="1:10" ht="13">
      <c r="A65" s="6" t="s">
        <v>12</v>
      </c>
      <c r="B65" s="7">
        <v>8.3587962962962961E-2</v>
      </c>
      <c r="C65" s="8" t="s">
        <v>13</v>
      </c>
      <c r="D65" s="8" t="s">
        <v>34</v>
      </c>
      <c r="E65" s="9">
        <v>15</v>
      </c>
      <c r="F65" s="14">
        <f>E65-6</f>
        <v>9</v>
      </c>
      <c r="G65" s="10"/>
      <c r="H65" s="10"/>
      <c r="I65" s="10"/>
      <c r="J65" s="10"/>
    </row>
    <row r="66" spans="1:10" ht="13">
      <c r="A66" s="6" t="s">
        <v>12</v>
      </c>
      <c r="B66" s="7">
        <v>8.3958333333333329E-2</v>
      </c>
      <c r="C66" s="8" t="s">
        <v>14</v>
      </c>
      <c r="D66" s="8" t="s">
        <v>22</v>
      </c>
      <c r="E66" s="9" t="s">
        <v>20</v>
      </c>
      <c r="F66" s="9">
        <v>1</v>
      </c>
      <c r="G66" s="10"/>
      <c r="H66" s="10"/>
      <c r="I66" s="10"/>
      <c r="J66" s="10"/>
    </row>
    <row r="67" spans="1:10" ht="13">
      <c r="A67" s="6" t="s">
        <v>12</v>
      </c>
      <c r="B67" s="7">
        <v>8.3993055555555557E-2</v>
      </c>
      <c r="C67" s="8" t="s">
        <v>23</v>
      </c>
      <c r="D67" s="8" t="s">
        <v>22</v>
      </c>
      <c r="E67" s="9">
        <v>18</v>
      </c>
      <c r="F67" s="14">
        <f t="shared" ref="F67:F68" si="4">E67-3</f>
        <v>15</v>
      </c>
      <c r="G67" s="10"/>
      <c r="H67" s="10"/>
      <c r="I67" s="10"/>
      <c r="J67" s="10"/>
    </row>
    <row r="68" spans="1:10" ht="13">
      <c r="A68" s="6" t="s">
        <v>12</v>
      </c>
      <c r="B68" s="7">
        <v>8.3993055555555557E-2</v>
      </c>
      <c r="C68" s="8" t="s">
        <v>18</v>
      </c>
      <c r="D68" s="8" t="s">
        <v>22</v>
      </c>
      <c r="E68" s="9">
        <v>21</v>
      </c>
      <c r="F68" s="14">
        <f t="shared" si="4"/>
        <v>18</v>
      </c>
      <c r="G68" s="10"/>
      <c r="H68" s="10"/>
      <c r="I68" s="10"/>
      <c r="J68" s="10"/>
    </row>
    <row r="69" spans="1:10" ht="13">
      <c r="A69" s="6" t="s">
        <v>12</v>
      </c>
      <c r="B69" s="7">
        <v>9.1747685185185182E-2</v>
      </c>
      <c r="C69" s="8" t="s">
        <v>13</v>
      </c>
      <c r="D69" s="8" t="s">
        <v>15</v>
      </c>
      <c r="E69" s="9">
        <v>13</v>
      </c>
      <c r="F69" s="14">
        <f>E69-0</f>
        <v>13</v>
      </c>
      <c r="G69" s="10"/>
      <c r="H69" s="10"/>
      <c r="I69" s="10"/>
      <c r="J69" s="10"/>
    </row>
    <row r="70" spans="1:10" ht="13">
      <c r="A70" s="6" t="s">
        <v>12</v>
      </c>
      <c r="B70" s="7">
        <v>9.1747685185185182E-2</v>
      </c>
      <c r="C70" s="8" t="s">
        <v>14</v>
      </c>
      <c r="D70" s="8" t="s">
        <v>15</v>
      </c>
      <c r="E70" s="9" t="s">
        <v>38</v>
      </c>
      <c r="F70" s="9" t="s">
        <v>38</v>
      </c>
      <c r="G70" s="10"/>
      <c r="H70" s="10"/>
      <c r="I70" s="10"/>
      <c r="J70" s="10"/>
    </row>
    <row r="71" spans="1:10" ht="13">
      <c r="A71" s="6" t="s">
        <v>12</v>
      </c>
      <c r="B71" s="7">
        <v>9.1932870370370373E-2</v>
      </c>
      <c r="C71" s="8" t="s">
        <v>23</v>
      </c>
      <c r="D71" s="8" t="s">
        <v>15</v>
      </c>
      <c r="E71" s="9">
        <v>8</v>
      </c>
      <c r="F71" s="14">
        <f t="shared" ref="F71:F74" si="5">E71-3</f>
        <v>5</v>
      </c>
      <c r="G71" s="10"/>
      <c r="H71" s="10"/>
      <c r="I71" s="10"/>
      <c r="J71" s="10"/>
    </row>
    <row r="72" spans="1:10" ht="13">
      <c r="A72" s="6" t="s">
        <v>12</v>
      </c>
      <c r="B72" s="7">
        <v>9.194444444444444E-2</v>
      </c>
      <c r="C72" s="8" t="s">
        <v>21</v>
      </c>
      <c r="D72" s="8" t="s">
        <v>15</v>
      </c>
      <c r="E72" s="9">
        <v>20</v>
      </c>
      <c r="F72" s="14">
        <f t="shared" si="5"/>
        <v>17</v>
      </c>
      <c r="G72" s="10"/>
      <c r="H72" s="10"/>
      <c r="I72" s="10"/>
      <c r="J72" s="10"/>
    </row>
    <row r="73" spans="1:10" ht="13">
      <c r="A73" s="6" t="s">
        <v>12</v>
      </c>
      <c r="B73" s="7">
        <v>0.10444444444444445</v>
      </c>
      <c r="C73" s="8" t="s">
        <v>18</v>
      </c>
      <c r="D73" s="8" t="s">
        <v>34</v>
      </c>
      <c r="E73" s="9">
        <v>14</v>
      </c>
      <c r="F73" s="14">
        <f t="shared" si="5"/>
        <v>11</v>
      </c>
      <c r="G73" s="10"/>
      <c r="H73" s="10"/>
      <c r="I73" s="10"/>
      <c r="J73" s="10"/>
    </row>
    <row r="74" spans="1:10" ht="13">
      <c r="A74" s="6" t="s">
        <v>12</v>
      </c>
      <c r="B74" s="7">
        <v>0.10586805555555556</v>
      </c>
      <c r="C74" s="8" t="s">
        <v>23</v>
      </c>
      <c r="D74" s="8" t="s">
        <v>69</v>
      </c>
      <c r="E74" s="9">
        <v>8</v>
      </c>
      <c r="F74" s="14">
        <f t="shared" si="5"/>
        <v>5</v>
      </c>
      <c r="G74" s="10"/>
      <c r="H74" s="10"/>
      <c r="I74" s="10"/>
      <c r="J74" s="10"/>
    </row>
    <row r="75" spans="1:10" ht="13">
      <c r="A75" s="6" t="s">
        <v>12</v>
      </c>
      <c r="B75" s="7">
        <v>0.10657407407407407</v>
      </c>
      <c r="C75" s="8" t="s">
        <v>89</v>
      </c>
      <c r="D75" s="8" t="s">
        <v>15</v>
      </c>
      <c r="E75" s="9" t="s">
        <v>38</v>
      </c>
      <c r="F75" s="9" t="s">
        <v>38</v>
      </c>
      <c r="G75" s="10"/>
      <c r="H75" s="10"/>
      <c r="I75" s="10"/>
      <c r="J75" s="8" t="s">
        <v>103</v>
      </c>
    </row>
    <row r="76" spans="1:10" ht="13">
      <c r="A76" s="6" t="s">
        <v>12</v>
      </c>
      <c r="B76" s="7">
        <v>0.10657407407407407</v>
      </c>
      <c r="C76" s="8" t="s">
        <v>89</v>
      </c>
      <c r="D76" s="8" t="s">
        <v>15</v>
      </c>
      <c r="E76" s="9">
        <v>7</v>
      </c>
      <c r="F76" s="14">
        <f>E76-3</f>
        <v>4</v>
      </c>
      <c r="G76" s="10"/>
      <c r="H76" s="10"/>
      <c r="I76" s="10"/>
      <c r="J76" s="8" t="s">
        <v>105</v>
      </c>
    </row>
    <row r="77" spans="1:10" ht="13">
      <c r="A77" s="6" t="s">
        <v>12</v>
      </c>
      <c r="B77" s="7">
        <v>0.10702546296296296</v>
      </c>
      <c r="C77" s="8" t="s">
        <v>14</v>
      </c>
      <c r="D77" s="8" t="s">
        <v>15</v>
      </c>
      <c r="E77" s="9">
        <f>IF(F77 = 0, "Unknown", F77+3)</f>
        <v>8</v>
      </c>
      <c r="F77" s="14">
        <f>F78</f>
        <v>5</v>
      </c>
      <c r="G77" s="10"/>
      <c r="H77" s="10"/>
      <c r="I77" s="10"/>
      <c r="J77" s="8" t="s">
        <v>107</v>
      </c>
    </row>
    <row r="78" spans="1:10" ht="13">
      <c r="A78" s="6" t="s">
        <v>12</v>
      </c>
      <c r="B78" s="7">
        <v>0.10719907407407407</v>
      </c>
      <c r="C78" s="8" t="s">
        <v>14</v>
      </c>
      <c r="D78" s="8" t="s">
        <v>37</v>
      </c>
      <c r="E78" s="9">
        <v>7</v>
      </c>
      <c r="F78" s="9">
        <f>E78-2</f>
        <v>5</v>
      </c>
      <c r="G78" s="10"/>
      <c r="H78" s="10"/>
      <c r="I78" s="10"/>
      <c r="J78" s="10"/>
    </row>
    <row r="79" spans="1:10" ht="13">
      <c r="A79" s="6" t="s">
        <v>12</v>
      </c>
      <c r="B79" s="7">
        <v>0.10873842592592593</v>
      </c>
      <c r="C79" s="8" t="s">
        <v>18</v>
      </c>
      <c r="D79" s="8" t="s">
        <v>22</v>
      </c>
      <c r="E79" s="9">
        <v>17</v>
      </c>
      <c r="F79" s="14">
        <f t="shared" ref="F79:F80" si="6">E79-3</f>
        <v>14</v>
      </c>
      <c r="G79" s="10"/>
      <c r="H79" s="10"/>
      <c r="I79" s="10"/>
      <c r="J79" s="10"/>
    </row>
    <row r="80" spans="1:10" ht="13">
      <c r="A80" s="6" t="s">
        <v>12</v>
      </c>
      <c r="B80" s="7">
        <v>0.10875</v>
      </c>
      <c r="C80" s="8" t="s">
        <v>23</v>
      </c>
      <c r="D80" s="8" t="s">
        <v>22</v>
      </c>
      <c r="E80" s="9">
        <v>19</v>
      </c>
      <c r="F80" s="14">
        <f t="shared" si="6"/>
        <v>16</v>
      </c>
      <c r="G80" s="10"/>
      <c r="H80" s="10"/>
      <c r="I80" s="10"/>
      <c r="J80" s="10"/>
    </row>
    <row r="81" spans="1:10" ht="13">
      <c r="A81" s="6" t="s">
        <v>12</v>
      </c>
      <c r="B81" s="7">
        <v>0.10876157407407408</v>
      </c>
      <c r="C81" s="8" t="s">
        <v>13</v>
      </c>
      <c r="D81" s="8" t="s">
        <v>22</v>
      </c>
      <c r="E81" s="9">
        <v>16</v>
      </c>
      <c r="F81" s="14">
        <f>E81-0</f>
        <v>16</v>
      </c>
      <c r="G81" s="10"/>
      <c r="H81" s="10"/>
      <c r="I81" s="10"/>
      <c r="J81" s="10"/>
    </row>
    <row r="82" spans="1:10" ht="13">
      <c r="A82" s="6" t="s">
        <v>12</v>
      </c>
      <c r="B82" s="7">
        <v>0.10877314814814815</v>
      </c>
      <c r="C82" s="8" t="s">
        <v>14</v>
      </c>
      <c r="D82" s="8" t="s">
        <v>22</v>
      </c>
      <c r="E82" s="9">
        <v>17</v>
      </c>
      <c r="F82" s="14">
        <f>E82-6</f>
        <v>11</v>
      </c>
      <c r="G82" s="10"/>
      <c r="H82" s="10"/>
      <c r="I82" s="10"/>
      <c r="J82" s="10"/>
    </row>
    <row r="83" spans="1:10" ht="13">
      <c r="A83" s="6" t="s">
        <v>12</v>
      </c>
      <c r="B83" s="7">
        <v>0.10878472222222223</v>
      </c>
      <c r="C83" s="8" t="s">
        <v>21</v>
      </c>
      <c r="D83" s="8" t="s">
        <v>22</v>
      </c>
      <c r="E83" s="9">
        <v>15</v>
      </c>
      <c r="F83" s="14">
        <f>E83-1</f>
        <v>14</v>
      </c>
      <c r="G83" s="10"/>
      <c r="H83" s="10"/>
      <c r="I83" s="10"/>
      <c r="J83" s="10"/>
    </row>
    <row r="84" spans="1:10" ht="13">
      <c r="A84" s="6" t="s">
        <v>12</v>
      </c>
      <c r="B84" s="7">
        <v>0.10878472222222223</v>
      </c>
      <c r="C84" s="8" t="s">
        <v>19</v>
      </c>
      <c r="D84" s="8" t="s">
        <v>22</v>
      </c>
      <c r="E84" s="9">
        <v>16</v>
      </c>
      <c r="F84" s="14">
        <f>E84-8</f>
        <v>8</v>
      </c>
      <c r="G84" s="10"/>
      <c r="H84" s="10"/>
      <c r="I84" s="10"/>
      <c r="J84" s="10"/>
    </row>
    <row r="85" spans="1:10" ht="13">
      <c r="A85" s="6" t="s">
        <v>12</v>
      </c>
      <c r="B85" s="7">
        <v>0.11055555555555556</v>
      </c>
      <c r="C85" s="8" t="s">
        <v>14</v>
      </c>
      <c r="D85" s="8" t="s">
        <v>15</v>
      </c>
      <c r="E85" s="9" t="s">
        <v>38</v>
      </c>
      <c r="F85" s="9" t="s">
        <v>38</v>
      </c>
      <c r="G85" s="10"/>
      <c r="H85" s="10"/>
      <c r="I85" s="10"/>
      <c r="J85" s="8" t="s">
        <v>56</v>
      </c>
    </row>
    <row r="86" spans="1:10" ht="13">
      <c r="A86" s="6" t="s">
        <v>12</v>
      </c>
      <c r="B86" s="7">
        <v>0.11055555555555556</v>
      </c>
      <c r="C86" s="8" t="s">
        <v>14</v>
      </c>
      <c r="D86" s="8" t="s">
        <v>15</v>
      </c>
      <c r="E86" s="9">
        <v>20</v>
      </c>
      <c r="F86" s="14">
        <f t="shared" ref="F86:F88" si="7">E86-3</f>
        <v>17</v>
      </c>
      <c r="G86" s="10"/>
      <c r="H86" s="10"/>
      <c r="I86" s="10"/>
      <c r="J86" s="8" t="s">
        <v>57</v>
      </c>
    </row>
    <row r="87" spans="1:10" ht="13">
      <c r="A87" s="6" t="s">
        <v>12</v>
      </c>
      <c r="B87" s="7">
        <v>0.11233796296296296</v>
      </c>
      <c r="C87" s="8" t="s">
        <v>23</v>
      </c>
      <c r="D87" s="8" t="s">
        <v>15</v>
      </c>
      <c r="E87" s="9">
        <v>6</v>
      </c>
      <c r="F87" s="14">
        <f t="shared" si="7"/>
        <v>3</v>
      </c>
      <c r="G87" s="10"/>
      <c r="H87" s="10"/>
      <c r="I87" s="10"/>
      <c r="J87" s="10"/>
    </row>
    <row r="88" spans="1:10" ht="13">
      <c r="A88" s="6" t="s">
        <v>12</v>
      </c>
      <c r="B88" s="7">
        <v>0.1144212962962963</v>
      </c>
      <c r="C88" s="8" t="s">
        <v>23</v>
      </c>
      <c r="D88" s="8" t="s">
        <v>16</v>
      </c>
      <c r="E88" s="9">
        <v>18</v>
      </c>
      <c r="F88" s="14">
        <f t="shared" si="7"/>
        <v>15</v>
      </c>
      <c r="G88" s="10"/>
      <c r="H88" s="10"/>
      <c r="I88" s="10"/>
      <c r="J88" s="10"/>
    </row>
    <row r="89" spans="1:10" ht="13">
      <c r="A89" s="6" t="s">
        <v>12</v>
      </c>
      <c r="B89" s="7">
        <v>0.11443287037037037</v>
      </c>
      <c r="C89" s="8" t="s">
        <v>14</v>
      </c>
      <c r="D89" s="8" t="s">
        <v>16</v>
      </c>
      <c r="E89" s="9">
        <v>16</v>
      </c>
      <c r="F89" s="14">
        <f>E89-4</f>
        <v>12</v>
      </c>
      <c r="G89" s="10"/>
      <c r="H89" s="10"/>
      <c r="I89" s="10"/>
      <c r="J89" s="10"/>
    </row>
    <row r="90" spans="1:10" ht="13">
      <c r="A90" s="6" t="s">
        <v>12</v>
      </c>
      <c r="B90" s="7">
        <v>0.11458333333333333</v>
      </c>
      <c r="C90" s="8" t="s">
        <v>18</v>
      </c>
      <c r="D90" s="8" t="s">
        <v>16</v>
      </c>
      <c r="E90" s="9">
        <v>16</v>
      </c>
      <c r="F90" s="14">
        <f>E90-3</f>
        <v>13</v>
      </c>
      <c r="G90" s="10"/>
      <c r="H90" s="10"/>
      <c r="I90" s="10"/>
      <c r="J90" s="10"/>
    </row>
    <row r="91" spans="1:10" ht="13">
      <c r="A91" s="6" t="s">
        <v>12</v>
      </c>
      <c r="B91" s="7">
        <v>0.11461805555555556</v>
      </c>
      <c r="C91" s="8" t="s">
        <v>21</v>
      </c>
      <c r="D91" s="8" t="s">
        <v>16</v>
      </c>
      <c r="E91" s="9">
        <v>15</v>
      </c>
      <c r="F91" s="14">
        <f>E91-1</f>
        <v>14</v>
      </c>
      <c r="G91" s="10"/>
      <c r="H91" s="10"/>
      <c r="I91" s="10"/>
      <c r="J91" s="10"/>
    </row>
    <row r="92" spans="1:10" ht="13">
      <c r="A92" s="6" t="s">
        <v>12</v>
      </c>
      <c r="B92" s="7">
        <v>0.11486111111111111</v>
      </c>
      <c r="C92" s="8" t="s">
        <v>19</v>
      </c>
      <c r="D92" s="8" t="s">
        <v>16</v>
      </c>
      <c r="E92" s="9">
        <v>11</v>
      </c>
      <c r="F92" s="14">
        <f>E92-4</f>
        <v>7</v>
      </c>
      <c r="G92" s="10"/>
      <c r="H92" s="10"/>
      <c r="I92" s="10"/>
      <c r="J92" s="10"/>
    </row>
    <row r="93" spans="1:10" ht="13">
      <c r="A93" s="6" t="s">
        <v>12</v>
      </c>
      <c r="B93" s="7">
        <v>0.11491898148148148</v>
      </c>
      <c r="C93" s="8" t="s">
        <v>13</v>
      </c>
      <c r="D93" s="8" t="s">
        <v>16</v>
      </c>
      <c r="E93" s="9">
        <v>5</v>
      </c>
      <c r="F93" s="14">
        <f>E93-0</f>
        <v>5</v>
      </c>
      <c r="G93" s="10"/>
      <c r="H93" s="10"/>
      <c r="I93" s="10"/>
      <c r="J93" s="10"/>
    </row>
    <row r="94" spans="1:10" ht="13">
      <c r="A94" s="6" t="s">
        <v>12</v>
      </c>
      <c r="B94" s="7">
        <v>0.1155787037037037</v>
      </c>
      <c r="C94" s="8" t="s">
        <v>23</v>
      </c>
      <c r="D94" s="8" t="s">
        <v>28</v>
      </c>
      <c r="E94" s="9">
        <v>1</v>
      </c>
      <c r="F94" s="15"/>
      <c r="G94" s="10"/>
      <c r="H94" s="8" t="s">
        <v>110</v>
      </c>
      <c r="I94" s="10"/>
      <c r="J94" s="8" t="s">
        <v>111</v>
      </c>
    </row>
    <row r="95" spans="1:10" ht="13">
      <c r="A95" s="6" t="s">
        <v>12</v>
      </c>
      <c r="B95" s="7">
        <v>0.11653935185185185</v>
      </c>
      <c r="C95" s="8" t="s">
        <v>14</v>
      </c>
      <c r="D95" s="8" t="s">
        <v>30</v>
      </c>
      <c r="E95" s="9">
        <v>21</v>
      </c>
      <c r="F95" s="14">
        <f>E95-6</f>
        <v>15</v>
      </c>
      <c r="G95" s="10"/>
      <c r="H95" s="10"/>
      <c r="I95" s="10"/>
      <c r="J95" s="8" t="s">
        <v>58</v>
      </c>
    </row>
    <row r="96" spans="1:10" ht="13">
      <c r="A96" s="6" t="s">
        <v>12</v>
      </c>
      <c r="B96" s="7">
        <v>0.11663194444444444</v>
      </c>
      <c r="C96" s="8" t="s">
        <v>14</v>
      </c>
      <c r="D96" s="8" t="s">
        <v>28</v>
      </c>
      <c r="E96" s="9">
        <v>7</v>
      </c>
      <c r="F96" s="15"/>
      <c r="G96" s="10"/>
      <c r="H96" s="8" t="s">
        <v>112</v>
      </c>
      <c r="I96" s="10"/>
      <c r="J96" s="10"/>
    </row>
    <row r="97" spans="1:10" ht="13">
      <c r="A97" s="6" t="s">
        <v>12</v>
      </c>
      <c r="B97" s="7">
        <v>0.11773148148148148</v>
      </c>
      <c r="C97" s="8" t="s">
        <v>19</v>
      </c>
      <c r="D97" s="8" t="s">
        <v>113</v>
      </c>
      <c r="E97" s="9">
        <v>15</v>
      </c>
      <c r="F97" s="14">
        <f>E97-0</f>
        <v>15</v>
      </c>
      <c r="G97" s="10"/>
      <c r="H97" s="10"/>
      <c r="I97" s="10"/>
      <c r="J97" s="8" t="s">
        <v>115</v>
      </c>
    </row>
    <row r="98" spans="1:10" ht="13">
      <c r="A98" s="6" t="s">
        <v>12</v>
      </c>
      <c r="B98" s="7">
        <v>0.11776620370370371</v>
      </c>
      <c r="C98" s="8" t="s">
        <v>14</v>
      </c>
      <c r="D98" s="8" t="s">
        <v>113</v>
      </c>
      <c r="E98" s="9">
        <v>15</v>
      </c>
      <c r="F98" s="14">
        <f>E98-3</f>
        <v>12</v>
      </c>
      <c r="G98" s="10"/>
      <c r="H98" s="10"/>
      <c r="I98" s="10"/>
      <c r="J98" s="8" t="s">
        <v>115</v>
      </c>
    </row>
    <row r="99" spans="1:10" ht="13">
      <c r="A99" s="6" t="s">
        <v>12</v>
      </c>
      <c r="B99" s="7">
        <v>0.11777777777777777</v>
      </c>
      <c r="C99" s="8" t="s">
        <v>23</v>
      </c>
      <c r="D99" s="8" t="s">
        <v>113</v>
      </c>
      <c r="E99" s="9">
        <v>20</v>
      </c>
      <c r="F99" s="14">
        <f>E99-5</f>
        <v>15</v>
      </c>
      <c r="G99" s="10"/>
      <c r="H99" s="10"/>
      <c r="I99" s="10"/>
      <c r="J99" s="8" t="s">
        <v>115</v>
      </c>
    </row>
    <row r="100" spans="1:10" ht="13">
      <c r="A100" s="6" t="s">
        <v>12</v>
      </c>
      <c r="B100" s="7">
        <v>0.11780092592592592</v>
      </c>
      <c r="C100" s="8" t="s">
        <v>13</v>
      </c>
      <c r="D100" s="8" t="s">
        <v>113</v>
      </c>
      <c r="E100" s="9">
        <v>17</v>
      </c>
      <c r="F100" s="14">
        <f>E100-0</f>
        <v>17</v>
      </c>
      <c r="G100" s="10"/>
      <c r="H100" s="10"/>
      <c r="I100" s="10"/>
      <c r="J100" s="8" t="s">
        <v>115</v>
      </c>
    </row>
    <row r="101" spans="1:10" ht="13">
      <c r="A101" s="6" t="s">
        <v>12</v>
      </c>
      <c r="B101" s="7">
        <v>0.11782407407407407</v>
      </c>
      <c r="C101" s="8" t="s">
        <v>21</v>
      </c>
      <c r="D101" s="8" t="s">
        <v>113</v>
      </c>
      <c r="E101" s="9">
        <v>20</v>
      </c>
      <c r="F101" s="14">
        <f t="shared" ref="F101:F102" si="8">E101-5</f>
        <v>15</v>
      </c>
      <c r="G101" s="10"/>
      <c r="H101" s="10"/>
      <c r="I101" s="10"/>
      <c r="J101" s="8" t="s">
        <v>115</v>
      </c>
    </row>
    <row r="102" spans="1:10" ht="13">
      <c r="A102" s="6" t="s">
        <v>12</v>
      </c>
      <c r="B102" s="7">
        <v>0.11787037037037038</v>
      </c>
      <c r="C102" s="8" t="s">
        <v>18</v>
      </c>
      <c r="D102" s="8" t="s">
        <v>113</v>
      </c>
      <c r="E102" s="9">
        <v>9</v>
      </c>
      <c r="F102" s="14">
        <f t="shared" si="8"/>
        <v>4</v>
      </c>
      <c r="G102" s="10"/>
      <c r="H102" s="10"/>
      <c r="I102" s="10"/>
      <c r="J102" s="8" t="s">
        <v>117</v>
      </c>
    </row>
    <row r="103" spans="1:10" ht="13">
      <c r="A103" s="6" t="s">
        <v>12</v>
      </c>
      <c r="B103" s="7">
        <v>0.11929398148148149</v>
      </c>
      <c r="C103" s="8" t="s">
        <v>14</v>
      </c>
      <c r="D103" s="8" t="s">
        <v>52</v>
      </c>
      <c r="E103" s="9">
        <v>15</v>
      </c>
      <c r="F103" s="14">
        <f>E103-6</f>
        <v>9</v>
      </c>
      <c r="G103" s="10"/>
      <c r="H103" s="10"/>
      <c r="I103" s="10"/>
      <c r="J103" s="10"/>
    </row>
    <row r="104" spans="1:10" ht="13">
      <c r="A104" s="6" t="s">
        <v>12</v>
      </c>
      <c r="B104" s="7">
        <v>0.11960648148148148</v>
      </c>
      <c r="C104" s="8" t="s">
        <v>14</v>
      </c>
      <c r="D104" s="8" t="s">
        <v>26</v>
      </c>
      <c r="E104" s="9">
        <v>18</v>
      </c>
      <c r="F104" s="14">
        <f>E104-4</f>
        <v>14</v>
      </c>
      <c r="G104" s="10"/>
      <c r="H104" s="10"/>
      <c r="I104" s="10"/>
      <c r="J104" s="10"/>
    </row>
    <row r="105" spans="1:10" ht="13">
      <c r="A105" s="6" t="s">
        <v>12</v>
      </c>
      <c r="B105" s="7">
        <v>0.12012731481481481</v>
      </c>
      <c r="C105" s="8" t="s">
        <v>14</v>
      </c>
      <c r="D105" s="8" t="s">
        <v>30</v>
      </c>
      <c r="E105" s="9">
        <v>11</v>
      </c>
      <c r="F105" s="14">
        <f t="shared" ref="F105:F107" si="9">E105-6</f>
        <v>5</v>
      </c>
      <c r="G105" s="10"/>
      <c r="H105" s="10"/>
      <c r="I105" s="10"/>
      <c r="J105" s="8" t="s">
        <v>118</v>
      </c>
    </row>
    <row r="106" spans="1:10" ht="13">
      <c r="A106" s="6" t="s">
        <v>12</v>
      </c>
      <c r="B106" s="7">
        <v>0.1214699074074074</v>
      </c>
      <c r="C106" s="8" t="s">
        <v>19</v>
      </c>
      <c r="D106" s="8" t="s">
        <v>30</v>
      </c>
      <c r="E106" s="9">
        <v>8</v>
      </c>
      <c r="F106" s="9">
        <f t="shared" si="9"/>
        <v>2</v>
      </c>
      <c r="G106" s="10"/>
      <c r="H106" s="10"/>
      <c r="I106" s="10"/>
      <c r="J106" s="8" t="s">
        <v>119</v>
      </c>
    </row>
    <row r="107" spans="1:10" ht="13">
      <c r="A107" s="6" t="s">
        <v>12</v>
      </c>
      <c r="B107" s="7">
        <v>0.12322916666666667</v>
      </c>
      <c r="C107" s="8" t="s">
        <v>13</v>
      </c>
      <c r="D107" s="8" t="s">
        <v>33</v>
      </c>
      <c r="E107" s="9">
        <v>25</v>
      </c>
      <c r="F107" s="9">
        <f t="shared" si="9"/>
        <v>19</v>
      </c>
      <c r="G107" s="10"/>
      <c r="H107" s="10"/>
      <c r="I107" s="10"/>
      <c r="J107" s="8" t="s">
        <v>120</v>
      </c>
    </row>
    <row r="108" spans="1:10" ht="13">
      <c r="A108" s="6" t="s">
        <v>12</v>
      </c>
      <c r="B108" s="7">
        <v>0.12340277777777778</v>
      </c>
      <c r="C108" s="8" t="s">
        <v>13</v>
      </c>
      <c r="D108" s="8" t="s">
        <v>28</v>
      </c>
      <c r="E108" s="9">
        <v>15</v>
      </c>
      <c r="F108" s="15"/>
      <c r="G108" s="10"/>
      <c r="H108" s="8" t="s">
        <v>121</v>
      </c>
      <c r="I108" s="10"/>
      <c r="J108" s="10"/>
    </row>
    <row r="109" spans="1:10" ht="13">
      <c r="A109" s="6" t="s">
        <v>12</v>
      </c>
      <c r="B109" s="7">
        <v>0.12469907407407407</v>
      </c>
      <c r="C109" s="8" t="s">
        <v>23</v>
      </c>
      <c r="D109" s="8" t="s">
        <v>30</v>
      </c>
      <c r="E109" s="9">
        <v>13</v>
      </c>
      <c r="F109" s="14">
        <f>E109-5</f>
        <v>8</v>
      </c>
      <c r="G109" s="10"/>
      <c r="H109" s="10"/>
      <c r="I109" s="10"/>
      <c r="J109" s="8" t="s">
        <v>39</v>
      </c>
    </row>
    <row r="110" spans="1:10" ht="13">
      <c r="A110" s="6" t="s">
        <v>12</v>
      </c>
      <c r="B110" s="7">
        <v>0.12483796296296296</v>
      </c>
      <c r="C110" s="8" t="s">
        <v>23</v>
      </c>
      <c r="D110" s="8" t="s">
        <v>28</v>
      </c>
      <c r="E110" s="9">
        <v>9</v>
      </c>
      <c r="F110" s="15"/>
      <c r="G110" s="10"/>
      <c r="H110" s="8" t="s">
        <v>122</v>
      </c>
      <c r="I110" s="10"/>
      <c r="J110" s="10"/>
    </row>
    <row r="111" spans="1:10" ht="13">
      <c r="A111" s="6" t="s">
        <v>12</v>
      </c>
      <c r="B111" s="7">
        <v>0.12538194444444445</v>
      </c>
      <c r="C111" s="8" t="s">
        <v>23</v>
      </c>
      <c r="D111" s="8" t="s">
        <v>62</v>
      </c>
      <c r="E111" s="9">
        <v>11</v>
      </c>
      <c r="F111" s="14">
        <f>E111-2</f>
        <v>9</v>
      </c>
      <c r="G111" s="10"/>
      <c r="H111" s="8" t="s">
        <v>123</v>
      </c>
      <c r="I111" s="10"/>
      <c r="J111" s="8" t="s">
        <v>124</v>
      </c>
    </row>
    <row r="112" spans="1:10" ht="13">
      <c r="A112" s="6" t="s">
        <v>12</v>
      </c>
      <c r="B112" s="7">
        <v>0.12581018518518519</v>
      </c>
      <c r="C112" s="8" t="s">
        <v>13</v>
      </c>
      <c r="D112" s="8" t="s">
        <v>28</v>
      </c>
      <c r="E112" s="9">
        <v>4</v>
      </c>
      <c r="F112" s="15"/>
      <c r="G112" s="10"/>
      <c r="H112" s="8" t="s">
        <v>125</v>
      </c>
      <c r="I112" s="10"/>
      <c r="J112" s="10"/>
    </row>
    <row r="113" spans="1:10" ht="13">
      <c r="A113" s="6" t="s">
        <v>12</v>
      </c>
      <c r="B113" s="7">
        <v>0.12636574074074075</v>
      </c>
      <c r="C113" s="8" t="s">
        <v>23</v>
      </c>
      <c r="D113" s="8" t="s">
        <v>30</v>
      </c>
      <c r="E113" s="9">
        <v>19</v>
      </c>
      <c r="F113" s="14">
        <f>E113-5</f>
        <v>14</v>
      </c>
      <c r="G113" s="10"/>
      <c r="H113" s="10"/>
      <c r="I113" s="10"/>
      <c r="J113" s="8" t="s">
        <v>39</v>
      </c>
    </row>
    <row r="114" spans="1:10" ht="13">
      <c r="A114" s="6" t="s">
        <v>12</v>
      </c>
      <c r="B114" s="7">
        <v>0.12643518518518518</v>
      </c>
      <c r="C114" s="8" t="s">
        <v>23</v>
      </c>
      <c r="D114" s="8" t="s">
        <v>28</v>
      </c>
      <c r="E114" s="9">
        <v>7</v>
      </c>
      <c r="F114" s="15"/>
      <c r="G114" s="10"/>
      <c r="H114" s="8" t="s">
        <v>126</v>
      </c>
      <c r="I114" s="8">
        <v>1</v>
      </c>
      <c r="J114" s="10"/>
    </row>
    <row r="115" spans="1:10" ht="13">
      <c r="A115" s="6" t="s">
        <v>12</v>
      </c>
      <c r="B115" s="7">
        <v>0.12734953703703702</v>
      </c>
      <c r="C115" s="8" t="s">
        <v>21</v>
      </c>
      <c r="D115" s="8" t="s">
        <v>113</v>
      </c>
      <c r="E115" s="9">
        <v>20</v>
      </c>
      <c r="F115" s="14">
        <f t="shared" ref="F115:F116" si="10">E115-5</f>
        <v>15</v>
      </c>
      <c r="G115" s="10"/>
      <c r="H115" s="8" t="s">
        <v>127</v>
      </c>
      <c r="I115" s="10"/>
      <c r="J115" s="8" t="s">
        <v>129</v>
      </c>
    </row>
    <row r="116" spans="1:10" ht="13">
      <c r="A116" s="6" t="s">
        <v>12</v>
      </c>
      <c r="B116" s="7">
        <v>0.12780092592592593</v>
      </c>
      <c r="C116" s="8" t="s">
        <v>23</v>
      </c>
      <c r="D116" s="8" t="s">
        <v>113</v>
      </c>
      <c r="E116" s="9">
        <v>16</v>
      </c>
      <c r="F116" s="14">
        <f t="shared" si="10"/>
        <v>11</v>
      </c>
      <c r="G116" s="10"/>
      <c r="H116" s="10"/>
      <c r="I116" s="10"/>
      <c r="J116" s="8" t="s">
        <v>115</v>
      </c>
    </row>
    <row r="117" spans="1:10" ht="13">
      <c r="A117" s="6" t="s">
        <v>12</v>
      </c>
      <c r="B117" s="7">
        <v>0.1278125</v>
      </c>
      <c r="C117" s="8" t="s">
        <v>13</v>
      </c>
      <c r="D117" s="8" t="s">
        <v>113</v>
      </c>
      <c r="E117" s="9">
        <v>14</v>
      </c>
      <c r="F117" s="14">
        <f>E117-0</f>
        <v>14</v>
      </c>
      <c r="G117" s="10"/>
      <c r="H117" s="10"/>
      <c r="I117" s="10"/>
      <c r="J117" s="8" t="s">
        <v>115</v>
      </c>
    </row>
    <row r="118" spans="1:10" ht="13">
      <c r="A118" s="6" t="s">
        <v>12</v>
      </c>
      <c r="B118" s="7">
        <v>0.12782407407407406</v>
      </c>
      <c r="C118" s="8" t="s">
        <v>18</v>
      </c>
      <c r="D118" s="8" t="s">
        <v>113</v>
      </c>
      <c r="E118" s="9">
        <v>21</v>
      </c>
      <c r="F118" s="14">
        <f>E118-5</f>
        <v>16</v>
      </c>
      <c r="G118" s="10"/>
      <c r="H118" s="10"/>
      <c r="I118" s="10"/>
      <c r="J118" s="8" t="s">
        <v>115</v>
      </c>
    </row>
    <row r="119" spans="1:10" ht="13">
      <c r="A119" s="6" t="s">
        <v>12</v>
      </c>
      <c r="B119" s="7">
        <v>0.12783564814814816</v>
      </c>
      <c r="C119" s="8" t="s">
        <v>19</v>
      </c>
      <c r="D119" s="8" t="s">
        <v>113</v>
      </c>
      <c r="E119" s="9">
        <v>19</v>
      </c>
      <c r="F119" s="14">
        <f>E119-0</f>
        <v>19</v>
      </c>
      <c r="G119" s="10"/>
      <c r="H119" s="10"/>
      <c r="I119" s="10"/>
      <c r="J119" s="8"/>
    </row>
    <row r="120" spans="1:10" ht="13">
      <c r="A120" s="6" t="s">
        <v>12</v>
      </c>
      <c r="B120" s="7">
        <v>0.12784722222222222</v>
      </c>
      <c r="C120" s="8" t="s">
        <v>14</v>
      </c>
      <c r="D120" s="8" t="s">
        <v>113</v>
      </c>
      <c r="E120" s="9">
        <v>19</v>
      </c>
      <c r="F120" s="14">
        <f>E120-3</f>
        <v>16</v>
      </c>
      <c r="G120" s="10"/>
      <c r="H120" s="10"/>
      <c r="I120" s="10"/>
      <c r="J120" s="8" t="s">
        <v>115</v>
      </c>
    </row>
    <row r="121" spans="1:10" ht="13">
      <c r="A121" s="6" t="s">
        <v>12</v>
      </c>
      <c r="B121" s="7">
        <v>0.12789351851851852</v>
      </c>
      <c r="C121" s="8" t="s">
        <v>21</v>
      </c>
      <c r="D121" s="8" t="s">
        <v>113</v>
      </c>
      <c r="E121" s="9">
        <v>23</v>
      </c>
      <c r="F121" s="14">
        <f t="shared" ref="F121:F122" si="11">E121-5</f>
        <v>18</v>
      </c>
      <c r="G121" s="10"/>
      <c r="H121" s="10"/>
      <c r="I121" s="10"/>
      <c r="J121" s="8" t="s">
        <v>115</v>
      </c>
    </row>
    <row r="122" spans="1:10" ht="13">
      <c r="A122" s="6" t="s">
        <v>12</v>
      </c>
      <c r="B122" s="7">
        <v>0.12850694444444444</v>
      </c>
      <c r="C122" s="8" t="s">
        <v>18</v>
      </c>
      <c r="D122" s="8" t="s">
        <v>33</v>
      </c>
      <c r="E122" s="9">
        <v>7</v>
      </c>
      <c r="F122" s="14">
        <f t="shared" si="11"/>
        <v>2</v>
      </c>
      <c r="G122" s="10"/>
      <c r="H122" s="10"/>
      <c r="I122" s="10"/>
      <c r="J122" s="8" t="s">
        <v>72</v>
      </c>
    </row>
    <row r="123" spans="1:10" ht="13">
      <c r="A123" s="6" t="s">
        <v>12</v>
      </c>
      <c r="B123" s="7">
        <v>0.12996527777777778</v>
      </c>
      <c r="C123" s="8" t="s">
        <v>14</v>
      </c>
      <c r="D123" s="8" t="s">
        <v>26</v>
      </c>
      <c r="E123" s="9">
        <v>10</v>
      </c>
      <c r="F123" s="14">
        <f t="shared" ref="F123:F124" si="12">E123-4</f>
        <v>6</v>
      </c>
      <c r="G123" s="10"/>
      <c r="H123" s="10"/>
      <c r="I123" s="10"/>
      <c r="J123" s="10"/>
    </row>
    <row r="124" spans="1:10" ht="13">
      <c r="A124" s="6" t="s">
        <v>12</v>
      </c>
      <c r="B124" s="7">
        <v>0.13063657407407409</v>
      </c>
      <c r="C124" s="8" t="s">
        <v>14</v>
      </c>
      <c r="D124" s="8" t="s">
        <v>26</v>
      </c>
      <c r="E124" s="9">
        <v>16</v>
      </c>
      <c r="F124" s="14">
        <f t="shared" si="12"/>
        <v>12</v>
      </c>
      <c r="G124" s="10"/>
      <c r="H124" s="10"/>
      <c r="I124" s="10"/>
      <c r="J124" s="10"/>
    </row>
    <row r="125" spans="1:10" ht="13">
      <c r="A125" s="6" t="s">
        <v>12</v>
      </c>
      <c r="B125" s="7">
        <v>0.13122685185185184</v>
      </c>
      <c r="C125" s="8" t="s">
        <v>14</v>
      </c>
      <c r="D125" s="8" t="s">
        <v>30</v>
      </c>
      <c r="E125" s="9">
        <v>24</v>
      </c>
      <c r="F125" s="9">
        <v>18</v>
      </c>
      <c r="G125" s="10"/>
      <c r="H125" s="10"/>
      <c r="I125" s="10"/>
      <c r="J125" s="8" t="s">
        <v>32</v>
      </c>
    </row>
    <row r="126" spans="1:10" ht="13">
      <c r="A126" s="6" t="s">
        <v>12</v>
      </c>
      <c r="B126" s="7">
        <v>0.13145833333333334</v>
      </c>
      <c r="C126" s="8" t="s">
        <v>14</v>
      </c>
      <c r="D126" s="8" t="s">
        <v>28</v>
      </c>
      <c r="E126" s="9">
        <v>8</v>
      </c>
      <c r="F126" s="15"/>
      <c r="G126" s="10"/>
      <c r="H126" s="8" t="s">
        <v>134</v>
      </c>
      <c r="I126" s="10"/>
      <c r="J126" s="10"/>
    </row>
    <row r="127" spans="1:10" ht="13">
      <c r="A127" s="6" t="s">
        <v>12</v>
      </c>
      <c r="B127" s="7">
        <v>0.1325462962962963</v>
      </c>
      <c r="C127" s="8" t="s">
        <v>21</v>
      </c>
      <c r="D127" s="8" t="s">
        <v>33</v>
      </c>
      <c r="E127" s="9">
        <v>10</v>
      </c>
      <c r="F127" s="14">
        <f>E127-6</f>
        <v>4</v>
      </c>
      <c r="G127" s="10"/>
      <c r="H127" s="10"/>
      <c r="I127" s="10"/>
      <c r="J127" s="8" t="s">
        <v>136</v>
      </c>
    </row>
    <row r="128" spans="1:10" ht="13">
      <c r="A128" s="6" t="s">
        <v>12</v>
      </c>
      <c r="B128" s="7">
        <v>0.1325462962962963</v>
      </c>
      <c r="C128" s="8" t="s">
        <v>21</v>
      </c>
      <c r="D128" s="8" t="s">
        <v>33</v>
      </c>
      <c r="E128" s="9" t="s">
        <v>38</v>
      </c>
      <c r="F128" s="9" t="s">
        <v>38</v>
      </c>
      <c r="G128" s="10"/>
      <c r="H128" s="10"/>
      <c r="I128" s="10"/>
      <c r="J128" s="8" t="s">
        <v>103</v>
      </c>
    </row>
    <row r="129" spans="1:10" ht="13">
      <c r="A129" s="6" t="s">
        <v>12</v>
      </c>
      <c r="B129" s="7">
        <v>0.13366898148148149</v>
      </c>
      <c r="C129" s="8" t="s">
        <v>19</v>
      </c>
      <c r="D129" s="8" t="s">
        <v>30</v>
      </c>
      <c r="E129" s="9">
        <v>19</v>
      </c>
      <c r="F129" s="14">
        <f>E129-6</f>
        <v>13</v>
      </c>
      <c r="G129" s="10"/>
      <c r="H129" s="10"/>
      <c r="I129" s="10"/>
      <c r="J129" s="8" t="s">
        <v>140</v>
      </c>
    </row>
    <row r="130" spans="1:10" ht="13">
      <c r="A130" s="6" t="s">
        <v>12</v>
      </c>
      <c r="B130" s="7">
        <v>0.13378472222222224</v>
      </c>
      <c r="C130" s="8" t="s">
        <v>19</v>
      </c>
      <c r="D130" s="8" t="s">
        <v>28</v>
      </c>
      <c r="E130" s="9">
        <v>12</v>
      </c>
      <c r="F130" s="15"/>
      <c r="G130" s="10"/>
      <c r="H130" s="8" t="s">
        <v>142</v>
      </c>
      <c r="I130" s="10"/>
      <c r="J130" s="10"/>
    </row>
    <row r="131" spans="1:10" ht="13">
      <c r="A131" s="6" t="s">
        <v>12</v>
      </c>
      <c r="B131" s="7">
        <v>0.13468749999999999</v>
      </c>
      <c r="C131" s="8" t="s">
        <v>13</v>
      </c>
      <c r="D131" s="8" t="s">
        <v>30</v>
      </c>
      <c r="E131" s="9">
        <v>17</v>
      </c>
      <c r="F131" s="14">
        <f>E131-6</f>
        <v>11</v>
      </c>
      <c r="G131" s="10"/>
      <c r="H131" s="10"/>
      <c r="I131" s="10"/>
      <c r="J131" s="8" t="s">
        <v>143</v>
      </c>
    </row>
    <row r="132" spans="1:10" ht="13">
      <c r="A132" s="6" t="s">
        <v>12</v>
      </c>
      <c r="B132" s="7">
        <v>0.13502314814814814</v>
      </c>
      <c r="C132" s="8" t="s">
        <v>13</v>
      </c>
      <c r="D132" s="8" t="s">
        <v>28</v>
      </c>
      <c r="E132" s="9">
        <v>15</v>
      </c>
      <c r="F132" s="15"/>
      <c r="G132" s="10"/>
      <c r="H132" s="8" t="s">
        <v>144</v>
      </c>
      <c r="I132" s="10"/>
      <c r="J132" s="10"/>
    </row>
    <row r="133" spans="1:10" ht="13">
      <c r="A133" s="6" t="s">
        <v>12</v>
      </c>
      <c r="B133" s="7">
        <v>0.13641203703703703</v>
      </c>
      <c r="C133" s="8" t="s">
        <v>21</v>
      </c>
      <c r="D133" s="8" t="s">
        <v>62</v>
      </c>
      <c r="E133" s="9">
        <v>12</v>
      </c>
      <c r="F133" s="14">
        <f t="shared" ref="F133:F134" si="13">E133-2</f>
        <v>10</v>
      </c>
      <c r="G133" s="10"/>
      <c r="H133" s="8" t="s">
        <v>145</v>
      </c>
      <c r="I133" s="10"/>
      <c r="J133" s="8" t="s">
        <v>124</v>
      </c>
    </row>
    <row r="134" spans="1:10" ht="13">
      <c r="A134" s="6" t="s">
        <v>12</v>
      </c>
      <c r="B134" s="7">
        <v>0.136875</v>
      </c>
      <c r="C134" s="8" t="s">
        <v>18</v>
      </c>
      <c r="D134" s="8" t="s">
        <v>62</v>
      </c>
      <c r="E134" s="9">
        <v>7</v>
      </c>
      <c r="F134" s="14">
        <f t="shared" si="13"/>
        <v>5</v>
      </c>
      <c r="G134" s="10"/>
      <c r="H134" s="8" t="s">
        <v>146</v>
      </c>
      <c r="I134" s="10"/>
      <c r="J134" s="8" t="s">
        <v>124</v>
      </c>
    </row>
    <row r="135" spans="1:10" ht="13">
      <c r="A135" s="6" t="s">
        <v>12</v>
      </c>
      <c r="B135" s="7">
        <v>0.13799768518518518</v>
      </c>
      <c r="C135" s="8" t="s">
        <v>23</v>
      </c>
      <c r="D135" s="8" t="s">
        <v>28</v>
      </c>
      <c r="E135" s="9">
        <v>4</v>
      </c>
      <c r="F135" s="15"/>
      <c r="G135" s="10"/>
      <c r="H135" s="8" t="s">
        <v>147</v>
      </c>
      <c r="I135" s="10"/>
      <c r="J135" s="8" t="s">
        <v>148</v>
      </c>
    </row>
    <row r="136" spans="1:10" ht="13">
      <c r="A136" s="6" t="s">
        <v>12</v>
      </c>
      <c r="B136" s="7">
        <v>0.13896990740740742</v>
      </c>
      <c r="C136" s="8" t="s">
        <v>19</v>
      </c>
      <c r="D136" s="8" t="s">
        <v>62</v>
      </c>
      <c r="E136" s="9">
        <v>10</v>
      </c>
      <c r="F136" s="14">
        <f>E136-2</f>
        <v>8</v>
      </c>
      <c r="G136" s="10"/>
      <c r="H136" s="10"/>
      <c r="I136" s="10"/>
      <c r="J136" s="8" t="s">
        <v>149</v>
      </c>
    </row>
    <row r="137" spans="1:10" ht="13">
      <c r="A137" s="6" t="s">
        <v>12</v>
      </c>
      <c r="B137" s="7">
        <v>0.13942129629629629</v>
      </c>
      <c r="C137" s="8" t="s">
        <v>19</v>
      </c>
      <c r="D137" s="8" t="s">
        <v>30</v>
      </c>
      <c r="E137" s="9">
        <v>22</v>
      </c>
      <c r="F137" s="14">
        <f t="shared" ref="F137:F138" si="14">E137-6</f>
        <v>16</v>
      </c>
      <c r="G137" s="10"/>
      <c r="H137" s="10"/>
      <c r="I137" s="10"/>
      <c r="J137" s="8" t="s">
        <v>150</v>
      </c>
    </row>
    <row r="138" spans="1:10" ht="13">
      <c r="A138" s="6" t="s">
        <v>12</v>
      </c>
      <c r="B138" s="7">
        <v>0.13944444444444445</v>
      </c>
      <c r="C138" s="8" t="s">
        <v>13</v>
      </c>
      <c r="D138" s="8" t="s">
        <v>30</v>
      </c>
      <c r="E138" s="9">
        <v>18</v>
      </c>
      <c r="F138" s="14">
        <f t="shared" si="14"/>
        <v>12</v>
      </c>
      <c r="G138" s="10"/>
      <c r="H138" s="10"/>
      <c r="I138" s="10"/>
      <c r="J138" s="8" t="s">
        <v>83</v>
      </c>
    </row>
    <row r="139" spans="1:10" ht="13">
      <c r="A139" s="6" t="s">
        <v>12</v>
      </c>
      <c r="B139" s="7">
        <v>0.13962962962962963</v>
      </c>
      <c r="C139" s="8" t="s">
        <v>19</v>
      </c>
      <c r="D139" s="8" t="s">
        <v>28</v>
      </c>
      <c r="E139" s="9">
        <v>11</v>
      </c>
      <c r="F139" s="15"/>
      <c r="G139" s="10"/>
      <c r="H139" s="8" t="s">
        <v>152</v>
      </c>
      <c r="I139" s="10"/>
      <c r="J139" s="10"/>
    </row>
    <row r="140" spans="1:10" ht="13">
      <c r="A140" s="6" t="s">
        <v>12</v>
      </c>
      <c r="B140" s="7">
        <v>0.13984953703703704</v>
      </c>
      <c r="C140" s="8" t="s">
        <v>13</v>
      </c>
      <c r="D140" s="8" t="s">
        <v>28</v>
      </c>
      <c r="E140" s="9">
        <v>16</v>
      </c>
      <c r="F140" s="15"/>
      <c r="G140" s="10"/>
      <c r="H140" s="8" t="s">
        <v>153</v>
      </c>
      <c r="I140" s="10"/>
      <c r="J140" s="10"/>
    </row>
    <row r="141" spans="1:10" ht="13">
      <c r="A141" s="6" t="s">
        <v>12</v>
      </c>
      <c r="B141" s="7">
        <v>0.14174768518518518</v>
      </c>
      <c r="C141" s="8" t="s">
        <v>18</v>
      </c>
      <c r="D141" s="8" t="s">
        <v>101</v>
      </c>
      <c r="E141" s="9">
        <v>9</v>
      </c>
      <c r="F141" s="15"/>
      <c r="G141" s="10"/>
      <c r="H141" s="10"/>
      <c r="I141" s="10"/>
      <c r="J141" s="8" t="s">
        <v>154</v>
      </c>
    </row>
    <row r="142" spans="1:10" ht="13">
      <c r="A142" s="6" t="s">
        <v>12</v>
      </c>
      <c r="B142" s="7">
        <v>0.1428587962962963</v>
      </c>
      <c r="C142" s="8" t="s">
        <v>21</v>
      </c>
      <c r="D142" s="8" t="s">
        <v>156</v>
      </c>
      <c r="E142" s="9" t="s">
        <v>38</v>
      </c>
      <c r="F142" s="9" t="s">
        <v>38</v>
      </c>
      <c r="G142" s="10"/>
      <c r="H142" s="10"/>
      <c r="I142" s="10"/>
      <c r="J142" s="8" t="s">
        <v>157</v>
      </c>
    </row>
    <row r="143" spans="1:10" ht="13">
      <c r="A143" s="6" t="s">
        <v>12</v>
      </c>
      <c r="B143" s="7">
        <v>0.14313657407407407</v>
      </c>
      <c r="C143" s="8" t="s">
        <v>19</v>
      </c>
      <c r="D143" s="8" t="s">
        <v>30</v>
      </c>
      <c r="E143" s="9">
        <v>10</v>
      </c>
      <c r="F143" s="14">
        <f t="shared" ref="F143:F144" si="15">E143-6</f>
        <v>4</v>
      </c>
      <c r="G143" s="10"/>
      <c r="H143" s="10"/>
      <c r="I143" s="10"/>
      <c r="J143" s="8" t="s">
        <v>159</v>
      </c>
    </row>
    <row r="144" spans="1:10" ht="13">
      <c r="A144" s="6" t="s">
        <v>12</v>
      </c>
      <c r="B144" s="7">
        <v>0.14386574074074074</v>
      </c>
      <c r="C144" s="8" t="s">
        <v>13</v>
      </c>
      <c r="D144" s="8" t="s">
        <v>33</v>
      </c>
      <c r="E144" s="9">
        <v>23</v>
      </c>
      <c r="F144" s="9">
        <f t="shared" si="15"/>
        <v>17</v>
      </c>
      <c r="G144" s="10"/>
      <c r="H144" s="10"/>
      <c r="I144" s="10"/>
      <c r="J144" s="8" t="s">
        <v>120</v>
      </c>
    </row>
    <row r="145" spans="1:10" ht="13">
      <c r="A145" s="6" t="s">
        <v>12</v>
      </c>
      <c r="B145" s="7">
        <v>0.14409722222222221</v>
      </c>
      <c r="C145" s="8" t="s">
        <v>13</v>
      </c>
      <c r="D145" s="8" t="s">
        <v>28</v>
      </c>
      <c r="E145" s="9">
        <v>14</v>
      </c>
      <c r="F145" s="15"/>
      <c r="G145" s="10"/>
      <c r="H145" s="8" t="s">
        <v>160</v>
      </c>
      <c r="I145" s="8">
        <v>1</v>
      </c>
      <c r="J145" s="8" t="s">
        <v>100</v>
      </c>
    </row>
    <row r="146" spans="1:10" ht="13">
      <c r="A146" s="6" t="s">
        <v>12</v>
      </c>
      <c r="B146" s="7">
        <v>0.14591435185185186</v>
      </c>
      <c r="C146" s="8" t="s">
        <v>13</v>
      </c>
      <c r="D146" s="8" t="s">
        <v>62</v>
      </c>
      <c r="E146" s="9">
        <v>6</v>
      </c>
      <c r="F146" s="9">
        <v>2</v>
      </c>
      <c r="G146" s="10"/>
      <c r="H146" s="8" t="s">
        <v>161</v>
      </c>
      <c r="I146" s="10"/>
      <c r="J146" s="8" t="s">
        <v>124</v>
      </c>
    </row>
    <row r="147" spans="1:10" ht="13">
      <c r="A147" s="6" t="s">
        <v>12</v>
      </c>
      <c r="B147" s="7">
        <v>0.14675925925925926</v>
      </c>
      <c r="C147" s="8" t="s">
        <v>23</v>
      </c>
      <c r="D147" s="8" t="s">
        <v>30</v>
      </c>
      <c r="E147" s="9">
        <v>10</v>
      </c>
      <c r="F147" s="14">
        <f>E147-5</f>
        <v>5</v>
      </c>
      <c r="G147" s="10"/>
      <c r="H147" s="10"/>
      <c r="I147" s="10"/>
      <c r="J147" s="8" t="s">
        <v>39</v>
      </c>
    </row>
    <row r="148" spans="1:10" ht="13">
      <c r="A148" s="6" t="s">
        <v>12</v>
      </c>
      <c r="B148" s="7">
        <v>0.14675925925925926</v>
      </c>
      <c r="C148" s="8" t="s">
        <v>23</v>
      </c>
      <c r="D148" s="8" t="s">
        <v>30</v>
      </c>
      <c r="E148" s="9" t="s">
        <v>38</v>
      </c>
      <c r="F148" s="9" t="s">
        <v>38</v>
      </c>
      <c r="G148" s="10"/>
      <c r="H148" s="10"/>
      <c r="I148" s="10"/>
      <c r="J148" s="8" t="s">
        <v>39</v>
      </c>
    </row>
    <row r="149" spans="1:10" ht="13">
      <c r="A149" s="6" t="s">
        <v>12</v>
      </c>
      <c r="B149" s="7">
        <v>0.14759259259259258</v>
      </c>
      <c r="C149" s="8" t="s">
        <v>18</v>
      </c>
      <c r="D149" s="8" t="s">
        <v>28</v>
      </c>
      <c r="E149" s="9">
        <v>6</v>
      </c>
      <c r="F149" s="15"/>
      <c r="G149" s="10"/>
      <c r="H149" s="8" t="s">
        <v>162</v>
      </c>
      <c r="I149" s="8">
        <v>1</v>
      </c>
      <c r="J149" s="8" t="s">
        <v>163</v>
      </c>
    </row>
    <row r="150" spans="1:10" ht="13">
      <c r="A150" s="6" t="s">
        <v>12</v>
      </c>
      <c r="B150" s="7">
        <v>0.14907407407407408</v>
      </c>
      <c r="C150" s="8" t="s">
        <v>14</v>
      </c>
      <c r="D150" s="8" t="s">
        <v>30</v>
      </c>
      <c r="E150" s="9">
        <v>10</v>
      </c>
      <c r="F150" s="14">
        <f t="shared" ref="F150:F151" si="16">E150-6</f>
        <v>4</v>
      </c>
      <c r="G150" s="10"/>
      <c r="H150" s="10"/>
      <c r="I150" s="10"/>
      <c r="J150" s="8" t="s">
        <v>164</v>
      </c>
    </row>
    <row r="151" spans="1:10" ht="13">
      <c r="A151" s="6" t="s">
        <v>12</v>
      </c>
      <c r="B151" s="7">
        <v>0.14907407407407408</v>
      </c>
      <c r="C151" s="8" t="s">
        <v>14</v>
      </c>
      <c r="D151" s="8" t="s">
        <v>30</v>
      </c>
      <c r="E151" s="9">
        <v>14</v>
      </c>
      <c r="F151" s="14">
        <f t="shared" si="16"/>
        <v>8</v>
      </c>
      <c r="G151" s="10"/>
      <c r="H151" s="10"/>
      <c r="I151" s="10"/>
      <c r="J151" s="8" t="s">
        <v>103</v>
      </c>
    </row>
    <row r="152" spans="1:10" ht="13">
      <c r="A152" s="6" t="s">
        <v>12</v>
      </c>
      <c r="B152" s="7">
        <v>0.14934027777777778</v>
      </c>
      <c r="C152" s="8" t="s">
        <v>21</v>
      </c>
      <c r="D152" s="8" t="s">
        <v>156</v>
      </c>
      <c r="E152" s="9" t="s">
        <v>38</v>
      </c>
      <c r="F152" s="9" t="s">
        <v>38</v>
      </c>
      <c r="G152" s="10"/>
      <c r="H152" s="10"/>
      <c r="I152" s="10"/>
      <c r="J152" s="8" t="s">
        <v>157</v>
      </c>
    </row>
    <row r="153" spans="1:10" ht="13">
      <c r="A153" s="6" t="s">
        <v>12</v>
      </c>
      <c r="B153" s="7">
        <v>0.14959490740740741</v>
      </c>
      <c r="C153" s="8" t="s">
        <v>19</v>
      </c>
      <c r="D153" s="8" t="s">
        <v>30</v>
      </c>
      <c r="E153" s="9" t="s">
        <v>20</v>
      </c>
      <c r="F153" s="9">
        <v>1</v>
      </c>
      <c r="G153" s="10"/>
      <c r="H153" s="10"/>
      <c r="I153" s="10"/>
      <c r="J153" s="8" t="s">
        <v>159</v>
      </c>
    </row>
    <row r="154" spans="1:10" ht="13">
      <c r="A154" s="6" t="s">
        <v>12</v>
      </c>
      <c r="B154" s="7">
        <v>0.14971064814814813</v>
      </c>
      <c r="C154" s="8" t="s">
        <v>19</v>
      </c>
      <c r="D154" s="8" t="s">
        <v>30</v>
      </c>
      <c r="E154" s="9" t="s">
        <v>90</v>
      </c>
      <c r="F154" s="14">
        <v>6</v>
      </c>
      <c r="G154" s="10"/>
      <c r="H154" s="10"/>
      <c r="I154" s="10"/>
      <c r="J154" s="8" t="s">
        <v>159</v>
      </c>
    </row>
    <row r="155" spans="1:10" ht="13">
      <c r="A155" s="6" t="s">
        <v>12</v>
      </c>
      <c r="B155" s="7">
        <v>0.15034722222222222</v>
      </c>
      <c r="C155" s="8" t="s">
        <v>13</v>
      </c>
      <c r="D155" s="8" t="s">
        <v>156</v>
      </c>
      <c r="E155" s="9">
        <v>3</v>
      </c>
      <c r="F155" s="14">
        <f>E155</f>
        <v>3</v>
      </c>
      <c r="G155" s="10"/>
      <c r="H155" s="10"/>
      <c r="I155" s="10"/>
      <c r="J155" s="8" t="s">
        <v>165</v>
      </c>
    </row>
    <row r="156" spans="1:10" ht="13">
      <c r="A156" s="6" t="s">
        <v>12</v>
      </c>
      <c r="B156" s="7">
        <v>0.15116898148148147</v>
      </c>
      <c r="C156" s="8" t="s">
        <v>23</v>
      </c>
      <c r="D156" s="8" t="s">
        <v>30</v>
      </c>
      <c r="E156" s="9">
        <v>11</v>
      </c>
      <c r="F156" s="14">
        <f>E156-5</f>
        <v>6</v>
      </c>
      <c r="G156" s="10"/>
      <c r="H156" s="10"/>
      <c r="I156" s="10"/>
      <c r="J156" s="8" t="s">
        <v>39</v>
      </c>
    </row>
    <row r="157" spans="1:10" ht="13">
      <c r="A157" s="6" t="s">
        <v>12</v>
      </c>
      <c r="B157" s="7">
        <v>0.15116898148148147</v>
      </c>
      <c r="C157" s="8" t="s">
        <v>23</v>
      </c>
      <c r="D157" s="8" t="s">
        <v>30</v>
      </c>
      <c r="E157" s="9" t="s">
        <v>38</v>
      </c>
      <c r="F157" s="9" t="s">
        <v>38</v>
      </c>
      <c r="G157" s="10"/>
      <c r="H157" s="10"/>
      <c r="I157" s="10"/>
      <c r="J157" s="8" t="s">
        <v>39</v>
      </c>
    </row>
    <row r="158" spans="1:10" ht="13">
      <c r="A158" s="6" t="s">
        <v>12</v>
      </c>
      <c r="B158" s="7">
        <v>0.15222222222222223</v>
      </c>
      <c r="C158" s="8" t="s">
        <v>14</v>
      </c>
      <c r="D158" s="8" t="s">
        <v>30</v>
      </c>
      <c r="E158" s="9" t="s">
        <v>38</v>
      </c>
      <c r="F158" s="9" t="s">
        <v>38</v>
      </c>
      <c r="G158" s="10"/>
      <c r="H158" s="10"/>
      <c r="I158" s="10"/>
      <c r="J158" s="8" t="s">
        <v>56</v>
      </c>
    </row>
    <row r="159" spans="1:10" ht="13">
      <c r="A159" s="6" t="s">
        <v>12</v>
      </c>
      <c r="B159" s="7">
        <v>0.15222222222222223</v>
      </c>
      <c r="C159" s="8" t="s">
        <v>14</v>
      </c>
      <c r="D159" s="8" t="s">
        <v>30</v>
      </c>
      <c r="E159" s="14">
        <f>F159+6</f>
        <v>21</v>
      </c>
      <c r="F159" s="9">
        <v>15</v>
      </c>
      <c r="G159" s="10"/>
      <c r="H159" s="10"/>
      <c r="I159" s="10"/>
      <c r="J159" s="8" t="s">
        <v>168</v>
      </c>
    </row>
    <row r="160" spans="1:10" ht="13">
      <c r="A160" s="6" t="s">
        <v>12</v>
      </c>
      <c r="B160" s="7">
        <v>0.15238425925925925</v>
      </c>
      <c r="C160" s="8" t="s">
        <v>14</v>
      </c>
      <c r="D160" s="8" t="s">
        <v>28</v>
      </c>
      <c r="E160" s="9">
        <v>12</v>
      </c>
      <c r="F160" s="15"/>
      <c r="G160" s="10"/>
      <c r="H160" s="8" t="s">
        <v>169</v>
      </c>
      <c r="I160" s="8">
        <v>1</v>
      </c>
      <c r="J160" s="10"/>
    </row>
    <row r="161" spans="1:10" ht="13">
      <c r="A161" s="6" t="s">
        <v>12</v>
      </c>
      <c r="B161" s="7">
        <v>0.15270833333333333</v>
      </c>
      <c r="C161" s="8" t="s">
        <v>18</v>
      </c>
      <c r="D161" s="8" t="s">
        <v>101</v>
      </c>
      <c r="E161" s="9">
        <v>5</v>
      </c>
      <c r="F161" s="15"/>
      <c r="G161" s="10"/>
      <c r="H161" s="10"/>
      <c r="I161" s="10"/>
      <c r="J161" s="8" t="s">
        <v>170</v>
      </c>
    </row>
    <row r="162" spans="1:10" ht="13">
      <c r="A162" s="6" t="s">
        <v>12</v>
      </c>
      <c r="B162" s="7">
        <v>0.15288194444444445</v>
      </c>
      <c r="C162" s="8" t="s">
        <v>21</v>
      </c>
      <c r="D162" s="8" t="s">
        <v>156</v>
      </c>
      <c r="E162" s="9" t="s">
        <v>38</v>
      </c>
      <c r="F162" s="9" t="s">
        <v>38</v>
      </c>
      <c r="G162" s="10"/>
      <c r="H162" s="10"/>
      <c r="I162" s="10"/>
      <c r="J162" s="8" t="s">
        <v>165</v>
      </c>
    </row>
    <row r="163" spans="1:10" ht="13">
      <c r="A163" s="6" t="s">
        <v>12</v>
      </c>
      <c r="B163" s="7">
        <v>0.15292824074074074</v>
      </c>
      <c r="C163" s="8" t="s">
        <v>19</v>
      </c>
      <c r="D163" s="8" t="s">
        <v>51</v>
      </c>
      <c r="E163" s="9" t="s">
        <v>17</v>
      </c>
      <c r="F163" s="9">
        <v>20</v>
      </c>
      <c r="G163" s="10"/>
      <c r="H163" s="10"/>
      <c r="I163" s="10"/>
      <c r="J163" s="8" t="s">
        <v>172</v>
      </c>
    </row>
    <row r="164" spans="1:10" ht="13">
      <c r="A164" s="6" t="s">
        <v>12</v>
      </c>
      <c r="B164" s="7">
        <v>0.15447916666666667</v>
      </c>
      <c r="C164" s="8" t="s">
        <v>18</v>
      </c>
      <c r="D164" s="8" t="s">
        <v>37</v>
      </c>
      <c r="E164" s="9">
        <v>14</v>
      </c>
      <c r="F164" s="14">
        <f>E164-1</f>
        <v>13</v>
      </c>
      <c r="G164" s="10"/>
      <c r="H164" s="10"/>
      <c r="I164" s="10"/>
      <c r="J164" s="10"/>
    </row>
    <row r="165" spans="1:10" ht="13">
      <c r="A165" s="6" t="s">
        <v>12</v>
      </c>
      <c r="B165" s="7">
        <v>0.15791666666666668</v>
      </c>
      <c r="C165" s="8" t="s">
        <v>19</v>
      </c>
      <c r="D165" s="8" t="s">
        <v>27</v>
      </c>
      <c r="E165" s="9">
        <v>26</v>
      </c>
      <c r="F165" s="14">
        <f>E165-8</f>
        <v>18</v>
      </c>
      <c r="G165" s="10"/>
      <c r="H165" s="10"/>
      <c r="I165" s="10"/>
      <c r="J165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J61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9" max="9" width="6.33203125" customWidth="1"/>
    <col min="10" max="10" width="28.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6" t="s">
        <v>108</v>
      </c>
      <c r="B2" s="16">
        <v>1.2175925925925925E-2</v>
      </c>
      <c r="C2" s="12" t="s">
        <v>23</v>
      </c>
      <c r="D2" s="12" t="s">
        <v>52</v>
      </c>
      <c r="E2" s="13">
        <v>9</v>
      </c>
      <c r="F2" s="13">
        <v>4</v>
      </c>
    </row>
    <row r="3" spans="1:10" ht="15.75" customHeight="1">
      <c r="A3" s="6" t="s">
        <v>108</v>
      </c>
      <c r="B3" s="16">
        <v>2.3969907407407409E-2</v>
      </c>
      <c r="C3" s="12" t="s">
        <v>21</v>
      </c>
      <c r="D3" s="12" t="s">
        <v>31</v>
      </c>
      <c r="E3" s="13">
        <v>6</v>
      </c>
      <c r="F3" s="14">
        <f>E3-3</f>
        <v>3</v>
      </c>
    </row>
    <row r="4" spans="1:10" ht="15.75" customHeight="1">
      <c r="A4" s="6" t="s">
        <v>108</v>
      </c>
      <c r="B4" s="16">
        <v>2.6562499999999999E-2</v>
      </c>
      <c r="C4" s="12" t="s">
        <v>13</v>
      </c>
      <c r="D4" s="12" t="s">
        <v>34</v>
      </c>
      <c r="E4" s="13" t="s">
        <v>38</v>
      </c>
      <c r="F4" s="13" t="s">
        <v>38</v>
      </c>
      <c r="J4" s="12" t="s">
        <v>56</v>
      </c>
    </row>
    <row r="5" spans="1:10" ht="15.75" customHeight="1">
      <c r="A5" s="6" t="s">
        <v>108</v>
      </c>
      <c r="B5" s="16">
        <v>2.6562499999999999E-2</v>
      </c>
      <c r="C5" s="12" t="s">
        <v>13</v>
      </c>
      <c r="D5" s="12" t="s">
        <v>34</v>
      </c>
      <c r="E5" s="13">
        <v>20</v>
      </c>
      <c r="F5" s="14">
        <f>E5-6</f>
        <v>14</v>
      </c>
      <c r="J5" s="12" t="s">
        <v>57</v>
      </c>
    </row>
    <row r="6" spans="1:10" ht="15.75" customHeight="1">
      <c r="A6" s="6" t="s">
        <v>108</v>
      </c>
      <c r="B6" s="16">
        <v>2.7037037037037037E-2</v>
      </c>
      <c r="C6" s="12" t="s">
        <v>18</v>
      </c>
      <c r="D6" s="12" t="s">
        <v>109</v>
      </c>
      <c r="E6" s="13">
        <v>8</v>
      </c>
      <c r="F6" s="14">
        <f>E6-3</f>
        <v>5</v>
      </c>
    </row>
    <row r="7" spans="1:10" ht="15.75" customHeight="1">
      <c r="A7" s="6" t="s">
        <v>108</v>
      </c>
      <c r="B7" s="16">
        <v>2.9861111111111113E-2</v>
      </c>
      <c r="C7" s="12" t="s">
        <v>14</v>
      </c>
      <c r="D7" s="12" t="s">
        <v>22</v>
      </c>
      <c r="E7" s="13">
        <v>10</v>
      </c>
      <c r="F7" s="14">
        <f>E7-6</f>
        <v>4</v>
      </c>
    </row>
    <row r="8" spans="1:10" ht="15.75" customHeight="1">
      <c r="A8" s="6" t="s">
        <v>108</v>
      </c>
      <c r="B8" s="16">
        <v>2.9907407407407407E-2</v>
      </c>
      <c r="C8" s="12" t="s">
        <v>18</v>
      </c>
      <c r="D8" s="12" t="s">
        <v>22</v>
      </c>
      <c r="E8" s="13">
        <v>7</v>
      </c>
      <c r="F8" s="14">
        <f>E8-3</f>
        <v>4</v>
      </c>
    </row>
    <row r="9" spans="1:10" ht="15.75" customHeight="1">
      <c r="A9" s="6" t="s">
        <v>108</v>
      </c>
      <c r="B9" s="16">
        <v>2.9953703703703705E-2</v>
      </c>
      <c r="C9" s="12" t="s">
        <v>19</v>
      </c>
      <c r="D9" s="12" t="s">
        <v>22</v>
      </c>
      <c r="E9" s="13">
        <v>26</v>
      </c>
      <c r="F9" s="14">
        <f>E9-8</f>
        <v>18</v>
      </c>
    </row>
    <row r="10" spans="1:10" ht="15.75" customHeight="1">
      <c r="A10" s="6" t="s">
        <v>108</v>
      </c>
      <c r="B10" s="16">
        <v>3.1064814814814816E-2</v>
      </c>
      <c r="C10" s="12" t="s">
        <v>18</v>
      </c>
      <c r="D10" s="12" t="s">
        <v>34</v>
      </c>
      <c r="E10" s="13" t="s">
        <v>38</v>
      </c>
      <c r="F10" s="13" t="s">
        <v>38</v>
      </c>
      <c r="J10" s="12" t="s">
        <v>103</v>
      </c>
    </row>
    <row r="11" spans="1:10" ht="15.75" customHeight="1">
      <c r="A11" s="6" t="s">
        <v>108</v>
      </c>
      <c r="B11" s="16">
        <v>3.1064814814814816E-2</v>
      </c>
      <c r="C11" s="12" t="s">
        <v>18</v>
      </c>
      <c r="D11" s="12" t="s">
        <v>34</v>
      </c>
      <c r="E11" s="13">
        <v>8</v>
      </c>
      <c r="F11" s="14">
        <f>E11-3</f>
        <v>5</v>
      </c>
      <c r="J11" s="12" t="s">
        <v>105</v>
      </c>
    </row>
    <row r="12" spans="1:10" ht="15.75" customHeight="1">
      <c r="A12" s="6" t="s">
        <v>108</v>
      </c>
      <c r="B12" s="16">
        <v>3.1655092592592596E-2</v>
      </c>
      <c r="C12" s="12" t="s">
        <v>18</v>
      </c>
      <c r="D12" s="12" t="s">
        <v>27</v>
      </c>
      <c r="E12" s="13" t="s">
        <v>17</v>
      </c>
      <c r="F12" s="13">
        <v>20</v>
      </c>
    </row>
    <row r="13" spans="1:10" ht="15.75" customHeight="1">
      <c r="A13" s="6" t="s">
        <v>108</v>
      </c>
      <c r="B13" s="16">
        <v>3.3298611111111112E-2</v>
      </c>
      <c r="C13" s="12" t="s">
        <v>19</v>
      </c>
      <c r="D13" s="12" t="s">
        <v>34</v>
      </c>
      <c r="E13" s="13">
        <v>0</v>
      </c>
      <c r="F13" s="13">
        <v>3</v>
      </c>
    </row>
    <row r="14" spans="1:10" ht="15.75" customHeight="1">
      <c r="A14" s="6" t="s">
        <v>108</v>
      </c>
      <c r="B14" s="16">
        <v>3.4004629629629628E-2</v>
      </c>
      <c r="C14" s="12" t="s">
        <v>23</v>
      </c>
      <c r="D14" s="12" t="s">
        <v>22</v>
      </c>
      <c r="E14" s="13" t="s">
        <v>38</v>
      </c>
      <c r="F14" s="13" t="s">
        <v>38</v>
      </c>
      <c r="J14" s="12" t="s">
        <v>56</v>
      </c>
    </row>
    <row r="15" spans="1:10" ht="15.75" customHeight="1">
      <c r="A15" s="6" t="s">
        <v>108</v>
      </c>
      <c r="B15" s="16">
        <v>4.0949074074074075E-2</v>
      </c>
      <c r="C15" s="12" t="s">
        <v>23</v>
      </c>
      <c r="D15" s="12" t="s">
        <v>22</v>
      </c>
      <c r="E15" s="13">
        <v>13</v>
      </c>
      <c r="F15" s="14">
        <f>E15-8</f>
        <v>5</v>
      </c>
      <c r="J15" s="12" t="s">
        <v>57</v>
      </c>
    </row>
    <row r="16" spans="1:10" ht="15.75" customHeight="1">
      <c r="A16" s="6" t="s">
        <v>108</v>
      </c>
      <c r="B16" s="16">
        <v>3.5104166666666665E-2</v>
      </c>
      <c r="C16" s="12" t="s">
        <v>23</v>
      </c>
      <c r="D16" s="12" t="s">
        <v>22</v>
      </c>
      <c r="E16" s="13" t="s">
        <v>38</v>
      </c>
      <c r="F16" s="13" t="s">
        <v>38</v>
      </c>
      <c r="J16" s="12" t="s">
        <v>56</v>
      </c>
    </row>
    <row r="17" spans="1:10" ht="15.75" customHeight="1">
      <c r="A17" s="6" t="s">
        <v>108</v>
      </c>
      <c r="B17" s="16">
        <v>3.5104166666666665E-2</v>
      </c>
      <c r="C17" s="12" t="s">
        <v>23</v>
      </c>
      <c r="D17" s="12" t="s">
        <v>22</v>
      </c>
      <c r="E17" s="13">
        <v>22</v>
      </c>
      <c r="F17" s="14">
        <f>E17-3</f>
        <v>19</v>
      </c>
      <c r="J17" s="12" t="s">
        <v>57</v>
      </c>
    </row>
    <row r="18" spans="1:10" ht="15.75" customHeight="1">
      <c r="A18" s="6" t="s">
        <v>108</v>
      </c>
      <c r="B18" s="16">
        <v>3.6296296296296299E-2</v>
      </c>
      <c r="C18" s="12" t="s">
        <v>21</v>
      </c>
      <c r="D18" s="12" t="s">
        <v>116</v>
      </c>
      <c r="E18" s="13">
        <v>9</v>
      </c>
      <c r="F18" s="14"/>
    </row>
    <row r="19" spans="1:10" ht="15.75" customHeight="1">
      <c r="A19" s="6" t="s">
        <v>108</v>
      </c>
      <c r="B19" s="16">
        <v>3.9444444444444442E-2</v>
      </c>
      <c r="C19" s="12" t="s">
        <v>21</v>
      </c>
      <c r="D19" s="12" t="s">
        <v>31</v>
      </c>
      <c r="E19" s="13">
        <v>11</v>
      </c>
      <c r="F19" s="14">
        <f t="shared" ref="F19:F21" si="0">E19-3</f>
        <v>8</v>
      </c>
    </row>
    <row r="20" spans="1:10" ht="15.75" customHeight="1">
      <c r="A20" s="6" t="s">
        <v>108</v>
      </c>
      <c r="B20" s="16">
        <v>4.2581018518518518E-2</v>
      </c>
      <c r="C20" s="12" t="s">
        <v>23</v>
      </c>
      <c r="D20" s="12" t="s">
        <v>22</v>
      </c>
      <c r="E20" s="13">
        <v>19</v>
      </c>
      <c r="F20" s="14">
        <f t="shared" si="0"/>
        <v>16</v>
      </c>
    </row>
    <row r="21" spans="1:10" ht="15.75" customHeight="1">
      <c r="A21" s="6" t="s">
        <v>108</v>
      </c>
      <c r="B21" s="16">
        <v>5.0798611111111114E-2</v>
      </c>
      <c r="C21" s="12" t="s">
        <v>21</v>
      </c>
      <c r="D21" s="12" t="s">
        <v>31</v>
      </c>
      <c r="E21" s="13">
        <v>11</v>
      </c>
      <c r="F21" s="14">
        <f t="shared" si="0"/>
        <v>8</v>
      </c>
    </row>
    <row r="22" spans="1:10" ht="15.75" customHeight="1">
      <c r="A22" s="6" t="s">
        <v>108</v>
      </c>
      <c r="B22" s="16">
        <v>5.2418981481481483E-2</v>
      </c>
      <c r="C22" s="12" t="s">
        <v>23</v>
      </c>
      <c r="D22" s="12" t="s">
        <v>31</v>
      </c>
      <c r="E22" s="13">
        <v>12</v>
      </c>
      <c r="F22" s="14">
        <f>E22-0</f>
        <v>12</v>
      </c>
    </row>
    <row r="23" spans="1:10" ht="15.75" customHeight="1">
      <c r="A23" s="6" t="s">
        <v>108</v>
      </c>
      <c r="B23" s="16">
        <v>5.2453703703703704E-2</v>
      </c>
      <c r="C23" s="12" t="s">
        <v>66</v>
      </c>
      <c r="D23" s="12" t="s">
        <v>31</v>
      </c>
      <c r="E23" s="13">
        <v>11</v>
      </c>
      <c r="F23" s="14">
        <f>E23--2</f>
        <v>13</v>
      </c>
    </row>
    <row r="24" spans="1:10" ht="15.75" customHeight="1">
      <c r="A24" s="6" t="s">
        <v>108</v>
      </c>
      <c r="B24" s="16">
        <v>5.4027777777777779E-2</v>
      </c>
      <c r="C24" s="12" t="s">
        <v>19</v>
      </c>
      <c r="D24" s="12" t="s">
        <v>31</v>
      </c>
      <c r="E24" s="13">
        <v>1</v>
      </c>
      <c r="F24" s="13">
        <v>4</v>
      </c>
    </row>
    <row r="25" spans="1:10" ht="15.75" customHeight="1">
      <c r="A25" s="6" t="s">
        <v>108</v>
      </c>
      <c r="B25" s="16">
        <v>6.1331018518518521E-2</v>
      </c>
      <c r="C25" s="12" t="s">
        <v>14</v>
      </c>
      <c r="D25" s="12" t="s">
        <v>15</v>
      </c>
      <c r="E25" s="13">
        <v>10</v>
      </c>
      <c r="F25" s="14">
        <f>E25-3</f>
        <v>7</v>
      </c>
    </row>
    <row r="26" spans="1:10" ht="15.75" customHeight="1">
      <c r="A26" s="6" t="s">
        <v>108</v>
      </c>
      <c r="B26" s="16">
        <v>7.4490740740740746E-2</v>
      </c>
      <c r="C26" s="12" t="s">
        <v>23</v>
      </c>
      <c r="D26" s="12" t="s">
        <v>116</v>
      </c>
      <c r="E26" s="13">
        <v>14</v>
      </c>
      <c r="F26" s="14">
        <f>E26-0</f>
        <v>14</v>
      </c>
    </row>
    <row r="27" spans="1:10" ht="15.75" customHeight="1">
      <c r="A27" s="6" t="s">
        <v>108</v>
      </c>
      <c r="B27" s="16">
        <v>7.4687500000000004E-2</v>
      </c>
      <c r="C27" s="12" t="s">
        <v>21</v>
      </c>
      <c r="D27" s="12" t="s">
        <v>31</v>
      </c>
      <c r="E27" s="13">
        <v>14</v>
      </c>
      <c r="F27" s="14">
        <f>E27-3</f>
        <v>11</v>
      </c>
    </row>
    <row r="28" spans="1:10" ht="15.75" customHeight="1">
      <c r="A28" s="6" t="s">
        <v>108</v>
      </c>
      <c r="B28" s="16">
        <v>9.7916666666666666E-2</v>
      </c>
      <c r="C28" s="12" t="s">
        <v>14</v>
      </c>
      <c r="D28" s="12" t="s">
        <v>30</v>
      </c>
      <c r="E28" s="13">
        <v>12</v>
      </c>
      <c r="F28" s="14">
        <f>E28-6</f>
        <v>6</v>
      </c>
      <c r="J28" s="12" t="s">
        <v>32</v>
      </c>
    </row>
    <row r="29" spans="1:10" ht="15.75" customHeight="1">
      <c r="A29" s="6" t="s">
        <v>108</v>
      </c>
      <c r="B29" s="16">
        <v>9.8761574074074071E-2</v>
      </c>
      <c r="C29" s="12" t="s">
        <v>14</v>
      </c>
      <c r="D29" s="12" t="s">
        <v>30</v>
      </c>
      <c r="E29" s="13" t="s">
        <v>17</v>
      </c>
      <c r="F29" s="13">
        <v>20</v>
      </c>
      <c r="G29" s="12" t="s">
        <v>40</v>
      </c>
      <c r="J29" s="12" t="s">
        <v>32</v>
      </c>
    </row>
    <row r="30" spans="1:10" ht="15.75" customHeight="1">
      <c r="A30" s="6" t="s">
        <v>108</v>
      </c>
      <c r="B30" s="16">
        <v>9.8761574074074071E-2</v>
      </c>
      <c r="C30" s="12" t="s">
        <v>14</v>
      </c>
      <c r="D30" s="12" t="s">
        <v>30</v>
      </c>
      <c r="E30" s="13" t="s">
        <v>17</v>
      </c>
      <c r="F30" s="13">
        <v>20</v>
      </c>
      <c r="G30" s="12" t="s">
        <v>40</v>
      </c>
      <c r="J30" s="12" t="s">
        <v>32</v>
      </c>
    </row>
    <row r="31" spans="1:10" ht="15.75" customHeight="1">
      <c r="A31" s="6" t="s">
        <v>108</v>
      </c>
      <c r="B31" s="16">
        <v>9.8761574074074071E-2</v>
      </c>
      <c r="C31" s="12" t="s">
        <v>14</v>
      </c>
      <c r="D31" s="12" t="s">
        <v>30</v>
      </c>
      <c r="E31" s="13">
        <v>23</v>
      </c>
      <c r="F31" s="13">
        <f>E31-6</f>
        <v>17</v>
      </c>
      <c r="J31" s="12" t="s">
        <v>32</v>
      </c>
    </row>
    <row r="32" spans="1:10" ht="15.75" customHeight="1">
      <c r="A32" s="6" t="s">
        <v>108</v>
      </c>
      <c r="B32" s="16">
        <v>9.9201388888888895E-2</v>
      </c>
      <c r="C32" s="12" t="s">
        <v>14</v>
      </c>
      <c r="D32" s="12" t="s">
        <v>28</v>
      </c>
      <c r="E32" s="13">
        <v>10</v>
      </c>
      <c r="F32" s="14"/>
      <c r="H32" s="12" t="s">
        <v>128</v>
      </c>
    </row>
    <row r="33" spans="1:10" ht="15.75" customHeight="1">
      <c r="A33" s="6" t="s">
        <v>108</v>
      </c>
      <c r="B33" s="16">
        <v>9.9201388888888895E-2</v>
      </c>
      <c r="C33" s="12" t="s">
        <v>14</v>
      </c>
      <c r="D33" s="12" t="s">
        <v>28</v>
      </c>
      <c r="E33" s="13">
        <v>8</v>
      </c>
      <c r="F33" s="14"/>
      <c r="H33" s="12" t="s">
        <v>130</v>
      </c>
    </row>
    <row r="34" spans="1:10" ht="15.75" customHeight="1">
      <c r="A34" s="6" t="s">
        <v>108</v>
      </c>
      <c r="B34" s="16">
        <v>9.9328703703703697E-2</v>
      </c>
      <c r="C34" s="12" t="s">
        <v>14</v>
      </c>
      <c r="D34" s="12" t="s">
        <v>28</v>
      </c>
      <c r="E34" s="13">
        <v>5</v>
      </c>
      <c r="F34" s="14"/>
      <c r="H34" s="12" t="s">
        <v>131</v>
      </c>
    </row>
    <row r="35" spans="1:10" ht="15.75" customHeight="1">
      <c r="A35" s="6" t="s">
        <v>108</v>
      </c>
      <c r="B35" s="16">
        <v>0.10028935185185185</v>
      </c>
      <c r="C35" s="12" t="s">
        <v>14</v>
      </c>
      <c r="D35" s="12" t="s">
        <v>62</v>
      </c>
      <c r="E35" s="13">
        <v>10</v>
      </c>
      <c r="F35" s="13">
        <v>7</v>
      </c>
      <c r="J35" s="12" t="s">
        <v>132</v>
      </c>
    </row>
    <row r="36" spans="1:10" ht="15.75" customHeight="1">
      <c r="A36" s="6" t="s">
        <v>108</v>
      </c>
      <c r="B36" s="16">
        <v>0.10100694444444444</v>
      </c>
      <c r="C36" s="12" t="s">
        <v>14</v>
      </c>
      <c r="D36" s="12" t="s">
        <v>30</v>
      </c>
      <c r="E36" s="13">
        <v>9</v>
      </c>
      <c r="F36" s="13">
        <f t="shared" ref="F36:F37" si="1">E36-6</f>
        <v>3</v>
      </c>
      <c r="J36" s="12" t="s">
        <v>32</v>
      </c>
    </row>
    <row r="37" spans="1:10" ht="15.75" customHeight="1">
      <c r="A37" s="6" t="s">
        <v>108</v>
      </c>
      <c r="B37" s="16">
        <v>0.1013425925925926</v>
      </c>
      <c r="C37" s="12" t="s">
        <v>14</v>
      </c>
      <c r="D37" s="12" t="s">
        <v>30</v>
      </c>
      <c r="E37" s="13">
        <v>21</v>
      </c>
      <c r="F37" s="14">
        <f t="shared" si="1"/>
        <v>15</v>
      </c>
      <c r="J37" s="12" t="s">
        <v>32</v>
      </c>
    </row>
    <row r="38" spans="1:10" ht="15.75" customHeight="1">
      <c r="A38" s="6" t="s">
        <v>108</v>
      </c>
      <c r="B38" s="16">
        <v>0.10164351851851852</v>
      </c>
      <c r="C38" s="12" t="s">
        <v>14</v>
      </c>
      <c r="D38" s="12" t="s">
        <v>28</v>
      </c>
      <c r="E38" s="13">
        <v>8</v>
      </c>
      <c r="F38" s="14"/>
      <c r="H38" s="12" t="s">
        <v>130</v>
      </c>
    </row>
    <row r="39" spans="1:10" ht="15.75" customHeight="1">
      <c r="A39" s="6" t="s">
        <v>108</v>
      </c>
      <c r="B39" s="16">
        <v>0.10299768518518519</v>
      </c>
      <c r="C39" s="12" t="s">
        <v>14</v>
      </c>
      <c r="D39" s="12" t="s">
        <v>62</v>
      </c>
      <c r="E39" s="13">
        <v>12</v>
      </c>
      <c r="F39" s="14">
        <f>E39-3</f>
        <v>9</v>
      </c>
      <c r="J39" s="12" t="s">
        <v>133</v>
      </c>
    </row>
    <row r="40" spans="1:10" ht="15.75" customHeight="1">
      <c r="A40" s="6" t="s">
        <v>108</v>
      </c>
      <c r="B40" s="16">
        <v>0.108125</v>
      </c>
      <c r="C40" s="12" t="s">
        <v>18</v>
      </c>
      <c r="D40" s="12" t="s">
        <v>51</v>
      </c>
      <c r="E40" s="13">
        <v>20</v>
      </c>
      <c r="F40" s="14">
        <f>E40-5</f>
        <v>15</v>
      </c>
    </row>
    <row r="41" spans="1:10" ht="15.75" customHeight="1">
      <c r="A41" s="6" t="s">
        <v>108</v>
      </c>
      <c r="B41" s="16">
        <v>0.11019675925925926</v>
      </c>
      <c r="C41" s="12" t="s">
        <v>13</v>
      </c>
      <c r="D41" s="12" t="s">
        <v>24</v>
      </c>
      <c r="E41" s="13">
        <v>11</v>
      </c>
      <c r="F41" s="14">
        <f>E41--2</f>
        <v>13</v>
      </c>
    </row>
    <row r="42" spans="1:10" ht="15.75" customHeight="1">
      <c r="A42" s="6" t="s">
        <v>108</v>
      </c>
      <c r="B42" s="16">
        <v>0.11019675925925926</v>
      </c>
      <c r="C42" s="12" t="s">
        <v>18</v>
      </c>
      <c r="D42" s="12" t="s">
        <v>24</v>
      </c>
      <c r="E42" s="13">
        <v>15</v>
      </c>
      <c r="F42" s="14">
        <f>E42-3</f>
        <v>12</v>
      </c>
    </row>
    <row r="43" spans="1:10" ht="15.75" customHeight="1">
      <c r="A43" s="6" t="s">
        <v>108</v>
      </c>
      <c r="B43" s="16">
        <v>0.11019675925925926</v>
      </c>
      <c r="C43" s="12" t="s">
        <v>23</v>
      </c>
      <c r="D43" s="12" t="s">
        <v>24</v>
      </c>
      <c r="E43" s="13">
        <v>11</v>
      </c>
      <c r="F43" s="14">
        <f>E43-5</f>
        <v>6</v>
      </c>
    </row>
    <row r="44" spans="1:10" ht="15.75" customHeight="1">
      <c r="A44" s="6" t="s">
        <v>108</v>
      </c>
      <c r="B44" s="16">
        <v>0.11032407407407407</v>
      </c>
      <c r="C44" s="12" t="s">
        <v>21</v>
      </c>
      <c r="D44" s="12" t="s">
        <v>31</v>
      </c>
      <c r="E44" s="13" t="s">
        <v>17</v>
      </c>
      <c r="F44" s="13">
        <v>20</v>
      </c>
    </row>
    <row r="45" spans="1:10" ht="15.75" customHeight="1">
      <c r="A45" s="6" t="s">
        <v>108</v>
      </c>
      <c r="B45" s="16">
        <v>0.11099537037037037</v>
      </c>
      <c r="C45" s="12" t="s">
        <v>18</v>
      </c>
      <c r="D45" s="12" t="s">
        <v>55</v>
      </c>
      <c r="E45" s="13">
        <v>15</v>
      </c>
      <c r="F45" s="14">
        <f>E45-3</f>
        <v>12</v>
      </c>
    </row>
    <row r="46" spans="1:10" ht="15.75" customHeight="1">
      <c r="A46" s="6" t="s">
        <v>108</v>
      </c>
      <c r="B46" s="16">
        <v>0.11341435185185185</v>
      </c>
      <c r="C46" s="12" t="s">
        <v>21</v>
      </c>
      <c r="D46" s="12" t="s">
        <v>31</v>
      </c>
      <c r="E46" s="13" t="s">
        <v>17</v>
      </c>
      <c r="F46" s="13">
        <v>20</v>
      </c>
    </row>
    <row r="47" spans="1:10" ht="15.75" customHeight="1">
      <c r="A47" s="6" t="s">
        <v>108</v>
      </c>
      <c r="B47" s="16">
        <v>0.11412037037037037</v>
      </c>
      <c r="C47" s="12" t="s">
        <v>19</v>
      </c>
      <c r="D47" s="12" t="s">
        <v>37</v>
      </c>
      <c r="E47" s="13">
        <v>10</v>
      </c>
      <c r="F47" s="14">
        <f>E47-5</f>
        <v>5</v>
      </c>
    </row>
    <row r="48" spans="1:10" ht="15.75" customHeight="1">
      <c r="A48" s="6" t="s">
        <v>108</v>
      </c>
      <c r="B48" s="16">
        <v>0.11469907407407408</v>
      </c>
      <c r="C48" s="12" t="s">
        <v>19</v>
      </c>
      <c r="D48" s="12" t="s">
        <v>27</v>
      </c>
      <c r="E48" s="13">
        <v>24</v>
      </c>
      <c r="F48" s="14">
        <f>E48-8</f>
        <v>16</v>
      </c>
    </row>
    <row r="49" spans="1:10" ht="15.75" customHeight="1">
      <c r="A49" s="6" t="s">
        <v>108</v>
      </c>
      <c r="B49" s="16">
        <v>0.11608796296296296</v>
      </c>
      <c r="C49" s="12" t="s">
        <v>21</v>
      </c>
      <c r="D49" s="12" t="s">
        <v>135</v>
      </c>
      <c r="E49" s="13">
        <v>11</v>
      </c>
      <c r="F49" s="14">
        <f t="shared" ref="F49:F50" si="2">E49-3</f>
        <v>8</v>
      </c>
    </row>
    <row r="50" spans="1:10" ht="15.75" customHeight="1">
      <c r="A50" s="6" t="s">
        <v>108</v>
      </c>
      <c r="B50" s="16">
        <v>0.1178125</v>
      </c>
      <c r="C50" s="12" t="s">
        <v>21</v>
      </c>
      <c r="D50" s="12" t="s">
        <v>31</v>
      </c>
      <c r="E50" s="13">
        <v>12</v>
      </c>
      <c r="F50" s="14">
        <f t="shared" si="2"/>
        <v>9</v>
      </c>
    </row>
    <row r="51" spans="1:10" ht="15.75" customHeight="1">
      <c r="A51" s="6" t="s">
        <v>108</v>
      </c>
      <c r="B51" s="16">
        <v>0.12172453703703703</v>
      </c>
      <c r="C51" s="12" t="s">
        <v>19</v>
      </c>
      <c r="D51" s="12" t="s">
        <v>137</v>
      </c>
      <c r="E51" s="13">
        <v>14</v>
      </c>
      <c r="F51" s="14">
        <f>E51-6</f>
        <v>8</v>
      </c>
    </row>
    <row r="52" spans="1:10" ht="15.75" customHeight="1">
      <c r="A52" s="6" t="s">
        <v>108</v>
      </c>
      <c r="B52" s="16">
        <v>0.12586805555555555</v>
      </c>
      <c r="C52" s="12" t="s">
        <v>18</v>
      </c>
      <c r="D52" s="12" t="s">
        <v>27</v>
      </c>
      <c r="E52" s="13">
        <v>23</v>
      </c>
      <c r="F52" s="13">
        <f>E52-5</f>
        <v>18</v>
      </c>
    </row>
    <row r="53" spans="1:10" ht="15.75" customHeight="1">
      <c r="A53" s="6" t="s">
        <v>108</v>
      </c>
      <c r="B53" s="16">
        <v>0.13496527777777778</v>
      </c>
      <c r="C53" s="12" t="s">
        <v>66</v>
      </c>
      <c r="D53" s="12" t="s">
        <v>31</v>
      </c>
      <c r="E53" s="13" t="s">
        <v>38</v>
      </c>
      <c r="F53" s="13" t="s">
        <v>38</v>
      </c>
      <c r="J53" s="12" t="s">
        <v>103</v>
      </c>
    </row>
    <row r="54" spans="1:10" ht="15.75" customHeight="1">
      <c r="A54" s="6" t="s">
        <v>108</v>
      </c>
      <c r="B54" s="16">
        <v>0.13496527777777778</v>
      </c>
      <c r="C54" s="12" t="s">
        <v>66</v>
      </c>
      <c r="D54" s="12" t="s">
        <v>31</v>
      </c>
      <c r="E54" s="13">
        <v>3</v>
      </c>
      <c r="F54" s="14">
        <f>E54--2</f>
        <v>5</v>
      </c>
      <c r="J54" s="12" t="s">
        <v>105</v>
      </c>
    </row>
    <row r="55" spans="1:10" ht="15.75" customHeight="1">
      <c r="A55" s="6" t="s">
        <v>108</v>
      </c>
      <c r="B55" s="16">
        <v>0.13579861111111111</v>
      </c>
      <c r="C55" s="12" t="s">
        <v>23</v>
      </c>
      <c r="D55" s="12" t="s">
        <v>31</v>
      </c>
      <c r="E55" s="13">
        <v>19</v>
      </c>
      <c r="F55" s="14">
        <f>E55-0</f>
        <v>19</v>
      </c>
    </row>
    <row r="56" spans="1:10" ht="15.75" customHeight="1">
      <c r="A56" s="6" t="s">
        <v>108</v>
      </c>
      <c r="B56" s="16">
        <v>0.13751157407407408</v>
      </c>
      <c r="C56" s="12" t="s">
        <v>14</v>
      </c>
      <c r="D56" s="12" t="s">
        <v>24</v>
      </c>
      <c r="E56" s="13">
        <v>18</v>
      </c>
      <c r="F56" s="14">
        <f>E56-5</f>
        <v>13</v>
      </c>
    </row>
    <row r="57" spans="1:10" ht="15.75" customHeight="1">
      <c r="A57" s="6" t="s">
        <v>108</v>
      </c>
      <c r="B57" s="16">
        <v>0.13967592592592593</v>
      </c>
      <c r="C57" s="12" t="s">
        <v>13</v>
      </c>
      <c r="D57" s="12" t="s">
        <v>31</v>
      </c>
      <c r="E57" s="13" t="s">
        <v>38</v>
      </c>
      <c r="F57" s="13" t="s">
        <v>38</v>
      </c>
      <c r="J57" s="12" t="s">
        <v>56</v>
      </c>
    </row>
    <row r="58" spans="1:10" ht="15.75" customHeight="1">
      <c r="A58" s="6" t="s">
        <v>108</v>
      </c>
      <c r="B58" s="16">
        <v>0.13967592592592593</v>
      </c>
      <c r="C58" s="12" t="s">
        <v>13</v>
      </c>
      <c r="D58" s="12" t="s">
        <v>31</v>
      </c>
      <c r="E58" s="13">
        <v>21</v>
      </c>
      <c r="F58" s="14">
        <f>E58-4</f>
        <v>17</v>
      </c>
      <c r="J58" s="12" t="s">
        <v>57</v>
      </c>
    </row>
    <row r="59" spans="1:10" ht="13">
      <c r="A59" s="6" t="s">
        <v>108</v>
      </c>
      <c r="B59" s="16">
        <v>0.15122685185185186</v>
      </c>
      <c r="C59" s="12" t="s">
        <v>14</v>
      </c>
      <c r="D59" s="12" t="s">
        <v>34</v>
      </c>
      <c r="E59" s="13">
        <v>19</v>
      </c>
      <c r="F59" s="14">
        <f>E59-3</f>
        <v>16</v>
      </c>
    </row>
    <row r="60" spans="1:10" ht="13">
      <c r="A60" s="6" t="s">
        <v>108</v>
      </c>
      <c r="B60" s="16">
        <v>0.15377314814814816</v>
      </c>
      <c r="C60" s="12" t="s">
        <v>19</v>
      </c>
      <c r="D60" s="12" t="s">
        <v>25</v>
      </c>
      <c r="E60" s="13" t="s">
        <v>38</v>
      </c>
      <c r="F60" s="13" t="s">
        <v>38</v>
      </c>
      <c r="J60" s="12" t="s">
        <v>56</v>
      </c>
    </row>
    <row r="61" spans="1:10" ht="13">
      <c r="A61" s="6" t="s">
        <v>108</v>
      </c>
      <c r="B61" s="16">
        <v>0.15377314814814816</v>
      </c>
      <c r="C61" s="12" t="s">
        <v>19</v>
      </c>
      <c r="D61" s="12" t="s">
        <v>25</v>
      </c>
      <c r="E61" s="13">
        <v>6</v>
      </c>
      <c r="F61" s="14">
        <f>E61-0</f>
        <v>6</v>
      </c>
      <c r="J61" s="12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J125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24.83203125" customWidth="1"/>
    <col min="9" max="9" width="6.33203125" customWidth="1"/>
    <col min="10" max="10" width="46.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6" t="s">
        <v>114</v>
      </c>
      <c r="B2" s="16">
        <v>8.067129629629629E-3</v>
      </c>
      <c r="C2" s="12" t="s">
        <v>13</v>
      </c>
      <c r="D2" s="12" t="s">
        <v>15</v>
      </c>
      <c r="E2" s="13">
        <v>16</v>
      </c>
      <c r="F2" s="14">
        <f>E2-0</f>
        <v>16</v>
      </c>
    </row>
    <row r="3" spans="1:10" ht="15.75" customHeight="1">
      <c r="A3" s="17" t="s">
        <v>114</v>
      </c>
      <c r="B3" s="16">
        <v>1.2372685185185184E-2</v>
      </c>
      <c r="C3" s="12" t="s">
        <v>21</v>
      </c>
      <c r="D3" s="12" t="s">
        <v>15</v>
      </c>
      <c r="E3" s="14">
        <f>F3+3</f>
        <v>5</v>
      </c>
      <c r="F3" s="13">
        <v>2</v>
      </c>
    </row>
    <row r="4" spans="1:10" ht="15.75" customHeight="1">
      <c r="A4" s="6" t="s">
        <v>114</v>
      </c>
      <c r="B4" s="16">
        <v>1.337962962962963E-2</v>
      </c>
      <c r="C4" s="12" t="s">
        <v>19</v>
      </c>
      <c r="D4" s="12" t="s">
        <v>15</v>
      </c>
      <c r="E4" s="13">
        <v>9</v>
      </c>
      <c r="F4" s="14">
        <f>E4-0</f>
        <v>9</v>
      </c>
    </row>
    <row r="5" spans="1:10" ht="15.75" customHeight="1">
      <c r="A5" s="17" t="s">
        <v>114</v>
      </c>
      <c r="B5" s="16">
        <v>1.3391203703703704E-2</v>
      </c>
      <c r="C5" s="12" t="s">
        <v>23</v>
      </c>
      <c r="D5" s="12" t="s">
        <v>15</v>
      </c>
      <c r="E5" s="13">
        <v>20</v>
      </c>
      <c r="F5" s="14">
        <f t="shared" ref="F5:F8" si="0">E5-3</f>
        <v>17</v>
      </c>
    </row>
    <row r="6" spans="1:10" ht="15.75" customHeight="1">
      <c r="A6" s="6" t="s">
        <v>114</v>
      </c>
      <c r="B6" s="16">
        <v>1.3402777777777777E-2</v>
      </c>
      <c r="C6" s="12" t="s">
        <v>18</v>
      </c>
      <c r="D6" s="12" t="s">
        <v>15</v>
      </c>
      <c r="E6" s="13">
        <v>5</v>
      </c>
      <c r="F6" s="14">
        <f t="shared" si="0"/>
        <v>2</v>
      </c>
    </row>
    <row r="7" spans="1:10" ht="15.75" customHeight="1">
      <c r="A7" s="17" t="s">
        <v>114</v>
      </c>
      <c r="B7" s="16">
        <v>1.3402777777777777E-2</v>
      </c>
      <c r="C7" s="12" t="s">
        <v>14</v>
      </c>
      <c r="D7" s="12" t="s">
        <v>15</v>
      </c>
      <c r="E7" s="13">
        <v>17</v>
      </c>
      <c r="F7" s="14">
        <f t="shared" si="0"/>
        <v>14</v>
      </c>
    </row>
    <row r="8" spans="1:10" ht="15.75" customHeight="1">
      <c r="A8" s="6" t="s">
        <v>114</v>
      </c>
      <c r="B8" s="16">
        <v>1.5787037037037037E-2</v>
      </c>
      <c r="C8" s="12" t="s">
        <v>14</v>
      </c>
      <c r="D8" s="12" t="s">
        <v>15</v>
      </c>
      <c r="E8" s="13">
        <v>19</v>
      </c>
      <c r="F8" s="14">
        <f t="shared" si="0"/>
        <v>16</v>
      </c>
    </row>
    <row r="9" spans="1:10" ht="15.75" customHeight="1">
      <c r="A9" s="17" t="s">
        <v>114</v>
      </c>
      <c r="B9" s="16">
        <v>1.6423611111111111E-2</v>
      </c>
      <c r="C9" s="12" t="s">
        <v>23</v>
      </c>
      <c r="D9" s="12" t="s">
        <v>24</v>
      </c>
      <c r="E9" s="13">
        <v>19</v>
      </c>
      <c r="F9" s="13">
        <v>14</v>
      </c>
    </row>
    <row r="10" spans="1:10" ht="15.75" customHeight="1">
      <c r="A10" s="6" t="s">
        <v>114</v>
      </c>
      <c r="B10" s="16">
        <v>1.923611111111111E-2</v>
      </c>
      <c r="C10" s="12" t="s">
        <v>14</v>
      </c>
      <c r="D10" s="12" t="s">
        <v>15</v>
      </c>
      <c r="E10" s="13">
        <v>18</v>
      </c>
      <c r="F10" s="14">
        <f t="shared" ref="F10:F12" si="1">E10-3</f>
        <v>15</v>
      </c>
    </row>
    <row r="11" spans="1:10" ht="15.75" customHeight="1">
      <c r="A11" s="17" t="s">
        <v>114</v>
      </c>
      <c r="B11" s="16">
        <v>1.923611111111111E-2</v>
      </c>
      <c r="C11" s="12" t="s">
        <v>23</v>
      </c>
      <c r="D11" s="12" t="s">
        <v>15</v>
      </c>
      <c r="E11" s="13">
        <v>8</v>
      </c>
      <c r="F11" s="14">
        <f t="shared" si="1"/>
        <v>5</v>
      </c>
    </row>
    <row r="12" spans="1:10" ht="15.75" customHeight="1">
      <c r="A12" s="6" t="s">
        <v>114</v>
      </c>
      <c r="B12" s="16">
        <v>2.2048611111111113E-2</v>
      </c>
      <c r="C12" s="12" t="s">
        <v>21</v>
      </c>
      <c r="D12" s="12" t="s">
        <v>15</v>
      </c>
      <c r="E12" s="13">
        <v>9</v>
      </c>
      <c r="F12" s="14">
        <f t="shared" si="1"/>
        <v>6</v>
      </c>
    </row>
    <row r="13" spans="1:10" ht="15.75" customHeight="1">
      <c r="A13" s="17" t="s">
        <v>114</v>
      </c>
      <c r="B13" s="16">
        <v>2.2685185185185187E-2</v>
      </c>
      <c r="C13" s="12" t="s">
        <v>14</v>
      </c>
      <c r="D13" s="12" t="s">
        <v>37</v>
      </c>
      <c r="E13" s="13">
        <v>18</v>
      </c>
      <c r="F13" s="14">
        <f>E13-2</f>
        <v>16</v>
      </c>
    </row>
    <row r="14" spans="1:10" ht="15.75" customHeight="1">
      <c r="A14" s="6" t="s">
        <v>114</v>
      </c>
      <c r="B14" s="16">
        <v>2.6828703703703705E-2</v>
      </c>
      <c r="C14" s="12" t="s">
        <v>18</v>
      </c>
      <c r="D14" s="12" t="s">
        <v>15</v>
      </c>
      <c r="E14" s="13" t="s">
        <v>20</v>
      </c>
      <c r="F14" s="13">
        <v>1</v>
      </c>
    </row>
    <row r="15" spans="1:10" ht="15.75" customHeight="1">
      <c r="A15" s="17" t="s">
        <v>114</v>
      </c>
      <c r="B15" s="16">
        <v>2.7488425925925927E-2</v>
      </c>
      <c r="C15" s="12" t="s">
        <v>21</v>
      </c>
      <c r="D15" s="12" t="s">
        <v>15</v>
      </c>
      <c r="E15" s="13">
        <v>19</v>
      </c>
      <c r="F15" s="14">
        <f>E15-3</f>
        <v>16</v>
      </c>
    </row>
    <row r="16" spans="1:10" ht="15.75" customHeight="1">
      <c r="A16" s="6" t="s">
        <v>114</v>
      </c>
      <c r="B16" s="16">
        <v>2.9398148148148149E-2</v>
      </c>
      <c r="C16" s="12" t="s">
        <v>19</v>
      </c>
      <c r="D16" s="12" t="s">
        <v>22</v>
      </c>
      <c r="E16" s="14">
        <f>F16+8</f>
        <v>26</v>
      </c>
      <c r="F16" s="13">
        <v>18</v>
      </c>
    </row>
    <row r="17" spans="1:10" ht="15.75" customHeight="1">
      <c r="A17" s="17" t="s">
        <v>114</v>
      </c>
      <c r="B17" s="16">
        <v>3.2048611111111111E-2</v>
      </c>
      <c r="C17" s="12" t="s">
        <v>19</v>
      </c>
      <c r="D17" s="12" t="s">
        <v>22</v>
      </c>
      <c r="E17" s="13">
        <v>12</v>
      </c>
      <c r="F17" s="14">
        <f>E17-8</f>
        <v>4</v>
      </c>
    </row>
    <row r="18" spans="1:10" ht="15.75" customHeight="1">
      <c r="A18" s="6" t="s">
        <v>114</v>
      </c>
      <c r="B18" s="16">
        <v>3.2060185185185185E-2</v>
      </c>
      <c r="C18" s="12" t="s">
        <v>14</v>
      </c>
      <c r="D18" s="12" t="s">
        <v>22</v>
      </c>
      <c r="E18" s="13">
        <v>11</v>
      </c>
      <c r="F18" s="14">
        <f>E18-6</f>
        <v>5</v>
      </c>
    </row>
    <row r="19" spans="1:10" ht="15.75" customHeight="1">
      <c r="A19" s="17" t="s">
        <v>114</v>
      </c>
      <c r="B19" s="16">
        <v>3.2060185185185185E-2</v>
      </c>
      <c r="C19" s="12" t="s">
        <v>21</v>
      </c>
      <c r="D19" s="12" t="s">
        <v>22</v>
      </c>
      <c r="E19" s="13">
        <v>16</v>
      </c>
      <c r="F19" s="14">
        <f>E19-1</f>
        <v>15</v>
      </c>
    </row>
    <row r="20" spans="1:10" ht="15.75" customHeight="1">
      <c r="A20" s="6" t="s">
        <v>114</v>
      </c>
      <c r="B20" s="16">
        <v>3.2060185185185185E-2</v>
      </c>
      <c r="C20" s="12" t="s">
        <v>13</v>
      </c>
      <c r="D20" s="12" t="s">
        <v>22</v>
      </c>
      <c r="E20" s="13">
        <v>11</v>
      </c>
      <c r="F20" s="14">
        <f>E20-0</f>
        <v>11</v>
      </c>
    </row>
    <row r="21" spans="1:10" ht="15.75" customHeight="1">
      <c r="A21" s="17" t="s">
        <v>114</v>
      </c>
      <c r="B21" s="16">
        <v>3.2650462962962964E-2</v>
      </c>
      <c r="C21" s="12" t="s">
        <v>14</v>
      </c>
      <c r="D21" s="12" t="s">
        <v>15</v>
      </c>
      <c r="E21" s="13" t="s">
        <v>38</v>
      </c>
      <c r="F21" s="13" t="s">
        <v>38</v>
      </c>
      <c r="J21" s="12" t="s">
        <v>103</v>
      </c>
    </row>
    <row r="22" spans="1:10" ht="15.75" customHeight="1">
      <c r="A22" s="6" t="s">
        <v>114</v>
      </c>
      <c r="B22" s="16">
        <v>3.2650462962962964E-2</v>
      </c>
      <c r="C22" s="12" t="s">
        <v>14</v>
      </c>
      <c r="D22" s="12" t="s">
        <v>15</v>
      </c>
      <c r="E22" s="13">
        <v>6</v>
      </c>
      <c r="F22" s="14">
        <f>E22-3</f>
        <v>3</v>
      </c>
      <c r="J22" s="12" t="s">
        <v>105</v>
      </c>
    </row>
    <row r="23" spans="1:10" ht="15.75" customHeight="1">
      <c r="A23" s="17" t="s">
        <v>114</v>
      </c>
      <c r="B23" s="16">
        <v>3.2685185185185185E-2</v>
      </c>
      <c r="C23" s="12" t="s">
        <v>13</v>
      </c>
      <c r="D23" s="12" t="s">
        <v>15</v>
      </c>
      <c r="E23" s="13">
        <v>13</v>
      </c>
      <c r="F23" s="14">
        <f>E23-0</f>
        <v>13</v>
      </c>
    </row>
    <row r="24" spans="1:10" ht="15.75" customHeight="1">
      <c r="A24" s="6" t="s">
        <v>114</v>
      </c>
      <c r="B24" s="16">
        <v>3.3252314814814818E-2</v>
      </c>
      <c r="C24" s="12" t="s">
        <v>23</v>
      </c>
      <c r="D24" s="12" t="s">
        <v>15</v>
      </c>
      <c r="E24" s="13">
        <v>6</v>
      </c>
      <c r="F24" s="14">
        <f>E24-3</f>
        <v>3</v>
      </c>
    </row>
    <row r="25" spans="1:10" ht="15.75" customHeight="1">
      <c r="A25" s="17" t="s">
        <v>114</v>
      </c>
      <c r="B25" s="16">
        <v>3.9918981481481479E-2</v>
      </c>
      <c r="C25" s="12" t="s">
        <v>21</v>
      </c>
      <c r="D25" s="12" t="s">
        <v>24</v>
      </c>
      <c r="E25" s="13">
        <v>22</v>
      </c>
      <c r="F25" s="14">
        <f t="shared" ref="F25:F27" si="2">E25-5</f>
        <v>17</v>
      </c>
    </row>
    <row r="26" spans="1:10" ht="15.75" customHeight="1">
      <c r="A26" s="6" t="s">
        <v>114</v>
      </c>
      <c r="B26" s="16">
        <v>4.4664351851851851E-2</v>
      </c>
      <c r="C26" s="12" t="s">
        <v>21</v>
      </c>
      <c r="D26" s="12" t="s">
        <v>24</v>
      </c>
      <c r="E26" s="13">
        <v>11</v>
      </c>
      <c r="F26" s="14">
        <f t="shared" si="2"/>
        <v>6</v>
      </c>
    </row>
    <row r="27" spans="1:10" ht="15.75" customHeight="1">
      <c r="A27" s="17" t="s">
        <v>114</v>
      </c>
      <c r="B27" s="16">
        <v>4.4675925925925924E-2</v>
      </c>
      <c r="C27" s="12" t="s">
        <v>23</v>
      </c>
      <c r="D27" s="12" t="s">
        <v>24</v>
      </c>
      <c r="E27" s="13">
        <v>23</v>
      </c>
      <c r="F27" s="14">
        <f t="shared" si="2"/>
        <v>18</v>
      </c>
    </row>
    <row r="28" spans="1:10" ht="15.75" customHeight="1">
      <c r="A28" s="6" t="s">
        <v>114</v>
      </c>
      <c r="B28" s="16">
        <v>4.8692129629629627E-2</v>
      </c>
      <c r="C28" s="12" t="s">
        <v>14</v>
      </c>
      <c r="D28" s="12" t="s">
        <v>15</v>
      </c>
      <c r="E28" s="13">
        <v>11</v>
      </c>
      <c r="F28" s="14">
        <f t="shared" ref="F28:F29" si="3">E28-3</f>
        <v>8</v>
      </c>
    </row>
    <row r="29" spans="1:10" ht="15.75" customHeight="1">
      <c r="A29" s="17" t="s">
        <v>114</v>
      </c>
      <c r="B29" s="16">
        <v>4.87037037037037E-2</v>
      </c>
      <c r="C29" s="12" t="s">
        <v>23</v>
      </c>
      <c r="D29" s="12" t="s">
        <v>15</v>
      </c>
      <c r="E29" s="13">
        <v>5</v>
      </c>
      <c r="F29" s="14">
        <f t="shared" si="3"/>
        <v>2</v>
      </c>
    </row>
    <row r="30" spans="1:10" ht="15.75" customHeight="1">
      <c r="A30" s="6" t="s">
        <v>114</v>
      </c>
      <c r="B30" s="16">
        <v>4.9942129629629628E-2</v>
      </c>
      <c r="C30" s="12" t="s">
        <v>14</v>
      </c>
      <c r="D30" s="12" t="s">
        <v>62</v>
      </c>
      <c r="E30" s="13" t="s">
        <v>17</v>
      </c>
      <c r="F30" s="13">
        <v>20</v>
      </c>
    </row>
    <row r="31" spans="1:10" ht="15.75" customHeight="1">
      <c r="A31" s="17" t="s">
        <v>114</v>
      </c>
      <c r="B31" s="16">
        <v>4.9953703703703702E-2</v>
      </c>
      <c r="C31" s="12" t="s">
        <v>23</v>
      </c>
      <c r="D31" s="12" t="s">
        <v>62</v>
      </c>
      <c r="E31" s="13" t="s">
        <v>17</v>
      </c>
      <c r="F31" s="13">
        <v>20</v>
      </c>
    </row>
    <row r="32" spans="1:10" ht="15.75" customHeight="1">
      <c r="A32" s="6" t="s">
        <v>114</v>
      </c>
      <c r="B32" s="16">
        <v>5.0011574074074076E-2</v>
      </c>
      <c r="C32" s="12" t="s">
        <v>13</v>
      </c>
      <c r="D32" s="12" t="s">
        <v>62</v>
      </c>
      <c r="E32" s="13">
        <v>16</v>
      </c>
      <c r="F32" s="14">
        <f>E32-4</f>
        <v>12</v>
      </c>
    </row>
    <row r="33" spans="1:10" ht="15.75" customHeight="1">
      <c r="A33" s="17" t="s">
        <v>114</v>
      </c>
      <c r="B33" s="16">
        <v>5.0046296296296297E-2</v>
      </c>
      <c r="C33" s="12" t="s">
        <v>21</v>
      </c>
      <c r="D33" s="12" t="s">
        <v>62</v>
      </c>
      <c r="E33" s="13">
        <v>9</v>
      </c>
      <c r="F33" s="14">
        <f t="shared" ref="F33:F35" si="4">E33-2</f>
        <v>7</v>
      </c>
      <c r="J33" s="12" t="s">
        <v>138</v>
      </c>
    </row>
    <row r="34" spans="1:10" ht="15.75" customHeight="1">
      <c r="A34" s="6" t="s">
        <v>114</v>
      </c>
      <c r="B34" s="16">
        <v>5.0057870370370371E-2</v>
      </c>
      <c r="C34" s="12" t="s">
        <v>19</v>
      </c>
      <c r="D34" s="12" t="s">
        <v>62</v>
      </c>
      <c r="E34" s="13">
        <v>9</v>
      </c>
      <c r="F34" s="14">
        <f t="shared" si="4"/>
        <v>7</v>
      </c>
      <c r="J34" s="12" t="s">
        <v>139</v>
      </c>
    </row>
    <row r="35" spans="1:10" ht="15.75" customHeight="1">
      <c r="A35" s="17" t="s">
        <v>114</v>
      </c>
      <c r="B35" s="16">
        <v>5.0081018518518518E-2</v>
      </c>
      <c r="C35" s="12" t="s">
        <v>18</v>
      </c>
      <c r="D35" s="12" t="s">
        <v>62</v>
      </c>
      <c r="E35" s="13">
        <v>9</v>
      </c>
      <c r="F35" s="14">
        <f t="shared" si="4"/>
        <v>7</v>
      </c>
      <c r="J35" s="12" t="s">
        <v>141</v>
      </c>
    </row>
    <row r="36" spans="1:10" ht="15.75" customHeight="1">
      <c r="A36" s="6" t="s">
        <v>114</v>
      </c>
      <c r="B36" s="16">
        <v>5.4039351851851852E-2</v>
      </c>
      <c r="C36" s="12" t="s">
        <v>14</v>
      </c>
      <c r="D36" s="12" t="s">
        <v>15</v>
      </c>
      <c r="E36" s="13">
        <v>17</v>
      </c>
      <c r="F36" s="14">
        <f>E36-3</f>
        <v>14</v>
      </c>
    </row>
    <row r="37" spans="1:10" ht="15.75" customHeight="1">
      <c r="A37" s="17" t="s">
        <v>114</v>
      </c>
      <c r="B37" s="16">
        <v>5.8252314814814812E-2</v>
      </c>
      <c r="C37" s="12" t="s">
        <v>14</v>
      </c>
      <c r="D37" s="12" t="s">
        <v>22</v>
      </c>
      <c r="E37" s="13">
        <v>25</v>
      </c>
      <c r="F37" s="13">
        <v>19</v>
      </c>
    </row>
    <row r="38" spans="1:10" ht="15.75" customHeight="1">
      <c r="A38" s="6" t="s">
        <v>114</v>
      </c>
      <c r="B38" s="16">
        <v>5.8298611111111114E-2</v>
      </c>
      <c r="C38" s="12" t="s">
        <v>18</v>
      </c>
      <c r="D38" s="12" t="s">
        <v>22</v>
      </c>
      <c r="E38" s="13" t="s">
        <v>38</v>
      </c>
      <c r="F38" s="13" t="s">
        <v>38</v>
      </c>
      <c r="J38" s="12" t="s">
        <v>103</v>
      </c>
    </row>
    <row r="39" spans="1:10" ht="15.75" customHeight="1">
      <c r="A39" s="17" t="s">
        <v>114</v>
      </c>
      <c r="B39" s="16">
        <v>5.8298611111111114E-2</v>
      </c>
      <c r="C39" s="12" t="s">
        <v>18</v>
      </c>
      <c r="D39" s="12" t="s">
        <v>22</v>
      </c>
      <c r="E39" s="13">
        <v>6</v>
      </c>
      <c r="F39" s="14">
        <f t="shared" ref="F39:F40" si="5">E39-3</f>
        <v>3</v>
      </c>
      <c r="J39" s="12" t="s">
        <v>105</v>
      </c>
    </row>
    <row r="40" spans="1:10" ht="15.75" customHeight="1">
      <c r="A40" s="6" t="s">
        <v>114</v>
      </c>
      <c r="B40" s="16">
        <v>5.8310185185185187E-2</v>
      </c>
      <c r="C40" s="12" t="s">
        <v>23</v>
      </c>
      <c r="D40" s="12" t="s">
        <v>22</v>
      </c>
      <c r="E40" s="13">
        <v>21</v>
      </c>
      <c r="F40" s="14">
        <f t="shared" si="5"/>
        <v>18</v>
      </c>
    </row>
    <row r="41" spans="1:10" ht="15.75" customHeight="1">
      <c r="A41" s="17" t="s">
        <v>114</v>
      </c>
      <c r="B41" s="16">
        <v>5.8333333333333334E-2</v>
      </c>
      <c r="C41" s="12" t="s">
        <v>19</v>
      </c>
      <c r="D41" s="12" t="s">
        <v>22</v>
      </c>
      <c r="E41" s="13" t="s">
        <v>38</v>
      </c>
      <c r="F41" s="13" t="s">
        <v>38</v>
      </c>
      <c r="J41" s="12" t="s">
        <v>103</v>
      </c>
    </row>
    <row r="42" spans="1:10" ht="15.75" customHeight="1">
      <c r="A42" s="6" t="s">
        <v>114</v>
      </c>
      <c r="B42" s="16">
        <v>5.8333333333333334E-2</v>
      </c>
      <c r="C42" s="12" t="s">
        <v>19</v>
      </c>
      <c r="D42" s="12" t="s">
        <v>22</v>
      </c>
      <c r="E42" s="13">
        <v>15</v>
      </c>
      <c r="F42" s="14">
        <f>E42-8</f>
        <v>7</v>
      </c>
      <c r="J42" s="12" t="s">
        <v>105</v>
      </c>
    </row>
    <row r="43" spans="1:10" ht="15.75" customHeight="1">
      <c r="A43" s="17" t="s">
        <v>114</v>
      </c>
      <c r="B43" s="16">
        <v>5.8333333333333334E-2</v>
      </c>
      <c r="C43" s="12" t="s">
        <v>21</v>
      </c>
      <c r="D43" s="12" t="s">
        <v>22</v>
      </c>
      <c r="E43" s="13" t="s">
        <v>38</v>
      </c>
      <c r="F43" s="13" t="s">
        <v>38</v>
      </c>
      <c r="J43" s="12" t="s">
        <v>103</v>
      </c>
    </row>
    <row r="44" spans="1:10" ht="15.75" customHeight="1">
      <c r="A44" s="6" t="s">
        <v>114</v>
      </c>
      <c r="B44" s="16">
        <v>5.8333333333333334E-2</v>
      </c>
      <c r="C44" s="12" t="s">
        <v>21</v>
      </c>
      <c r="D44" s="12" t="s">
        <v>22</v>
      </c>
      <c r="E44" s="13">
        <v>16</v>
      </c>
      <c r="F44" s="14">
        <f>E44-1</f>
        <v>15</v>
      </c>
      <c r="J44" s="12" t="s">
        <v>105</v>
      </c>
    </row>
    <row r="45" spans="1:10" ht="15.75" customHeight="1">
      <c r="A45" s="17" t="s">
        <v>114</v>
      </c>
      <c r="B45" s="16">
        <v>5.8356481481481481E-2</v>
      </c>
      <c r="C45" s="12" t="s">
        <v>13</v>
      </c>
      <c r="D45" s="12" t="s">
        <v>22</v>
      </c>
      <c r="E45" s="13">
        <v>14</v>
      </c>
      <c r="F45" s="14">
        <f>E45-0</f>
        <v>14</v>
      </c>
    </row>
    <row r="46" spans="1:10" ht="15.75" customHeight="1">
      <c r="A46" s="6" t="s">
        <v>114</v>
      </c>
      <c r="B46" s="16">
        <v>6.1377314814814815E-2</v>
      </c>
      <c r="C46" s="12" t="s">
        <v>23</v>
      </c>
      <c r="D46" s="12" t="s">
        <v>28</v>
      </c>
      <c r="E46" s="13">
        <v>3</v>
      </c>
      <c r="F46" s="15"/>
      <c r="H46" s="12" t="s">
        <v>151</v>
      </c>
      <c r="J46" s="12" t="s">
        <v>148</v>
      </c>
    </row>
    <row r="47" spans="1:10" ht="15.75" customHeight="1">
      <c r="A47" s="17" t="s">
        <v>114</v>
      </c>
      <c r="B47" s="16">
        <v>6.267361111111111E-2</v>
      </c>
      <c r="C47" s="12" t="s">
        <v>18</v>
      </c>
      <c r="D47" s="12" t="s">
        <v>33</v>
      </c>
      <c r="E47" s="13">
        <v>17</v>
      </c>
      <c r="F47" s="14">
        <f>E47-5</f>
        <v>12</v>
      </c>
      <c r="J47" s="12" t="s">
        <v>155</v>
      </c>
    </row>
    <row r="48" spans="1:10" ht="15.75" customHeight="1">
      <c r="A48" s="6" t="s">
        <v>114</v>
      </c>
      <c r="B48" s="16">
        <v>6.267361111111111E-2</v>
      </c>
      <c r="C48" s="12" t="s">
        <v>18</v>
      </c>
      <c r="D48" s="12" t="s">
        <v>28</v>
      </c>
      <c r="E48" s="13">
        <v>10</v>
      </c>
      <c r="F48" s="15"/>
      <c r="H48" s="12" t="s">
        <v>158</v>
      </c>
      <c r="I48" s="12">
        <v>1</v>
      </c>
    </row>
    <row r="49" spans="1:10" ht="15.75" customHeight="1">
      <c r="A49" s="17" t="s">
        <v>114</v>
      </c>
      <c r="B49" s="16">
        <v>6.4085648148148142E-2</v>
      </c>
      <c r="C49" s="12" t="s">
        <v>14</v>
      </c>
      <c r="D49" s="12" t="s">
        <v>16</v>
      </c>
      <c r="E49" s="13" t="s">
        <v>17</v>
      </c>
      <c r="F49" s="13">
        <v>20</v>
      </c>
    </row>
    <row r="50" spans="1:10" ht="15.75" customHeight="1">
      <c r="A50" s="6" t="s">
        <v>114</v>
      </c>
      <c r="B50" s="16">
        <v>6.4733796296296303E-2</v>
      </c>
      <c r="C50" s="12" t="s">
        <v>13</v>
      </c>
      <c r="D50" s="12" t="s">
        <v>16</v>
      </c>
      <c r="E50" s="13">
        <v>16</v>
      </c>
      <c r="F50" s="14">
        <f>E50-0</f>
        <v>16</v>
      </c>
    </row>
    <row r="51" spans="1:10" ht="15.75" customHeight="1">
      <c r="A51" s="17" t="s">
        <v>114</v>
      </c>
      <c r="B51" s="16">
        <v>6.4849537037037039E-2</v>
      </c>
      <c r="C51" s="12" t="s">
        <v>23</v>
      </c>
      <c r="D51" s="12" t="s">
        <v>16</v>
      </c>
      <c r="E51" s="13">
        <v>9</v>
      </c>
      <c r="F51" s="14">
        <f>E51-3</f>
        <v>6</v>
      </c>
    </row>
    <row r="52" spans="1:10" ht="15.75" customHeight="1">
      <c r="A52" s="6" t="s">
        <v>114</v>
      </c>
      <c r="B52" s="16">
        <v>6.491898148148148E-2</v>
      </c>
      <c r="C52" s="12" t="s">
        <v>18</v>
      </c>
      <c r="D52" s="12" t="s">
        <v>16</v>
      </c>
      <c r="E52" s="13" t="s">
        <v>38</v>
      </c>
      <c r="F52" s="13" t="s">
        <v>38</v>
      </c>
      <c r="J52" s="12" t="s">
        <v>103</v>
      </c>
    </row>
    <row r="53" spans="1:10" ht="15.75" customHeight="1">
      <c r="A53" s="17" t="s">
        <v>114</v>
      </c>
      <c r="B53" s="16">
        <v>6.491898148148148E-2</v>
      </c>
      <c r="C53" s="12" t="s">
        <v>18</v>
      </c>
      <c r="D53" s="12" t="s">
        <v>16</v>
      </c>
      <c r="E53" s="13">
        <v>7</v>
      </c>
      <c r="F53" s="14">
        <f>E53-3</f>
        <v>4</v>
      </c>
      <c r="J53" s="12" t="s">
        <v>105</v>
      </c>
    </row>
    <row r="54" spans="1:10" ht="15.75" customHeight="1">
      <c r="A54" s="6" t="s">
        <v>114</v>
      </c>
      <c r="B54" s="16">
        <v>6.4930555555555561E-2</v>
      </c>
      <c r="C54" s="12" t="s">
        <v>19</v>
      </c>
      <c r="D54" s="12" t="s">
        <v>16</v>
      </c>
      <c r="E54" s="13" t="s">
        <v>38</v>
      </c>
      <c r="F54" s="13" t="s">
        <v>38</v>
      </c>
      <c r="J54" s="12" t="s">
        <v>103</v>
      </c>
    </row>
    <row r="55" spans="1:10" ht="15.75" customHeight="1">
      <c r="A55" s="17" t="s">
        <v>114</v>
      </c>
      <c r="B55" s="16">
        <v>6.4930555555555561E-2</v>
      </c>
      <c r="C55" s="12" t="s">
        <v>19</v>
      </c>
      <c r="D55" s="12" t="s">
        <v>16</v>
      </c>
      <c r="E55" s="13">
        <v>6</v>
      </c>
      <c r="F55" s="14">
        <f>E55-4</f>
        <v>2</v>
      </c>
      <c r="J55" s="12" t="s">
        <v>105</v>
      </c>
    </row>
    <row r="56" spans="1:10" ht="15.75" customHeight="1">
      <c r="A56" s="6" t="s">
        <v>114</v>
      </c>
      <c r="B56" s="16">
        <v>6.4930555555555561E-2</v>
      </c>
      <c r="C56" s="12" t="s">
        <v>21</v>
      </c>
      <c r="D56" s="12" t="s">
        <v>16</v>
      </c>
      <c r="E56" s="13" t="s">
        <v>38</v>
      </c>
      <c r="F56" s="13" t="s">
        <v>38</v>
      </c>
      <c r="J56" s="12" t="s">
        <v>103</v>
      </c>
    </row>
    <row r="57" spans="1:10" ht="15.75" customHeight="1">
      <c r="A57" s="17" t="s">
        <v>114</v>
      </c>
      <c r="B57" s="16">
        <v>6.4930555555555561E-2</v>
      </c>
      <c r="C57" s="12" t="s">
        <v>21</v>
      </c>
      <c r="D57" s="12" t="s">
        <v>16</v>
      </c>
      <c r="E57" s="13">
        <v>6</v>
      </c>
      <c r="F57" s="14">
        <f t="shared" ref="F57:F58" si="6">E57-1</f>
        <v>5</v>
      </c>
      <c r="J57" s="12" t="s">
        <v>105</v>
      </c>
    </row>
    <row r="58" spans="1:10" ht="15.75" customHeight="1">
      <c r="A58" s="6" t="s">
        <v>114</v>
      </c>
      <c r="B58" s="16">
        <v>6.5787037037037033E-2</v>
      </c>
      <c r="C58" s="12" t="s">
        <v>14</v>
      </c>
      <c r="D58" s="12" t="s">
        <v>60</v>
      </c>
      <c r="E58" s="13">
        <v>3</v>
      </c>
      <c r="F58" s="14">
        <f t="shared" si="6"/>
        <v>2</v>
      </c>
    </row>
    <row r="59" spans="1:10" ht="13">
      <c r="A59" s="17" t="s">
        <v>114</v>
      </c>
      <c r="B59" s="16">
        <v>6.9016203703703705E-2</v>
      </c>
      <c r="C59" s="12" t="s">
        <v>14</v>
      </c>
      <c r="D59" s="12" t="s">
        <v>167</v>
      </c>
      <c r="E59" s="13">
        <v>14</v>
      </c>
      <c r="F59" s="15"/>
    </row>
    <row r="60" spans="1:10" ht="13">
      <c r="A60" s="6" t="s">
        <v>114</v>
      </c>
      <c r="B60" s="16">
        <v>6.9687499999999999E-2</v>
      </c>
      <c r="C60" s="12" t="s">
        <v>14</v>
      </c>
      <c r="D60" s="12" t="s">
        <v>30</v>
      </c>
      <c r="E60" s="13">
        <v>16</v>
      </c>
      <c r="F60" s="14">
        <f>E60-6</f>
        <v>10</v>
      </c>
      <c r="J60" s="12" t="s">
        <v>171</v>
      </c>
    </row>
    <row r="61" spans="1:10" ht="13">
      <c r="A61" s="17" t="s">
        <v>114</v>
      </c>
      <c r="B61" s="16">
        <v>6.9965277777777779E-2</v>
      </c>
      <c r="C61" s="12" t="s">
        <v>14</v>
      </c>
      <c r="D61" s="12" t="s">
        <v>28</v>
      </c>
      <c r="E61" s="13">
        <v>6</v>
      </c>
      <c r="F61" s="15"/>
      <c r="H61" s="12" t="s">
        <v>173</v>
      </c>
    </row>
    <row r="62" spans="1:10" ht="13">
      <c r="A62" s="6" t="s">
        <v>114</v>
      </c>
      <c r="B62" s="16">
        <v>7.6527777777777778E-2</v>
      </c>
      <c r="C62" s="12" t="s">
        <v>18</v>
      </c>
      <c r="D62" s="12" t="s">
        <v>33</v>
      </c>
      <c r="E62" s="13">
        <v>15</v>
      </c>
      <c r="F62" s="14">
        <f>E62-5</f>
        <v>10</v>
      </c>
      <c r="J62" s="12" t="s">
        <v>155</v>
      </c>
    </row>
    <row r="63" spans="1:10" ht="13">
      <c r="A63" s="17" t="s">
        <v>114</v>
      </c>
      <c r="B63" s="16">
        <v>7.7430555555555558E-2</v>
      </c>
      <c r="C63" s="12" t="s">
        <v>18</v>
      </c>
      <c r="D63" s="12" t="s">
        <v>28</v>
      </c>
      <c r="E63" s="13">
        <v>4</v>
      </c>
      <c r="F63" s="15"/>
      <c r="H63" s="12" t="s">
        <v>174</v>
      </c>
    </row>
    <row r="64" spans="1:10" ht="13">
      <c r="A64" s="6" t="s">
        <v>114</v>
      </c>
      <c r="B64" s="16">
        <v>7.8136574074074081E-2</v>
      </c>
      <c r="C64" s="12" t="s">
        <v>21</v>
      </c>
      <c r="D64" s="12" t="s">
        <v>33</v>
      </c>
      <c r="E64" s="13">
        <v>16</v>
      </c>
      <c r="F64" s="14">
        <f t="shared" ref="F64:F66" si="7">E64-6</f>
        <v>10</v>
      </c>
      <c r="J64" s="12" t="s">
        <v>175</v>
      </c>
    </row>
    <row r="65" spans="1:10" ht="13">
      <c r="A65" s="17" t="s">
        <v>114</v>
      </c>
      <c r="B65" s="16">
        <v>7.8159722222222228E-2</v>
      </c>
      <c r="C65" s="12" t="s">
        <v>21</v>
      </c>
      <c r="D65" s="12" t="s">
        <v>33</v>
      </c>
      <c r="E65" s="13">
        <v>16</v>
      </c>
      <c r="F65" s="14">
        <f t="shared" si="7"/>
        <v>10</v>
      </c>
      <c r="J65" s="12" t="s">
        <v>175</v>
      </c>
    </row>
    <row r="66" spans="1:10" ht="13">
      <c r="A66" s="6" t="s">
        <v>114</v>
      </c>
      <c r="B66" s="16">
        <v>7.8206018518518522E-2</v>
      </c>
      <c r="C66" s="12" t="s">
        <v>21</v>
      </c>
      <c r="D66" s="12" t="s">
        <v>33</v>
      </c>
      <c r="E66" s="13">
        <v>17</v>
      </c>
      <c r="F66" s="14">
        <f t="shared" si="7"/>
        <v>11</v>
      </c>
      <c r="J66" s="12" t="s">
        <v>175</v>
      </c>
    </row>
    <row r="67" spans="1:10" ht="13">
      <c r="A67" s="17" t="s">
        <v>114</v>
      </c>
      <c r="B67" s="16">
        <v>7.8483796296296301E-2</v>
      </c>
      <c r="C67" s="12" t="s">
        <v>21</v>
      </c>
      <c r="D67" s="12" t="s">
        <v>28</v>
      </c>
      <c r="E67" s="13">
        <v>19</v>
      </c>
      <c r="F67" s="15"/>
      <c r="H67" s="12" t="s">
        <v>176</v>
      </c>
    </row>
    <row r="68" spans="1:10" ht="13">
      <c r="A68" s="6" t="s">
        <v>114</v>
      </c>
      <c r="B68" s="16">
        <v>7.9398148148148148E-2</v>
      </c>
      <c r="C68" s="12" t="s">
        <v>19</v>
      </c>
      <c r="D68" s="12" t="s">
        <v>30</v>
      </c>
      <c r="E68" s="13">
        <v>15</v>
      </c>
      <c r="F68" s="14">
        <f>E68-6</f>
        <v>9</v>
      </c>
      <c r="J68" s="12" t="s">
        <v>159</v>
      </c>
    </row>
    <row r="69" spans="1:10" ht="13">
      <c r="A69" s="17" t="s">
        <v>114</v>
      </c>
      <c r="B69" s="16">
        <v>7.9803240740740744E-2</v>
      </c>
      <c r="C69" s="12" t="s">
        <v>19</v>
      </c>
      <c r="D69" s="12" t="s">
        <v>28</v>
      </c>
      <c r="E69" s="13">
        <v>12</v>
      </c>
      <c r="F69" s="15"/>
      <c r="H69" s="12" t="s">
        <v>177</v>
      </c>
    </row>
    <row r="70" spans="1:10" ht="13">
      <c r="A70" s="6" t="s">
        <v>114</v>
      </c>
      <c r="B70" s="16">
        <v>8.0462962962962958E-2</v>
      </c>
      <c r="C70" s="12" t="s">
        <v>19</v>
      </c>
      <c r="D70" s="12" t="s">
        <v>26</v>
      </c>
      <c r="E70" s="13">
        <v>10</v>
      </c>
      <c r="F70" s="14">
        <f>E70-0</f>
        <v>10</v>
      </c>
      <c r="J70" s="12" t="s">
        <v>105</v>
      </c>
    </row>
    <row r="71" spans="1:10" ht="13">
      <c r="A71" s="17" t="s">
        <v>114</v>
      </c>
      <c r="B71" s="16">
        <v>8.0462962962962958E-2</v>
      </c>
      <c r="C71" s="12" t="s">
        <v>19</v>
      </c>
      <c r="D71" s="12" t="s">
        <v>26</v>
      </c>
      <c r="E71" s="13" t="s">
        <v>38</v>
      </c>
      <c r="F71" s="13" t="s">
        <v>38</v>
      </c>
      <c r="J71" s="12" t="s">
        <v>103</v>
      </c>
    </row>
    <row r="72" spans="1:10" ht="13">
      <c r="A72" s="6" t="s">
        <v>114</v>
      </c>
      <c r="B72" s="16">
        <v>8.1192129629629628E-2</v>
      </c>
      <c r="C72" s="12" t="s">
        <v>19</v>
      </c>
      <c r="D72" s="12" t="s">
        <v>52</v>
      </c>
      <c r="E72" s="14">
        <f t="shared" ref="E72:E73" si="8">F72+6</f>
        <v>9</v>
      </c>
      <c r="F72" s="13">
        <v>3</v>
      </c>
      <c r="J72" s="12" t="s">
        <v>103</v>
      </c>
    </row>
    <row r="73" spans="1:10" ht="13">
      <c r="A73" s="17" t="s">
        <v>114</v>
      </c>
      <c r="B73" s="16">
        <v>8.1192129629629628E-2</v>
      </c>
      <c r="C73" s="12" t="s">
        <v>19</v>
      </c>
      <c r="D73" s="12" t="s">
        <v>52</v>
      </c>
      <c r="E73" s="14">
        <f t="shared" si="8"/>
        <v>9</v>
      </c>
      <c r="F73" s="13">
        <v>3</v>
      </c>
      <c r="H73" s="12" t="s">
        <v>178</v>
      </c>
      <c r="J73" s="12" t="s">
        <v>105</v>
      </c>
    </row>
    <row r="74" spans="1:10" ht="13">
      <c r="A74" s="6" t="s">
        <v>114</v>
      </c>
      <c r="B74" s="16">
        <v>8.4016203703703704E-2</v>
      </c>
      <c r="C74" s="12" t="s">
        <v>14</v>
      </c>
      <c r="D74" s="12" t="s">
        <v>30</v>
      </c>
      <c r="E74" s="13">
        <v>10</v>
      </c>
      <c r="F74" s="14">
        <f t="shared" ref="F74:F76" si="9">E74-6</f>
        <v>4</v>
      </c>
      <c r="J74" s="12" t="s">
        <v>179</v>
      </c>
    </row>
    <row r="75" spans="1:10" ht="13">
      <c r="A75" s="17" t="s">
        <v>114</v>
      </c>
      <c r="B75" s="16">
        <v>8.4375000000000006E-2</v>
      </c>
      <c r="C75" s="12" t="s">
        <v>14</v>
      </c>
      <c r="D75" s="12" t="s">
        <v>30</v>
      </c>
      <c r="E75" s="13">
        <v>11</v>
      </c>
      <c r="F75" s="14">
        <f t="shared" si="9"/>
        <v>5</v>
      </c>
      <c r="J75" s="12" t="s">
        <v>32</v>
      </c>
    </row>
    <row r="76" spans="1:10" ht="13">
      <c r="A76" s="6" t="s">
        <v>114</v>
      </c>
      <c r="B76" s="16">
        <v>8.9837962962962967E-2</v>
      </c>
      <c r="C76" s="12" t="s">
        <v>13</v>
      </c>
      <c r="D76" s="12" t="s">
        <v>33</v>
      </c>
      <c r="E76" s="13">
        <v>21</v>
      </c>
      <c r="F76" s="13">
        <f t="shared" si="9"/>
        <v>15</v>
      </c>
      <c r="J76" s="12" t="s">
        <v>120</v>
      </c>
    </row>
    <row r="77" spans="1:10" ht="13">
      <c r="A77" s="17" t="s">
        <v>114</v>
      </c>
      <c r="B77" s="16">
        <v>9.0069444444444438E-2</v>
      </c>
      <c r="C77" s="12" t="s">
        <v>13</v>
      </c>
      <c r="D77" s="12" t="s">
        <v>28</v>
      </c>
      <c r="E77" s="13">
        <v>14</v>
      </c>
      <c r="F77" s="15"/>
      <c r="H77" s="12" t="s">
        <v>180</v>
      </c>
    </row>
    <row r="78" spans="1:10" ht="13">
      <c r="A78" s="6" t="s">
        <v>114</v>
      </c>
      <c r="B78" s="16">
        <v>9.402777777777778E-2</v>
      </c>
      <c r="C78" s="12" t="s">
        <v>23</v>
      </c>
      <c r="D78" s="12" t="s">
        <v>30</v>
      </c>
      <c r="E78" s="13" t="s">
        <v>38</v>
      </c>
      <c r="F78" s="13" t="s">
        <v>38</v>
      </c>
      <c r="J78" s="12" t="s">
        <v>181</v>
      </c>
    </row>
    <row r="79" spans="1:10" ht="13">
      <c r="A79" s="17" t="s">
        <v>114</v>
      </c>
      <c r="B79" s="16">
        <v>9.402777777777778E-2</v>
      </c>
      <c r="C79" s="12" t="s">
        <v>23</v>
      </c>
      <c r="D79" s="12" t="s">
        <v>30</v>
      </c>
      <c r="E79" s="13">
        <v>13</v>
      </c>
      <c r="F79" s="14">
        <f>E79-5</f>
        <v>8</v>
      </c>
      <c r="J79" s="12" t="s">
        <v>183</v>
      </c>
    </row>
    <row r="80" spans="1:10" ht="13">
      <c r="A80" s="6" t="s">
        <v>114</v>
      </c>
      <c r="B80" s="16">
        <v>9.4305555555555559E-2</v>
      </c>
      <c r="C80" s="12" t="s">
        <v>23</v>
      </c>
      <c r="D80" s="12" t="s">
        <v>30</v>
      </c>
      <c r="E80" s="13" t="s">
        <v>38</v>
      </c>
      <c r="F80" s="13" t="s">
        <v>38</v>
      </c>
      <c r="J80" s="12" t="s">
        <v>181</v>
      </c>
    </row>
    <row r="81" spans="1:10" ht="13">
      <c r="A81" s="17" t="s">
        <v>114</v>
      </c>
      <c r="B81" s="16">
        <v>9.4305555555555559E-2</v>
      </c>
      <c r="C81" s="12" t="s">
        <v>23</v>
      </c>
      <c r="D81" s="12" t="s">
        <v>30</v>
      </c>
      <c r="E81" s="13">
        <v>21</v>
      </c>
      <c r="F81" s="14">
        <f>E81-5</f>
        <v>16</v>
      </c>
      <c r="J81" s="12" t="s">
        <v>183</v>
      </c>
    </row>
    <row r="82" spans="1:10" ht="13">
      <c r="A82" s="6" t="s">
        <v>114</v>
      </c>
      <c r="B82" s="16">
        <v>9.4432870370370375E-2</v>
      </c>
      <c r="C82" s="12" t="s">
        <v>23</v>
      </c>
      <c r="D82" s="12" t="s">
        <v>28</v>
      </c>
      <c r="E82" s="13">
        <v>9</v>
      </c>
      <c r="F82" s="15"/>
      <c r="H82" s="12" t="s">
        <v>184</v>
      </c>
    </row>
    <row r="83" spans="1:10" ht="13">
      <c r="A83" s="17" t="s">
        <v>114</v>
      </c>
      <c r="B83" s="16">
        <v>9.5891203703703701E-2</v>
      </c>
      <c r="C83" s="12" t="s">
        <v>18</v>
      </c>
      <c r="D83" s="12" t="s">
        <v>28</v>
      </c>
      <c r="E83" s="13">
        <v>9</v>
      </c>
      <c r="F83" s="15"/>
      <c r="H83" s="12" t="s">
        <v>185</v>
      </c>
      <c r="J83" s="12" t="s">
        <v>186</v>
      </c>
    </row>
    <row r="84" spans="1:10" ht="13">
      <c r="A84" s="6" t="s">
        <v>114</v>
      </c>
      <c r="B84" s="16">
        <v>9.6712962962962959E-2</v>
      </c>
      <c r="C84" s="12" t="s">
        <v>18</v>
      </c>
      <c r="D84" s="12" t="s">
        <v>33</v>
      </c>
      <c r="E84" s="13">
        <v>24</v>
      </c>
      <c r="F84" s="13">
        <v>19</v>
      </c>
      <c r="J84" s="12" t="s">
        <v>72</v>
      </c>
    </row>
    <row r="85" spans="1:10" ht="13">
      <c r="A85" s="17" t="s">
        <v>114</v>
      </c>
      <c r="B85" s="16">
        <v>9.6851851851851856E-2</v>
      </c>
      <c r="C85" s="12" t="s">
        <v>18</v>
      </c>
      <c r="D85" s="12" t="s">
        <v>28</v>
      </c>
      <c r="E85" s="13">
        <v>9</v>
      </c>
      <c r="F85" s="15"/>
      <c r="H85" s="12" t="s">
        <v>187</v>
      </c>
    </row>
    <row r="86" spans="1:10" ht="13">
      <c r="A86" s="6" t="s">
        <v>114</v>
      </c>
      <c r="B86" s="16">
        <v>9.7152777777777782E-2</v>
      </c>
      <c r="C86" s="12" t="s">
        <v>18</v>
      </c>
      <c r="D86" s="12" t="s">
        <v>33</v>
      </c>
      <c r="E86" s="13" t="s">
        <v>38</v>
      </c>
      <c r="F86" s="13" t="s">
        <v>38</v>
      </c>
      <c r="J86" s="12" t="s">
        <v>56</v>
      </c>
    </row>
    <row r="87" spans="1:10" ht="13">
      <c r="A87" s="17" t="s">
        <v>114</v>
      </c>
      <c r="B87" s="16">
        <v>9.7152777777777782E-2</v>
      </c>
      <c r="C87" s="12" t="s">
        <v>18</v>
      </c>
      <c r="D87" s="12" t="s">
        <v>33</v>
      </c>
      <c r="E87" s="13">
        <v>20</v>
      </c>
      <c r="F87" s="14">
        <f>E87-5</f>
        <v>15</v>
      </c>
      <c r="J87" s="12" t="s">
        <v>188</v>
      </c>
    </row>
    <row r="88" spans="1:10" ht="13">
      <c r="A88" s="6" t="s">
        <v>114</v>
      </c>
      <c r="B88" s="16">
        <v>9.7245370370370371E-2</v>
      </c>
      <c r="C88" s="12" t="s">
        <v>18</v>
      </c>
      <c r="D88" s="12" t="s">
        <v>28</v>
      </c>
      <c r="E88" s="13">
        <v>9</v>
      </c>
      <c r="F88" s="15"/>
      <c r="H88" s="12" t="s">
        <v>189</v>
      </c>
    </row>
    <row r="89" spans="1:10" ht="13">
      <c r="A89" s="17" t="s">
        <v>114</v>
      </c>
      <c r="B89" s="16">
        <v>9.7997685185185188E-2</v>
      </c>
      <c r="C89" s="12" t="s">
        <v>21</v>
      </c>
      <c r="D89" s="12" t="s">
        <v>33</v>
      </c>
      <c r="E89" s="13" t="s">
        <v>38</v>
      </c>
      <c r="F89" s="13" t="s">
        <v>38</v>
      </c>
      <c r="J89" s="12" t="s">
        <v>190</v>
      </c>
    </row>
    <row r="90" spans="1:10" ht="13">
      <c r="A90" s="6" t="s">
        <v>114</v>
      </c>
      <c r="B90" s="16">
        <v>9.9629629629629624E-2</v>
      </c>
      <c r="C90" s="12" t="s">
        <v>19</v>
      </c>
      <c r="D90" s="12" t="s">
        <v>30</v>
      </c>
      <c r="E90" s="13">
        <v>17</v>
      </c>
      <c r="F90" s="14">
        <f>E90-6</f>
        <v>11</v>
      </c>
      <c r="J90" s="12" t="s">
        <v>159</v>
      </c>
    </row>
    <row r="91" spans="1:10" ht="13">
      <c r="A91" s="17" t="s">
        <v>114</v>
      </c>
      <c r="B91" s="16">
        <v>0.10002314814814815</v>
      </c>
      <c r="C91" s="12" t="s">
        <v>19</v>
      </c>
      <c r="D91" s="12" t="s">
        <v>22</v>
      </c>
      <c r="E91" s="13">
        <v>10</v>
      </c>
      <c r="F91" s="14">
        <f>E91-8</f>
        <v>2</v>
      </c>
      <c r="J91" s="12" t="s">
        <v>105</v>
      </c>
    </row>
    <row r="92" spans="1:10" ht="13">
      <c r="A92" s="6" t="s">
        <v>114</v>
      </c>
      <c r="B92" s="16">
        <v>0.10002314814814815</v>
      </c>
      <c r="C92" s="12" t="s">
        <v>19</v>
      </c>
      <c r="D92" s="12" t="s">
        <v>22</v>
      </c>
      <c r="E92" s="13" t="s">
        <v>38</v>
      </c>
      <c r="F92" s="13" t="s">
        <v>38</v>
      </c>
      <c r="J92" s="12" t="s">
        <v>103</v>
      </c>
    </row>
    <row r="93" spans="1:10" ht="13">
      <c r="A93" s="17" t="s">
        <v>114</v>
      </c>
      <c r="B93" s="16">
        <v>0.10125000000000001</v>
      </c>
      <c r="C93" s="12" t="s">
        <v>14</v>
      </c>
      <c r="D93" s="12" t="s">
        <v>30</v>
      </c>
      <c r="E93" s="13">
        <v>14</v>
      </c>
      <c r="F93" s="14">
        <f>E93-6</f>
        <v>8</v>
      </c>
      <c r="J93" s="12" t="s">
        <v>58</v>
      </c>
    </row>
    <row r="94" spans="1:10" ht="13">
      <c r="A94" s="6" t="s">
        <v>114</v>
      </c>
      <c r="B94" s="16">
        <v>0.10135416666666666</v>
      </c>
      <c r="C94" s="12" t="s">
        <v>14</v>
      </c>
      <c r="D94" s="12" t="s">
        <v>28</v>
      </c>
      <c r="E94" s="13">
        <v>8</v>
      </c>
      <c r="F94" s="15"/>
      <c r="H94" s="12" t="s">
        <v>192</v>
      </c>
      <c r="I94" s="12">
        <v>1</v>
      </c>
    </row>
    <row r="95" spans="1:10" ht="13">
      <c r="A95" s="17" t="s">
        <v>114</v>
      </c>
      <c r="B95" s="16">
        <v>0.10223379629629629</v>
      </c>
      <c r="C95" s="12" t="s">
        <v>14</v>
      </c>
      <c r="D95" s="12" t="s">
        <v>30</v>
      </c>
      <c r="E95" s="13">
        <v>10</v>
      </c>
      <c r="F95" s="14">
        <f t="shared" ref="F95:F96" si="10">E95-6</f>
        <v>4</v>
      </c>
      <c r="J95" s="12" t="s">
        <v>32</v>
      </c>
    </row>
    <row r="96" spans="1:10" ht="13">
      <c r="A96" s="6" t="s">
        <v>114</v>
      </c>
      <c r="B96" s="16">
        <v>0.10237268518518519</v>
      </c>
      <c r="C96" s="12" t="s">
        <v>14</v>
      </c>
      <c r="D96" s="12" t="s">
        <v>30</v>
      </c>
      <c r="E96" s="13">
        <v>15</v>
      </c>
      <c r="F96" s="14">
        <f t="shared" si="10"/>
        <v>9</v>
      </c>
      <c r="J96" s="12" t="s">
        <v>32</v>
      </c>
    </row>
    <row r="97" spans="1:10" ht="13">
      <c r="A97" s="17" t="s">
        <v>114</v>
      </c>
      <c r="B97" s="16">
        <v>0.10251157407407407</v>
      </c>
      <c r="C97" s="12" t="s">
        <v>14</v>
      </c>
      <c r="D97" s="12" t="s">
        <v>28</v>
      </c>
      <c r="E97" s="13">
        <v>7</v>
      </c>
      <c r="F97" s="15"/>
      <c r="H97" s="12" t="s">
        <v>197</v>
      </c>
      <c r="I97" s="12">
        <v>1</v>
      </c>
    </row>
    <row r="98" spans="1:10" ht="13">
      <c r="A98" s="6" t="s">
        <v>114</v>
      </c>
      <c r="B98" s="16">
        <v>0.10586805555555556</v>
      </c>
      <c r="C98" s="12" t="s">
        <v>13</v>
      </c>
      <c r="D98" s="12" t="s">
        <v>33</v>
      </c>
      <c r="E98" s="13">
        <v>13</v>
      </c>
      <c r="F98" s="14">
        <f>E98-6</f>
        <v>7</v>
      </c>
      <c r="J98" s="12" t="s">
        <v>120</v>
      </c>
    </row>
    <row r="99" spans="1:10" ht="13">
      <c r="A99" s="17" t="s">
        <v>114</v>
      </c>
      <c r="B99" s="16">
        <v>0.10696759259259259</v>
      </c>
      <c r="C99" s="12" t="s">
        <v>23</v>
      </c>
      <c r="D99" s="12" t="s">
        <v>30</v>
      </c>
      <c r="E99" s="13">
        <v>10</v>
      </c>
      <c r="F99" s="14">
        <f t="shared" ref="F99:F100" si="11">E99-5</f>
        <v>5</v>
      </c>
      <c r="J99" s="12" t="s">
        <v>39</v>
      </c>
    </row>
    <row r="100" spans="1:10" ht="13">
      <c r="A100" s="6" t="s">
        <v>114</v>
      </c>
      <c r="B100" s="16">
        <v>0.10703703703703704</v>
      </c>
      <c r="C100" s="12" t="s">
        <v>23</v>
      </c>
      <c r="D100" s="12" t="s">
        <v>30</v>
      </c>
      <c r="E100" s="13">
        <v>23</v>
      </c>
      <c r="F100" s="14">
        <f t="shared" si="11"/>
        <v>18</v>
      </c>
      <c r="J100" s="12" t="s">
        <v>39</v>
      </c>
    </row>
    <row r="101" spans="1:10" ht="13">
      <c r="A101" s="17" t="s">
        <v>114</v>
      </c>
      <c r="B101" s="16">
        <v>0.10712962962962963</v>
      </c>
      <c r="C101" s="12" t="s">
        <v>23</v>
      </c>
      <c r="D101" s="12" t="s">
        <v>28</v>
      </c>
      <c r="E101" s="13">
        <v>7</v>
      </c>
      <c r="F101" s="15"/>
      <c r="H101" s="12" t="s">
        <v>201</v>
      </c>
    </row>
    <row r="102" spans="1:10" ht="13">
      <c r="A102" s="6" t="s">
        <v>114</v>
      </c>
      <c r="B102" s="16">
        <v>0.10878472222222223</v>
      </c>
      <c r="C102" s="12" t="s">
        <v>18</v>
      </c>
      <c r="D102" s="12" t="s">
        <v>33</v>
      </c>
      <c r="E102" s="13">
        <v>8</v>
      </c>
      <c r="F102" s="14">
        <f>E102-5</f>
        <v>3</v>
      </c>
      <c r="J102" s="12" t="s">
        <v>155</v>
      </c>
    </row>
    <row r="103" spans="1:10" ht="13">
      <c r="A103" s="17" t="s">
        <v>114</v>
      </c>
      <c r="B103" s="16">
        <v>0.15063657407407408</v>
      </c>
      <c r="C103" s="12" t="s">
        <v>18</v>
      </c>
      <c r="D103" s="12" t="s">
        <v>101</v>
      </c>
      <c r="E103" s="13" t="s">
        <v>38</v>
      </c>
      <c r="F103" s="13" t="s">
        <v>38</v>
      </c>
      <c r="J103" s="12" t="s">
        <v>203</v>
      </c>
    </row>
    <row r="104" spans="1:10" ht="13">
      <c r="A104" s="6" t="s">
        <v>114</v>
      </c>
      <c r="B104" s="16">
        <v>0.1095949074074074</v>
      </c>
      <c r="C104" s="12" t="s">
        <v>21</v>
      </c>
      <c r="D104" s="12" t="s">
        <v>33</v>
      </c>
      <c r="E104" s="13">
        <v>17</v>
      </c>
      <c r="F104" s="14">
        <f>E104-6</f>
        <v>11</v>
      </c>
      <c r="J104" s="12" t="s">
        <v>190</v>
      </c>
    </row>
    <row r="105" spans="1:10" ht="13">
      <c r="A105" s="17" t="s">
        <v>114</v>
      </c>
      <c r="B105" s="16">
        <v>0.10976851851851852</v>
      </c>
      <c r="C105" s="12" t="s">
        <v>21</v>
      </c>
      <c r="D105" s="12" t="s">
        <v>28</v>
      </c>
      <c r="E105" s="13">
        <v>11</v>
      </c>
      <c r="F105" s="15"/>
      <c r="H105" s="12" t="s">
        <v>208</v>
      </c>
    </row>
    <row r="106" spans="1:10" ht="13">
      <c r="A106" s="6" t="s">
        <v>114</v>
      </c>
      <c r="B106" s="16">
        <v>0.11140046296296297</v>
      </c>
      <c r="C106" s="12" t="s">
        <v>19</v>
      </c>
      <c r="D106" s="12" t="s">
        <v>22</v>
      </c>
      <c r="E106" s="13" t="s">
        <v>38</v>
      </c>
      <c r="F106" s="13" t="s">
        <v>38</v>
      </c>
      <c r="J106" s="12" t="s">
        <v>103</v>
      </c>
    </row>
    <row r="107" spans="1:10" ht="13">
      <c r="A107" s="17" t="s">
        <v>114</v>
      </c>
      <c r="B107" s="16">
        <v>0.11140046296296297</v>
      </c>
      <c r="C107" s="12" t="s">
        <v>19</v>
      </c>
      <c r="D107" s="12" t="s">
        <v>22</v>
      </c>
      <c r="E107" s="13">
        <v>13</v>
      </c>
      <c r="F107" s="14">
        <f>E107-8</f>
        <v>5</v>
      </c>
      <c r="J107" s="12" t="s">
        <v>105</v>
      </c>
    </row>
    <row r="108" spans="1:10" ht="13">
      <c r="A108" s="6" t="s">
        <v>114</v>
      </c>
      <c r="B108" s="16">
        <v>0.11188657407407407</v>
      </c>
      <c r="C108" s="12" t="s">
        <v>14</v>
      </c>
      <c r="D108" s="12" t="s">
        <v>30</v>
      </c>
      <c r="E108" s="13">
        <v>24</v>
      </c>
      <c r="F108" s="14">
        <f>E108-6</f>
        <v>18</v>
      </c>
      <c r="J108" s="12" t="s">
        <v>58</v>
      </c>
    </row>
    <row r="109" spans="1:10" ht="13">
      <c r="A109" s="17" t="s">
        <v>114</v>
      </c>
      <c r="B109" s="16">
        <v>0.11204861111111111</v>
      </c>
      <c r="C109" s="12" t="s">
        <v>14</v>
      </c>
      <c r="D109" s="12" t="s">
        <v>28</v>
      </c>
      <c r="E109" s="13">
        <v>11</v>
      </c>
      <c r="F109" s="15"/>
      <c r="H109" s="12" t="s">
        <v>212</v>
      </c>
    </row>
    <row r="110" spans="1:10" ht="13">
      <c r="A110" s="6" t="s">
        <v>114</v>
      </c>
      <c r="B110" s="16">
        <v>0.11230324074074075</v>
      </c>
      <c r="C110" s="12" t="s">
        <v>14</v>
      </c>
      <c r="D110" s="12" t="s">
        <v>30</v>
      </c>
      <c r="E110" s="14">
        <f>F110+6</f>
        <v>25</v>
      </c>
      <c r="F110" s="13">
        <v>19</v>
      </c>
      <c r="J110" s="12" t="s">
        <v>32</v>
      </c>
    </row>
    <row r="111" spans="1:10" ht="13">
      <c r="A111" s="17" t="s">
        <v>114</v>
      </c>
      <c r="B111" s="16">
        <v>0.11241898148148148</v>
      </c>
      <c r="C111" s="12" t="s">
        <v>14</v>
      </c>
      <c r="D111" s="12" t="s">
        <v>28</v>
      </c>
      <c r="E111" s="13">
        <v>8</v>
      </c>
      <c r="F111" s="15"/>
      <c r="H111" s="12" t="s">
        <v>218</v>
      </c>
    </row>
    <row r="112" spans="1:10" ht="13">
      <c r="A112" s="6" t="s">
        <v>114</v>
      </c>
      <c r="B112" s="16">
        <v>0.11318287037037036</v>
      </c>
      <c r="C112" s="12" t="s">
        <v>14</v>
      </c>
      <c r="D112" s="12" t="s">
        <v>30</v>
      </c>
      <c r="E112" s="13">
        <v>18</v>
      </c>
      <c r="F112" s="14">
        <f>E112-6</f>
        <v>12</v>
      </c>
      <c r="J112" s="12" t="s">
        <v>219</v>
      </c>
    </row>
    <row r="113" spans="1:10" ht="13">
      <c r="A113" s="17" t="s">
        <v>114</v>
      </c>
      <c r="B113" s="16">
        <v>0.11325231481481482</v>
      </c>
      <c r="C113" s="12" t="s">
        <v>14</v>
      </c>
      <c r="D113" s="12" t="s">
        <v>28</v>
      </c>
      <c r="E113" s="13">
        <v>8</v>
      </c>
      <c r="F113" s="15"/>
      <c r="H113" s="12" t="s">
        <v>218</v>
      </c>
      <c r="I113" s="12">
        <v>1</v>
      </c>
    </row>
    <row r="114" spans="1:10" ht="13">
      <c r="A114" s="6" t="s">
        <v>114</v>
      </c>
      <c r="B114" s="16">
        <v>0.114375</v>
      </c>
      <c r="C114" s="12" t="s">
        <v>13</v>
      </c>
      <c r="D114" s="12" t="s">
        <v>33</v>
      </c>
      <c r="E114" s="13" t="s">
        <v>38</v>
      </c>
      <c r="F114" s="13" t="s">
        <v>38</v>
      </c>
      <c r="J114" s="12" t="s">
        <v>103</v>
      </c>
    </row>
    <row r="115" spans="1:10" ht="13">
      <c r="A115" s="17" t="s">
        <v>114</v>
      </c>
      <c r="B115" s="16">
        <v>0.114375</v>
      </c>
      <c r="C115" s="12" t="s">
        <v>13</v>
      </c>
      <c r="D115" s="12" t="s">
        <v>33</v>
      </c>
      <c r="E115" s="13">
        <v>11</v>
      </c>
      <c r="F115" s="14">
        <f>E115-6</f>
        <v>5</v>
      </c>
      <c r="J115" s="12" t="s">
        <v>222</v>
      </c>
    </row>
    <row r="116" spans="1:10" ht="13">
      <c r="A116" s="6" t="s">
        <v>114</v>
      </c>
      <c r="B116" s="16">
        <v>0.11582175925925926</v>
      </c>
      <c r="C116" s="12" t="s">
        <v>19</v>
      </c>
      <c r="D116" s="12" t="s">
        <v>52</v>
      </c>
      <c r="E116" s="13" t="s">
        <v>38</v>
      </c>
      <c r="F116" s="13" t="s">
        <v>38</v>
      </c>
      <c r="J116" s="12" t="s">
        <v>103</v>
      </c>
    </row>
    <row r="117" spans="1:10" ht="13">
      <c r="A117" s="17" t="s">
        <v>114</v>
      </c>
      <c r="B117" s="16">
        <v>0.11582175925925926</v>
      </c>
      <c r="C117" s="12" t="s">
        <v>19</v>
      </c>
      <c r="D117" s="12" t="s">
        <v>52</v>
      </c>
      <c r="E117" s="13">
        <v>11</v>
      </c>
      <c r="F117" s="14">
        <f>E117-6</f>
        <v>5</v>
      </c>
      <c r="H117" s="12" t="s">
        <v>223</v>
      </c>
      <c r="J117" s="12" t="s">
        <v>105</v>
      </c>
    </row>
    <row r="118" spans="1:10" ht="13">
      <c r="A118" s="6" t="s">
        <v>114</v>
      </c>
      <c r="B118" s="16">
        <v>0.11618055555555555</v>
      </c>
      <c r="C118" s="12" t="s">
        <v>19</v>
      </c>
      <c r="D118" s="12" t="s">
        <v>62</v>
      </c>
      <c r="E118" s="13">
        <v>16</v>
      </c>
      <c r="F118" s="14">
        <f>E118-2</f>
        <v>14</v>
      </c>
      <c r="J118" s="12" t="s">
        <v>224</v>
      </c>
    </row>
    <row r="119" spans="1:10" ht="13">
      <c r="A119" s="17" t="s">
        <v>114</v>
      </c>
      <c r="B119" s="16">
        <v>0.11763888888888889</v>
      </c>
      <c r="C119" s="12" t="s">
        <v>18</v>
      </c>
      <c r="D119" s="12" t="s">
        <v>33</v>
      </c>
      <c r="E119" s="13" t="s">
        <v>38</v>
      </c>
      <c r="F119" s="13" t="s">
        <v>38</v>
      </c>
      <c r="J119" s="12" t="s">
        <v>56</v>
      </c>
    </row>
    <row r="120" spans="1:10" ht="13">
      <c r="A120" s="6" t="s">
        <v>114</v>
      </c>
      <c r="B120" s="16">
        <v>0.11763888888888889</v>
      </c>
      <c r="C120" s="12" t="s">
        <v>18</v>
      </c>
      <c r="D120" s="12" t="s">
        <v>33</v>
      </c>
      <c r="E120" s="13" t="s">
        <v>17</v>
      </c>
      <c r="F120" s="13">
        <v>20</v>
      </c>
      <c r="G120" s="12" t="s">
        <v>40</v>
      </c>
      <c r="J120" s="12" t="s">
        <v>225</v>
      </c>
    </row>
    <row r="121" spans="1:10" ht="13">
      <c r="A121" s="17" t="s">
        <v>114</v>
      </c>
      <c r="B121" s="16">
        <v>0.11774305555555556</v>
      </c>
      <c r="C121" s="12" t="s">
        <v>18</v>
      </c>
      <c r="D121" s="12" t="s">
        <v>28</v>
      </c>
      <c r="E121" s="13">
        <v>13</v>
      </c>
      <c r="F121" s="15"/>
      <c r="H121" s="12" t="s">
        <v>226</v>
      </c>
      <c r="I121" s="12">
        <v>1</v>
      </c>
    </row>
    <row r="122" spans="1:10" ht="13">
      <c r="A122" s="6" t="s">
        <v>114</v>
      </c>
      <c r="B122" s="16">
        <v>0.12116898148148147</v>
      </c>
      <c r="C122" s="12" t="s">
        <v>14</v>
      </c>
      <c r="D122" s="12" t="s">
        <v>69</v>
      </c>
      <c r="E122" s="13">
        <v>11</v>
      </c>
      <c r="F122" s="14">
        <f>E122-3</f>
        <v>8</v>
      </c>
    </row>
    <row r="123" spans="1:10" ht="13">
      <c r="A123" s="17" t="s">
        <v>114</v>
      </c>
      <c r="B123" s="16">
        <v>0.12140046296296296</v>
      </c>
      <c r="C123" s="12" t="s">
        <v>18</v>
      </c>
      <c r="D123" s="12" t="s">
        <v>101</v>
      </c>
      <c r="E123" s="13">
        <v>6</v>
      </c>
      <c r="F123" s="15"/>
      <c r="J123" s="12" t="s">
        <v>227</v>
      </c>
    </row>
    <row r="124" spans="1:10" ht="13">
      <c r="A124" s="6" t="s">
        <v>114</v>
      </c>
      <c r="B124" s="16">
        <v>0.12148148148148148</v>
      </c>
      <c r="C124" s="12" t="s">
        <v>18</v>
      </c>
      <c r="D124" s="12" t="s">
        <v>101</v>
      </c>
      <c r="E124" s="13">
        <v>16</v>
      </c>
      <c r="F124" s="15"/>
      <c r="J124" s="12" t="s">
        <v>228</v>
      </c>
    </row>
    <row r="125" spans="1:10" ht="13">
      <c r="A125" s="17" t="s">
        <v>114</v>
      </c>
      <c r="B125" s="16">
        <v>0.14027777777777778</v>
      </c>
      <c r="C125" s="12" t="s">
        <v>21</v>
      </c>
      <c r="D125" s="12" t="s">
        <v>37</v>
      </c>
      <c r="E125" s="13">
        <v>23</v>
      </c>
      <c r="F125" s="14">
        <f>E125-6</f>
        <v>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5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25.5" customWidth="1"/>
    <col min="9" max="9" width="6.33203125" customWidth="1"/>
    <col min="10" max="10" width="38.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7" t="s">
        <v>166</v>
      </c>
      <c r="B2" s="16">
        <v>1.462962962962963E-2</v>
      </c>
      <c r="C2" s="12" t="s">
        <v>18</v>
      </c>
      <c r="D2" s="12" t="s">
        <v>27</v>
      </c>
      <c r="E2" s="13">
        <v>19</v>
      </c>
      <c r="F2" s="14">
        <f>E2-5</f>
        <v>14</v>
      </c>
    </row>
    <row r="3" spans="1:10" ht="15.75" customHeight="1">
      <c r="A3" s="17" t="s">
        <v>166</v>
      </c>
      <c r="B3" s="16">
        <v>1.462962962962963E-2</v>
      </c>
      <c r="C3" s="12" t="s">
        <v>23</v>
      </c>
      <c r="D3" s="12" t="s">
        <v>15</v>
      </c>
      <c r="E3" s="13" t="s">
        <v>38</v>
      </c>
      <c r="F3" s="13" t="s">
        <v>38</v>
      </c>
    </row>
    <row r="4" spans="1:10" ht="15.75" customHeight="1">
      <c r="A4" s="17" t="s">
        <v>166</v>
      </c>
      <c r="B4" s="16">
        <v>1.9872685185185184E-2</v>
      </c>
      <c r="C4" s="12" t="s">
        <v>19</v>
      </c>
      <c r="D4" s="12" t="s">
        <v>31</v>
      </c>
      <c r="E4" s="13">
        <v>10</v>
      </c>
      <c r="F4" s="14">
        <f>E4--3</f>
        <v>13</v>
      </c>
    </row>
    <row r="5" spans="1:10" ht="15.75" customHeight="1">
      <c r="A5" s="17" t="s">
        <v>166</v>
      </c>
      <c r="B5" s="16">
        <v>3.4618055555555555E-2</v>
      </c>
      <c r="C5" s="12" t="s">
        <v>23</v>
      </c>
      <c r="D5" s="12" t="s">
        <v>67</v>
      </c>
      <c r="E5" s="13" t="s">
        <v>38</v>
      </c>
      <c r="F5" s="13" t="s">
        <v>38</v>
      </c>
      <c r="J5" s="12" t="s">
        <v>56</v>
      </c>
    </row>
    <row r="6" spans="1:10" ht="15.75" customHeight="1">
      <c r="A6" s="17" t="s">
        <v>166</v>
      </c>
      <c r="B6" s="16">
        <v>3.4618055555555555E-2</v>
      </c>
      <c r="C6" s="12" t="s">
        <v>23</v>
      </c>
      <c r="D6" s="12" t="s">
        <v>67</v>
      </c>
      <c r="E6" s="13">
        <v>18</v>
      </c>
      <c r="F6" s="14">
        <f>E6-0</f>
        <v>18</v>
      </c>
      <c r="J6" s="12" t="s">
        <v>57</v>
      </c>
    </row>
    <row r="7" spans="1:10" ht="15.75" customHeight="1">
      <c r="A7" s="17" t="s">
        <v>166</v>
      </c>
      <c r="B7" s="16">
        <v>3.8078703703703705E-2</v>
      </c>
      <c r="C7" s="12" t="s">
        <v>18</v>
      </c>
      <c r="D7" s="12" t="s">
        <v>78</v>
      </c>
      <c r="E7" s="13">
        <v>18</v>
      </c>
      <c r="F7" s="14">
        <f>E7-1</f>
        <v>17</v>
      </c>
    </row>
    <row r="8" spans="1:10" ht="15.75" customHeight="1">
      <c r="A8" s="17" t="s">
        <v>166</v>
      </c>
      <c r="B8" s="16">
        <v>4.2905092592592592E-2</v>
      </c>
      <c r="C8" s="12" t="s">
        <v>21</v>
      </c>
      <c r="D8" s="12" t="s">
        <v>24</v>
      </c>
      <c r="E8" s="13">
        <v>11</v>
      </c>
      <c r="F8" s="14">
        <f>E8-5</f>
        <v>6</v>
      </c>
    </row>
    <row r="9" spans="1:10" ht="15.75" customHeight="1">
      <c r="A9" s="17" t="s">
        <v>166</v>
      </c>
      <c r="B9" s="16">
        <v>5.2037037037037034E-2</v>
      </c>
      <c r="C9" s="12" t="s">
        <v>13</v>
      </c>
      <c r="D9" s="12" t="s">
        <v>34</v>
      </c>
      <c r="E9" s="13">
        <v>13</v>
      </c>
      <c r="F9" s="14">
        <f>E9-6</f>
        <v>7</v>
      </c>
    </row>
    <row r="10" spans="1:10" ht="15.75" customHeight="1">
      <c r="A10" s="17" t="s">
        <v>166</v>
      </c>
      <c r="B10" s="16">
        <v>5.496527777777778E-2</v>
      </c>
      <c r="C10" s="12" t="s">
        <v>14</v>
      </c>
      <c r="D10" s="12" t="s">
        <v>69</v>
      </c>
      <c r="E10" s="13">
        <v>19</v>
      </c>
      <c r="F10" s="13">
        <f>E10-3</f>
        <v>16</v>
      </c>
    </row>
    <row r="11" spans="1:10" ht="15.75" customHeight="1">
      <c r="A11" s="17" t="s">
        <v>166</v>
      </c>
      <c r="B11" s="16">
        <v>5.5949074074074075E-2</v>
      </c>
      <c r="C11" s="12" t="s">
        <v>23</v>
      </c>
      <c r="D11" s="12" t="s">
        <v>69</v>
      </c>
      <c r="E11" s="13" t="s">
        <v>38</v>
      </c>
      <c r="F11" s="13" t="s">
        <v>38</v>
      </c>
      <c r="J11" s="12" t="s">
        <v>56</v>
      </c>
    </row>
    <row r="12" spans="1:10" ht="15.75" customHeight="1">
      <c r="A12" s="17" t="s">
        <v>166</v>
      </c>
      <c r="B12" s="16">
        <v>5.5949074074074075E-2</v>
      </c>
      <c r="C12" s="12" t="s">
        <v>23</v>
      </c>
      <c r="D12" s="12" t="s">
        <v>69</v>
      </c>
      <c r="E12" s="13">
        <v>17</v>
      </c>
      <c r="F12" s="14">
        <f t="shared" ref="F12:F13" si="0">E12-3</f>
        <v>14</v>
      </c>
      <c r="J12" s="12" t="s">
        <v>57</v>
      </c>
    </row>
    <row r="13" spans="1:10" ht="15.75" customHeight="1">
      <c r="A13" s="17" t="s">
        <v>166</v>
      </c>
      <c r="B13" s="16">
        <v>5.7002314814814818E-2</v>
      </c>
      <c r="C13" s="12" t="s">
        <v>21</v>
      </c>
      <c r="D13" s="12" t="s">
        <v>15</v>
      </c>
      <c r="E13" s="13">
        <v>7</v>
      </c>
      <c r="F13" s="14">
        <f t="shared" si="0"/>
        <v>4</v>
      </c>
    </row>
    <row r="14" spans="1:10" ht="15.75" customHeight="1">
      <c r="A14" s="17" t="s">
        <v>166</v>
      </c>
      <c r="B14" s="16">
        <v>5.9386574074074071E-2</v>
      </c>
      <c r="C14" s="12" t="s">
        <v>14</v>
      </c>
      <c r="D14" s="12" t="s">
        <v>15</v>
      </c>
      <c r="E14" s="13" t="s">
        <v>20</v>
      </c>
      <c r="F14" s="13">
        <v>1</v>
      </c>
    </row>
    <row r="15" spans="1:10" ht="15.75" customHeight="1">
      <c r="A15" s="17" t="s">
        <v>166</v>
      </c>
      <c r="B15" s="16">
        <v>6.0104166666666667E-2</v>
      </c>
      <c r="C15" s="12" t="s">
        <v>18</v>
      </c>
      <c r="D15" s="12" t="s">
        <v>15</v>
      </c>
      <c r="E15" s="13">
        <v>19</v>
      </c>
      <c r="F15" s="14">
        <f>E15-3</f>
        <v>16</v>
      </c>
    </row>
    <row r="16" spans="1:10" ht="15.75" customHeight="1">
      <c r="A16" s="17" t="s">
        <v>166</v>
      </c>
      <c r="B16" s="16">
        <v>6.025462962962963E-2</v>
      </c>
      <c r="C16" s="12" t="s">
        <v>14</v>
      </c>
      <c r="D16" s="12" t="s">
        <v>109</v>
      </c>
      <c r="E16" s="13">
        <v>14</v>
      </c>
      <c r="F16" s="14">
        <f>E16-0</f>
        <v>14</v>
      </c>
    </row>
    <row r="17" spans="1:10" ht="15.75" customHeight="1">
      <c r="A17" s="17" t="s">
        <v>166</v>
      </c>
      <c r="B17" s="16">
        <v>6.1435185185185183E-2</v>
      </c>
      <c r="C17" s="12" t="s">
        <v>21</v>
      </c>
      <c r="D17" s="12" t="s">
        <v>15</v>
      </c>
      <c r="E17" s="13">
        <v>13</v>
      </c>
      <c r="F17" s="14">
        <f>E17-3</f>
        <v>10</v>
      </c>
    </row>
    <row r="18" spans="1:10" ht="15.75" customHeight="1">
      <c r="A18" s="17" t="s">
        <v>166</v>
      </c>
      <c r="B18" s="16">
        <v>6.4456018518518524E-2</v>
      </c>
      <c r="C18" s="12" t="s">
        <v>18</v>
      </c>
      <c r="D18" s="12" t="s">
        <v>69</v>
      </c>
      <c r="E18" s="13" t="s">
        <v>38</v>
      </c>
      <c r="F18" s="13" t="s">
        <v>38</v>
      </c>
      <c r="J18" s="12" t="s">
        <v>56</v>
      </c>
    </row>
    <row r="19" spans="1:10" ht="15.75" customHeight="1">
      <c r="A19" s="17" t="s">
        <v>166</v>
      </c>
      <c r="B19" s="16">
        <v>6.4456018518518524E-2</v>
      </c>
      <c r="C19" s="12" t="s">
        <v>18</v>
      </c>
      <c r="D19" s="12" t="s">
        <v>69</v>
      </c>
      <c r="E19" s="13">
        <v>13</v>
      </c>
      <c r="F19" s="14">
        <f>E19-3</f>
        <v>10</v>
      </c>
      <c r="J19" s="12" t="s">
        <v>57</v>
      </c>
    </row>
    <row r="20" spans="1:10" ht="15.75" customHeight="1">
      <c r="A20" s="17" t="s">
        <v>166</v>
      </c>
      <c r="B20" s="16">
        <v>6.5509259259259253E-2</v>
      </c>
      <c r="C20" s="12" t="s">
        <v>19</v>
      </c>
      <c r="D20" s="12" t="s">
        <v>22</v>
      </c>
      <c r="E20" s="13">
        <v>21</v>
      </c>
      <c r="F20" s="14">
        <f>E20-8</f>
        <v>13</v>
      </c>
    </row>
    <row r="21" spans="1:10" ht="15.75" customHeight="1">
      <c r="A21" s="17" t="s">
        <v>166</v>
      </c>
      <c r="B21" s="16">
        <v>6.5543981481481481E-2</v>
      </c>
      <c r="C21" s="12" t="s">
        <v>13</v>
      </c>
      <c r="D21" s="12" t="s">
        <v>22</v>
      </c>
      <c r="E21" s="13">
        <v>15</v>
      </c>
      <c r="F21" s="14">
        <f>E21-0</f>
        <v>15</v>
      </c>
    </row>
    <row r="22" spans="1:10" ht="15.75" customHeight="1">
      <c r="A22" s="17" t="s">
        <v>166</v>
      </c>
      <c r="B22" s="16">
        <v>6.5555555555555561E-2</v>
      </c>
      <c r="C22" s="12" t="s">
        <v>14</v>
      </c>
      <c r="D22" s="12" t="s">
        <v>22</v>
      </c>
      <c r="E22" s="13">
        <v>16</v>
      </c>
      <c r="F22" s="14">
        <f>E22-6</f>
        <v>10</v>
      </c>
    </row>
    <row r="23" spans="1:10" ht="15.75" customHeight="1">
      <c r="A23" s="17" t="s">
        <v>166</v>
      </c>
      <c r="B23" s="16">
        <v>6.5567129629629628E-2</v>
      </c>
      <c r="C23" s="12" t="s">
        <v>21</v>
      </c>
      <c r="D23" s="12" t="s">
        <v>22</v>
      </c>
      <c r="E23" s="13">
        <v>12</v>
      </c>
      <c r="F23" s="14">
        <f>E23-1</f>
        <v>11</v>
      </c>
    </row>
    <row r="24" spans="1:10" ht="15.75" customHeight="1">
      <c r="A24" s="17" t="s">
        <v>166</v>
      </c>
      <c r="B24" s="16">
        <v>6.5578703703703708E-2</v>
      </c>
      <c r="C24" s="12" t="s">
        <v>23</v>
      </c>
      <c r="D24" s="12" t="s">
        <v>22</v>
      </c>
      <c r="E24" s="13" t="s">
        <v>38</v>
      </c>
      <c r="F24" s="13" t="s">
        <v>38</v>
      </c>
      <c r="J24" s="12" t="s">
        <v>56</v>
      </c>
    </row>
    <row r="25" spans="1:10" ht="15.75" customHeight="1">
      <c r="A25" s="17" t="s">
        <v>166</v>
      </c>
      <c r="B25" s="16">
        <v>6.5578703703703708E-2</v>
      </c>
      <c r="C25" s="12" t="s">
        <v>23</v>
      </c>
      <c r="D25" s="12" t="s">
        <v>22</v>
      </c>
      <c r="E25" s="13">
        <v>16</v>
      </c>
      <c r="F25" s="14">
        <f t="shared" ref="F25:F26" si="1">E25-3</f>
        <v>13</v>
      </c>
      <c r="J25" s="12" t="s">
        <v>57</v>
      </c>
    </row>
    <row r="26" spans="1:10" ht="15.75" customHeight="1">
      <c r="A26" s="17" t="s">
        <v>166</v>
      </c>
      <c r="B26" s="16">
        <v>6.5590277777777775E-2</v>
      </c>
      <c r="C26" s="12" t="s">
        <v>18</v>
      </c>
      <c r="D26" s="12" t="s">
        <v>22</v>
      </c>
      <c r="E26" s="13">
        <v>10</v>
      </c>
      <c r="F26" s="14">
        <f t="shared" si="1"/>
        <v>7</v>
      </c>
    </row>
    <row r="27" spans="1:10" ht="15.75" customHeight="1">
      <c r="A27" s="17" t="s">
        <v>166</v>
      </c>
      <c r="B27" s="16">
        <v>6.9097222222222227E-2</v>
      </c>
      <c r="C27" s="12" t="s">
        <v>14</v>
      </c>
      <c r="D27" s="12" t="s">
        <v>30</v>
      </c>
      <c r="E27" s="13">
        <v>10</v>
      </c>
      <c r="F27" s="14">
        <f>E27-6</f>
        <v>4</v>
      </c>
      <c r="J27" s="12" t="s">
        <v>58</v>
      </c>
    </row>
    <row r="28" spans="1:10" ht="15.75" customHeight="1">
      <c r="A28" s="17" t="s">
        <v>166</v>
      </c>
      <c r="B28" s="16">
        <v>6.9560185185185183E-2</v>
      </c>
      <c r="C28" s="12" t="s">
        <v>21</v>
      </c>
      <c r="D28" s="12" t="s">
        <v>33</v>
      </c>
      <c r="E28" s="13" t="s">
        <v>38</v>
      </c>
      <c r="F28" s="13" t="s">
        <v>38</v>
      </c>
      <c r="J28" s="12" t="s">
        <v>56</v>
      </c>
    </row>
    <row r="29" spans="1:10" ht="15.75" customHeight="1">
      <c r="A29" s="17" t="s">
        <v>166</v>
      </c>
      <c r="B29" s="16">
        <v>6.9560185185185183E-2</v>
      </c>
      <c r="C29" s="12" t="s">
        <v>21</v>
      </c>
      <c r="D29" s="12" t="s">
        <v>33</v>
      </c>
      <c r="E29" s="13">
        <v>21</v>
      </c>
      <c r="F29" s="14">
        <f>E29-6</f>
        <v>15</v>
      </c>
      <c r="J29" s="12" t="s">
        <v>210</v>
      </c>
    </row>
    <row r="30" spans="1:10" ht="15.75" customHeight="1">
      <c r="A30" s="17" t="s">
        <v>166</v>
      </c>
      <c r="B30" s="16">
        <v>6.9675925925925933E-2</v>
      </c>
      <c r="C30" s="12" t="s">
        <v>21</v>
      </c>
      <c r="D30" s="12" t="s">
        <v>28</v>
      </c>
      <c r="E30" s="13">
        <v>1</v>
      </c>
      <c r="F30" s="15"/>
      <c r="H30" s="12" t="s">
        <v>211</v>
      </c>
    </row>
    <row r="31" spans="1:10" ht="15.75" customHeight="1">
      <c r="A31" s="17" t="s">
        <v>166</v>
      </c>
      <c r="B31" s="16">
        <v>6.986111111111111E-2</v>
      </c>
      <c r="C31" s="12" t="s">
        <v>18</v>
      </c>
      <c r="D31" s="12" t="s">
        <v>28</v>
      </c>
      <c r="E31" s="13">
        <v>4</v>
      </c>
      <c r="F31" s="15"/>
      <c r="H31" s="12" t="s">
        <v>214</v>
      </c>
      <c r="I31" s="12">
        <v>1</v>
      </c>
      <c r="J31" s="12" t="s">
        <v>215</v>
      </c>
    </row>
    <row r="32" spans="1:10" ht="15.75" customHeight="1">
      <c r="A32" s="17" t="s">
        <v>166</v>
      </c>
      <c r="B32" s="16">
        <v>7.0185185185185184E-2</v>
      </c>
      <c r="C32" s="12" t="s">
        <v>23</v>
      </c>
      <c r="D32" s="12" t="s">
        <v>30</v>
      </c>
      <c r="E32" s="13">
        <v>17</v>
      </c>
      <c r="F32" s="14">
        <f>E32-5</f>
        <v>12</v>
      </c>
      <c r="J32" s="12" t="s">
        <v>39</v>
      </c>
    </row>
    <row r="33" spans="1:10" ht="15.75" customHeight="1">
      <c r="A33" s="17" t="s">
        <v>166</v>
      </c>
      <c r="B33" s="16">
        <v>7.0266203703703706E-2</v>
      </c>
      <c r="C33" s="12" t="s">
        <v>23</v>
      </c>
      <c r="D33" s="12" t="s">
        <v>28</v>
      </c>
      <c r="E33" s="13">
        <v>10</v>
      </c>
      <c r="F33" s="15"/>
      <c r="H33" s="12" t="s">
        <v>217</v>
      </c>
      <c r="I33" s="12">
        <v>1</v>
      </c>
    </row>
    <row r="34" spans="1:10" ht="15.75" customHeight="1">
      <c r="A34" s="17" t="s">
        <v>166</v>
      </c>
      <c r="B34" s="16">
        <v>7.0682870370370368E-2</v>
      </c>
      <c r="C34" s="12" t="s">
        <v>14</v>
      </c>
      <c r="D34" s="12" t="s">
        <v>30</v>
      </c>
      <c r="E34" s="13">
        <v>9</v>
      </c>
      <c r="F34" s="14">
        <f t="shared" ref="F34:F35" si="2">E34-6</f>
        <v>3</v>
      </c>
      <c r="J34" s="12" t="s">
        <v>32</v>
      </c>
    </row>
    <row r="35" spans="1:10" ht="15.75" customHeight="1">
      <c r="A35" s="17" t="s">
        <v>166</v>
      </c>
      <c r="B35" s="16">
        <v>7.0937500000000001E-2</v>
      </c>
      <c r="C35" s="12" t="s">
        <v>19</v>
      </c>
      <c r="D35" s="12" t="s">
        <v>30</v>
      </c>
      <c r="E35" s="13">
        <v>20</v>
      </c>
      <c r="F35" s="14">
        <f t="shared" si="2"/>
        <v>14</v>
      </c>
      <c r="J35" s="12" t="s">
        <v>47</v>
      </c>
    </row>
    <row r="36" spans="1:10" ht="15.75" customHeight="1">
      <c r="A36" s="17" t="s">
        <v>166</v>
      </c>
      <c r="B36" s="16">
        <v>7.1030092592592589E-2</v>
      </c>
      <c r="C36" s="12" t="s">
        <v>19</v>
      </c>
      <c r="D36" s="12" t="s">
        <v>28</v>
      </c>
      <c r="E36" s="13">
        <v>13</v>
      </c>
      <c r="F36" s="15"/>
      <c r="H36" s="12" t="s">
        <v>221</v>
      </c>
      <c r="I36" s="12">
        <v>1</v>
      </c>
    </row>
    <row r="37" spans="1:10" ht="15.75" customHeight="1">
      <c r="A37" s="17" t="s">
        <v>166</v>
      </c>
      <c r="B37" s="16">
        <v>7.1574074074074068E-2</v>
      </c>
      <c r="C37" s="12" t="s">
        <v>13</v>
      </c>
      <c r="D37" s="12" t="s">
        <v>15</v>
      </c>
      <c r="E37" s="14">
        <f>F37+0</f>
        <v>19</v>
      </c>
      <c r="F37" s="13">
        <v>19</v>
      </c>
    </row>
    <row r="38" spans="1:10" ht="15.75" customHeight="1">
      <c r="A38" s="17" t="s">
        <v>166</v>
      </c>
      <c r="B38" s="16">
        <v>7.318287037037037E-2</v>
      </c>
      <c r="C38" s="12" t="s">
        <v>14</v>
      </c>
      <c r="D38" s="12" t="s">
        <v>37</v>
      </c>
      <c r="E38" s="13">
        <v>14</v>
      </c>
      <c r="F38" s="14">
        <f>E38-2</f>
        <v>12</v>
      </c>
    </row>
    <row r="39" spans="1:10" ht="15.75" customHeight="1">
      <c r="A39" s="17" t="s">
        <v>166</v>
      </c>
      <c r="B39" s="16">
        <v>7.318287037037037E-2</v>
      </c>
      <c r="C39" s="12" t="s">
        <v>23</v>
      </c>
      <c r="D39" s="12" t="s">
        <v>69</v>
      </c>
      <c r="E39" s="13" t="s">
        <v>38</v>
      </c>
      <c r="F39" s="13" t="s">
        <v>38</v>
      </c>
      <c r="J39" s="12" t="s">
        <v>56</v>
      </c>
    </row>
    <row r="40" spans="1:10" ht="15.75" customHeight="1">
      <c r="A40" s="17" t="s">
        <v>166</v>
      </c>
      <c r="B40" s="16">
        <v>7.318287037037037E-2</v>
      </c>
      <c r="C40" s="12" t="s">
        <v>23</v>
      </c>
      <c r="D40" s="12" t="s">
        <v>69</v>
      </c>
      <c r="E40" s="13">
        <v>14</v>
      </c>
      <c r="F40" s="14">
        <f>E40-3</f>
        <v>11</v>
      </c>
      <c r="J40" s="12" t="s">
        <v>57</v>
      </c>
    </row>
    <row r="41" spans="1:10" ht="15.75" customHeight="1">
      <c r="A41" s="17" t="s">
        <v>166</v>
      </c>
      <c r="B41" s="16">
        <v>7.318287037037037E-2</v>
      </c>
      <c r="C41" s="12" t="s">
        <v>21</v>
      </c>
      <c r="D41" s="12" t="s">
        <v>37</v>
      </c>
      <c r="E41" s="13">
        <v>20</v>
      </c>
      <c r="F41" s="14">
        <f>E41-6</f>
        <v>14</v>
      </c>
    </row>
    <row r="42" spans="1:10" ht="15.75" customHeight="1">
      <c r="A42" s="17" t="s">
        <v>166</v>
      </c>
      <c r="B42" s="16">
        <v>7.7615740740740735E-2</v>
      </c>
      <c r="C42" s="12" t="s">
        <v>21</v>
      </c>
      <c r="D42" s="12" t="s">
        <v>15</v>
      </c>
      <c r="E42" s="13">
        <v>21</v>
      </c>
      <c r="F42" s="14">
        <f>E42-3</f>
        <v>18</v>
      </c>
    </row>
    <row r="43" spans="1:10" ht="15.75" customHeight="1">
      <c r="A43" s="17" t="s">
        <v>166</v>
      </c>
      <c r="B43" s="16">
        <v>8.0034722222222215E-2</v>
      </c>
      <c r="C43" s="12" t="s">
        <v>19</v>
      </c>
      <c r="D43" s="12" t="s">
        <v>77</v>
      </c>
      <c r="E43" s="13" t="s">
        <v>38</v>
      </c>
      <c r="F43" s="13" t="s">
        <v>38</v>
      </c>
      <c r="J43" s="12" t="s">
        <v>103</v>
      </c>
    </row>
    <row r="44" spans="1:10" ht="15.75" customHeight="1">
      <c r="A44" s="17" t="s">
        <v>166</v>
      </c>
      <c r="B44" s="16">
        <v>8.0034722222222215E-2</v>
      </c>
      <c r="C44" s="12" t="s">
        <v>19</v>
      </c>
      <c r="D44" s="12" t="s">
        <v>77</v>
      </c>
      <c r="E44" s="13">
        <v>24</v>
      </c>
      <c r="F44" s="14">
        <f>E44-6</f>
        <v>18</v>
      </c>
      <c r="J44" s="12" t="s">
        <v>105</v>
      </c>
    </row>
    <row r="45" spans="1:10" ht="15.75" customHeight="1">
      <c r="A45" s="17" t="s">
        <v>166</v>
      </c>
      <c r="B45" s="16">
        <v>8.0798611111111113E-2</v>
      </c>
      <c r="C45" s="12" t="s">
        <v>19</v>
      </c>
      <c r="D45" s="12" t="s">
        <v>15</v>
      </c>
      <c r="E45" s="13" t="s">
        <v>38</v>
      </c>
      <c r="F45" s="13" t="s">
        <v>38</v>
      </c>
      <c r="J45" s="12" t="s">
        <v>103</v>
      </c>
    </row>
    <row r="46" spans="1:10" ht="15.75" customHeight="1">
      <c r="A46" s="17" t="s">
        <v>166</v>
      </c>
      <c r="B46" s="16">
        <v>8.0798611111111113E-2</v>
      </c>
      <c r="C46" s="12" t="s">
        <v>19</v>
      </c>
      <c r="D46" s="12" t="s">
        <v>15</v>
      </c>
      <c r="E46" s="13">
        <v>8</v>
      </c>
      <c r="F46" s="14">
        <f>E46-0</f>
        <v>8</v>
      </c>
      <c r="J46" s="12" t="s">
        <v>105</v>
      </c>
    </row>
    <row r="47" spans="1:10" ht="15.75" customHeight="1">
      <c r="A47" s="17" t="s">
        <v>166</v>
      </c>
      <c r="B47" s="16">
        <v>8.1215277777777775E-2</v>
      </c>
      <c r="C47" s="12" t="s">
        <v>19</v>
      </c>
      <c r="D47" s="12" t="s">
        <v>37</v>
      </c>
      <c r="E47" s="13" t="s">
        <v>38</v>
      </c>
      <c r="F47" s="13" t="s">
        <v>38</v>
      </c>
      <c r="J47" s="12" t="s">
        <v>103</v>
      </c>
    </row>
    <row r="48" spans="1:10" ht="15.75" customHeight="1">
      <c r="A48" s="17" t="s">
        <v>166</v>
      </c>
      <c r="B48" s="16">
        <v>8.1215277777777775E-2</v>
      </c>
      <c r="C48" s="12" t="s">
        <v>19</v>
      </c>
      <c r="D48" s="12" t="s">
        <v>37</v>
      </c>
      <c r="E48" s="13">
        <v>8</v>
      </c>
      <c r="F48" s="14">
        <f>E48-5</f>
        <v>3</v>
      </c>
      <c r="J48" s="12" t="s">
        <v>105</v>
      </c>
    </row>
    <row r="49" spans="1:10" ht="15.75" customHeight="1">
      <c r="A49" s="17" t="s">
        <v>166</v>
      </c>
      <c r="B49" s="16">
        <v>8.2048611111111114E-2</v>
      </c>
      <c r="C49" s="12" t="s">
        <v>19</v>
      </c>
      <c r="D49" s="12" t="s">
        <v>30</v>
      </c>
      <c r="E49" s="13">
        <v>18</v>
      </c>
      <c r="F49" s="14">
        <f>E49-6</f>
        <v>12</v>
      </c>
      <c r="J49" s="12" t="s">
        <v>159</v>
      </c>
    </row>
    <row r="50" spans="1:10" ht="15.75" customHeight="1">
      <c r="A50" s="17" t="s">
        <v>166</v>
      </c>
      <c r="B50" s="16">
        <v>8.2094907407407408E-2</v>
      </c>
      <c r="C50" s="12" t="s">
        <v>19</v>
      </c>
      <c r="D50" s="12" t="s">
        <v>28</v>
      </c>
      <c r="E50" s="13">
        <v>11</v>
      </c>
      <c r="F50" s="15"/>
      <c r="H50" s="12" t="s">
        <v>193</v>
      </c>
    </row>
    <row r="51" spans="1:10" ht="15.75" customHeight="1">
      <c r="A51" s="17" t="s">
        <v>166</v>
      </c>
      <c r="B51" s="16">
        <v>8.3379629629629623E-2</v>
      </c>
      <c r="C51" s="12" t="s">
        <v>18</v>
      </c>
      <c r="D51" s="12" t="s">
        <v>33</v>
      </c>
      <c r="E51" s="13">
        <v>21</v>
      </c>
      <c r="F51" s="14">
        <f>E51-5</f>
        <v>16</v>
      </c>
      <c r="J51" s="12" t="s">
        <v>232</v>
      </c>
    </row>
    <row r="52" spans="1:10" ht="15.75" customHeight="1">
      <c r="A52" s="17" t="s">
        <v>166</v>
      </c>
      <c r="B52" s="16">
        <v>8.3483796296296292E-2</v>
      </c>
      <c r="C52" s="12" t="s">
        <v>18</v>
      </c>
      <c r="D52" s="12" t="s">
        <v>28</v>
      </c>
      <c r="E52" s="13">
        <v>10</v>
      </c>
      <c r="F52" s="15"/>
      <c r="H52" s="12" t="s">
        <v>233</v>
      </c>
    </row>
    <row r="53" spans="1:10" ht="15.75" customHeight="1">
      <c r="A53" s="17" t="s">
        <v>166</v>
      </c>
      <c r="B53" s="16">
        <v>8.3773148148148152E-2</v>
      </c>
      <c r="C53" s="12" t="s">
        <v>13</v>
      </c>
      <c r="D53" s="12" t="s">
        <v>33</v>
      </c>
      <c r="E53" s="13">
        <v>24</v>
      </c>
      <c r="F53" s="14">
        <f>E53-6</f>
        <v>18</v>
      </c>
      <c r="J53" s="12" t="s">
        <v>120</v>
      </c>
    </row>
    <row r="54" spans="1:10" ht="15.75" customHeight="1">
      <c r="A54" s="17" t="s">
        <v>166</v>
      </c>
      <c r="B54" s="16">
        <v>8.4027777777777785E-2</v>
      </c>
      <c r="C54" s="12" t="s">
        <v>13</v>
      </c>
      <c r="D54" s="12" t="s">
        <v>28</v>
      </c>
      <c r="E54" s="13">
        <v>9</v>
      </c>
      <c r="F54" s="15"/>
      <c r="H54" s="12" t="s">
        <v>235</v>
      </c>
    </row>
    <row r="55" spans="1:10" ht="15.75" customHeight="1">
      <c r="A55" s="17" t="s">
        <v>166</v>
      </c>
      <c r="B55" s="16">
        <v>8.4502314814814808E-2</v>
      </c>
      <c r="C55" s="12" t="s">
        <v>23</v>
      </c>
      <c r="D55" s="12" t="s">
        <v>28</v>
      </c>
      <c r="E55" s="13">
        <v>3</v>
      </c>
      <c r="F55" s="15"/>
      <c r="H55" s="12" t="s">
        <v>237</v>
      </c>
      <c r="J55" s="12" t="s">
        <v>148</v>
      </c>
    </row>
    <row r="56" spans="1:10" ht="15.75" customHeight="1">
      <c r="A56" s="17" t="s">
        <v>166</v>
      </c>
      <c r="B56" s="16">
        <v>8.5173611111111117E-2</v>
      </c>
      <c r="C56" s="12" t="s">
        <v>19</v>
      </c>
      <c r="D56" s="12" t="s">
        <v>33</v>
      </c>
      <c r="E56" s="13">
        <v>19</v>
      </c>
      <c r="F56" s="14">
        <f>E56-5</f>
        <v>14</v>
      </c>
      <c r="J56" s="12" t="s">
        <v>207</v>
      </c>
    </row>
    <row r="57" spans="1:10" ht="15.75" customHeight="1">
      <c r="A57" s="17" t="s">
        <v>166</v>
      </c>
      <c r="B57" s="16">
        <v>8.5196759259259264E-2</v>
      </c>
      <c r="C57" s="12" t="s">
        <v>19</v>
      </c>
      <c r="D57" s="12" t="s">
        <v>28</v>
      </c>
      <c r="E57" s="13">
        <v>7</v>
      </c>
      <c r="F57" s="15"/>
      <c r="H57" s="12" t="s">
        <v>239</v>
      </c>
      <c r="I57" s="12">
        <v>1</v>
      </c>
    </row>
    <row r="58" spans="1:10" ht="15.75" customHeight="1">
      <c r="A58" s="17" t="s">
        <v>166</v>
      </c>
      <c r="B58" s="16">
        <v>8.6412037037037037E-2</v>
      </c>
      <c r="C58" s="12" t="s">
        <v>14</v>
      </c>
      <c r="D58" s="12" t="s">
        <v>30</v>
      </c>
      <c r="E58" s="13">
        <v>19</v>
      </c>
      <c r="F58" s="14">
        <f>E58-6</f>
        <v>13</v>
      </c>
      <c r="J58" s="12" t="s">
        <v>58</v>
      </c>
    </row>
    <row r="59" spans="1:10" ht="13">
      <c r="A59" s="17" t="s">
        <v>166</v>
      </c>
      <c r="B59" s="16">
        <v>8.6469907407407412E-2</v>
      </c>
      <c r="C59" s="12" t="s">
        <v>14</v>
      </c>
      <c r="D59" s="12" t="s">
        <v>28</v>
      </c>
      <c r="E59" s="13">
        <v>10</v>
      </c>
      <c r="F59" s="15"/>
      <c r="H59" s="12" t="s">
        <v>240</v>
      </c>
      <c r="I59" s="12">
        <v>1</v>
      </c>
    </row>
    <row r="60" spans="1:10" ht="13">
      <c r="A60" s="17" t="s">
        <v>166</v>
      </c>
      <c r="B60" s="16">
        <v>8.863425925925926E-2</v>
      </c>
      <c r="C60" s="12" t="s">
        <v>18</v>
      </c>
      <c r="D60" s="12" t="s">
        <v>37</v>
      </c>
      <c r="E60" s="13" t="s">
        <v>38</v>
      </c>
      <c r="F60" s="13" t="s">
        <v>38</v>
      </c>
      <c r="J60" s="12" t="s">
        <v>56</v>
      </c>
    </row>
    <row r="61" spans="1:10" ht="13">
      <c r="A61" s="17" t="s">
        <v>166</v>
      </c>
      <c r="B61" s="16">
        <v>8.863425925925926E-2</v>
      </c>
      <c r="C61" s="12" t="s">
        <v>18</v>
      </c>
      <c r="D61" s="12" t="s">
        <v>37</v>
      </c>
      <c r="E61" s="13">
        <v>11</v>
      </c>
      <c r="F61" s="14">
        <f>E61-1</f>
        <v>10</v>
      </c>
      <c r="J61" s="12" t="s">
        <v>57</v>
      </c>
    </row>
    <row r="62" spans="1:10" ht="13">
      <c r="A62" s="17" t="s">
        <v>166</v>
      </c>
      <c r="B62" s="16">
        <v>8.9548611111111107E-2</v>
      </c>
      <c r="C62" s="12" t="s">
        <v>23</v>
      </c>
      <c r="D62" s="12" t="s">
        <v>78</v>
      </c>
      <c r="E62" s="13">
        <v>11</v>
      </c>
      <c r="F62" s="14">
        <f>E62-0</f>
        <v>11</v>
      </c>
    </row>
    <row r="63" spans="1:10" ht="13">
      <c r="A63" s="17" t="s">
        <v>166</v>
      </c>
      <c r="B63" s="16">
        <v>8.9942129629629636E-2</v>
      </c>
      <c r="C63" s="12" t="s">
        <v>21</v>
      </c>
      <c r="D63" s="12" t="s">
        <v>78</v>
      </c>
      <c r="E63" s="13">
        <v>10</v>
      </c>
      <c r="F63" s="14">
        <f>E63-4</f>
        <v>6</v>
      </c>
    </row>
    <row r="64" spans="1:10" ht="13">
      <c r="A64" s="17" t="s">
        <v>166</v>
      </c>
      <c r="B64" s="16">
        <v>9.3159722222222227E-2</v>
      </c>
      <c r="C64" s="12" t="s">
        <v>19</v>
      </c>
      <c r="D64" s="12" t="s">
        <v>22</v>
      </c>
      <c r="E64" s="13" t="s">
        <v>38</v>
      </c>
      <c r="F64" s="13" t="s">
        <v>38</v>
      </c>
      <c r="J64" s="12" t="s">
        <v>243</v>
      </c>
    </row>
    <row r="65" spans="1:10" ht="13">
      <c r="A65" s="17" t="s">
        <v>166</v>
      </c>
      <c r="B65" s="16">
        <v>9.3159722222222227E-2</v>
      </c>
      <c r="C65" s="12" t="s">
        <v>19</v>
      </c>
      <c r="D65" s="12" t="s">
        <v>22</v>
      </c>
      <c r="E65" s="13">
        <v>13</v>
      </c>
      <c r="F65" s="14">
        <f>E65-8</f>
        <v>5</v>
      </c>
    </row>
    <row r="66" spans="1:10" ht="13">
      <c r="A66" s="17" t="s">
        <v>166</v>
      </c>
      <c r="B66" s="16">
        <v>9.3530092592592595E-2</v>
      </c>
      <c r="C66" s="12" t="s">
        <v>19</v>
      </c>
      <c r="D66" s="12" t="s">
        <v>37</v>
      </c>
      <c r="E66" s="13" t="s">
        <v>38</v>
      </c>
      <c r="F66" s="13" t="s">
        <v>38</v>
      </c>
      <c r="J66" s="12" t="s">
        <v>103</v>
      </c>
    </row>
    <row r="67" spans="1:10" ht="13">
      <c r="A67" s="17" t="s">
        <v>166</v>
      </c>
      <c r="B67" s="16">
        <v>9.3530092592592595E-2</v>
      </c>
      <c r="C67" s="12" t="s">
        <v>19</v>
      </c>
      <c r="D67" s="12" t="s">
        <v>37</v>
      </c>
      <c r="E67" s="13">
        <v>10</v>
      </c>
      <c r="F67" s="14">
        <f>E67-5</f>
        <v>5</v>
      </c>
      <c r="J67" s="12" t="s">
        <v>105</v>
      </c>
    </row>
    <row r="68" spans="1:10" ht="13">
      <c r="A68" s="17" t="s">
        <v>166</v>
      </c>
      <c r="B68" s="16">
        <v>9.481481481481481E-2</v>
      </c>
      <c r="C68" s="12" t="s">
        <v>19</v>
      </c>
      <c r="D68" s="12" t="s">
        <v>22</v>
      </c>
      <c r="E68" s="13">
        <v>24</v>
      </c>
      <c r="F68" s="14">
        <f>E68-8</f>
        <v>16</v>
      </c>
    </row>
    <row r="69" spans="1:10" ht="13">
      <c r="A69" s="17" t="s">
        <v>166</v>
      </c>
      <c r="B69" s="16">
        <v>9.493055555555556E-2</v>
      </c>
      <c r="C69" s="12" t="s">
        <v>19</v>
      </c>
      <c r="D69" s="12" t="s">
        <v>37</v>
      </c>
      <c r="E69" s="13">
        <v>13</v>
      </c>
      <c r="F69" s="14">
        <f>E69-5</f>
        <v>8</v>
      </c>
      <c r="J69" s="12" t="s">
        <v>105</v>
      </c>
    </row>
    <row r="70" spans="1:10" ht="13">
      <c r="A70" s="17" t="s">
        <v>166</v>
      </c>
      <c r="B70" s="16">
        <v>9.493055555555556E-2</v>
      </c>
      <c r="C70" s="12" t="s">
        <v>19</v>
      </c>
      <c r="D70" s="12" t="s">
        <v>37</v>
      </c>
      <c r="E70" s="13" t="s">
        <v>38</v>
      </c>
      <c r="F70" s="13" t="s">
        <v>38</v>
      </c>
      <c r="J70" s="12" t="s">
        <v>103</v>
      </c>
    </row>
    <row r="71" spans="1:10" ht="13">
      <c r="A71" s="17" t="s">
        <v>166</v>
      </c>
      <c r="B71" s="16">
        <v>0.10827546296296296</v>
      </c>
      <c r="C71" s="12" t="s">
        <v>19</v>
      </c>
      <c r="D71" s="12" t="s">
        <v>15</v>
      </c>
      <c r="E71" s="13" t="s">
        <v>38</v>
      </c>
      <c r="F71" s="13" t="s">
        <v>38</v>
      </c>
      <c r="J71" s="12" t="s">
        <v>103</v>
      </c>
    </row>
    <row r="72" spans="1:10" ht="13">
      <c r="A72" s="17" t="s">
        <v>166</v>
      </c>
      <c r="B72" s="16">
        <v>0.10827546296296296</v>
      </c>
      <c r="C72" s="12" t="s">
        <v>19</v>
      </c>
      <c r="D72" s="12" t="s">
        <v>15</v>
      </c>
      <c r="E72" s="13">
        <v>5</v>
      </c>
      <c r="F72" s="14">
        <f>E72-0</f>
        <v>5</v>
      </c>
      <c r="J72" s="12" t="s">
        <v>105</v>
      </c>
    </row>
    <row r="73" spans="1:10" ht="13">
      <c r="A73" s="17" t="s">
        <v>166</v>
      </c>
      <c r="B73" s="16">
        <v>0.10829861111111111</v>
      </c>
      <c r="C73" s="12" t="s">
        <v>18</v>
      </c>
      <c r="D73" s="12" t="s">
        <v>15</v>
      </c>
      <c r="E73" s="13">
        <v>11</v>
      </c>
      <c r="F73" s="14">
        <f>E73-3</f>
        <v>8</v>
      </c>
    </row>
    <row r="74" spans="1:10" ht="13">
      <c r="A74" s="17" t="s">
        <v>166</v>
      </c>
      <c r="B74" s="16">
        <v>0.10847222222222222</v>
      </c>
      <c r="C74" s="12" t="s">
        <v>19</v>
      </c>
      <c r="D74" s="12" t="s">
        <v>22</v>
      </c>
      <c r="E74" s="13">
        <v>22</v>
      </c>
      <c r="F74" s="14">
        <f>E74-8</f>
        <v>14</v>
      </c>
    </row>
    <row r="75" spans="1:10" ht="13">
      <c r="A75" s="17" t="s">
        <v>166</v>
      </c>
      <c r="B75" s="16">
        <v>0.1084837962962963</v>
      </c>
      <c r="C75" s="12" t="s">
        <v>18</v>
      </c>
      <c r="D75" s="12" t="s">
        <v>22</v>
      </c>
      <c r="E75" s="13">
        <v>15</v>
      </c>
      <c r="F75" s="14">
        <f t="shared" ref="F75:F76" si="3">E75-3</f>
        <v>12</v>
      </c>
    </row>
    <row r="76" spans="1:10" ht="13">
      <c r="A76" s="17" t="s">
        <v>166</v>
      </c>
      <c r="B76" s="16">
        <v>0.1084837962962963</v>
      </c>
      <c r="C76" s="12" t="s">
        <v>23</v>
      </c>
      <c r="D76" s="12" t="s">
        <v>22</v>
      </c>
      <c r="E76" s="13">
        <v>9</v>
      </c>
      <c r="F76" s="14">
        <f t="shared" si="3"/>
        <v>6</v>
      </c>
    </row>
    <row r="77" spans="1:10" ht="13">
      <c r="A77" s="17" t="s">
        <v>166</v>
      </c>
      <c r="B77" s="16">
        <v>0.10849537037037037</v>
      </c>
      <c r="C77" s="12" t="s">
        <v>21</v>
      </c>
      <c r="D77" s="12" t="s">
        <v>22</v>
      </c>
      <c r="E77" s="13">
        <v>10</v>
      </c>
      <c r="F77" s="14">
        <f>E77-1</f>
        <v>9</v>
      </c>
    </row>
    <row r="78" spans="1:10" ht="13">
      <c r="A78" s="17" t="s">
        <v>166</v>
      </c>
      <c r="B78" s="16">
        <v>0.10850694444444445</v>
      </c>
      <c r="C78" s="12" t="s">
        <v>14</v>
      </c>
      <c r="D78" s="12" t="s">
        <v>22</v>
      </c>
      <c r="E78" s="13">
        <v>22</v>
      </c>
      <c r="F78" s="14">
        <f>E78-6</f>
        <v>16</v>
      </c>
    </row>
    <row r="79" spans="1:10" ht="13">
      <c r="A79" s="17" t="s">
        <v>166</v>
      </c>
      <c r="B79" s="16">
        <v>0.10851851851851851</v>
      </c>
      <c r="C79" s="12" t="s">
        <v>13</v>
      </c>
      <c r="D79" s="12" t="s">
        <v>22</v>
      </c>
      <c r="E79" s="13">
        <v>15</v>
      </c>
      <c r="F79" s="14">
        <f>E79-0</f>
        <v>15</v>
      </c>
    </row>
    <row r="80" spans="1:10" ht="13">
      <c r="A80" s="17" t="s">
        <v>166</v>
      </c>
      <c r="B80" s="16">
        <v>0.11172453703703704</v>
      </c>
      <c r="C80" s="12" t="s">
        <v>18</v>
      </c>
      <c r="D80" s="12" t="s">
        <v>101</v>
      </c>
      <c r="E80" s="13">
        <v>9</v>
      </c>
      <c r="F80" s="15"/>
      <c r="J80" s="12" t="s">
        <v>251</v>
      </c>
    </row>
    <row r="81" spans="1:10" ht="13">
      <c r="A81" s="17" t="s">
        <v>166</v>
      </c>
      <c r="B81" s="16">
        <v>0.11731481481481482</v>
      </c>
      <c r="C81" s="12" t="s">
        <v>19</v>
      </c>
      <c r="D81" s="12" t="s">
        <v>22</v>
      </c>
      <c r="E81" s="13">
        <v>26</v>
      </c>
      <c r="F81" s="14">
        <f>E81-8</f>
        <v>18</v>
      </c>
    </row>
    <row r="82" spans="1:10" ht="13">
      <c r="A82" s="17" t="s">
        <v>166</v>
      </c>
      <c r="B82" s="16">
        <v>0.11928240740740741</v>
      </c>
      <c r="C82" s="12" t="s">
        <v>14</v>
      </c>
      <c r="D82" s="12" t="s">
        <v>22</v>
      </c>
      <c r="E82" s="13" t="s">
        <v>17</v>
      </c>
      <c r="F82" s="13">
        <v>20</v>
      </c>
    </row>
    <row r="83" spans="1:10" ht="13">
      <c r="A83" s="17" t="s">
        <v>166</v>
      </c>
      <c r="B83" s="16">
        <v>0.12172453703703703</v>
      </c>
      <c r="C83" s="12" t="s">
        <v>18</v>
      </c>
      <c r="D83" s="12" t="s">
        <v>33</v>
      </c>
      <c r="E83" s="14">
        <f>F83+5</f>
        <v>24</v>
      </c>
      <c r="F83" s="13">
        <v>19</v>
      </c>
      <c r="J83" s="12" t="s">
        <v>253</v>
      </c>
    </row>
    <row r="84" spans="1:10" ht="13">
      <c r="A84" s="17" t="s">
        <v>166</v>
      </c>
      <c r="B84" s="16">
        <v>0.12181712962962964</v>
      </c>
      <c r="C84" s="12" t="s">
        <v>18</v>
      </c>
      <c r="D84" s="12" t="s">
        <v>28</v>
      </c>
      <c r="E84" s="13">
        <v>9</v>
      </c>
      <c r="F84" s="15"/>
      <c r="H84" s="12" t="s">
        <v>254</v>
      </c>
    </row>
    <row r="85" spans="1:10" ht="13">
      <c r="A85" s="17" t="s">
        <v>166</v>
      </c>
      <c r="B85" s="16">
        <v>0.12324074074074073</v>
      </c>
      <c r="C85" s="12" t="s">
        <v>13</v>
      </c>
      <c r="D85" s="12" t="s">
        <v>33</v>
      </c>
      <c r="E85" s="13">
        <v>16</v>
      </c>
      <c r="F85" s="14">
        <f>E85-6</f>
        <v>10</v>
      </c>
      <c r="J85" s="12" t="s">
        <v>120</v>
      </c>
    </row>
    <row r="86" spans="1:10" ht="13">
      <c r="A86" s="17" t="s">
        <v>166</v>
      </c>
      <c r="B86" s="16">
        <v>0.12343750000000001</v>
      </c>
      <c r="C86" s="12" t="s">
        <v>13</v>
      </c>
      <c r="D86" s="12" t="s">
        <v>28</v>
      </c>
      <c r="E86" s="13">
        <v>15</v>
      </c>
      <c r="F86" s="15"/>
      <c r="H86" s="12" t="s">
        <v>256</v>
      </c>
    </row>
    <row r="87" spans="1:10" ht="13">
      <c r="A87" s="17" t="s">
        <v>166</v>
      </c>
      <c r="B87" s="16">
        <v>0.12515046296296295</v>
      </c>
      <c r="C87" s="12" t="s">
        <v>21</v>
      </c>
      <c r="D87" s="12" t="s">
        <v>33</v>
      </c>
      <c r="E87" s="13">
        <v>15</v>
      </c>
      <c r="F87" s="14">
        <f>E87-6</f>
        <v>9</v>
      </c>
      <c r="J87" s="12" t="s">
        <v>257</v>
      </c>
    </row>
    <row r="88" spans="1:10" ht="13">
      <c r="A88" s="17" t="s">
        <v>166</v>
      </c>
      <c r="B88" s="16">
        <v>0.12523148148148147</v>
      </c>
      <c r="C88" s="12" t="s">
        <v>21</v>
      </c>
      <c r="D88" s="12" t="s">
        <v>28</v>
      </c>
      <c r="E88" s="13">
        <v>7</v>
      </c>
      <c r="F88" s="15"/>
      <c r="H88" s="12" t="s">
        <v>258</v>
      </c>
      <c r="I88" s="12">
        <v>1</v>
      </c>
    </row>
    <row r="89" spans="1:10" ht="13">
      <c r="A89" s="17" t="s">
        <v>166</v>
      </c>
      <c r="B89" s="16">
        <v>0.12587962962962962</v>
      </c>
      <c r="C89" s="12" t="s">
        <v>19</v>
      </c>
      <c r="D89" s="12" t="s">
        <v>30</v>
      </c>
      <c r="E89" s="13">
        <v>23</v>
      </c>
      <c r="F89" s="14">
        <f>E89-6</f>
        <v>17</v>
      </c>
      <c r="J89" s="12" t="s">
        <v>47</v>
      </c>
    </row>
    <row r="90" spans="1:10" ht="13">
      <c r="A90" s="17" t="s">
        <v>166</v>
      </c>
      <c r="B90" s="16">
        <v>0.12601851851851853</v>
      </c>
      <c r="C90" s="12" t="s">
        <v>19</v>
      </c>
      <c r="D90" s="12" t="s">
        <v>28</v>
      </c>
      <c r="E90" s="13">
        <v>14</v>
      </c>
      <c r="F90" s="15"/>
      <c r="H90" s="12" t="s">
        <v>260</v>
      </c>
      <c r="I90" s="12">
        <v>1</v>
      </c>
    </row>
    <row r="91" spans="1:10" ht="13">
      <c r="A91" s="17" t="s">
        <v>166</v>
      </c>
      <c r="B91" s="16">
        <v>0.12640046296296295</v>
      </c>
      <c r="C91" s="12" t="s">
        <v>19</v>
      </c>
      <c r="D91" s="12" t="s">
        <v>22</v>
      </c>
      <c r="E91" s="13">
        <v>16</v>
      </c>
      <c r="F91" s="14">
        <f>E91-8</f>
        <v>8</v>
      </c>
    </row>
    <row r="92" spans="1:10" ht="13">
      <c r="A92" s="17" t="s">
        <v>166</v>
      </c>
      <c r="B92" s="16">
        <v>0.12715277777777778</v>
      </c>
      <c r="C92" s="12" t="s">
        <v>23</v>
      </c>
      <c r="D92" s="12" t="s">
        <v>28</v>
      </c>
      <c r="E92" s="13">
        <v>3</v>
      </c>
      <c r="F92" s="15"/>
      <c r="H92" s="12" t="s">
        <v>263</v>
      </c>
      <c r="J92" s="12" t="s">
        <v>148</v>
      </c>
    </row>
    <row r="93" spans="1:10" ht="13">
      <c r="A93" s="17" t="s">
        <v>166</v>
      </c>
      <c r="B93" s="16">
        <v>0.1272800925925926</v>
      </c>
      <c r="C93" s="12" t="s">
        <v>23</v>
      </c>
      <c r="D93" s="12" t="s">
        <v>16</v>
      </c>
      <c r="E93" s="13" t="s">
        <v>17</v>
      </c>
      <c r="F93" s="13">
        <v>20</v>
      </c>
    </row>
    <row r="94" spans="1:10" ht="13">
      <c r="A94" s="17" t="s">
        <v>166</v>
      </c>
      <c r="B94" s="16">
        <v>0.12753472222222223</v>
      </c>
      <c r="C94" s="12" t="s">
        <v>13</v>
      </c>
      <c r="D94" s="12" t="s">
        <v>16</v>
      </c>
      <c r="E94" s="13">
        <v>4</v>
      </c>
      <c r="F94" s="14">
        <f>E94-0</f>
        <v>4</v>
      </c>
    </row>
    <row r="95" spans="1:10" ht="13">
      <c r="A95" s="17" t="s">
        <v>166</v>
      </c>
      <c r="B95" s="16">
        <v>0.1272800925925926</v>
      </c>
      <c r="C95" s="12" t="s">
        <v>19</v>
      </c>
      <c r="D95" s="12" t="s">
        <v>16</v>
      </c>
      <c r="E95" s="13" t="s">
        <v>17</v>
      </c>
      <c r="F95" s="13">
        <v>20</v>
      </c>
      <c r="J95" s="12" t="s">
        <v>103</v>
      </c>
    </row>
    <row r="96" spans="1:10" ht="13">
      <c r="A96" s="17" t="s">
        <v>166</v>
      </c>
      <c r="B96" s="16">
        <v>0.1272800925925926</v>
      </c>
      <c r="C96" s="12" t="s">
        <v>19</v>
      </c>
      <c r="D96" s="12" t="s">
        <v>16</v>
      </c>
      <c r="E96" s="13">
        <v>6</v>
      </c>
      <c r="F96" s="13">
        <f t="shared" ref="F96:F97" si="4">E96-4</f>
        <v>2</v>
      </c>
      <c r="J96" s="12" t="s">
        <v>105</v>
      </c>
    </row>
    <row r="97" spans="1:10" ht="13">
      <c r="A97" s="17" t="s">
        <v>166</v>
      </c>
      <c r="B97" s="16">
        <v>0.12785879629629629</v>
      </c>
      <c r="C97" s="12" t="s">
        <v>14</v>
      </c>
      <c r="D97" s="12" t="s">
        <v>16</v>
      </c>
      <c r="E97" s="13">
        <v>17</v>
      </c>
      <c r="F97" s="14">
        <f t="shared" si="4"/>
        <v>13</v>
      </c>
    </row>
    <row r="98" spans="1:10" ht="13">
      <c r="A98" s="17" t="s">
        <v>166</v>
      </c>
      <c r="B98" s="16">
        <v>0.12785879629629629</v>
      </c>
      <c r="C98" s="12" t="s">
        <v>21</v>
      </c>
      <c r="D98" s="12" t="s">
        <v>16</v>
      </c>
      <c r="E98" s="13">
        <v>17</v>
      </c>
      <c r="F98" s="14">
        <f>E98-1</f>
        <v>16</v>
      </c>
    </row>
    <row r="99" spans="1:10" ht="13">
      <c r="A99" s="17" t="s">
        <v>166</v>
      </c>
      <c r="B99" s="16">
        <v>0.12807870370370369</v>
      </c>
      <c r="C99" s="12" t="s">
        <v>18</v>
      </c>
      <c r="D99" s="12" t="s">
        <v>16</v>
      </c>
      <c r="E99" s="13">
        <v>13</v>
      </c>
      <c r="F99" s="14">
        <f>E99-3</f>
        <v>10</v>
      </c>
    </row>
    <row r="100" spans="1:10" ht="13">
      <c r="A100" s="17" t="s">
        <v>166</v>
      </c>
      <c r="B100" s="16">
        <v>0.12964120370370372</v>
      </c>
      <c r="C100" s="12" t="s">
        <v>14</v>
      </c>
      <c r="D100" s="12" t="s">
        <v>167</v>
      </c>
      <c r="E100" s="13">
        <v>16</v>
      </c>
      <c r="F100" s="15"/>
    </row>
    <row r="101" spans="1:10" ht="13">
      <c r="A101" s="17" t="s">
        <v>166</v>
      </c>
      <c r="B101" s="16">
        <v>0.1305324074074074</v>
      </c>
      <c r="C101" s="12" t="s">
        <v>21</v>
      </c>
      <c r="D101" s="12" t="s">
        <v>33</v>
      </c>
      <c r="E101" s="13" t="s">
        <v>38</v>
      </c>
      <c r="F101" s="13" t="s">
        <v>38</v>
      </c>
      <c r="J101" s="12" t="s">
        <v>257</v>
      </c>
    </row>
    <row r="102" spans="1:10" ht="13">
      <c r="A102" s="17" t="s">
        <v>166</v>
      </c>
      <c r="B102" s="16">
        <v>0.13099537037037037</v>
      </c>
      <c r="C102" s="12" t="s">
        <v>14</v>
      </c>
      <c r="D102" s="12" t="s">
        <v>30</v>
      </c>
      <c r="E102" s="13">
        <v>13</v>
      </c>
      <c r="F102" s="14">
        <f>E102-6</f>
        <v>7</v>
      </c>
      <c r="J102" s="12" t="s">
        <v>58</v>
      </c>
    </row>
    <row r="103" spans="1:10" ht="13">
      <c r="A103" s="17" t="s">
        <v>166</v>
      </c>
      <c r="B103" s="16">
        <v>0.13134259259259259</v>
      </c>
      <c r="C103" s="12" t="s">
        <v>14</v>
      </c>
      <c r="D103" s="12" t="s">
        <v>30</v>
      </c>
      <c r="E103" s="13" t="s">
        <v>38</v>
      </c>
      <c r="F103" s="13" t="s">
        <v>38</v>
      </c>
      <c r="J103" s="12" t="s">
        <v>32</v>
      </c>
    </row>
    <row r="104" spans="1:10" ht="13">
      <c r="A104" s="17" t="s">
        <v>166</v>
      </c>
      <c r="B104" s="16">
        <v>0.13186342592592593</v>
      </c>
      <c r="C104" s="12" t="s">
        <v>18</v>
      </c>
      <c r="D104" s="12" t="s">
        <v>33</v>
      </c>
      <c r="E104" s="13">
        <v>21</v>
      </c>
      <c r="F104" s="13">
        <v>16</v>
      </c>
      <c r="J104" s="12" t="s">
        <v>155</v>
      </c>
    </row>
    <row r="105" spans="1:10" ht="13">
      <c r="A105" s="17" t="s">
        <v>166</v>
      </c>
      <c r="B105" s="16">
        <v>0.13192129629629629</v>
      </c>
      <c r="C105" s="12" t="s">
        <v>18</v>
      </c>
      <c r="D105" s="12" t="s">
        <v>28</v>
      </c>
      <c r="E105" s="13">
        <v>9</v>
      </c>
      <c r="F105" s="15"/>
      <c r="H105" s="12" t="s">
        <v>279</v>
      </c>
    </row>
    <row r="106" spans="1:10" ht="13">
      <c r="A106" s="17" t="s">
        <v>166</v>
      </c>
      <c r="B106" s="16">
        <v>0.13239583333333332</v>
      </c>
      <c r="C106" s="12" t="s">
        <v>18</v>
      </c>
      <c r="D106" s="12" t="s">
        <v>28</v>
      </c>
      <c r="E106" s="13">
        <v>2</v>
      </c>
      <c r="F106" s="15"/>
      <c r="H106" s="12" t="s">
        <v>280</v>
      </c>
      <c r="J106" s="12" t="s">
        <v>82</v>
      </c>
    </row>
    <row r="107" spans="1:10" ht="13">
      <c r="A107" s="17" t="s">
        <v>166</v>
      </c>
      <c r="B107" s="16">
        <v>0.13500000000000001</v>
      </c>
      <c r="C107" s="12" t="s">
        <v>19</v>
      </c>
      <c r="D107" s="12" t="s">
        <v>30</v>
      </c>
      <c r="E107" s="13">
        <v>8</v>
      </c>
      <c r="F107" s="14">
        <f>E107-6</f>
        <v>2</v>
      </c>
      <c r="J107" s="12" t="s">
        <v>159</v>
      </c>
    </row>
    <row r="108" spans="1:10" ht="13">
      <c r="A108" s="17" t="s">
        <v>166</v>
      </c>
      <c r="B108" s="16">
        <v>0.13571759259259258</v>
      </c>
      <c r="C108" s="12" t="s">
        <v>19</v>
      </c>
      <c r="D108" s="12" t="s">
        <v>22</v>
      </c>
      <c r="E108" s="13">
        <v>17</v>
      </c>
      <c r="F108" s="13">
        <f>E108-8</f>
        <v>9</v>
      </c>
    </row>
    <row r="109" spans="1:10" ht="13">
      <c r="A109" s="17" t="s">
        <v>166</v>
      </c>
      <c r="B109" s="16">
        <v>0.13601851851851851</v>
      </c>
      <c r="C109" s="12" t="s">
        <v>13</v>
      </c>
      <c r="D109" s="12" t="s">
        <v>30</v>
      </c>
      <c r="E109" s="13">
        <v>16</v>
      </c>
      <c r="F109" s="14">
        <f>E109-6</f>
        <v>10</v>
      </c>
      <c r="J109" s="12" t="s">
        <v>88</v>
      </c>
    </row>
    <row r="110" spans="1:10" ht="13">
      <c r="A110" s="17" t="s">
        <v>166</v>
      </c>
      <c r="B110" s="16">
        <v>0.13622685185185185</v>
      </c>
      <c r="C110" s="12" t="s">
        <v>13</v>
      </c>
      <c r="D110" s="12" t="s">
        <v>28</v>
      </c>
      <c r="E110" s="13">
        <v>15</v>
      </c>
      <c r="F110" s="15"/>
      <c r="H110" s="12" t="s">
        <v>284</v>
      </c>
    </row>
    <row r="111" spans="1:10" ht="13">
      <c r="A111" s="17" t="s">
        <v>166</v>
      </c>
      <c r="B111" s="16">
        <v>0.13697916666666668</v>
      </c>
      <c r="C111" s="12" t="s">
        <v>23</v>
      </c>
      <c r="D111" s="12" t="s">
        <v>30</v>
      </c>
      <c r="E111" s="13">
        <v>16</v>
      </c>
      <c r="F111" s="14">
        <f>E111-5</f>
        <v>11</v>
      </c>
      <c r="J111" s="12" t="s">
        <v>39</v>
      </c>
    </row>
    <row r="112" spans="1:10" ht="13">
      <c r="A112" s="17" t="s">
        <v>166</v>
      </c>
      <c r="B112" s="16">
        <v>0.13707175925925927</v>
      </c>
      <c r="C112" s="12" t="s">
        <v>23</v>
      </c>
      <c r="D112" s="12" t="s">
        <v>28</v>
      </c>
      <c r="E112" s="13">
        <v>8</v>
      </c>
      <c r="F112" s="15"/>
      <c r="H112" s="12" t="s">
        <v>285</v>
      </c>
      <c r="I112" s="12">
        <v>1</v>
      </c>
    </row>
    <row r="113" spans="1:10" ht="13">
      <c r="A113" s="17" t="s">
        <v>166</v>
      </c>
      <c r="B113" s="16">
        <v>0.13734953703703703</v>
      </c>
      <c r="C113" s="12" t="s">
        <v>23</v>
      </c>
      <c r="D113" s="12" t="s">
        <v>30</v>
      </c>
      <c r="E113" s="13">
        <v>11</v>
      </c>
      <c r="F113" s="14">
        <f>E113-5</f>
        <v>6</v>
      </c>
      <c r="J113" s="12" t="s">
        <v>39</v>
      </c>
    </row>
    <row r="114" spans="1:10" ht="13">
      <c r="A114" s="17" t="s">
        <v>166</v>
      </c>
      <c r="B114" s="16">
        <v>0.13745370370370372</v>
      </c>
      <c r="C114" s="12" t="s">
        <v>23</v>
      </c>
      <c r="D114" s="12" t="s">
        <v>28</v>
      </c>
      <c r="E114" s="13">
        <v>4</v>
      </c>
      <c r="F114" s="15"/>
      <c r="H114" s="12" t="s">
        <v>286</v>
      </c>
    </row>
    <row r="115" spans="1:10" ht="13">
      <c r="A115" s="17" t="s">
        <v>166</v>
      </c>
      <c r="B115" s="16">
        <v>0.13954861111111111</v>
      </c>
      <c r="C115" s="12" t="s">
        <v>21</v>
      </c>
      <c r="D115" s="12" t="s">
        <v>33</v>
      </c>
      <c r="E115" s="13">
        <v>8</v>
      </c>
      <c r="F115" s="13">
        <f t="shared" ref="F115:F116" si="5">E115-6</f>
        <v>2</v>
      </c>
      <c r="J115" s="12" t="s">
        <v>190</v>
      </c>
    </row>
    <row r="116" spans="1:10" ht="13">
      <c r="A116" s="17" t="s">
        <v>166</v>
      </c>
      <c r="B116" s="16">
        <v>0.14037037037037037</v>
      </c>
      <c r="C116" s="12" t="s">
        <v>14</v>
      </c>
      <c r="D116" s="12" t="s">
        <v>52</v>
      </c>
      <c r="E116" s="13">
        <v>24</v>
      </c>
      <c r="F116" s="13">
        <f t="shared" si="5"/>
        <v>18</v>
      </c>
    </row>
    <row r="117" spans="1:10" ht="13">
      <c r="A117" s="17" t="s">
        <v>166</v>
      </c>
      <c r="B117" s="16">
        <v>0.14077546296296295</v>
      </c>
      <c r="C117" s="12" t="s">
        <v>14</v>
      </c>
      <c r="D117" s="12" t="s">
        <v>30</v>
      </c>
      <c r="E117" s="14">
        <f>F117+6</f>
        <v>8</v>
      </c>
      <c r="F117" s="13">
        <v>2</v>
      </c>
      <c r="J117" s="12" t="s">
        <v>58</v>
      </c>
    </row>
    <row r="118" spans="1:10" ht="13">
      <c r="A118" s="17" t="s">
        <v>166</v>
      </c>
      <c r="B118" s="16">
        <v>0.14108796296296297</v>
      </c>
      <c r="C118" s="12" t="s">
        <v>14</v>
      </c>
      <c r="D118" s="12" t="s">
        <v>30</v>
      </c>
      <c r="E118" s="13">
        <v>18</v>
      </c>
      <c r="F118" s="14">
        <f>E118-6</f>
        <v>12</v>
      </c>
      <c r="J118" s="12" t="s">
        <v>32</v>
      </c>
    </row>
    <row r="119" spans="1:10" ht="13">
      <c r="A119" s="17" t="s">
        <v>166</v>
      </c>
      <c r="B119" s="16">
        <v>0.14122685185185185</v>
      </c>
      <c r="C119" s="12" t="s">
        <v>14</v>
      </c>
      <c r="D119" s="12" t="s">
        <v>28</v>
      </c>
      <c r="E119" s="13">
        <v>8</v>
      </c>
      <c r="F119" s="15"/>
      <c r="H119" s="12" t="s">
        <v>288</v>
      </c>
    </row>
    <row r="120" spans="1:10" ht="13">
      <c r="A120" s="17" t="s">
        <v>166</v>
      </c>
      <c r="B120" s="16">
        <v>0.14170138888888889</v>
      </c>
      <c r="C120" s="12" t="s">
        <v>18</v>
      </c>
      <c r="D120" s="12" t="s">
        <v>33</v>
      </c>
      <c r="E120" s="13">
        <v>13</v>
      </c>
      <c r="F120" s="13">
        <v>8</v>
      </c>
      <c r="J120" s="12" t="s">
        <v>155</v>
      </c>
    </row>
    <row r="121" spans="1:10" ht="13">
      <c r="A121" s="17" t="s">
        <v>166</v>
      </c>
      <c r="B121" s="16">
        <v>0.14204861111111111</v>
      </c>
      <c r="C121" s="12" t="s">
        <v>18</v>
      </c>
      <c r="D121" s="12" t="s">
        <v>28</v>
      </c>
      <c r="E121" s="13">
        <v>7</v>
      </c>
      <c r="F121" s="15"/>
      <c r="H121" s="12" t="s">
        <v>289</v>
      </c>
      <c r="I121" s="12">
        <v>0.5</v>
      </c>
      <c r="J121" s="12" t="s">
        <v>290</v>
      </c>
    </row>
    <row r="122" spans="1:10" ht="13">
      <c r="A122" s="17" t="s">
        <v>166</v>
      </c>
      <c r="B122" s="16">
        <v>0.14318287037037036</v>
      </c>
      <c r="C122" s="12" t="s">
        <v>23</v>
      </c>
      <c r="D122" s="12" t="s">
        <v>30</v>
      </c>
      <c r="E122" s="13">
        <v>14</v>
      </c>
      <c r="F122" s="14">
        <f>E122-5</f>
        <v>9</v>
      </c>
      <c r="J122" s="12" t="s">
        <v>291</v>
      </c>
    </row>
    <row r="123" spans="1:10" ht="13">
      <c r="A123" s="17" t="s">
        <v>166</v>
      </c>
      <c r="B123" s="16">
        <v>0.14180555555555555</v>
      </c>
      <c r="C123" s="12" t="s">
        <v>13</v>
      </c>
      <c r="D123" s="12" t="s">
        <v>30</v>
      </c>
      <c r="E123" s="13">
        <v>21</v>
      </c>
      <c r="F123" s="14">
        <f>E123-6</f>
        <v>15</v>
      </c>
      <c r="J123" s="12" t="s">
        <v>83</v>
      </c>
    </row>
    <row r="124" spans="1:10" ht="13">
      <c r="A124" s="17" t="s">
        <v>166</v>
      </c>
      <c r="B124" s="16">
        <v>0.14331018518518518</v>
      </c>
      <c r="C124" s="12" t="s">
        <v>23</v>
      </c>
      <c r="D124" s="12" t="s">
        <v>28</v>
      </c>
      <c r="E124" s="13">
        <v>8</v>
      </c>
      <c r="F124" s="15"/>
      <c r="H124" s="12" t="s">
        <v>292</v>
      </c>
      <c r="I124" s="12">
        <v>1</v>
      </c>
    </row>
    <row r="125" spans="1:10" ht="13">
      <c r="A125" s="17" t="s">
        <v>166</v>
      </c>
      <c r="B125" s="16">
        <v>0.14331018518518518</v>
      </c>
      <c r="C125" s="12" t="s">
        <v>13</v>
      </c>
      <c r="D125" s="12" t="s">
        <v>28</v>
      </c>
      <c r="E125" s="13">
        <v>11</v>
      </c>
      <c r="F125" s="15"/>
      <c r="H125" s="12" t="s">
        <v>293</v>
      </c>
      <c r="I125" s="12">
        <v>1</v>
      </c>
    </row>
    <row r="126" spans="1:10" ht="13">
      <c r="A126" s="17" t="s">
        <v>166</v>
      </c>
      <c r="B126" s="16">
        <v>0.14385416666666667</v>
      </c>
      <c r="C126" s="12" t="s">
        <v>19</v>
      </c>
      <c r="D126" s="12" t="s">
        <v>24</v>
      </c>
      <c r="E126" s="13">
        <v>19</v>
      </c>
      <c r="F126" s="14">
        <f>E126-2</f>
        <v>17</v>
      </c>
    </row>
    <row r="127" spans="1:10" ht="13">
      <c r="A127" s="17" t="s">
        <v>166</v>
      </c>
      <c r="B127" s="16">
        <v>0.14482638888888888</v>
      </c>
      <c r="C127" s="12" t="s">
        <v>13</v>
      </c>
      <c r="D127" s="12" t="s">
        <v>77</v>
      </c>
      <c r="E127" s="13">
        <v>13</v>
      </c>
      <c r="F127" s="14">
        <f>E127-0</f>
        <v>13</v>
      </c>
    </row>
    <row r="128" spans="1:10" ht="13">
      <c r="A128" s="17" t="s">
        <v>166</v>
      </c>
      <c r="B128" s="16">
        <v>0.14518518518518519</v>
      </c>
      <c r="C128" s="12" t="s">
        <v>13</v>
      </c>
      <c r="D128" s="12" t="s">
        <v>62</v>
      </c>
      <c r="E128" s="13">
        <v>19</v>
      </c>
      <c r="F128" s="14">
        <f t="shared" ref="F128:F129" si="6">E128-4</f>
        <v>15</v>
      </c>
      <c r="J128" s="12" t="s">
        <v>224</v>
      </c>
    </row>
    <row r="129" spans="1:10" ht="13">
      <c r="A129" s="17" t="s">
        <v>166</v>
      </c>
      <c r="B129" s="16">
        <v>0.14521990740740739</v>
      </c>
      <c r="C129" s="12" t="s">
        <v>13</v>
      </c>
      <c r="D129" s="12" t="s">
        <v>62</v>
      </c>
      <c r="E129" s="13">
        <v>18</v>
      </c>
      <c r="F129" s="14">
        <f t="shared" si="6"/>
        <v>14</v>
      </c>
      <c r="J129" s="12" t="s">
        <v>224</v>
      </c>
    </row>
    <row r="130" spans="1:10" ht="13">
      <c r="A130" s="17" t="s">
        <v>166</v>
      </c>
      <c r="B130" s="16">
        <v>0.14537037037037037</v>
      </c>
      <c r="C130" s="12" t="s">
        <v>13</v>
      </c>
      <c r="D130" s="12" t="s">
        <v>33</v>
      </c>
      <c r="E130" s="13">
        <v>14</v>
      </c>
      <c r="F130" s="14">
        <f>E130-6</f>
        <v>8</v>
      </c>
      <c r="J130" s="12" t="s">
        <v>222</v>
      </c>
    </row>
    <row r="131" spans="1:10" ht="13">
      <c r="A131" s="17" t="s">
        <v>166</v>
      </c>
      <c r="B131" s="16">
        <v>0.14537037037037037</v>
      </c>
      <c r="C131" s="12" t="s">
        <v>13</v>
      </c>
      <c r="D131" s="12" t="s">
        <v>33</v>
      </c>
      <c r="E131" s="13" t="s">
        <v>38</v>
      </c>
      <c r="F131" s="13" t="s">
        <v>38</v>
      </c>
      <c r="J131" s="12" t="s">
        <v>103</v>
      </c>
    </row>
    <row r="132" spans="1:10" ht="13">
      <c r="A132" s="17" t="s">
        <v>166</v>
      </c>
      <c r="B132" s="16">
        <v>0.14677083333333332</v>
      </c>
      <c r="C132" s="12" t="s">
        <v>21</v>
      </c>
      <c r="D132" s="12" t="s">
        <v>33</v>
      </c>
      <c r="E132" s="13">
        <v>13</v>
      </c>
      <c r="F132" s="14">
        <f t="shared" ref="F132:F133" si="7">E132-6</f>
        <v>7</v>
      </c>
      <c r="J132" s="12" t="s">
        <v>103</v>
      </c>
    </row>
    <row r="133" spans="1:10" ht="13">
      <c r="A133" s="17" t="s">
        <v>166</v>
      </c>
      <c r="B133" s="16">
        <v>0.14677083333333332</v>
      </c>
      <c r="C133" s="12" t="s">
        <v>21</v>
      </c>
      <c r="D133" s="12" t="s">
        <v>33</v>
      </c>
      <c r="E133" s="13">
        <v>13</v>
      </c>
      <c r="F133" s="14">
        <f t="shared" si="7"/>
        <v>7</v>
      </c>
      <c r="J133" s="12" t="s">
        <v>136</v>
      </c>
    </row>
    <row r="134" spans="1:10" ht="13">
      <c r="A134" s="17" t="s">
        <v>166</v>
      </c>
      <c r="B134" s="16">
        <v>0.14754629629629629</v>
      </c>
      <c r="C134" s="12" t="s">
        <v>14</v>
      </c>
      <c r="D134" s="12" t="s">
        <v>30</v>
      </c>
      <c r="E134" s="14">
        <f t="shared" ref="E134:E135" si="8">F134+6</f>
        <v>8</v>
      </c>
      <c r="F134" s="13">
        <v>2</v>
      </c>
      <c r="J134" s="12" t="s">
        <v>56</v>
      </c>
    </row>
    <row r="135" spans="1:10" ht="13">
      <c r="A135" s="17" t="s">
        <v>166</v>
      </c>
      <c r="B135" s="16">
        <v>0.14754629629629629</v>
      </c>
      <c r="C135" s="12" t="s">
        <v>14</v>
      </c>
      <c r="D135" s="12" t="s">
        <v>30</v>
      </c>
      <c r="E135" s="14">
        <f t="shared" si="8"/>
        <v>9</v>
      </c>
      <c r="F135" s="13">
        <v>3</v>
      </c>
      <c r="J135" s="12" t="s">
        <v>168</v>
      </c>
    </row>
    <row r="136" spans="1:10" ht="13">
      <c r="A136" s="17" t="s">
        <v>166</v>
      </c>
      <c r="B136" s="16">
        <v>0.14819444444444443</v>
      </c>
      <c r="C136" s="12" t="s">
        <v>14</v>
      </c>
      <c r="D136" s="12" t="s">
        <v>30</v>
      </c>
      <c r="E136" s="13" t="s">
        <v>38</v>
      </c>
      <c r="F136" s="13" t="s">
        <v>38</v>
      </c>
      <c r="J136" s="12" t="s">
        <v>56</v>
      </c>
    </row>
    <row r="137" spans="1:10" ht="13">
      <c r="A137" s="17" t="s">
        <v>166</v>
      </c>
      <c r="B137" s="16">
        <v>0.14819444444444443</v>
      </c>
      <c r="C137" s="12" t="s">
        <v>14</v>
      </c>
      <c r="D137" s="12" t="s">
        <v>30</v>
      </c>
      <c r="E137" s="13" t="s">
        <v>17</v>
      </c>
      <c r="F137" s="13">
        <v>20</v>
      </c>
      <c r="G137" s="12" t="s">
        <v>40</v>
      </c>
      <c r="J137" s="12" t="s">
        <v>297</v>
      </c>
    </row>
    <row r="138" spans="1:10" ht="13">
      <c r="A138" s="17" t="s">
        <v>166</v>
      </c>
      <c r="B138" s="16">
        <v>0.14839120370370371</v>
      </c>
      <c r="C138" s="12" t="s">
        <v>14</v>
      </c>
      <c r="D138" s="12" t="s">
        <v>28</v>
      </c>
      <c r="E138" s="13">
        <v>10</v>
      </c>
      <c r="F138" s="15"/>
      <c r="H138" s="12" t="s">
        <v>298</v>
      </c>
    </row>
    <row r="139" spans="1:10" ht="13">
      <c r="A139" s="17" t="s">
        <v>166</v>
      </c>
      <c r="B139" s="16">
        <v>0.1489699074074074</v>
      </c>
      <c r="C139" s="12" t="s">
        <v>18</v>
      </c>
      <c r="D139" s="12" t="s">
        <v>33</v>
      </c>
      <c r="E139" s="13" t="s">
        <v>38</v>
      </c>
      <c r="F139" s="13" t="s">
        <v>38</v>
      </c>
      <c r="J139" s="12" t="s">
        <v>56</v>
      </c>
    </row>
    <row r="140" spans="1:10" ht="13">
      <c r="A140" s="17" t="s">
        <v>166</v>
      </c>
      <c r="B140" s="16">
        <v>0.1489699074074074</v>
      </c>
      <c r="C140" s="12" t="s">
        <v>18</v>
      </c>
      <c r="D140" s="12" t="s">
        <v>33</v>
      </c>
      <c r="E140" s="13">
        <v>13</v>
      </c>
      <c r="F140" s="14">
        <f>E140-5</f>
        <v>8</v>
      </c>
      <c r="J140" s="12" t="s">
        <v>155</v>
      </c>
    </row>
    <row r="141" spans="1:10" ht="13">
      <c r="A141" s="17" t="s">
        <v>166</v>
      </c>
      <c r="B141" s="16">
        <v>0.15009259259259258</v>
      </c>
      <c r="C141" s="12" t="s">
        <v>19</v>
      </c>
      <c r="D141" s="12" t="s">
        <v>30</v>
      </c>
      <c r="E141" s="13" t="s">
        <v>38</v>
      </c>
      <c r="F141" s="13" t="s">
        <v>38</v>
      </c>
      <c r="J141" s="12" t="s">
        <v>56</v>
      </c>
    </row>
    <row r="142" spans="1:10" ht="13">
      <c r="A142" s="17" t="s">
        <v>166</v>
      </c>
      <c r="B142" s="16">
        <v>0.15009259259259258</v>
      </c>
      <c r="C142" s="12" t="s">
        <v>19</v>
      </c>
      <c r="D142" s="12" t="s">
        <v>30</v>
      </c>
      <c r="E142" s="13">
        <v>18</v>
      </c>
      <c r="F142" s="14">
        <f>E142-6</f>
        <v>12</v>
      </c>
      <c r="J142" s="12" t="s">
        <v>303</v>
      </c>
    </row>
    <row r="143" spans="1:10" ht="13">
      <c r="A143" s="17" t="s">
        <v>166</v>
      </c>
      <c r="B143" s="16">
        <v>0.1501736111111111</v>
      </c>
      <c r="C143" s="12" t="s">
        <v>19</v>
      </c>
      <c r="D143" s="12" t="s">
        <v>28</v>
      </c>
      <c r="E143" s="13">
        <v>13</v>
      </c>
      <c r="F143" s="15"/>
      <c r="H143" s="12" t="s">
        <v>304</v>
      </c>
      <c r="I143" s="12">
        <v>1</v>
      </c>
    </row>
    <row r="144" spans="1:10" ht="13">
      <c r="A144" s="17" t="s">
        <v>166</v>
      </c>
      <c r="B144" s="16">
        <v>0.15185185185185185</v>
      </c>
      <c r="C144" s="12" t="s">
        <v>19</v>
      </c>
      <c r="D144" s="12" t="s">
        <v>37</v>
      </c>
      <c r="E144" s="13" t="s">
        <v>38</v>
      </c>
      <c r="F144" s="13" t="s">
        <v>38</v>
      </c>
      <c r="J144" s="12" t="s">
        <v>103</v>
      </c>
    </row>
    <row r="145" spans="1:10" ht="13">
      <c r="A145" s="17" t="s">
        <v>166</v>
      </c>
      <c r="B145" s="16">
        <v>0.15185185185185185</v>
      </c>
      <c r="C145" s="12" t="s">
        <v>19</v>
      </c>
      <c r="D145" s="12" t="s">
        <v>37</v>
      </c>
      <c r="E145" s="13">
        <v>11</v>
      </c>
      <c r="F145" s="14">
        <f>E145-5</f>
        <v>6</v>
      </c>
      <c r="J145" s="12" t="s">
        <v>105</v>
      </c>
    </row>
    <row r="146" spans="1:10" ht="13">
      <c r="A146" s="17" t="s">
        <v>166</v>
      </c>
      <c r="B146" s="16">
        <v>0.15224537037037036</v>
      </c>
      <c r="C146" s="12" t="s">
        <v>19</v>
      </c>
      <c r="D146" s="12" t="s">
        <v>137</v>
      </c>
      <c r="E146" s="13" t="s">
        <v>38</v>
      </c>
      <c r="F146" s="13" t="s">
        <v>38</v>
      </c>
      <c r="J146" s="12" t="s">
        <v>103</v>
      </c>
    </row>
    <row r="147" spans="1:10" ht="13">
      <c r="A147" s="17" t="s">
        <v>166</v>
      </c>
      <c r="B147" s="16">
        <v>0.15224537037037036</v>
      </c>
      <c r="C147" s="12" t="s">
        <v>19</v>
      </c>
      <c r="D147" s="12" t="s">
        <v>137</v>
      </c>
      <c r="E147" s="13">
        <v>21</v>
      </c>
      <c r="F147" s="14">
        <f>E147-6</f>
        <v>15</v>
      </c>
      <c r="J147" s="12" t="s">
        <v>105</v>
      </c>
    </row>
    <row r="148" spans="1:10" ht="13">
      <c r="A148" s="17" t="s">
        <v>166</v>
      </c>
      <c r="B148" s="16">
        <v>0.15478009259259259</v>
      </c>
      <c r="C148" s="12" t="s">
        <v>14</v>
      </c>
      <c r="D148" s="12" t="s">
        <v>15</v>
      </c>
      <c r="E148" s="13">
        <v>13</v>
      </c>
      <c r="F148" s="14">
        <f>E148-3</f>
        <v>10</v>
      </c>
    </row>
    <row r="149" spans="1:10" ht="13">
      <c r="A149" s="17" t="s">
        <v>166</v>
      </c>
      <c r="B149" s="16">
        <v>0.15546296296296297</v>
      </c>
      <c r="C149" s="12" t="s">
        <v>18</v>
      </c>
      <c r="D149" s="12" t="s">
        <v>101</v>
      </c>
      <c r="E149" s="13" t="s">
        <v>38</v>
      </c>
      <c r="F149" s="13" t="s">
        <v>38</v>
      </c>
      <c r="J149" s="12" t="s">
        <v>312</v>
      </c>
    </row>
    <row r="150" spans="1:10" ht="13">
      <c r="A150" s="17" t="s">
        <v>166</v>
      </c>
      <c r="B150" s="16">
        <v>0.15587962962962962</v>
      </c>
      <c r="C150" s="12" t="s">
        <v>14</v>
      </c>
      <c r="D150" s="12" t="s">
        <v>37</v>
      </c>
      <c r="E150" s="13">
        <v>20</v>
      </c>
      <c r="F150" s="14">
        <f>E150-4</f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J17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25.5" customWidth="1"/>
    <col min="9" max="9" width="6.33203125" customWidth="1"/>
    <col min="10" max="10" width="38.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7" t="s">
        <v>182</v>
      </c>
      <c r="B2" s="16">
        <v>1.2627314814814815E-2</v>
      </c>
      <c r="C2" s="12" t="s">
        <v>14</v>
      </c>
      <c r="D2" s="12" t="s">
        <v>16</v>
      </c>
      <c r="E2" s="13">
        <v>20</v>
      </c>
      <c r="F2" s="15"/>
      <c r="J2" s="12"/>
    </row>
    <row r="3" spans="1:10" ht="15.75" customHeight="1">
      <c r="A3" s="17" t="s">
        <v>182</v>
      </c>
      <c r="B3" s="16">
        <v>1.2638888888888889E-2</v>
      </c>
      <c r="C3" s="12" t="s">
        <v>19</v>
      </c>
      <c r="D3" s="12" t="s">
        <v>16</v>
      </c>
      <c r="E3" s="13">
        <v>20</v>
      </c>
      <c r="F3" s="13">
        <f>E3-4</f>
        <v>16</v>
      </c>
      <c r="H3" s="12"/>
      <c r="I3" s="12"/>
    </row>
    <row r="4" spans="1:10" ht="15.75" customHeight="1">
      <c r="A4" s="17" t="s">
        <v>182</v>
      </c>
      <c r="B4" s="16">
        <v>1.275462962962963E-2</v>
      </c>
      <c r="C4" s="12" t="s">
        <v>23</v>
      </c>
      <c r="D4" s="12" t="s">
        <v>16</v>
      </c>
      <c r="E4" s="13" t="s">
        <v>17</v>
      </c>
      <c r="F4" s="14">
        <v>20</v>
      </c>
    </row>
    <row r="5" spans="1:10" ht="15.75" customHeight="1">
      <c r="A5" s="17" t="s">
        <v>182</v>
      </c>
      <c r="B5" s="16">
        <v>1.2974537037037038E-2</v>
      </c>
      <c r="C5" s="12" t="s">
        <v>18</v>
      </c>
      <c r="D5" s="12" t="s">
        <v>16</v>
      </c>
      <c r="E5" s="13">
        <v>16</v>
      </c>
      <c r="F5" s="14">
        <f t="shared" ref="F5:F6" si="0">E5-3</f>
        <v>13</v>
      </c>
      <c r="H5" s="12"/>
      <c r="J5" s="12"/>
    </row>
    <row r="6" spans="1:10" ht="15.75" customHeight="1">
      <c r="A6" s="17" t="s">
        <v>182</v>
      </c>
      <c r="B6" s="18">
        <v>1.3032407407407407E-2</v>
      </c>
      <c r="C6" s="12" t="s">
        <v>21</v>
      </c>
      <c r="D6" s="12" t="s">
        <v>16</v>
      </c>
      <c r="E6" s="13">
        <v>10</v>
      </c>
      <c r="F6" s="13">
        <f t="shared" si="0"/>
        <v>7</v>
      </c>
    </row>
    <row r="7" spans="1:10" ht="15.75" customHeight="1">
      <c r="A7" s="17" t="s">
        <v>182</v>
      </c>
      <c r="B7" s="16">
        <v>1.3287037037037036E-2</v>
      </c>
      <c r="C7" s="12" t="s">
        <v>13</v>
      </c>
      <c r="D7" s="12" t="s">
        <v>16</v>
      </c>
      <c r="E7" s="13">
        <v>9</v>
      </c>
      <c r="F7" s="14">
        <f>E7-1</f>
        <v>8</v>
      </c>
    </row>
    <row r="8" spans="1:10" ht="15.75" customHeight="1">
      <c r="A8" s="17" t="s">
        <v>182</v>
      </c>
      <c r="B8" s="16">
        <v>1.4131944444444445E-2</v>
      </c>
      <c r="C8" s="12" t="s">
        <v>19</v>
      </c>
      <c r="D8" s="12" t="s">
        <v>30</v>
      </c>
      <c r="E8" s="13">
        <v>8</v>
      </c>
      <c r="F8" s="13">
        <f>E8-0</f>
        <v>8</v>
      </c>
      <c r="J8" s="12" t="s">
        <v>191</v>
      </c>
    </row>
    <row r="9" spans="1:10" ht="15.75" customHeight="1">
      <c r="A9" s="17" t="s">
        <v>182</v>
      </c>
      <c r="B9" s="16">
        <v>1.4247685185185184E-2</v>
      </c>
      <c r="C9" s="12" t="s">
        <v>19</v>
      </c>
      <c r="D9" s="12" t="s">
        <v>30</v>
      </c>
      <c r="E9" s="13">
        <v>23</v>
      </c>
      <c r="F9" s="13">
        <v>17</v>
      </c>
      <c r="J9" s="12" t="s">
        <v>56</v>
      </c>
    </row>
    <row r="10" spans="1:10" ht="15.75" customHeight="1">
      <c r="A10" s="17" t="s">
        <v>182</v>
      </c>
      <c r="B10" s="16">
        <v>1.4861111111111111E-2</v>
      </c>
      <c r="C10" s="12" t="s">
        <v>19</v>
      </c>
      <c r="D10" s="12" t="s">
        <v>28</v>
      </c>
      <c r="E10" s="13" t="s">
        <v>38</v>
      </c>
      <c r="F10" s="14" t="s">
        <v>38</v>
      </c>
      <c r="H10" s="12" t="s">
        <v>193</v>
      </c>
    </row>
    <row r="11" spans="1:10" ht="15.75" customHeight="1">
      <c r="A11" s="17" t="s">
        <v>182</v>
      </c>
      <c r="B11" s="16">
        <v>1.6087962962962964E-2</v>
      </c>
      <c r="C11" s="12" t="s">
        <v>23</v>
      </c>
      <c r="D11" s="12" t="s">
        <v>28</v>
      </c>
      <c r="E11" s="13">
        <v>11</v>
      </c>
      <c r="F11" s="15"/>
      <c r="H11" s="12" t="s">
        <v>194</v>
      </c>
      <c r="J11" s="12" t="s">
        <v>148</v>
      </c>
    </row>
    <row r="12" spans="1:10" ht="15.75" customHeight="1">
      <c r="A12" s="17" t="s">
        <v>182</v>
      </c>
      <c r="B12" s="16">
        <v>1.7245370370370369E-2</v>
      </c>
      <c r="C12" s="12" t="s">
        <v>13</v>
      </c>
      <c r="D12" s="12" t="s">
        <v>33</v>
      </c>
      <c r="E12" s="13">
        <v>3</v>
      </c>
      <c r="F12" s="15"/>
      <c r="H12" s="12"/>
      <c r="J12" s="12" t="s">
        <v>195</v>
      </c>
    </row>
    <row r="13" spans="1:10" ht="15.75" customHeight="1">
      <c r="A13" s="17" t="s">
        <v>182</v>
      </c>
      <c r="B13" s="16">
        <v>1.7361111111111112E-2</v>
      </c>
      <c r="C13" s="12" t="s">
        <v>13</v>
      </c>
      <c r="D13" s="12" t="s">
        <v>28</v>
      </c>
      <c r="E13" s="13">
        <v>20</v>
      </c>
      <c r="F13" s="14">
        <f>E13-6</f>
        <v>14</v>
      </c>
      <c r="H13" s="12" t="s">
        <v>196</v>
      </c>
      <c r="J13" s="12"/>
    </row>
    <row r="14" spans="1:10" ht="15.75" customHeight="1">
      <c r="A14" s="17" t="s">
        <v>182</v>
      </c>
      <c r="B14" s="16">
        <v>1.8252314814814815E-2</v>
      </c>
      <c r="C14" s="12" t="s">
        <v>198</v>
      </c>
      <c r="D14" s="12" t="s">
        <v>16</v>
      </c>
      <c r="E14" s="13">
        <v>16</v>
      </c>
      <c r="F14" s="19"/>
    </row>
    <row r="15" spans="1:10" ht="15.75" customHeight="1">
      <c r="A15" s="17" t="s">
        <v>182</v>
      </c>
      <c r="B15" s="16">
        <v>1.9305555555555555E-2</v>
      </c>
      <c r="C15" s="12" t="s">
        <v>19</v>
      </c>
      <c r="D15" s="12" t="s">
        <v>30</v>
      </c>
      <c r="E15" s="13" t="s">
        <v>20</v>
      </c>
      <c r="F15" s="13">
        <v>1</v>
      </c>
      <c r="J15" s="12" t="s">
        <v>199</v>
      </c>
    </row>
    <row r="16" spans="1:10" ht="15.75" customHeight="1">
      <c r="A16" s="17" t="s">
        <v>182</v>
      </c>
      <c r="B16" s="16">
        <v>1.9351851851851853E-2</v>
      </c>
      <c r="C16" s="12" t="s">
        <v>19</v>
      </c>
      <c r="D16" s="12" t="s">
        <v>28</v>
      </c>
      <c r="E16" s="13">
        <v>20</v>
      </c>
      <c r="F16" s="14">
        <f>E16-6</f>
        <v>14</v>
      </c>
      <c r="H16" s="12" t="s">
        <v>200</v>
      </c>
      <c r="I16" s="12">
        <v>1</v>
      </c>
      <c r="J16" s="12"/>
    </row>
    <row r="17" spans="1:10" ht="15.75" customHeight="1">
      <c r="A17" s="17" t="s">
        <v>182</v>
      </c>
      <c r="B17" s="16">
        <v>2.1527777777777778E-2</v>
      </c>
      <c r="C17" s="12" t="s">
        <v>23</v>
      </c>
      <c r="D17" s="12" t="s">
        <v>30</v>
      </c>
      <c r="E17" s="13">
        <v>8</v>
      </c>
      <c r="F17" s="19"/>
      <c r="J17" s="12" t="s">
        <v>39</v>
      </c>
    </row>
    <row r="18" spans="1:10" ht="15.75" customHeight="1">
      <c r="A18" s="17" t="s">
        <v>182</v>
      </c>
      <c r="B18" s="16">
        <v>2.1631944444444443E-2</v>
      </c>
      <c r="C18" s="12" t="s">
        <v>23</v>
      </c>
      <c r="D18" s="12" t="s">
        <v>30</v>
      </c>
      <c r="E18" s="13" t="s">
        <v>38</v>
      </c>
      <c r="F18" s="13" t="s">
        <v>38</v>
      </c>
      <c r="J18" s="12" t="s">
        <v>39</v>
      </c>
    </row>
    <row r="19" spans="1:10" ht="15.75" customHeight="1">
      <c r="A19" s="17" t="s">
        <v>182</v>
      </c>
      <c r="B19" s="16">
        <v>2.1712962962962962E-2</v>
      </c>
      <c r="C19" s="12" t="s">
        <v>23</v>
      </c>
      <c r="D19" s="12" t="s">
        <v>28</v>
      </c>
      <c r="E19" s="13">
        <v>15</v>
      </c>
      <c r="F19" s="14">
        <f>E19-5</f>
        <v>10</v>
      </c>
      <c r="H19" s="12" t="s">
        <v>202</v>
      </c>
    </row>
    <row r="20" spans="1:10" ht="15.75" customHeight="1">
      <c r="A20" s="17" t="s">
        <v>182</v>
      </c>
      <c r="B20" s="16">
        <v>2.4409722222222222E-2</v>
      </c>
      <c r="C20" s="12" t="s">
        <v>13</v>
      </c>
      <c r="D20" s="12" t="s">
        <v>33</v>
      </c>
      <c r="E20" s="13">
        <v>8</v>
      </c>
      <c r="F20" s="19"/>
      <c r="H20" s="12"/>
      <c r="J20" s="12" t="s">
        <v>195</v>
      </c>
    </row>
    <row r="21" spans="1:10" ht="15.75" customHeight="1">
      <c r="A21" s="17" t="s">
        <v>182</v>
      </c>
      <c r="B21" s="16">
        <v>2.4525462962962964E-2</v>
      </c>
      <c r="C21" s="12" t="s">
        <v>13</v>
      </c>
      <c r="D21" s="12" t="s">
        <v>28</v>
      </c>
      <c r="E21" s="13">
        <v>22</v>
      </c>
      <c r="F21" s="14">
        <v>16</v>
      </c>
      <c r="H21" s="12" t="s">
        <v>204</v>
      </c>
      <c r="I21" s="12">
        <v>1</v>
      </c>
      <c r="J21" s="12"/>
    </row>
    <row r="22" spans="1:10" ht="15.75" customHeight="1">
      <c r="A22" s="17" t="s">
        <v>182</v>
      </c>
      <c r="B22" s="16">
        <v>2.6863425925925926E-2</v>
      </c>
      <c r="C22" s="12" t="s">
        <v>198</v>
      </c>
      <c r="D22" s="12" t="s">
        <v>28</v>
      </c>
      <c r="E22" s="13">
        <v>16</v>
      </c>
      <c r="F22" s="19"/>
      <c r="H22" s="12" t="s">
        <v>205</v>
      </c>
      <c r="J22" s="12" t="s">
        <v>206</v>
      </c>
    </row>
    <row r="23" spans="1:10" ht="15.75" customHeight="1">
      <c r="A23" s="17" t="s">
        <v>182</v>
      </c>
      <c r="B23" s="16">
        <v>2.792824074074074E-2</v>
      </c>
      <c r="C23" s="12" t="s">
        <v>19</v>
      </c>
      <c r="D23" s="12" t="s">
        <v>33</v>
      </c>
      <c r="E23" s="13">
        <v>12</v>
      </c>
      <c r="F23" s="15"/>
      <c r="J23" s="12" t="s">
        <v>207</v>
      </c>
    </row>
    <row r="24" spans="1:10" ht="15.75" customHeight="1">
      <c r="A24" s="17" t="s">
        <v>182</v>
      </c>
      <c r="B24" s="16">
        <v>2.9166666666666667E-2</v>
      </c>
      <c r="C24" s="12" t="s">
        <v>14</v>
      </c>
      <c r="D24" s="12" t="s">
        <v>30</v>
      </c>
      <c r="E24" s="13">
        <v>9</v>
      </c>
      <c r="F24" s="13">
        <f>E24-5</f>
        <v>4</v>
      </c>
      <c r="G24" s="12" t="s">
        <v>40</v>
      </c>
      <c r="H24" s="12"/>
      <c r="J24" s="12" t="s">
        <v>58</v>
      </c>
    </row>
    <row r="25" spans="1:10" ht="15.75" customHeight="1">
      <c r="A25" s="17" t="s">
        <v>182</v>
      </c>
      <c r="B25" s="16">
        <v>2.9398148148148149E-2</v>
      </c>
      <c r="C25" s="12" t="s">
        <v>14</v>
      </c>
      <c r="D25" s="12" t="s">
        <v>28</v>
      </c>
      <c r="E25" s="13" t="s">
        <v>17</v>
      </c>
      <c r="F25" s="14">
        <v>20</v>
      </c>
      <c r="H25" s="12" t="s">
        <v>209</v>
      </c>
      <c r="I25" s="12">
        <v>1</v>
      </c>
      <c r="J25" s="12"/>
    </row>
    <row r="26" spans="1:10" ht="15.75" customHeight="1">
      <c r="A26" s="17" t="s">
        <v>182</v>
      </c>
      <c r="B26" s="16">
        <v>3.0011574074074072E-2</v>
      </c>
      <c r="C26" s="12" t="s">
        <v>23</v>
      </c>
      <c r="D26" s="12" t="s">
        <v>30</v>
      </c>
      <c r="E26" s="13">
        <v>10</v>
      </c>
      <c r="F26" s="15"/>
      <c r="H26" s="12"/>
      <c r="I26" s="12"/>
      <c r="J26" s="12" t="s">
        <v>39</v>
      </c>
    </row>
    <row r="27" spans="1:10" ht="15.75" customHeight="1">
      <c r="A27" s="17" t="s">
        <v>182</v>
      </c>
      <c r="B27" s="16">
        <v>3.0231481481481481E-2</v>
      </c>
      <c r="C27" s="12" t="s">
        <v>23</v>
      </c>
      <c r="D27" s="12" t="s">
        <v>28</v>
      </c>
      <c r="E27" s="13">
        <v>19</v>
      </c>
      <c r="F27" s="14">
        <f>E27-5</f>
        <v>14</v>
      </c>
      <c r="H27" s="12" t="s">
        <v>213</v>
      </c>
      <c r="I27" s="12">
        <v>1</v>
      </c>
      <c r="J27" s="12"/>
    </row>
    <row r="28" spans="1:10" ht="15.75" customHeight="1">
      <c r="A28" s="17" t="s">
        <v>182</v>
      </c>
      <c r="B28" s="16">
        <v>3.0532407407407407E-2</v>
      </c>
      <c r="C28" s="12" t="s">
        <v>23</v>
      </c>
      <c r="D28" s="12" t="s">
        <v>30</v>
      </c>
      <c r="E28" s="13">
        <v>13</v>
      </c>
      <c r="F28" s="15"/>
      <c r="H28" s="12"/>
      <c r="J28" s="12" t="s">
        <v>39</v>
      </c>
    </row>
    <row r="29" spans="1:10" ht="15.75" customHeight="1">
      <c r="A29" s="17" t="s">
        <v>182</v>
      </c>
      <c r="B29" s="16">
        <v>3.0590277777777779E-2</v>
      </c>
      <c r="C29" s="12" t="s">
        <v>23</v>
      </c>
      <c r="D29" s="12" t="s">
        <v>28</v>
      </c>
      <c r="E29" s="13">
        <v>20</v>
      </c>
      <c r="F29" s="13">
        <f>E29-5</f>
        <v>15</v>
      </c>
      <c r="H29" s="12" t="s">
        <v>216</v>
      </c>
      <c r="I29" s="12">
        <v>1</v>
      </c>
      <c r="J29" s="12"/>
    </row>
    <row r="30" spans="1:10" ht="15.75" customHeight="1">
      <c r="A30" s="17" t="s">
        <v>182</v>
      </c>
      <c r="B30" s="16">
        <v>3.197916666666667E-2</v>
      </c>
      <c r="C30" s="12" t="s">
        <v>21</v>
      </c>
      <c r="D30" s="12" t="s">
        <v>33</v>
      </c>
      <c r="E30" s="13">
        <v>9</v>
      </c>
      <c r="F30" s="19"/>
      <c r="J30" s="12" t="s">
        <v>63</v>
      </c>
    </row>
    <row r="31" spans="1:10" ht="15.75" customHeight="1">
      <c r="A31" s="17" t="s">
        <v>182</v>
      </c>
      <c r="B31" s="16">
        <v>3.3599537037037039E-2</v>
      </c>
      <c r="C31" s="12" t="s">
        <v>13</v>
      </c>
      <c r="D31" s="12" t="s">
        <v>33</v>
      </c>
      <c r="E31" s="13" t="s">
        <v>38</v>
      </c>
      <c r="F31" s="13" t="s">
        <v>38</v>
      </c>
      <c r="J31" s="12" t="s">
        <v>195</v>
      </c>
    </row>
    <row r="32" spans="1:10" ht="15.75" customHeight="1">
      <c r="A32" s="17" t="s">
        <v>182</v>
      </c>
      <c r="B32" s="16">
        <v>3.3761574074074076E-2</v>
      </c>
      <c r="C32" s="12" t="s">
        <v>13</v>
      </c>
      <c r="D32" s="12" t="s">
        <v>28</v>
      </c>
      <c r="E32" s="13">
        <v>16</v>
      </c>
      <c r="F32" s="14">
        <f>E32-6</f>
        <v>10</v>
      </c>
      <c r="H32" s="12" t="s">
        <v>220</v>
      </c>
      <c r="I32" s="12">
        <v>1</v>
      </c>
      <c r="J32" s="12"/>
    </row>
    <row r="33" spans="1:10" ht="15.75" customHeight="1">
      <c r="A33" s="17" t="s">
        <v>182</v>
      </c>
      <c r="B33" s="16">
        <v>3.6215277777777777E-2</v>
      </c>
      <c r="C33" s="12" t="s">
        <v>19</v>
      </c>
      <c r="D33" s="12" t="s">
        <v>24</v>
      </c>
      <c r="E33" s="13">
        <v>11</v>
      </c>
      <c r="F33" s="19"/>
      <c r="H33" s="12"/>
    </row>
    <row r="34" spans="1:10" ht="15.75" customHeight="1">
      <c r="A34" s="17" t="s">
        <v>182</v>
      </c>
      <c r="B34" s="16">
        <v>3.920138888888889E-2</v>
      </c>
      <c r="C34" s="12" t="s">
        <v>19</v>
      </c>
      <c r="D34" s="12" t="s">
        <v>37</v>
      </c>
      <c r="E34" s="13">
        <v>13</v>
      </c>
      <c r="F34" s="13">
        <v>11</v>
      </c>
      <c r="J34" s="12"/>
    </row>
    <row r="35" spans="1:10" ht="15.75" customHeight="1">
      <c r="A35" s="17" t="s">
        <v>182</v>
      </c>
      <c r="B35" s="16">
        <v>4.5277777777777778E-2</v>
      </c>
      <c r="C35" s="12" t="s">
        <v>21</v>
      </c>
      <c r="D35" s="12" t="s">
        <v>37</v>
      </c>
      <c r="E35" s="13">
        <v>10</v>
      </c>
      <c r="F35" s="13">
        <v>5</v>
      </c>
      <c r="H35" s="12"/>
      <c r="I35" s="12"/>
      <c r="J35" s="12" t="s">
        <v>56</v>
      </c>
    </row>
    <row r="36" spans="1:10" ht="15.75" customHeight="1">
      <c r="A36" s="17" t="s">
        <v>182</v>
      </c>
      <c r="B36" s="16">
        <v>4.5277777777777778E-2</v>
      </c>
      <c r="C36" s="12" t="s">
        <v>21</v>
      </c>
      <c r="D36" s="12" t="s">
        <v>37</v>
      </c>
      <c r="E36" s="13" t="s">
        <v>38</v>
      </c>
      <c r="F36" s="14" t="s">
        <v>38</v>
      </c>
      <c r="J36" s="12" t="s">
        <v>57</v>
      </c>
    </row>
    <row r="37" spans="1:10" ht="15.75" customHeight="1">
      <c r="A37" s="17" t="s">
        <v>182</v>
      </c>
      <c r="B37" s="16">
        <v>4.6990740740740743E-2</v>
      </c>
      <c r="C37" s="12" t="s">
        <v>19</v>
      </c>
      <c r="D37" s="12" t="s">
        <v>15</v>
      </c>
      <c r="E37" s="13">
        <v>14</v>
      </c>
      <c r="F37" s="14">
        <f>E37-6</f>
        <v>8</v>
      </c>
      <c r="J37" s="12"/>
    </row>
    <row r="38" spans="1:10" ht="15.75" customHeight="1">
      <c r="A38" s="17" t="s">
        <v>182</v>
      </c>
      <c r="B38" s="16">
        <v>4.9756944444444444E-2</v>
      </c>
      <c r="C38" s="12" t="s">
        <v>13</v>
      </c>
      <c r="D38" s="12" t="s">
        <v>22</v>
      </c>
      <c r="E38" s="13">
        <v>11</v>
      </c>
      <c r="F38" s="14">
        <f t="shared" ref="F38:F39" si="1">E38-0</f>
        <v>11</v>
      </c>
      <c r="H38" s="12"/>
      <c r="I38" s="12"/>
    </row>
    <row r="39" spans="1:10" ht="15.75" customHeight="1">
      <c r="A39" s="17" t="s">
        <v>182</v>
      </c>
      <c r="B39" s="16">
        <v>4.9791666666666665E-2</v>
      </c>
      <c r="C39" s="12" t="s">
        <v>14</v>
      </c>
      <c r="D39" s="12" t="s">
        <v>22</v>
      </c>
      <c r="E39" s="13">
        <v>15</v>
      </c>
      <c r="F39" s="14">
        <f t="shared" si="1"/>
        <v>15</v>
      </c>
      <c r="H39" s="12"/>
      <c r="I39" s="12"/>
    </row>
    <row r="40" spans="1:10" ht="15.75" customHeight="1">
      <c r="A40" s="17" t="s">
        <v>182</v>
      </c>
      <c r="B40" s="16">
        <v>4.9803240740740738E-2</v>
      </c>
      <c r="C40" s="12" t="s">
        <v>21</v>
      </c>
      <c r="D40" s="12" t="s">
        <v>22</v>
      </c>
      <c r="E40" s="13">
        <v>25</v>
      </c>
      <c r="F40" s="13">
        <f>E40-6</f>
        <v>19</v>
      </c>
      <c r="J40" s="12" t="s">
        <v>56</v>
      </c>
    </row>
    <row r="41" spans="1:10" ht="15.75" customHeight="1">
      <c r="A41" s="17" t="s">
        <v>182</v>
      </c>
      <c r="B41" s="16">
        <v>4.9803240740740738E-2</v>
      </c>
      <c r="C41" s="12" t="s">
        <v>21</v>
      </c>
      <c r="D41" s="12" t="s">
        <v>22</v>
      </c>
      <c r="E41" s="13">
        <v>5</v>
      </c>
      <c r="F41" s="13">
        <f t="shared" ref="F41:F42" si="2">E41-1</f>
        <v>4</v>
      </c>
      <c r="J41" s="12" t="s">
        <v>57</v>
      </c>
    </row>
    <row r="42" spans="1:10" ht="15.75" customHeight="1">
      <c r="A42" s="17" t="s">
        <v>182</v>
      </c>
      <c r="B42" s="16">
        <v>4.988425925925926E-2</v>
      </c>
      <c r="C42" s="12" t="s">
        <v>198</v>
      </c>
      <c r="D42" s="12" t="s">
        <v>22</v>
      </c>
      <c r="E42" s="13">
        <v>8</v>
      </c>
      <c r="F42" s="14">
        <f t="shared" si="2"/>
        <v>7</v>
      </c>
      <c r="J42" s="12"/>
    </row>
    <row r="43" spans="1:10" ht="15.75" customHeight="1">
      <c r="A43" s="17" t="s">
        <v>182</v>
      </c>
      <c r="B43" s="16">
        <v>4.9907407407407407E-2</v>
      </c>
      <c r="C43" s="12" t="s">
        <v>19</v>
      </c>
      <c r="D43" s="12" t="s">
        <v>22</v>
      </c>
      <c r="E43" s="13">
        <v>17</v>
      </c>
      <c r="F43" s="14">
        <f>E43-5</f>
        <v>12</v>
      </c>
      <c r="J43" s="12"/>
    </row>
    <row r="44" spans="1:10" ht="15.75" customHeight="1">
      <c r="A44" s="17" t="s">
        <v>182</v>
      </c>
      <c r="B44" s="16">
        <v>4.9918981481481481E-2</v>
      </c>
      <c r="C44" s="12" t="s">
        <v>18</v>
      </c>
      <c r="D44" s="12" t="s">
        <v>22</v>
      </c>
      <c r="E44" s="13">
        <v>13</v>
      </c>
      <c r="F44" s="14">
        <f>E44-8</f>
        <v>5</v>
      </c>
      <c r="J44" s="12"/>
    </row>
    <row r="45" spans="1:10" ht="15.75" customHeight="1">
      <c r="A45" s="17" t="s">
        <v>182</v>
      </c>
      <c r="B45" s="16">
        <v>4.9930555555555554E-2</v>
      </c>
      <c r="C45" s="12" t="s">
        <v>23</v>
      </c>
      <c r="D45" s="12" t="s">
        <v>22</v>
      </c>
      <c r="E45" s="13">
        <v>18</v>
      </c>
      <c r="F45" s="13">
        <f t="shared" ref="F45:F46" si="3">E45-3</f>
        <v>15</v>
      </c>
      <c r="J45" s="12"/>
    </row>
    <row r="46" spans="1:10" ht="15.75" customHeight="1">
      <c r="A46" s="17" t="s">
        <v>182</v>
      </c>
      <c r="B46" s="16">
        <v>5.1689814814814813E-2</v>
      </c>
      <c r="C46" s="12" t="s">
        <v>198</v>
      </c>
      <c r="D46" s="12" t="s">
        <v>15</v>
      </c>
      <c r="E46" s="13">
        <v>18</v>
      </c>
      <c r="F46" s="13">
        <f t="shared" si="3"/>
        <v>15</v>
      </c>
      <c r="J46" s="12" t="s">
        <v>229</v>
      </c>
    </row>
    <row r="47" spans="1:10" ht="15.75" customHeight="1">
      <c r="A47" s="17" t="s">
        <v>182</v>
      </c>
      <c r="B47" s="16">
        <v>5.5219907407407405E-2</v>
      </c>
      <c r="C47" s="12" t="s">
        <v>13</v>
      </c>
      <c r="D47" s="12" t="s">
        <v>22</v>
      </c>
      <c r="E47" s="13">
        <v>17</v>
      </c>
      <c r="F47" s="13">
        <v>15</v>
      </c>
      <c r="J47" s="12" t="s">
        <v>56</v>
      </c>
    </row>
    <row r="48" spans="1:10" ht="15.75" customHeight="1">
      <c r="A48" s="17" t="s">
        <v>182</v>
      </c>
      <c r="B48" s="16">
        <v>5.5219907407407405E-2</v>
      </c>
      <c r="C48" s="12" t="s">
        <v>13</v>
      </c>
      <c r="D48" s="12" t="s">
        <v>22</v>
      </c>
      <c r="E48" s="13" t="s">
        <v>38</v>
      </c>
      <c r="F48" s="13" t="s">
        <v>38</v>
      </c>
      <c r="J48" s="12" t="s">
        <v>57</v>
      </c>
    </row>
    <row r="49" spans="1:10" ht="15.75" customHeight="1">
      <c r="A49" s="17" t="s">
        <v>182</v>
      </c>
      <c r="B49" s="16">
        <v>5.5289351851851853E-2</v>
      </c>
      <c r="C49" s="12" t="s">
        <v>19</v>
      </c>
      <c r="D49" s="12" t="s">
        <v>22</v>
      </c>
      <c r="E49" s="13">
        <v>8</v>
      </c>
      <c r="F49" s="13">
        <f>E49-0</f>
        <v>8</v>
      </c>
      <c r="J49" s="12" t="s">
        <v>230</v>
      </c>
    </row>
    <row r="50" spans="1:10" ht="15.75" customHeight="1">
      <c r="A50" s="17" t="s">
        <v>182</v>
      </c>
      <c r="B50" s="16">
        <v>5.752314814814815E-2</v>
      </c>
      <c r="C50" s="12" t="s">
        <v>19</v>
      </c>
      <c r="D50" s="12" t="s">
        <v>30</v>
      </c>
      <c r="E50" s="13">
        <v>17</v>
      </c>
      <c r="F50" s="13">
        <f>E50-8</f>
        <v>9</v>
      </c>
      <c r="J50" s="12" t="s">
        <v>159</v>
      </c>
    </row>
    <row r="51" spans="1:10" ht="15.75" customHeight="1">
      <c r="A51" s="17" t="s">
        <v>182</v>
      </c>
      <c r="B51" s="16">
        <v>5.8831018518518519E-2</v>
      </c>
      <c r="C51" s="12" t="s">
        <v>13</v>
      </c>
      <c r="D51" s="12" t="s">
        <v>28</v>
      </c>
      <c r="E51" s="13">
        <v>10</v>
      </c>
      <c r="F51" s="14">
        <f>E51-6</f>
        <v>4</v>
      </c>
      <c r="H51" s="12" t="s">
        <v>231</v>
      </c>
    </row>
    <row r="52" spans="1:10" ht="15.75" customHeight="1">
      <c r="A52" s="17" t="s">
        <v>182</v>
      </c>
      <c r="B52" s="16">
        <v>5.9745370370370372E-2</v>
      </c>
      <c r="C52" s="12" t="s">
        <v>19</v>
      </c>
      <c r="D52" s="12" t="s">
        <v>30</v>
      </c>
      <c r="E52" s="13">
        <v>14</v>
      </c>
      <c r="F52" s="19"/>
      <c r="J52" s="12" t="s">
        <v>159</v>
      </c>
    </row>
    <row r="53" spans="1:10" ht="15.75" customHeight="1">
      <c r="A53" s="17" t="s">
        <v>182</v>
      </c>
      <c r="B53" s="16">
        <v>5.9756944444444446E-2</v>
      </c>
      <c r="C53" s="12" t="s">
        <v>13</v>
      </c>
      <c r="D53" s="12" t="s">
        <v>33</v>
      </c>
      <c r="E53" s="13">
        <v>18</v>
      </c>
      <c r="F53" s="14">
        <f t="shared" ref="F53:F54" si="4">E53-6</f>
        <v>12</v>
      </c>
      <c r="J53" s="12" t="s">
        <v>195</v>
      </c>
    </row>
    <row r="54" spans="1:10" ht="15.75" customHeight="1">
      <c r="A54" s="17" t="s">
        <v>182</v>
      </c>
      <c r="B54" s="16">
        <v>5.980324074074074E-2</v>
      </c>
      <c r="C54" s="12" t="s">
        <v>19</v>
      </c>
      <c r="D54" s="12" t="s">
        <v>28</v>
      </c>
      <c r="E54" s="13">
        <v>21</v>
      </c>
      <c r="F54" s="13">
        <f t="shared" si="4"/>
        <v>15</v>
      </c>
      <c r="H54" s="12" t="s">
        <v>234</v>
      </c>
      <c r="J54" s="12"/>
    </row>
    <row r="55" spans="1:10" ht="15.75" customHeight="1">
      <c r="A55" s="17" t="s">
        <v>182</v>
      </c>
      <c r="B55" s="16">
        <v>6.0046296296296299E-2</v>
      </c>
      <c r="C55" s="12" t="s">
        <v>13</v>
      </c>
      <c r="D55" s="12" t="s">
        <v>28</v>
      </c>
      <c r="E55" s="13">
        <v>5</v>
      </c>
      <c r="F55" s="15"/>
      <c r="H55" s="12" t="s">
        <v>236</v>
      </c>
      <c r="I55" s="12">
        <v>1</v>
      </c>
      <c r="J55" s="12"/>
    </row>
    <row r="56" spans="1:10" ht="15.75" customHeight="1">
      <c r="A56" s="17" t="s">
        <v>182</v>
      </c>
      <c r="B56" s="16">
        <v>6.0497685185185182E-2</v>
      </c>
      <c r="C56" s="12" t="s">
        <v>18</v>
      </c>
      <c r="D56" s="12" t="s">
        <v>15</v>
      </c>
      <c r="E56" s="13">
        <v>13</v>
      </c>
      <c r="F56" s="15"/>
      <c r="H56" s="12"/>
      <c r="I56" s="12"/>
    </row>
    <row r="57" spans="1:10" ht="15.75" customHeight="1">
      <c r="A57" s="17" t="s">
        <v>182</v>
      </c>
      <c r="B57" s="16">
        <v>6.053240740740741E-2</v>
      </c>
      <c r="C57" s="12" t="s">
        <v>23</v>
      </c>
      <c r="D57" s="12" t="s">
        <v>15</v>
      </c>
      <c r="E57" s="13">
        <v>15</v>
      </c>
      <c r="F57" s="13">
        <f>E57-3</f>
        <v>12</v>
      </c>
      <c r="J57" s="12"/>
    </row>
    <row r="58" spans="1:10" ht="15.75" customHeight="1">
      <c r="A58" s="17" t="s">
        <v>182</v>
      </c>
      <c r="B58" s="16">
        <v>6.0972222222222219E-2</v>
      </c>
      <c r="C58" s="12" t="s">
        <v>18</v>
      </c>
      <c r="D58" s="12" t="s">
        <v>22</v>
      </c>
      <c r="E58" s="13">
        <v>13</v>
      </c>
      <c r="F58" s="14">
        <f>E58-2</f>
        <v>11</v>
      </c>
      <c r="J58" s="12"/>
    </row>
    <row r="59" spans="1:10" ht="13">
      <c r="A59" s="17" t="s">
        <v>182</v>
      </c>
      <c r="B59" s="16">
        <v>6.0983796296296293E-2</v>
      </c>
      <c r="C59" s="12" t="s">
        <v>23</v>
      </c>
      <c r="D59" s="12" t="s">
        <v>22</v>
      </c>
      <c r="E59" s="13">
        <v>16</v>
      </c>
      <c r="F59" s="13">
        <f t="shared" ref="F59:F60" si="5">E59-3</f>
        <v>13</v>
      </c>
      <c r="J59" s="12"/>
    </row>
    <row r="60" spans="1:10" ht="13">
      <c r="A60" s="17" t="s">
        <v>182</v>
      </c>
      <c r="B60" s="16">
        <v>6.3368055555555552E-2</v>
      </c>
      <c r="C60" s="12" t="s">
        <v>13</v>
      </c>
      <c r="D60" s="12" t="s">
        <v>33</v>
      </c>
      <c r="E60" s="13">
        <v>20</v>
      </c>
      <c r="F60" s="13">
        <f t="shared" si="5"/>
        <v>17</v>
      </c>
      <c r="G60" s="12"/>
      <c r="J60" s="12" t="s">
        <v>120</v>
      </c>
    </row>
    <row r="61" spans="1:10" ht="13">
      <c r="A61" s="17" t="s">
        <v>182</v>
      </c>
      <c r="B61" s="16">
        <v>6.3437499999999994E-2</v>
      </c>
      <c r="C61" s="12" t="s">
        <v>13</v>
      </c>
      <c r="D61" s="12" t="s">
        <v>62</v>
      </c>
      <c r="E61" s="13">
        <v>15</v>
      </c>
      <c r="F61" s="14">
        <f>E61-6</f>
        <v>9</v>
      </c>
      <c r="J61" s="12" t="s">
        <v>224</v>
      </c>
    </row>
    <row r="62" spans="1:10" ht="13">
      <c r="A62" s="17" t="s">
        <v>182</v>
      </c>
      <c r="B62" s="16">
        <v>6.3958333333333339E-2</v>
      </c>
      <c r="C62" s="12" t="s">
        <v>198</v>
      </c>
      <c r="D62" s="12" t="s">
        <v>242</v>
      </c>
      <c r="E62" s="13">
        <v>6</v>
      </c>
      <c r="F62" s="14">
        <f>E62-4</f>
        <v>2</v>
      </c>
    </row>
    <row r="63" spans="1:10" ht="13">
      <c r="A63" s="17" t="s">
        <v>182</v>
      </c>
      <c r="B63" s="16">
        <v>6.8530092592592587E-2</v>
      </c>
      <c r="C63" s="12" t="s">
        <v>198</v>
      </c>
      <c r="D63" s="12" t="s">
        <v>28</v>
      </c>
      <c r="E63" s="13">
        <v>19</v>
      </c>
      <c r="F63" s="13">
        <f>E63-3</f>
        <v>16</v>
      </c>
      <c r="H63" s="12" t="s">
        <v>244</v>
      </c>
      <c r="J63" s="12" t="s">
        <v>215</v>
      </c>
    </row>
    <row r="64" spans="1:10" ht="13">
      <c r="A64" s="17" t="s">
        <v>182</v>
      </c>
      <c r="B64" s="16">
        <v>6.8923611111111116E-2</v>
      </c>
      <c r="C64" s="12" t="s">
        <v>198</v>
      </c>
      <c r="D64" s="12" t="s">
        <v>16</v>
      </c>
      <c r="E64" s="13">
        <v>1</v>
      </c>
      <c r="F64" s="15"/>
    </row>
    <row r="65" spans="1:10" ht="13">
      <c r="A65" s="17" t="s">
        <v>182</v>
      </c>
      <c r="B65" s="16">
        <v>6.9143518518518521E-2</v>
      </c>
      <c r="C65" s="12" t="s">
        <v>23</v>
      </c>
      <c r="D65" s="12" t="s">
        <v>16</v>
      </c>
      <c r="E65" s="13">
        <v>20</v>
      </c>
      <c r="F65" s="14">
        <f t="shared" ref="F65:F67" si="6">E65-3</f>
        <v>17</v>
      </c>
    </row>
    <row r="66" spans="1:10" ht="13">
      <c r="A66" s="17" t="s">
        <v>182</v>
      </c>
      <c r="B66" s="16">
        <v>6.9155092592592587E-2</v>
      </c>
      <c r="C66" s="12" t="s">
        <v>18</v>
      </c>
      <c r="D66" s="12" t="s">
        <v>16</v>
      </c>
      <c r="E66" s="13">
        <v>13</v>
      </c>
      <c r="F66" s="14">
        <f t="shared" si="6"/>
        <v>10</v>
      </c>
    </row>
    <row r="67" spans="1:10" ht="13">
      <c r="A67" s="17" t="s">
        <v>182</v>
      </c>
      <c r="B67" s="16">
        <v>6.9155092592592587E-2</v>
      </c>
      <c r="C67" s="12" t="s">
        <v>19</v>
      </c>
      <c r="D67" s="12" t="s">
        <v>16</v>
      </c>
      <c r="E67" s="13">
        <v>10</v>
      </c>
      <c r="F67" s="14">
        <f t="shared" si="6"/>
        <v>7</v>
      </c>
    </row>
    <row r="68" spans="1:10" ht="13">
      <c r="A68" s="17" t="s">
        <v>182</v>
      </c>
      <c r="B68" s="16">
        <v>6.9340277777777778E-2</v>
      </c>
      <c r="C68" s="12" t="s">
        <v>21</v>
      </c>
      <c r="D68" s="12" t="s">
        <v>16</v>
      </c>
      <c r="E68" s="13">
        <v>11</v>
      </c>
      <c r="F68" s="14">
        <f>E68-4</f>
        <v>7</v>
      </c>
    </row>
    <row r="69" spans="1:10" ht="13">
      <c r="A69" s="17" t="s">
        <v>182</v>
      </c>
      <c r="B69" s="16">
        <v>6.9375000000000006E-2</v>
      </c>
      <c r="C69" s="12" t="s">
        <v>14</v>
      </c>
      <c r="D69" s="12" t="s">
        <v>16</v>
      </c>
      <c r="E69" s="13">
        <v>7</v>
      </c>
      <c r="F69" s="14">
        <f>E69-1</f>
        <v>6</v>
      </c>
    </row>
    <row r="70" spans="1:10" ht="13">
      <c r="A70" s="17" t="s">
        <v>182</v>
      </c>
      <c r="B70" s="16">
        <v>6.958333333333333E-2</v>
      </c>
      <c r="C70" s="12" t="s">
        <v>13</v>
      </c>
      <c r="D70" s="12" t="s">
        <v>16</v>
      </c>
      <c r="E70" s="13">
        <v>9</v>
      </c>
      <c r="F70" s="14">
        <f>E70-4</f>
        <v>5</v>
      </c>
    </row>
    <row r="71" spans="1:10" ht="13">
      <c r="A71" s="17" t="s">
        <v>182</v>
      </c>
      <c r="B71" s="16">
        <v>7.0671296296296301E-2</v>
      </c>
      <c r="C71" s="12" t="s">
        <v>198</v>
      </c>
      <c r="D71" s="12" t="s">
        <v>28</v>
      </c>
      <c r="E71" s="13">
        <v>3</v>
      </c>
      <c r="F71" s="14">
        <f>E71-0</f>
        <v>3</v>
      </c>
      <c r="H71" s="12" t="s">
        <v>247</v>
      </c>
      <c r="J71" s="12" t="s">
        <v>248</v>
      </c>
    </row>
    <row r="72" spans="1:10" ht="13">
      <c r="A72" s="17" t="s">
        <v>182</v>
      </c>
      <c r="B72" s="16">
        <v>7.2581018518518517E-2</v>
      </c>
      <c r="C72" s="12" t="s">
        <v>19</v>
      </c>
      <c r="D72" s="12" t="s">
        <v>30</v>
      </c>
      <c r="E72" s="13">
        <v>3</v>
      </c>
      <c r="F72" s="15"/>
      <c r="J72" s="12" t="s">
        <v>159</v>
      </c>
    </row>
    <row r="73" spans="1:10" ht="13">
      <c r="A73" s="17" t="s">
        <v>182</v>
      </c>
      <c r="B73" s="16">
        <v>7.480324074074074E-2</v>
      </c>
      <c r="C73" s="12" t="s">
        <v>14</v>
      </c>
      <c r="D73" s="12" t="s">
        <v>30</v>
      </c>
      <c r="E73" s="13">
        <v>12</v>
      </c>
      <c r="F73" s="13">
        <f>E73-6</f>
        <v>6</v>
      </c>
      <c r="G73" s="12" t="s">
        <v>40</v>
      </c>
      <c r="J73" s="12" t="s">
        <v>58</v>
      </c>
    </row>
    <row r="74" spans="1:10" ht="13">
      <c r="A74" s="17" t="s">
        <v>182</v>
      </c>
      <c r="B74" s="16">
        <v>7.4965277777777783E-2</v>
      </c>
      <c r="C74" s="12" t="s">
        <v>14</v>
      </c>
      <c r="D74" s="12" t="s">
        <v>28</v>
      </c>
      <c r="E74" s="13" t="s">
        <v>17</v>
      </c>
      <c r="F74" s="14">
        <v>20</v>
      </c>
      <c r="H74" s="12" t="s">
        <v>249</v>
      </c>
      <c r="I74" s="12">
        <v>1</v>
      </c>
    </row>
    <row r="75" spans="1:10" ht="13">
      <c r="A75" s="17" t="s">
        <v>182</v>
      </c>
      <c r="B75" s="16">
        <v>7.5613425925925931E-2</v>
      </c>
      <c r="C75" s="12" t="s">
        <v>13</v>
      </c>
      <c r="D75" s="12" t="s">
        <v>33</v>
      </c>
      <c r="E75" s="13">
        <v>20</v>
      </c>
      <c r="F75" s="15"/>
      <c r="J75" s="12" t="s">
        <v>120</v>
      </c>
    </row>
    <row r="76" spans="1:10" ht="13">
      <c r="A76" s="17" t="s">
        <v>182</v>
      </c>
      <c r="B76" s="16">
        <v>7.9456018518518523E-2</v>
      </c>
      <c r="C76" s="12" t="s">
        <v>14</v>
      </c>
      <c r="D76" s="12" t="s">
        <v>167</v>
      </c>
      <c r="E76" s="13">
        <v>14</v>
      </c>
      <c r="F76" s="14">
        <f>E76-6</f>
        <v>8</v>
      </c>
    </row>
    <row r="77" spans="1:10" ht="13">
      <c r="A77" s="17" t="s">
        <v>182</v>
      </c>
      <c r="B77" s="16">
        <v>7.991898148148148E-2</v>
      </c>
      <c r="C77" s="12" t="s">
        <v>23</v>
      </c>
      <c r="D77" s="12" t="s">
        <v>30</v>
      </c>
      <c r="E77" s="13">
        <v>12</v>
      </c>
      <c r="F77" s="15"/>
      <c r="J77" s="12" t="s">
        <v>39</v>
      </c>
    </row>
    <row r="78" spans="1:10" ht="13">
      <c r="A78" s="17" t="s">
        <v>182</v>
      </c>
      <c r="B78" s="16">
        <v>8.0081018518518524E-2</v>
      </c>
      <c r="C78" s="12" t="s">
        <v>23</v>
      </c>
      <c r="D78" s="12" t="s">
        <v>28</v>
      </c>
      <c r="E78" s="13">
        <v>14</v>
      </c>
      <c r="F78" s="14">
        <f>E78-5</f>
        <v>9</v>
      </c>
      <c r="H78" s="12" t="s">
        <v>250</v>
      </c>
      <c r="I78" s="12">
        <v>1</v>
      </c>
    </row>
    <row r="79" spans="1:10" ht="13">
      <c r="A79" s="17" t="s">
        <v>182</v>
      </c>
      <c r="B79" s="16">
        <v>8.0532407407407414E-2</v>
      </c>
      <c r="C79" s="12" t="s">
        <v>23</v>
      </c>
      <c r="D79" s="12" t="s">
        <v>30</v>
      </c>
      <c r="E79" s="13">
        <v>11</v>
      </c>
      <c r="F79" s="15"/>
      <c r="J79" s="12" t="s">
        <v>39</v>
      </c>
    </row>
    <row r="80" spans="1:10" ht="13">
      <c r="A80" s="17" t="s">
        <v>182</v>
      </c>
      <c r="B80" s="16">
        <v>8.0625000000000002E-2</v>
      </c>
      <c r="C80" s="12" t="s">
        <v>23</v>
      </c>
      <c r="D80" s="12" t="s">
        <v>28</v>
      </c>
      <c r="E80" s="13">
        <v>18</v>
      </c>
      <c r="F80" s="14">
        <f>E80-5</f>
        <v>13</v>
      </c>
      <c r="H80" s="12" t="s">
        <v>240</v>
      </c>
    </row>
    <row r="81" spans="1:10" ht="13">
      <c r="A81" s="17" t="s">
        <v>182</v>
      </c>
      <c r="B81" s="16">
        <v>8.127314814814815E-2</v>
      </c>
      <c r="C81" s="12" t="s">
        <v>19</v>
      </c>
      <c r="D81" s="12" t="s">
        <v>30</v>
      </c>
      <c r="E81" s="13">
        <v>10</v>
      </c>
      <c r="F81" s="15"/>
      <c r="J81" s="12" t="s">
        <v>47</v>
      </c>
    </row>
    <row r="82" spans="1:10" ht="13">
      <c r="A82" s="17" t="s">
        <v>182</v>
      </c>
      <c r="B82" s="16">
        <v>8.1365740740740738E-2</v>
      </c>
      <c r="C82" s="12" t="s">
        <v>19</v>
      </c>
      <c r="D82" s="12" t="s">
        <v>28</v>
      </c>
      <c r="E82" s="13">
        <v>24</v>
      </c>
      <c r="F82" s="14">
        <f>E82-6</f>
        <v>18</v>
      </c>
      <c r="H82" s="12" t="s">
        <v>252</v>
      </c>
      <c r="I82" s="12">
        <v>1</v>
      </c>
    </row>
    <row r="83" spans="1:10" ht="13">
      <c r="A83" s="17" t="s">
        <v>182</v>
      </c>
      <c r="B83" s="16">
        <v>8.2037037037037033E-2</v>
      </c>
      <c r="C83" s="12" t="s">
        <v>19</v>
      </c>
      <c r="D83" s="12" t="s">
        <v>27</v>
      </c>
      <c r="E83" s="13">
        <v>12</v>
      </c>
      <c r="F83" s="15"/>
    </row>
    <row r="84" spans="1:10" ht="13">
      <c r="A84" s="17" t="s">
        <v>182</v>
      </c>
      <c r="B84" s="16">
        <v>8.2094907407407408E-2</v>
      </c>
      <c r="C84" s="12" t="s">
        <v>198</v>
      </c>
      <c r="D84" s="12" t="s">
        <v>15</v>
      </c>
      <c r="E84" s="13">
        <v>22</v>
      </c>
      <c r="F84" s="14">
        <f>E84-8</f>
        <v>14</v>
      </c>
    </row>
    <row r="85" spans="1:10" ht="13">
      <c r="A85" s="17" t="s">
        <v>182</v>
      </c>
      <c r="B85" s="16">
        <v>8.324074074074074E-2</v>
      </c>
      <c r="C85" s="12" t="s">
        <v>18</v>
      </c>
      <c r="D85" s="12" t="s">
        <v>28</v>
      </c>
      <c r="E85" s="13">
        <v>9</v>
      </c>
      <c r="F85" s="14">
        <f>E85-3</f>
        <v>6</v>
      </c>
      <c r="H85" s="12" t="s">
        <v>255</v>
      </c>
      <c r="J85" s="12" t="s">
        <v>82</v>
      </c>
    </row>
    <row r="86" spans="1:10" ht="13">
      <c r="A86" s="17" t="s">
        <v>182</v>
      </c>
      <c r="B86" s="16">
        <v>8.4004629629629624E-2</v>
      </c>
      <c r="C86" s="12" t="s">
        <v>14</v>
      </c>
      <c r="D86" s="12" t="s">
        <v>30</v>
      </c>
      <c r="E86" s="13">
        <v>6</v>
      </c>
      <c r="F86" s="15"/>
      <c r="J86" s="12" t="s">
        <v>58</v>
      </c>
    </row>
    <row r="87" spans="1:10" ht="13">
      <c r="A87" s="17" t="s">
        <v>182</v>
      </c>
      <c r="B87" s="16">
        <v>8.4826388888888896E-2</v>
      </c>
      <c r="C87" s="12" t="s">
        <v>21</v>
      </c>
      <c r="D87" s="12" t="s">
        <v>33</v>
      </c>
      <c r="E87" s="13">
        <v>12</v>
      </c>
      <c r="F87" s="14">
        <f t="shared" ref="F87:F88" si="7">E87-6</f>
        <v>6</v>
      </c>
      <c r="J87" s="12" t="s">
        <v>175</v>
      </c>
    </row>
    <row r="88" spans="1:10" ht="13">
      <c r="A88" s="17" t="s">
        <v>182</v>
      </c>
      <c r="B88" s="16">
        <v>8.4895833333333337E-2</v>
      </c>
      <c r="C88" s="12" t="s">
        <v>21</v>
      </c>
      <c r="D88" s="12" t="s">
        <v>33</v>
      </c>
      <c r="E88" s="13">
        <v>17</v>
      </c>
      <c r="F88" s="13">
        <f t="shared" si="7"/>
        <v>11</v>
      </c>
      <c r="J88" s="12" t="s">
        <v>175</v>
      </c>
    </row>
    <row r="89" spans="1:10" ht="13">
      <c r="A89" s="17" t="s">
        <v>182</v>
      </c>
      <c r="B89" s="16">
        <v>8.4907407407407404E-2</v>
      </c>
      <c r="C89" s="12" t="s">
        <v>21</v>
      </c>
      <c r="D89" s="12" t="s">
        <v>33</v>
      </c>
      <c r="E89" s="13" t="s">
        <v>38</v>
      </c>
      <c r="F89" s="13" t="s">
        <v>38</v>
      </c>
      <c r="J89" s="12" t="s">
        <v>175</v>
      </c>
    </row>
    <row r="90" spans="1:10" ht="13">
      <c r="A90" s="17" t="s">
        <v>182</v>
      </c>
      <c r="B90" s="16">
        <v>8.5057870370370367E-2</v>
      </c>
      <c r="C90" s="12" t="s">
        <v>21</v>
      </c>
      <c r="D90" s="12" t="s">
        <v>28</v>
      </c>
      <c r="E90" s="13" t="s">
        <v>38</v>
      </c>
      <c r="F90" s="14" t="s">
        <v>38</v>
      </c>
      <c r="H90" s="12" t="s">
        <v>259</v>
      </c>
    </row>
    <row r="91" spans="1:10" ht="13">
      <c r="A91" s="17" t="s">
        <v>182</v>
      </c>
      <c r="B91" s="16">
        <v>8.6192129629629632E-2</v>
      </c>
      <c r="C91" s="12" t="s">
        <v>13</v>
      </c>
      <c r="D91" s="12" t="s">
        <v>33</v>
      </c>
      <c r="E91" s="13">
        <v>17</v>
      </c>
      <c r="F91" s="14">
        <f>E91-6</f>
        <v>11</v>
      </c>
      <c r="J91" s="12" t="s">
        <v>120</v>
      </c>
    </row>
    <row r="92" spans="1:10" ht="13">
      <c r="A92" s="17" t="s">
        <v>182</v>
      </c>
      <c r="B92" s="16">
        <v>8.6192129629629632E-2</v>
      </c>
      <c r="C92" s="12" t="s">
        <v>13</v>
      </c>
      <c r="D92" s="12" t="s">
        <v>28</v>
      </c>
      <c r="E92" s="13">
        <v>8</v>
      </c>
      <c r="F92" s="15"/>
      <c r="H92" s="12" t="s">
        <v>261</v>
      </c>
    </row>
    <row r="93" spans="1:10" ht="13">
      <c r="A93" s="17" t="s">
        <v>182</v>
      </c>
      <c r="B93" s="16">
        <v>8.7824074074074068E-2</v>
      </c>
      <c r="C93" s="12" t="s">
        <v>14</v>
      </c>
      <c r="D93" s="12" t="s">
        <v>52</v>
      </c>
      <c r="E93" s="13">
        <f t="shared" ref="E93:E95" si="8">F93+6</f>
        <v>10</v>
      </c>
      <c r="F93" s="13">
        <v>4</v>
      </c>
    </row>
    <row r="94" spans="1:10" ht="13">
      <c r="A94" s="17" t="s">
        <v>182</v>
      </c>
      <c r="B94" s="16">
        <v>8.8773148148148143E-2</v>
      </c>
      <c r="C94" s="12" t="s">
        <v>14</v>
      </c>
      <c r="D94" s="12" t="s">
        <v>77</v>
      </c>
      <c r="E94" s="13">
        <f t="shared" si="8"/>
        <v>17</v>
      </c>
      <c r="F94" s="13">
        <v>11</v>
      </c>
      <c r="J94" s="12" t="s">
        <v>56</v>
      </c>
    </row>
    <row r="95" spans="1:10" ht="13">
      <c r="A95" s="17" t="s">
        <v>182</v>
      </c>
      <c r="B95" s="16">
        <v>8.8773148148148143E-2</v>
      </c>
      <c r="C95" s="12" t="s">
        <v>14</v>
      </c>
      <c r="D95" s="12" t="s">
        <v>77</v>
      </c>
      <c r="E95" s="13">
        <f t="shared" si="8"/>
        <v>17</v>
      </c>
      <c r="F95" s="13">
        <v>11</v>
      </c>
      <c r="H95" s="12" t="s">
        <v>265</v>
      </c>
      <c r="J95" s="12" t="s">
        <v>57</v>
      </c>
    </row>
    <row r="96" spans="1:10" ht="13">
      <c r="A96" s="17" t="s">
        <v>182</v>
      </c>
      <c r="B96" s="16">
        <v>9.3368055555555551E-2</v>
      </c>
      <c r="C96" s="12" t="s">
        <v>23</v>
      </c>
      <c r="D96" s="12" t="s">
        <v>30</v>
      </c>
      <c r="E96" s="13">
        <v>23</v>
      </c>
      <c r="F96" s="14">
        <f>E96-5</f>
        <v>18</v>
      </c>
      <c r="J96" s="12" t="s">
        <v>39</v>
      </c>
    </row>
    <row r="97" spans="1:10" ht="13">
      <c r="A97" s="17" t="s">
        <v>182</v>
      </c>
      <c r="B97" s="16">
        <v>9.357638888888889E-2</v>
      </c>
      <c r="C97" s="12" t="s">
        <v>23</v>
      </c>
      <c r="D97" s="12" t="s">
        <v>28</v>
      </c>
      <c r="E97" s="13">
        <v>13</v>
      </c>
      <c r="F97" s="15"/>
      <c r="H97" s="12" t="s">
        <v>267</v>
      </c>
    </row>
    <row r="98" spans="1:10" ht="13">
      <c r="A98" s="17" t="s">
        <v>182</v>
      </c>
      <c r="B98" s="16">
        <v>9.3784722222222228E-2</v>
      </c>
      <c r="C98" s="12" t="s">
        <v>23</v>
      </c>
      <c r="D98" s="12" t="s">
        <v>30</v>
      </c>
      <c r="E98" s="13">
        <v>21</v>
      </c>
      <c r="F98" s="14">
        <f>E98-5</f>
        <v>16</v>
      </c>
      <c r="J98" s="12" t="s">
        <v>39</v>
      </c>
    </row>
    <row r="99" spans="1:10" ht="13">
      <c r="A99" s="17" t="s">
        <v>182</v>
      </c>
      <c r="B99" s="16">
        <v>9.3912037037037044E-2</v>
      </c>
      <c r="C99" s="12" t="s">
        <v>23</v>
      </c>
      <c r="D99" s="12" t="s">
        <v>28</v>
      </c>
      <c r="E99" s="13">
        <v>7</v>
      </c>
      <c r="F99" s="15"/>
      <c r="H99" s="12" t="s">
        <v>268</v>
      </c>
    </row>
    <row r="100" spans="1:10" ht="13">
      <c r="A100" s="17" t="s">
        <v>182</v>
      </c>
      <c r="B100" s="16">
        <v>9.4328703703703706E-2</v>
      </c>
      <c r="C100" s="12" t="s">
        <v>23</v>
      </c>
      <c r="D100" s="12" t="s">
        <v>28</v>
      </c>
      <c r="E100" s="13">
        <v>3</v>
      </c>
      <c r="F100" s="15"/>
      <c r="H100" s="12" t="s">
        <v>43</v>
      </c>
      <c r="J100" s="12" t="s">
        <v>269</v>
      </c>
    </row>
    <row r="101" spans="1:10" ht="13">
      <c r="A101" s="17" t="s">
        <v>182</v>
      </c>
      <c r="B101" s="16">
        <v>9.5300925925925928E-2</v>
      </c>
      <c r="C101" s="12" t="s">
        <v>19</v>
      </c>
      <c r="D101" s="12" t="s">
        <v>30</v>
      </c>
      <c r="E101" s="13">
        <v>23</v>
      </c>
      <c r="F101" s="14">
        <f>E101-6</f>
        <v>17</v>
      </c>
      <c r="J101" s="12" t="s">
        <v>159</v>
      </c>
    </row>
    <row r="102" spans="1:10" ht="13">
      <c r="A102" s="17" t="s">
        <v>182</v>
      </c>
      <c r="B102" s="16">
        <v>9.5324074074074075E-2</v>
      </c>
      <c r="C102" s="12" t="s">
        <v>18</v>
      </c>
      <c r="D102" s="12" t="s">
        <v>30</v>
      </c>
      <c r="E102" s="13">
        <v>16</v>
      </c>
      <c r="F102" s="14">
        <f>E102-5</f>
        <v>11</v>
      </c>
      <c r="J102" s="12" t="s">
        <v>273</v>
      </c>
    </row>
    <row r="103" spans="1:10" ht="13">
      <c r="A103" s="17" t="s">
        <v>182</v>
      </c>
      <c r="B103" s="16">
        <v>9.5405092592592597E-2</v>
      </c>
      <c r="C103" s="12" t="s">
        <v>19</v>
      </c>
      <c r="D103" s="12" t="s">
        <v>28</v>
      </c>
      <c r="E103" s="13">
        <v>15</v>
      </c>
      <c r="F103" s="15"/>
      <c r="H103" s="12" t="s">
        <v>274</v>
      </c>
      <c r="I103" s="12">
        <v>0.5</v>
      </c>
      <c r="J103" s="12" t="s">
        <v>100</v>
      </c>
    </row>
    <row r="104" spans="1:10" ht="13">
      <c r="A104" s="17" t="s">
        <v>182</v>
      </c>
      <c r="B104" s="16">
        <v>9.5416666666666664E-2</v>
      </c>
      <c r="C104" s="12" t="s">
        <v>18</v>
      </c>
      <c r="D104" s="12" t="s">
        <v>28</v>
      </c>
      <c r="E104" s="13">
        <v>4</v>
      </c>
      <c r="F104" s="15"/>
      <c r="H104" s="12" t="s">
        <v>275</v>
      </c>
      <c r="I104" s="12">
        <v>0.5</v>
      </c>
      <c r="J104" s="12" t="s">
        <v>100</v>
      </c>
    </row>
    <row r="105" spans="1:10" ht="13">
      <c r="A105" s="17" t="s">
        <v>182</v>
      </c>
      <c r="B105" s="16">
        <v>9.6956018518518525E-2</v>
      </c>
      <c r="C105" s="12" t="s">
        <v>14</v>
      </c>
      <c r="D105" s="12" t="s">
        <v>52</v>
      </c>
      <c r="E105" s="13">
        <v>18</v>
      </c>
      <c r="F105" s="14">
        <f t="shared" ref="F105:F106" si="9">E105-6</f>
        <v>12</v>
      </c>
    </row>
    <row r="106" spans="1:10" ht="13">
      <c r="A106" s="17" t="s">
        <v>182</v>
      </c>
      <c r="B106" s="16">
        <v>9.7546296296296298E-2</v>
      </c>
      <c r="C106" s="12" t="s">
        <v>21</v>
      </c>
      <c r="D106" s="12" t="s">
        <v>33</v>
      </c>
      <c r="E106" s="13">
        <v>20</v>
      </c>
      <c r="F106" s="14">
        <f t="shared" si="9"/>
        <v>14</v>
      </c>
      <c r="J106" s="12" t="s">
        <v>276</v>
      </c>
    </row>
    <row r="107" spans="1:10" ht="13">
      <c r="A107" s="17" t="s">
        <v>182</v>
      </c>
      <c r="B107" s="16">
        <v>9.7743055555555555E-2</v>
      </c>
      <c r="C107" s="12" t="s">
        <v>21</v>
      </c>
      <c r="D107" s="12" t="s">
        <v>28</v>
      </c>
      <c r="E107" s="13">
        <v>8</v>
      </c>
      <c r="F107" s="15"/>
      <c r="H107" s="12" t="s">
        <v>278</v>
      </c>
    </row>
    <row r="108" spans="1:10" ht="13">
      <c r="A108" s="17" t="s">
        <v>182</v>
      </c>
      <c r="B108" s="16">
        <v>9.8148148148148151E-2</v>
      </c>
      <c r="C108" s="12" t="s">
        <v>13</v>
      </c>
      <c r="D108" s="12" t="s">
        <v>33</v>
      </c>
      <c r="E108" s="13">
        <v>21</v>
      </c>
      <c r="F108" s="14">
        <f>E108-6</f>
        <v>15</v>
      </c>
      <c r="J108" s="12" t="s">
        <v>120</v>
      </c>
    </row>
    <row r="109" spans="1:10" ht="13">
      <c r="A109" s="17" t="s">
        <v>182</v>
      </c>
      <c r="B109" s="16">
        <v>9.8263888888888887E-2</v>
      </c>
      <c r="C109" s="12" t="s">
        <v>13</v>
      </c>
      <c r="D109" s="12" t="s">
        <v>28</v>
      </c>
      <c r="E109" s="13">
        <v>15</v>
      </c>
      <c r="F109" s="15"/>
      <c r="H109" s="12" t="s">
        <v>281</v>
      </c>
      <c r="I109" s="12">
        <v>1</v>
      </c>
    </row>
    <row r="110" spans="1:10" ht="13">
      <c r="A110" s="17" t="s">
        <v>182</v>
      </c>
      <c r="B110" s="16">
        <v>9.8842592592592593E-2</v>
      </c>
      <c r="C110" s="12" t="s">
        <v>198</v>
      </c>
      <c r="D110" s="12" t="s">
        <v>28</v>
      </c>
      <c r="E110" s="13">
        <v>6</v>
      </c>
      <c r="F110" s="15"/>
      <c r="H110" s="12" t="s">
        <v>282</v>
      </c>
      <c r="J110" s="12" t="s">
        <v>215</v>
      </c>
    </row>
    <row r="111" spans="1:10" ht="13">
      <c r="A111" s="17" t="s">
        <v>182</v>
      </c>
      <c r="B111" s="16">
        <v>9.9421296296296299E-2</v>
      </c>
      <c r="C111" s="12" t="s">
        <v>14</v>
      </c>
      <c r="D111" s="12" t="s">
        <v>30</v>
      </c>
      <c r="E111" s="13" t="s">
        <v>38</v>
      </c>
      <c r="F111" s="13" t="s">
        <v>38</v>
      </c>
      <c r="J111" s="12" t="s">
        <v>219</v>
      </c>
    </row>
    <row r="112" spans="1:10" ht="13">
      <c r="A112" s="17" t="s">
        <v>182</v>
      </c>
      <c r="B112" s="16">
        <v>9.9537037037037035E-2</v>
      </c>
      <c r="C112" s="12" t="s">
        <v>14</v>
      </c>
      <c r="D112" s="12" t="s">
        <v>28</v>
      </c>
      <c r="E112" s="13">
        <v>5</v>
      </c>
      <c r="F112" s="15"/>
      <c r="H112" s="12" t="s">
        <v>283</v>
      </c>
      <c r="I112" s="12">
        <v>1</v>
      </c>
    </row>
    <row r="113" spans="1:10" ht="13">
      <c r="A113" s="17" t="s">
        <v>182</v>
      </c>
      <c r="B113" s="16">
        <v>0.11059027777777777</v>
      </c>
      <c r="C113" s="12" t="s">
        <v>18</v>
      </c>
      <c r="D113" s="12" t="s">
        <v>37</v>
      </c>
      <c r="E113" s="13" t="s">
        <v>20</v>
      </c>
      <c r="F113" s="13">
        <v>1</v>
      </c>
      <c r="J113" s="12" t="s">
        <v>56</v>
      </c>
    </row>
    <row r="114" spans="1:10" ht="13">
      <c r="A114" s="17" t="s">
        <v>182</v>
      </c>
      <c r="B114" s="16">
        <v>0.11059027777777777</v>
      </c>
      <c r="C114" s="12" t="s">
        <v>18</v>
      </c>
      <c r="D114" s="12" t="s">
        <v>37</v>
      </c>
      <c r="E114" s="13">
        <v>3</v>
      </c>
      <c r="F114" s="13">
        <v>2</v>
      </c>
      <c r="J114" s="12" t="s">
        <v>57</v>
      </c>
    </row>
    <row r="115" spans="1:10" ht="13">
      <c r="A115" s="17" t="s">
        <v>182</v>
      </c>
      <c r="B115" s="16">
        <v>0.11190972222222222</v>
      </c>
      <c r="C115" s="12" t="s">
        <v>198</v>
      </c>
      <c r="D115" s="12" t="s">
        <v>27</v>
      </c>
      <c r="E115" s="13">
        <v>14</v>
      </c>
      <c r="F115" s="13">
        <v>9</v>
      </c>
    </row>
    <row r="116" spans="1:10" ht="13">
      <c r="A116" s="17" t="s">
        <v>182</v>
      </c>
      <c r="B116" s="16">
        <v>0.11209490740740741</v>
      </c>
      <c r="C116" s="12" t="s">
        <v>19</v>
      </c>
      <c r="D116" s="12" t="s">
        <v>15</v>
      </c>
      <c r="E116" s="13">
        <v>7</v>
      </c>
      <c r="F116" s="14">
        <f>E116-0</f>
        <v>7</v>
      </c>
    </row>
    <row r="117" spans="1:10" ht="13">
      <c r="A117" s="17" t="s">
        <v>182</v>
      </c>
      <c r="B117" s="16">
        <v>0.11259259259259259</v>
      </c>
      <c r="C117" s="12" t="s">
        <v>198</v>
      </c>
      <c r="D117" s="12" t="s">
        <v>24</v>
      </c>
      <c r="E117" s="13">
        <v>12</v>
      </c>
      <c r="F117" s="13">
        <v>9</v>
      </c>
    </row>
    <row r="118" spans="1:10" ht="13">
      <c r="A118" s="17" t="s">
        <v>182</v>
      </c>
      <c r="B118" s="16">
        <v>0.11409722222222222</v>
      </c>
      <c r="C118" s="12" t="s">
        <v>19</v>
      </c>
      <c r="D118" s="12" t="s">
        <v>27</v>
      </c>
      <c r="E118" s="13">
        <v>14</v>
      </c>
      <c r="F118" s="14">
        <f>E118-8</f>
        <v>6</v>
      </c>
    </row>
    <row r="119" spans="1:10" ht="13">
      <c r="A119" s="17" t="s">
        <v>182</v>
      </c>
      <c r="B119" s="16">
        <v>0.11478009259259259</v>
      </c>
      <c r="C119" s="12" t="s">
        <v>198</v>
      </c>
      <c r="D119" s="12" t="s">
        <v>15</v>
      </c>
      <c r="E119" s="13">
        <v>16</v>
      </c>
      <c r="F119" s="13">
        <v>13</v>
      </c>
    </row>
    <row r="120" spans="1:10" ht="13">
      <c r="A120" s="17" t="s">
        <v>182</v>
      </c>
      <c r="B120" s="16">
        <v>0.12236111111111111</v>
      </c>
      <c r="C120" s="12" t="s">
        <v>198</v>
      </c>
      <c r="D120" s="12" t="s">
        <v>22</v>
      </c>
      <c r="E120" s="13">
        <v>24</v>
      </c>
      <c r="F120" s="13">
        <v>19</v>
      </c>
    </row>
    <row r="121" spans="1:10" ht="13">
      <c r="A121" s="17" t="s">
        <v>182</v>
      </c>
      <c r="B121" s="16">
        <v>0.12236111111111111</v>
      </c>
      <c r="C121" s="12" t="s">
        <v>21</v>
      </c>
      <c r="D121" s="12" t="s">
        <v>22</v>
      </c>
      <c r="E121" s="13">
        <v>5</v>
      </c>
      <c r="F121" s="13">
        <f t="shared" ref="F121:F122" si="10">E121-1</f>
        <v>4</v>
      </c>
      <c r="J121" s="12" t="s">
        <v>56</v>
      </c>
    </row>
    <row r="122" spans="1:10" ht="13">
      <c r="A122" s="17" t="s">
        <v>182</v>
      </c>
      <c r="B122" s="16">
        <v>0.12246527777777778</v>
      </c>
      <c r="C122" s="12" t="s">
        <v>21</v>
      </c>
      <c r="D122" s="12" t="s">
        <v>22</v>
      </c>
      <c r="E122" s="13">
        <v>16</v>
      </c>
      <c r="F122" s="13">
        <f t="shared" si="10"/>
        <v>15</v>
      </c>
      <c r="J122" s="12" t="s">
        <v>57</v>
      </c>
    </row>
    <row r="123" spans="1:10" ht="13">
      <c r="A123" s="17" t="s">
        <v>182</v>
      </c>
      <c r="B123" s="16">
        <v>0.1257175925925926</v>
      </c>
      <c r="C123" s="12" t="s">
        <v>19</v>
      </c>
      <c r="D123" s="12" t="s">
        <v>22</v>
      </c>
      <c r="E123" s="13">
        <v>23</v>
      </c>
      <c r="F123" s="14">
        <f>E123-8</f>
        <v>15</v>
      </c>
      <c r="J123" s="12" t="s">
        <v>57</v>
      </c>
    </row>
    <row r="124" spans="1:10" ht="13">
      <c r="A124" s="17" t="s">
        <v>182</v>
      </c>
      <c r="B124" s="16">
        <v>0.1257175925925926</v>
      </c>
      <c r="C124" s="12" t="s">
        <v>19</v>
      </c>
      <c r="D124" s="12" t="s">
        <v>22</v>
      </c>
      <c r="E124" s="13" t="s">
        <v>38</v>
      </c>
      <c r="F124" s="13" t="s">
        <v>38</v>
      </c>
      <c r="J124" s="12" t="s">
        <v>56</v>
      </c>
    </row>
    <row r="125" spans="1:10" ht="13">
      <c r="A125" s="17" t="s">
        <v>182</v>
      </c>
      <c r="B125" s="16">
        <v>0.1257175925925926</v>
      </c>
      <c r="C125" s="12" t="s">
        <v>18</v>
      </c>
      <c r="D125" s="12" t="s">
        <v>22</v>
      </c>
      <c r="E125" s="13">
        <v>13</v>
      </c>
      <c r="F125" s="14">
        <f t="shared" ref="F125:F126" si="11">E125-3</f>
        <v>10</v>
      </c>
    </row>
    <row r="126" spans="1:10" ht="13">
      <c r="A126" s="17" t="s">
        <v>182</v>
      </c>
      <c r="B126" s="16">
        <v>0.1257175925925926</v>
      </c>
      <c r="C126" s="12" t="s">
        <v>23</v>
      </c>
      <c r="D126" s="12" t="s">
        <v>22</v>
      </c>
      <c r="E126" s="13">
        <v>9</v>
      </c>
      <c r="F126" s="14">
        <f t="shared" si="11"/>
        <v>6</v>
      </c>
    </row>
    <row r="127" spans="1:10" ht="13">
      <c r="A127" s="17" t="s">
        <v>182</v>
      </c>
      <c r="B127" s="16">
        <v>0.1257175925925926</v>
      </c>
      <c r="C127" s="12" t="s">
        <v>13</v>
      </c>
      <c r="D127" s="12" t="s">
        <v>22</v>
      </c>
      <c r="E127" s="13">
        <v>18</v>
      </c>
      <c r="F127" s="14">
        <f>E127-0</f>
        <v>18</v>
      </c>
    </row>
    <row r="128" spans="1:10" ht="13">
      <c r="A128" s="17" t="s">
        <v>182</v>
      </c>
      <c r="B128" s="16">
        <v>0.1257175925925926</v>
      </c>
      <c r="C128" s="12" t="s">
        <v>14</v>
      </c>
      <c r="D128" s="12" t="s">
        <v>22</v>
      </c>
      <c r="E128" s="13">
        <v>19</v>
      </c>
      <c r="F128" s="14">
        <f>E128-6</f>
        <v>13</v>
      </c>
    </row>
    <row r="129" spans="1:10" ht="13">
      <c r="A129" s="17" t="s">
        <v>182</v>
      </c>
      <c r="B129" s="16">
        <v>0.12702546296296297</v>
      </c>
      <c r="C129" s="12" t="s">
        <v>198</v>
      </c>
      <c r="D129" s="12" t="s">
        <v>22</v>
      </c>
      <c r="E129" s="13">
        <v>20</v>
      </c>
      <c r="F129" s="13">
        <v>15</v>
      </c>
      <c r="J129" s="12" t="s">
        <v>287</v>
      </c>
    </row>
    <row r="130" spans="1:10" ht="13">
      <c r="A130" s="17" t="s">
        <v>182</v>
      </c>
      <c r="B130" s="16">
        <v>0.12702546296296297</v>
      </c>
      <c r="C130" s="12" t="s">
        <v>198</v>
      </c>
      <c r="D130" s="12" t="s">
        <v>68</v>
      </c>
      <c r="E130" s="13">
        <v>20</v>
      </c>
      <c r="F130" s="13">
        <v>19</v>
      </c>
    </row>
    <row r="131" spans="1:10" ht="13">
      <c r="A131" s="17" t="s">
        <v>182</v>
      </c>
      <c r="B131" s="16">
        <v>0.12759259259259259</v>
      </c>
      <c r="C131" s="12" t="s">
        <v>19</v>
      </c>
      <c r="D131" s="12" t="s">
        <v>68</v>
      </c>
      <c r="E131" s="13">
        <v>15</v>
      </c>
      <c r="F131" s="14">
        <f>E131-3</f>
        <v>12</v>
      </c>
    </row>
    <row r="132" spans="1:10" ht="13">
      <c r="A132" s="17" t="s">
        <v>182</v>
      </c>
      <c r="B132" s="16">
        <v>0.12893518518518518</v>
      </c>
      <c r="C132" s="12" t="s">
        <v>19</v>
      </c>
      <c r="D132" s="12" t="s">
        <v>55</v>
      </c>
      <c r="E132" s="13">
        <v>19</v>
      </c>
      <c r="F132" s="14">
        <f>E132-4</f>
        <v>15</v>
      </c>
    </row>
    <row r="133" spans="1:10" ht="13">
      <c r="A133" s="17" t="s">
        <v>182</v>
      </c>
      <c r="B133" s="16">
        <v>0.13113425925925926</v>
      </c>
      <c r="C133" s="12" t="s">
        <v>23</v>
      </c>
      <c r="D133" s="12" t="s">
        <v>16</v>
      </c>
      <c r="E133" s="13">
        <v>22</v>
      </c>
      <c r="F133" s="14">
        <f>E133-3</f>
        <v>19</v>
      </c>
    </row>
    <row r="134" spans="1:10" ht="13">
      <c r="A134" s="17" t="s">
        <v>182</v>
      </c>
      <c r="B134" s="16">
        <v>0.13114583333333332</v>
      </c>
      <c r="C134" s="12" t="s">
        <v>13</v>
      </c>
      <c r="D134" s="12" t="s">
        <v>16</v>
      </c>
      <c r="E134" s="13">
        <v>20</v>
      </c>
      <c r="F134" s="14">
        <f>E134-0</f>
        <v>20</v>
      </c>
    </row>
    <row r="135" spans="1:10" ht="13">
      <c r="A135" s="17" t="s">
        <v>182</v>
      </c>
      <c r="B135" s="16">
        <v>0.13125000000000001</v>
      </c>
      <c r="C135" s="12" t="s">
        <v>18</v>
      </c>
      <c r="D135" s="12" t="s">
        <v>16</v>
      </c>
      <c r="E135" s="13">
        <v>18</v>
      </c>
      <c r="F135" s="14">
        <f>E135-3</f>
        <v>15</v>
      </c>
    </row>
    <row r="136" spans="1:10" ht="13">
      <c r="A136" s="17" t="s">
        <v>182</v>
      </c>
      <c r="B136" s="16">
        <v>0.13126157407407407</v>
      </c>
      <c r="C136" s="12" t="s">
        <v>19</v>
      </c>
      <c r="D136" s="12" t="s">
        <v>16</v>
      </c>
      <c r="E136" s="13">
        <v>17</v>
      </c>
      <c r="F136" s="14">
        <f>E136-4</f>
        <v>13</v>
      </c>
    </row>
    <row r="137" spans="1:10" ht="13">
      <c r="A137" s="17" t="s">
        <v>182</v>
      </c>
      <c r="B137" s="16">
        <v>0.13155092592592593</v>
      </c>
      <c r="C137" s="12" t="s">
        <v>21</v>
      </c>
      <c r="D137" s="12" t="s">
        <v>16</v>
      </c>
      <c r="E137" s="13">
        <v>8</v>
      </c>
      <c r="F137" s="14">
        <f>E137-1</f>
        <v>7</v>
      </c>
    </row>
    <row r="138" spans="1:10" ht="13">
      <c r="A138" s="17" t="s">
        <v>182</v>
      </c>
      <c r="B138" s="16">
        <v>0.13179398148148147</v>
      </c>
      <c r="C138" s="12" t="s">
        <v>198</v>
      </c>
      <c r="D138" s="12" t="s">
        <v>16</v>
      </c>
      <c r="E138" s="13">
        <v>5</v>
      </c>
      <c r="F138" s="14">
        <f>E138-3</f>
        <v>2</v>
      </c>
    </row>
    <row r="139" spans="1:10" ht="13">
      <c r="A139" s="17" t="s">
        <v>182</v>
      </c>
      <c r="B139" s="16">
        <v>0.13180555555555556</v>
      </c>
      <c r="C139" s="12" t="s">
        <v>14</v>
      </c>
      <c r="D139" s="12" t="s">
        <v>16</v>
      </c>
      <c r="E139" s="13">
        <v>9</v>
      </c>
      <c r="F139" s="14">
        <f>E139-4</f>
        <v>5</v>
      </c>
    </row>
    <row r="140" spans="1:10" ht="13">
      <c r="A140" s="17" t="s">
        <v>182</v>
      </c>
      <c r="B140" s="16">
        <v>0.13225694444444444</v>
      </c>
      <c r="C140" s="12" t="s">
        <v>23</v>
      </c>
      <c r="D140" s="12" t="s">
        <v>28</v>
      </c>
      <c r="E140" s="13">
        <v>1</v>
      </c>
      <c r="F140" s="15"/>
      <c r="H140" s="12" t="s">
        <v>294</v>
      </c>
      <c r="J140" s="12" t="s">
        <v>148</v>
      </c>
    </row>
    <row r="141" spans="1:10" ht="13">
      <c r="A141" s="17" t="s">
        <v>182</v>
      </c>
      <c r="B141" s="16">
        <v>0.13324074074074074</v>
      </c>
      <c r="C141" s="12" t="s">
        <v>13</v>
      </c>
      <c r="D141" s="12" t="s">
        <v>30</v>
      </c>
      <c r="E141" s="13">
        <v>23</v>
      </c>
      <c r="F141" s="14">
        <f>E141-6</f>
        <v>17</v>
      </c>
      <c r="J141" s="12" t="s">
        <v>88</v>
      </c>
    </row>
    <row r="142" spans="1:10" ht="13">
      <c r="A142" s="17" t="s">
        <v>182</v>
      </c>
      <c r="B142" s="16">
        <v>0.13332175925925926</v>
      </c>
      <c r="C142" s="12" t="s">
        <v>13</v>
      </c>
      <c r="D142" s="12" t="s">
        <v>28</v>
      </c>
      <c r="E142" s="13">
        <v>13</v>
      </c>
      <c r="F142" s="15"/>
      <c r="H142" s="12" t="s">
        <v>296</v>
      </c>
    </row>
    <row r="143" spans="1:10" ht="13">
      <c r="A143" s="17" t="s">
        <v>182</v>
      </c>
      <c r="B143" s="16">
        <v>0.13376157407407407</v>
      </c>
      <c r="C143" s="12" t="s">
        <v>18</v>
      </c>
      <c r="D143" s="12" t="s">
        <v>30</v>
      </c>
      <c r="E143" s="13" t="s">
        <v>20</v>
      </c>
      <c r="F143" s="13">
        <v>1</v>
      </c>
      <c r="J143" s="12" t="s">
        <v>273</v>
      </c>
    </row>
    <row r="144" spans="1:10" ht="13">
      <c r="A144" s="17" t="s">
        <v>182</v>
      </c>
      <c r="B144" s="16">
        <v>0.13429398148148147</v>
      </c>
      <c r="C144" s="12" t="s">
        <v>19</v>
      </c>
      <c r="D144" s="12" t="s">
        <v>55</v>
      </c>
      <c r="E144" s="13">
        <v>23</v>
      </c>
      <c r="F144" s="13">
        <v>19</v>
      </c>
    </row>
    <row r="145" spans="1:10" ht="13">
      <c r="A145" s="17" t="s">
        <v>182</v>
      </c>
      <c r="B145" s="16">
        <v>0.1350925925925926</v>
      </c>
      <c r="C145" s="12" t="s">
        <v>19</v>
      </c>
      <c r="D145" s="12" t="s">
        <v>31</v>
      </c>
      <c r="E145" s="13">
        <v>9</v>
      </c>
      <c r="F145" s="14">
        <f>E145--3</f>
        <v>12</v>
      </c>
    </row>
    <row r="146" spans="1:10" ht="13">
      <c r="A146" s="17" t="s">
        <v>182</v>
      </c>
      <c r="B146" s="16">
        <v>0.13631944444444444</v>
      </c>
      <c r="C146" s="12" t="s">
        <v>18</v>
      </c>
      <c r="D146" s="12" t="s">
        <v>28</v>
      </c>
      <c r="E146" s="13">
        <v>13</v>
      </c>
      <c r="F146" s="15"/>
      <c r="H146" s="12" t="s">
        <v>299</v>
      </c>
      <c r="J146" s="12" t="s">
        <v>300</v>
      </c>
    </row>
    <row r="147" spans="1:10" ht="13">
      <c r="A147" s="17" t="s">
        <v>182</v>
      </c>
      <c r="B147" s="16">
        <v>0.13777777777777778</v>
      </c>
      <c r="C147" s="12" t="s">
        <v>18</v>
      </c>
      <c r="D147" s="12" t="s">
        <v>30</v>
      </c>
      <c r="E147" s="13">
        <f>F147+5</f>
        <v>8</v>
      </c>
      <c r="F147" s="13">
        <v>3</v>
      </c>
      <c r="J147" s="12" t="s">
        <v>302</v>
      </c>
    </row>
    <row r="148" spans="1:10" ht="13">
      <c r="A148" s="17" t="s">
        <v>182</v>
      </c>
      <c r="B148" s="16">
        <v>0.13788194444444443</v>
      </c>
      <c r="C148" s="12" t="s">
        <v>13</v>
      </c>
      <c r="D148" s="12" t="s">
        <v>30</v>
      </c>
      <c r="E148" s="13">
        <v>8</v>
      </c>
      <c r="F148" s="14">
        <f>E148-6</f>
        <v>2</v>
      </c>
      <c r="J148" s="12" t="s">
        <v>83</v>
      </c>
    </row>
    <row r="149" spans="1:10" ht="13">
      <c r="A149" s="17" t="s">
        <v>182</v>
      </c>
      <c r="B149" s="16">
        <v>0.13954861111111111</v>
      </c>
      <c r="C149" s="12" t="s">
        <v>13</v>
      </c>
      <c r="D149" s="12" t="s">
        <v>113</v>
      </c>
      <c r="E149" s="13">
        <v>6</v>
      </c>
      <c r="F149" s="14">
        <f>E149-0</f>
        <v>6</v>
      </c>
      <c r="J149" s="12" t="s">
        <v>305</v>
      </c>
    </row>
    <row r="150" spans="1:10" ht="13">
      <c r="A150" s="17" t="s">
        <v>182</v>
      </c>
      <c r="B150" s="16">
        <v>0.14229166666666668</v>
      </c>
      <c r="C150" s="12" t="s">
        <v>198</v>
      </c>
      <c r="D150" s="12" t="s">
        <v>33</v>
      </c>
      <c r="E150" s="13">
        <v>18</v>
      </c>
      <c r="F150" s="13">
        <v>13</v>
      </c>
      <c r="J150" s="12" t="s">
        <v>155</v>
      </c>
    </row>
    <row r="151" spans="1:10" ht="13">
      <c r="A151" s="17" t="s">
        <v>182</v>
      </c>
      <c r="B151" s="16">
        <v>0.14243055555555556</v>
      </c>
      <c r="C151" s="12" t="s">
        <v>198</v>
      </c>
      <c r="D151" s="12" t="s">
        <v>28</v>
      </c>
      <c r="E151" s="13">
        <v>4</v>
      </c>
      <c r="F151" s="15"/>
      <c r="H151" s="12" t="s">
        <v>306</v>
      </c>
    </row>
    <row r="152" spans="1:10" ht="13">
      <c r="A152" s="17" t="s">
        <v>182</v>
      </c>
      <c r="B152" s="16">
        <v>0.14289351851851853</v>
      </c>
      <c r="C152" s="12" t="s">
        <v>23</v>
      </c>
      <c r="D152" s="12" t="s">
        <v>28</v>
      </c>
      <c r="E152" s="13">
        <v>4</v>
      </c>
      <c r="F152" s="15"/>
      <c r="H152" s="12" t="s">
        <v>306</v>
      </c>
      <c r="J152" s="12" t="s">
        <v>148</v>
      </c>
    </row>
    <row r="153" spans="1:10" ht="13">
      <c r="A153" s="17" t="s">
        <v>182</v>
      </c>
      <c r="B153" s="16">
        <v>0.143125</v>
      </c>
      <c r="C153" s="12" t="s">
        <v>13</v>
      </c>
      <c r="D153" s="12" t="s">
        <v>113</v>
      </c>
      <c r="E153" s="13" t="s">
        <v>38</v>
      </c>
      <c r="F153" s="13" t="s">
        <v>38</v>
      </c>
      <c r="J153" s="12" t="s">
        <v>305</v>
      </c>
    </row>
    <row r="154" spans="1:10" ht="13">
      <c r="A154" s="17" t="s">
        <v>182</v>
      </c>
      <c r="B154" s="16">
        <v>0.14353009259259258</v>
      </c>
      <c r="C154" s="12" t="s">
        <v>18</v>
      </c>
      <c r="D154" s="12" t="s">
        <v>28</v>
      </c>
      <c r="E154" s="13">
        <v>6</v>
      </c>
      <c r="F154" s="15"/>
      <c r="H154" s="12" t="s">
        <v>307</v>
      </c>
      <c r="J154" s="12" t="s">
        <v>215</v>
      </c>
    </row>
    <row r="155" spans="1:10" ht="13">
      <c r="A155" s="17" t="s">
        <v>182</v>
      </c>
      <c r="B155" s="16">
        <v>0.1454050925925926</v>
      </c>
      <c r="C155" s="12" t="s">
        <v>19</v>
      </c>
      <c r="D155" s="12" t="s">
        <v>30</v>
      </c>
      <c r="E155" s="13">
        <v>14</v>
      </c>
      <c r="F155" s="14">
        <f>E155-6</f>
        <v>8</v>
      </c>
      <c r="J155" s="12" t="s">
        <v>140</v>
      </c>
    </row>
    <row r="156" spans="1:10" ht="13">
      <c r="A156" s="17" t="s">
        <v>182</v>
      </c>
      <c r="B156" s="16">
        <v>0.14565972222222223</v>
      </c>
      <c r="C156" s="12" t="s">
        <v>19</v>
      </c>
      <c r="D156" s="12" t="s">
        <v>28</v>
      </c>
      <c r="E156" s="13">
        <v>17</v>
      </c>
      <c r="F156" s="15"/>
      <c r="H156" s="12" t="s">
        <v>308</v>
      </c>
      <c r="I156" s="12">
        <v>1</v>
      </c>
    </row>
    <row r="157" spans="1:10" ht="13">
      <c r="A157" s="17" t="s">
        <v>182</v>
      </c>
      <c r="B157" s="16">
        <v>0.14927083333333332</v>
      </c>
      <c r="C157" s="12" t="s">
        <v>21</v>
      </c>
      <c r="D157" s="12" t="s">
        <v>33</v>
      </c>
      <c r="E157" s="13">
        <v>25</v>
      </c>
      <c r="F157" s="14">
        <f>E157-6</f>
        <v>19</v>
      </c>
      <c r="J157" s="12" t="s">
        <v>35</v>
      </c>
    </row>
    <row r="158" spans="1:10" ht="13">
      <c r="A158" s="17" t="s">
        <v>182</v>
      </c>
      <c r="B158" s="16">
        <v>0.1494675925925926</v>
      </c>
      <c r="C158" s="12" t="s">
        <v>21</v>
      </c>
      <c r="D158" s="12" t="s">
        <v>28</v>
      </c>
      <c r="E158" s="13">
        <v>15</v>
      </c>
      <c r="F158" s="15"/>
      <c r="H158" s="12" t="s">
        <v>309</v>
      </c>
    </row>
    <row r="159" spans="1:10" ht="13">
      <c r="A159" s="17" t="s">
        <v>182</v>
      </c>
      <c r="B159" s="16">
        <v>0.15207175925925925</v>
      </c>
      <c r="C159" s="12" t="s">
        <v>198</v>
      </c>
      <c r="D159" s="12" t="s">
        <v>28</v>
      </c>
      <c r="E159" s="13">
        <v>3</v>
      </c>
      <c r="F159" s="15"/>
      <c r="H159" s="12" t="s">
        <v>310</v>
      </c>
      <c r="J159" s="12" t="s">
        <v>215</v>
      </c>
    </row>
    <row r="160" spans="1:10" ht="13">
      <c r="A160" s="17" t="s">
        <v>182</v>
      </c>
      <c r="B160" s="16">
        <v>0.1537037037037037</v>
      </c>
      <c r="C160" s="12" t="s">
        <v>18</v>
      </c>
      <c r="D160" s="12" t="s">
        <v>101</v>
      </c>
      <c r="E160" s="13">
        <v>8</v>
      </c>
      <c r="F160" s="15"/>
      <c r="J160" s="12" t="s">
        <v>311</v>
      </c>
    </row>
    <row r="161" spans="1:10" ht="13">
      <c r="A161" s="17" t="s">
        <v>182</v>
      </c>
      <c r="B161" s="16">
        <v>0.15456018518518519</v>
      </c>
      <c r="C161" s="12" t="s">
        <v>18</v>
      </c>
      <c r="D161" s="12" t="s">
        <v>101</v>
      </c>
      <c r="E161" s="13">
        <v>8</v>
      </c>
      <c r="F161" s="15"/>
      <c r="J161" s="12" t="s">
        <v>313</v>
      </c>
    </row>
    <row r="162" spans="1:10" ht="13">
      <c r="A162" s="17" t="s">
        <v>182</v>
      </c>
      <c r="B162" s="16">
        <v>0.15939814814814815</v>
      </c>
      <c r="C162" s="12" t="s">
        <v>14</v>
      </c>
      <c r="D162" s="12" t="s">
        <v>30</v>
      </c>
      <c r="E162" s="13">
        <f>F162+6</f>
        <v>18</v>
      </c>
      <c r="F162" s="13">
        <v>12</v>
      </c>
      <c r="J162" s="12" t="s">
        <v>32</v>
      </c>
    </row>
    <row r="163" spans="1:10" ht="13">
      <c r="A163" s="17" t="s">
        <v>182</v>
      </c>
      <c r="B163" s="16">
        <v>0.15944444444444444</v>
      </c>
      <c r="C163" s="12" t="s">
        <v>14</v>
      </c>
      <c r="D163" s="12" t="s">
        <v>30</v>
      </c>
      <c r="E163" s="13">
        <v>12</v>
      </c>
      <c r="F163" s="14">
        <f t="shared" ref="F163:F164" si="12">E163-6</f>
        <v>6</v>
      </c>
      <c r="J163" s="12" t="s">
        <v>32</v>
      </c>
    </row>
    <row r="164" spans="1:10" ht="13">
      <c r="A164" s="17" t="s">
        <v>182</v>
      </c>
      <c r="B164" s="16">
        <v>0.15964120370370372</v>
      </c>
      <c r="C164" s="12" t="s">
        <v>14</v>
      </c>
      <c r="D164" s="12" t="s">
        <v>30</v>
      </c>
      <c r="E164" s="13">
        <v>16</v>
      </c>
      <c r="F164" s="14">
        <f t="shared" si="12"/>
        <v>10</v>
      </c>
      <c r="J164" s="12" t="s">
        <v>58</v>
      </c>
    </row>
    <row r="165" spans="1:10" ht="13">
      <c r="A165" s="17" t="s">
        <v>182</v>
      </c>
      <c r="B165" s="16">
        <v>0.15968750000000001</v>
      </c>
      <c r="C165" s="12" t="s">
        <v>14</v>
      </c>
      <c r="D165" s="12" t="s">
        <v>28</v>
      </c>
      <c r="E165" s="13">
        <v>9</v>
      </c>
      <c r="F165" s="15"/>
      <c r="H165" s="12" t="s">
        <v>314</v>
      </c>
    </row>
    <row r="166" spans="1:10" ht="13">
      <c r="A166" s="17" t="s">
        <v>182</v>
      </c>
      <c r="B166" s="16">
        <v>0.15986111111111112</v>
      </c>
      <c r="C166" s="12" t="s">
        <v>14</v>
      </c>
      <c r="D166" s="12" t="s">
        <v>28</v>
      </c>
      <c r="E166" s="13">
        <v>7</v>
      </c>
      <c r="F166" s="15"/>
      <c r="H166" s="12" t="s">
        <v>315</v>
      </c>
    </row>
    <row r="167" spans="1:10" ht="13">
      <c r="A167" s="17" t="s">
        <v>182</v>
      </c>
      <c r="B167" s="16">
        <v>0.16060185185185186</v>
      </c>
      <c r="C167" s="12" t="s">
        <v>21</v>
      </c>
      <c r="D167" s="12" t="s">
        <v>33</v>
      </c>
      <c r="E167" s="13">
        <v>25</v>
      </c>
      <c r="F167" s="14">
        <f>E167-6</f>
        <v>19</v>
      </c>
      <c r="J167" s="12" t="s">
        <v>63</v>
      </c>
    </row>
    <row r="168" spans="1:10" ht="13">
      <c r="A168" s="17" t="s">
        <v>182</v>
      </c>
      <c r="B168" s="16">
        <v>0.16065972222222222</v>
      </c>
      <c r="C168" s="12" t="s">
        <v>21</v>
      </c>
      <c r="D168" s="12" t="s">
        <v>28</v>
      </c>
      <c r="E168" s="13">
        <v>10</v>
      </c>
      <c r="F168" s="15"/>
      <c r="H168" s="12" t="s">
        <v>316</v>
      </c>
      <c r="I168" s="12">
        <v>1</v>
      </c>
      <c r="J168" s="12" t="s">
        <v>100</v>
      </c>
    </row>
    <row r="169" spans="1:10" ht="13">
      <c r="A169" s="17" t="s">
        <v>182</v>
      </c>
      <c r="B169" s="16">
        <v>0.1612962962962963</v>
      </c>
      <c r="C169" s="12" t="s">
        <v>21</v>
      </c>
      <c r="D169" s="12" t="s">
        <v>113</v>
      </c>
      <c r="E169" s="13">
        <v>7</v>
      </c>
      <c r="F169" s="14">
        <f>E169-5</f>
        <v>2</v>
      </c>
      <c r="J169" s="12" t="s">
        <v>317</v>
      </c>
    </row>
    <row r="170" spans="1:10" ht="13">
      <c r="A170" s="17" t="s">
        <v>182</v>
      </c>
      <c r="B170" s="16">
        <v>0.16248842592592594</v>
      </c>
      <c r="C170" s="12" t="s">
        <v>198</v>
      </c>
      <c r="D170" s="12" t="s">
        <v>33</v>
      </c>
      <c r="E170" s="13">
        <f t="shared" ref="E170:E171" si="13">F170+5</f>
        <v>14</v>
      </c>
      <c r="F170" s="13">
        <v>9</v>
      </c>
      <c r="J170" s="12" t="s">
        <v>188</v>
      </c>
    </row>
    <row r="171" spans="1:10" ht="13">
      <c r="A171" s="17" t="s">
        <v>182</v>
      </c>
      <c r="B171" s="16">
        <v>0.16248842592592594</v>
      </c>
      <c r="C171" s="12" t="s">
        <v>198</v>
      </c>
      <c r="D171" s="12" t="s">
        <v>33</v>
      </c>
      <c r="E171" s="13">
        <f t="shared" si="13"/>
        <v>8</v>
      </c>
      <c r="F171" s="13">
        <v>3</v>
      </c>
      <c r="J171" s="12" t="s">
        <v>56</v>
      </c>
    </row>
    <row r="172" spans="1:10" ht="13">
      <c r="A172" s="17" t="s">
        <v>182</v>
      </c>
      <c r="B172" s="16">
        <v>0.16270833333333334</v>
      </c>
      <c r="C172" s="12" t="s">
        <v>198</v>
      </c>
      <c r="D172" s="12" t="s">
        <v>28</v>
      </c>
      <c r="E172" s="13">
        <v>7</v>
      </c>
      <c r="F172" s="15"/>
      <c r="H172" s="12" t="s">
        <v>318</v>
      </c>
    </row>
    <row r="173" spans="1:10" ht="13">
      <c r="A173" s="17" t="s">
        <v>182</v>
      </c>
      <c r="B173" s="16">
        <v>0.16395833333333334</v>
      </c>
      <c r="C173" s="12" t="s">
        <v>198</v>
      </c>
      <c r="D173" s="12" t="s">
        <v>28</v>
      </c>
      <c r="E173" s="13">
        <v>6</v>
      </c>
      <c r="F173" s="15"/>
      <c r="H173" s="12" t="s">
        <v>319</v>
      </c>
      <c r="I173" s="12">
        <v>1</v>
      </c>
      <c r="J173" s="12" t="s">
        <v>100</v>
      </c>
    </row>
    <row r="174" spans="1:10" ht="13">
      <c r="A174" s="17" t="s">
        <v>182</v>
      </c>
      <c r="B174" s="16">
        <v>0.16577546296296297</v>
      </c>
      <c r="C174" s="12" t="s">
        <v>14</v>
      </c>
      <c r="D174" s="12" t="s">
        <v>15</v>
      </c>
      <c r="E174" s="13">
        <v>22</v>
      </c>
      <c r="F174" s="13">
        <v>19</v>
      </c>
    </row>
    <row r="175" spans="1:10" ht="13">
      <c r="A175" s="17" t="s">
        <v>182</v>
      </c>
      <c r="B175" s="16">
        <v>0.16642361111111112</v>
      </c>
      <c r="C175" s="12" t="s">
        <v>13</v>
      </c>
      <c r="D175" s="12" t="s">
        <v>37</v>
      </c>
      <c r="E175" s="13" t="s">
        <v>17</v>
      </c>
      <c r="F175" s="13">
        <v>20</v>
      </c>
    </row>
    <row r="176" spans="1:10" ht="13">
      <c r="A176" s="17" t="s">
        <v>182</v>
      </c>
      <c r="B176" s="16">
        <v>0.16787037037037036</v>
      </c>
      <c r="C176" s="12" t="s">
        <v>13</v>
      </c>
      <c r="D176" s="12" t="s">
        <v>321</v>
      </c>
      <c r="E176" s="13">
        <v>7</v>
      </c>
      <c r="F176" s="14">
        <f>E176-2</f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J67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5" max="5" width="10.5" customWidth="1"/>
    <col min="6" max="6" width="12.5" customWidth="1"/>
    <col min="7" max="7" width="5.1640625" customWidth="1"/>
    <col min="9" max="9" width="6.33203125" customWidth="1"/>
    <col min="10" max="10" width="26.164062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0" t="s">
        <v>238</v>
      </c>
      <c r="B2" s="16">
        <v>1.6863425925925928E-2</v>
      </c>
      <c r="C2" s="12" t="s">
        <v>18</v>
      </c>
      <c r="D2" s="12" t="s">
        <v>27</v>
      </c>
      <c r="E2" s="13" t="s">
        <v>17</v>
      </c>
      <c r="F2" s="13">
        <v>20</v>
      </c>
    </row>
    <row r="3" spans="1:10" ht="15.75" customHeight="1">
      <c r="A3" s="20" t="s">
        <v>238</v>
      </c>
      <c r="B3" s="16">
        <v>1.8449074074074073E-2</v>
      </c>
      <c r="C3" s="12" t="s">
        <v>21</v>
      </c>
      <c r="D3" s="12" t="s">
        <v>24</v>
      </c>
      <c r="E3" s="13">
        <v>15</v>
      </c>
      <c r="F3" s="14">
        <f>E3-5</f>
        <v>10</v>
      </c>
    </row>
    <row r="4" spans="1:10" ht="15.75" customHeight="1">
      <c r="A4" s="20" t="s">
        <v>238</v>
      </c>
      <c r="B4" s="16">
        <v>1.9305555555555555E-2</v>
      </c>
      <c r="C4" s="12" t="s">
        <v>18</v>
      </c>
      <c r="D4" s="12" t="s">
        <v>241</v>
      </c>
      <c r="E4" s="13">
        <v>12</v>
      </c>
      <c r="F4" s="13">
        <v>9</v>
      </c>
    </row>
    <row r="5" spans="1:10" ht="15.75" customHeight="1">
      <c r="A5" s="20" t="s">
        <v>238</v>
      </c>
      <c r="B5" s="16">
        <v>2.3402777777777779E-2</v>
      </c>
      <c r="C5" s="12" t="s">
        <v>19</v>
      </c>
      <c r="D5" s="12" t="s">
        <v>241</v>
      </c>
      <c r="E5" s="13">
        <v>4</v>
      </c>
      <c r="F5" s="14">
        <f>E5--3</f>
        <v>7</v>
      </c>
    </row>
    <row r="6" spans="1:10" ht="15.75" customHeight="1">
      <c r="A6" s="20" t="s">
        <v>238</v>
      </c>
      <c r="B6" s="16">
        <v>2.6932870370370371E-2</v>
      </c>
      <c r="C6" s="12" t="s">
        <v>21</v>
      </c>
      <c r="D6" s="12" t="s">
        <v>241</v>
      </c>
      <c r="E6" s="13">
        <v>15</v>
      </c>
      <c r="F6" s="14">
        <f>E6-3</f>
        <v>12</v>
      </c>
    </row>
    <row r="7" spans="1:10" ht="15.75" customHeight="1">
      <c r="A7" s="20" t="s">
        <v>238</v>
      </c>
      <c r="B7" s="16">
        <v>3.3773148148148149E-2</v>
      </c>
      <c r="C7" s="12" t="s">
        <v>14</v>
      </c>
      <c r="D7" s="12" t="s">
        <v>78</v>
      </c>
      <c r="E7" s="13">
        <v>8</v>
      </c>
      <c r="F7" s="14">
        <f>E7-2</f>
        <v>6</v>
      </c>
    </row>
    <row r="8" spans="1:10" ht="15.75" customHeight="1">
      <c r="A8" s="20" t="s">
        <v>238</v>
      </c>
      <c r="B8" s="16">
        <v>3.5717592592592592E-2</v>
      </c>
      <c r="C8" s="12" t="s">
        <v>19</v>
      </c>
      <c r="D8" s="12" t="s">
        <v>245</v>
      </c>
      <c r="E8" s="14">
        <f>F8+6</f>
        <v>25</v>
      </c>
      <c r="F8" s="13">
        <v>19</v>
      </c>
    </row>
    <row r="9" spans="1:10" ht="15.75" customHeight="1">
      <c r="A9" s="20" t="s">
        <v>238</v>
      </c>
      <c r="B9" s="16">
        <v>3.6736111111111108E-2</v>
      </c>
      <c r="C9" s="12" t="s">
        <v>21</v>
      </c>
      <c r="D9" s="12" t="s">
        <v>109</v>
      </c>
      <c r="E9" s="13">
        <v>15</v>
      </c>
      <c r="F9" s="14">
        <f>E9-0</f>
        <v>15</v>
      </c>
    </row>
    <row r="10" spans="1:10" ht="15.75" customHeight="1">
      <c r="A10" s="20" t="s">
        <v>238</v>
      </c>
      <c r="B10" s="16">
        <v>3.9386574074074074E-2</v>
      </c>
      <c r="C10" s="12" t="s">
        <v>18</v>
      </c>
      <c r="D10" s="12" t="s">
        <v>68</v>
      </c>
      <c r="E10" s="13">
        <v>20</v>
      </c>
      <c r="F10" s="14">
        <f>E10-1</f>
        <v>19</v>
      </c>
    </row>
    <row r="11" spans="1:10" ht="15.75" customHeight="1">
      <c r="A11" s="20" t="s">
        <v>238</v>
      </c>
      <c r="B11" s="16">
        <v>3.9409722222222221E-2</v>
      </c>
      <c r="C11" s="12" t="s">
        <v>14</v>
      </c>
      <c r="D11" s="12" t="s">
        <v>68</v>
      </c>
      <c r="E11" s="13">
        <v>13</v>
      </c>
      <c r="F11" s="14">
        <f>E11-2</f>
        <v>11</v>
      </c>
    </row>
    <row r="12" spans="1:10" ht="15.75" customHeight="1">
      <c r="A12" s="20" t="s">
        <v>238</v>
      </c>
      <c r="B12" s="16">
        <v>5.2164351851851851E-2</v>
      </c>
      <c r="C12" s="12" t="s">
        <v>14</v>
      </c>
      <c r="D12" s="12" t="s">
        <v>246</v>
      </c>
      <c r="E12" s="13" t="s">
        <v>20</v>
      </c>
      <c r="F12" s="13">
        <v>1</v>
      </c>
    </row>
    <row r="13" spans="1:10" ht="15.75" customHeight="1">
      <c r="A13" s="20" t="s">
        <v>238</v>
      </c>
      <c r="B13" s="16">
        <v>5.2245370370370373E-2</v>
      </c>
      <c r="C13" s="12" t="s">
        <v>13</v>
      </c>
      <c r="D13" s="12" t="s">
        <v>246</v>
      </c>
      <c r="E13" s="13">
        <v>21</v>
      </c>
      <c r="F13" s="13">
        <v>19</v>
      </c>
    </row>
    <row r="14" spans="1:10" ht="15.75" customHeight="1">
      <c r="A14" s="20" t="s">
        <v>238</v>
      </c>
      <c r="B14" s="16">
        <v>5.9293981481481482E-2</v>
      </c>
      <c r="C14" s="12" t="s">
        <v>23</v>
      </c>
      <c r="D14" s="12" t="s">
        <v>24</v>
      </c>
      <c r="E14" s="13">
        <v>20</v>
      </c>
      <c r="F14" s="14">
        <f t="shared" ref="F14:F15" si="0">E14-5</f>
        <v>15</v>
      </c>
    </row>
    <row r="15" spans="1:10" ht="15.75" customHeight="1">
      <c r="A15" s="20" t="s">
        <v>238</v>
      </c>
      <c r="B15" s="16">
        <v>5.9791666666666667E-2</v>
      </c>
      <c r="C15" s="12" t="s">
        <v>14</v>
      </c>
      <c r="D15" s="12" t="s">
        <v>24</v>
      </c>
      <c r="E15" s="13">
        <v>14</v>
      </c>
      <c r="F15" s="14">
        <f t="shared" si="0"/>
        <v>9</v>
      </c>
    </row>
    <row r="16" spans="1:10" ht="15.75" customHeight="1">
      <c r="A16" s="20" t="s">
        <v>238</v>
      </c>
      <c r="B16" s="16">
        <v>6.2754629629629632E-2</v>
      </c>
      <c r="C16" s="12" t="s">
        <v>19</v>
      </c>
      <c r="D16" s="12" t="s">
        <v>25</v>
      </c>
      <c r="E16" s="13">
        <v>19</v>
      </c>
      <c r="F16" s="14">
        <f>E16-0</f>
        <v>19</v>
      </c>
    </row>
    <row r="17" spans="1:10" ht="15.75" customHeight="1">
      <c r="A17" s="20" t="s">
        <v>238</v>
      </c>
      <c r="B17" s="16">
        <v>7.7789351851851846E-2</v>
      </c>
      <c r="C17" s="12" t="s">
        <v>23</v>
      </c>
      <c r="D17" s="12" t="s">
        <v>15</v>
      </c>
      <c r="E17" s="13">
        <v>19</v>
      </c>
      <c r="F17" s="14">
        <f t="shared" ref="F17:F19" si="1">E17-3</f>
        <v>16</v>
      </c>
    </row>
    <row r="18" spans="1:10" ht="15.75" customHeight="1">
      <c r="A18" s="20" t="s">
        <v>238</v>
      </c>
      <c r="B18" s="16">
        <v>7.7812500000000007E-2</v>
      </c>
      <c r="C18" s="12" t="s">
        <v>18</v>
      </c>
      <c r="D18" s="12" t="s">
        <v>15</v>
      </c>
      <c r="E18" s="13">
        <v>17</v>
      </c>
      <c r="F18" s="14">
        <f t="shared" si="1"/>
        <v>14</v>
      </c>
    </row>
    <row r="19" spans="1:10" ht="15.75" customHeight="1">
      <c r="A19" s="20" t="s">
        <v>238</v>
      </c>
      <c r="B19" s="16">
        <v>7.8761574074074067E-2</v>
      </c>
      <c r="C19" s="12" t="s">
        <v>21</v>
      </c>
      <c r="D19" s="12" t="s">
        <v>15</v>
      </c>
      <c r="E19" s="13">
        <v>10</v>
      </c>
      <c r="F19" s="14">
        <f t="shared" si="1"/>
        <v>7</v>
      </c>
    </row>
    <row r="20" spans="1:10" ht="15.75" customHeight="1">
      <c r="A20" s="20" t="s">
        <v>238</v>
      </c>
      <c r="B20" s="16">
        <v>7.8865740740740736E-2</v>
      </c>
      <c r="C20" s="12" t="s">
        <v>13</v>
      </c>
      <c r="D20" s="12" t="s">
        <v>15</v>
      </c>
      <c r="E20" s="13">
        <v>9</v>
      </c>
      <c r="F20" s="14">
        <f>E20-0</f>
        <v>9</v>
      </c>
    </row>
    <row r="21" spans="1:10" ht="15.75" customHeight="1">
      <c r="A21" s="20" t="s">
        <v>238</v>
      </c>
      <c r="B21" s="16">
        <v>7.9155092592592596E-2</v>
      </c>
      <c r="C21" s="12" t="s">
        <v>14</v>
      </c>
      <c r="D21" s="12" t="s">
        <v>15</v>
      </c>
      <c r="E21" s="13">
        <v>7</v>
      </c>
      <c r="F21" s="14">
        <f>E21-3</f>
        <v>4</v>
      </c>
    </row>
    <row r="22" spans="1:10" ht="15.75" customHeight="1">
      <c r="A22" s="20" t="s">
        <v>238</v>
      </c>
      <c r="B22" s="16">
        <v>7.9722222222222222E-2</v>
      </c>
      <c r="C22" s="12" t="s">
        <v>13</v>
      </c>
      <c r="D22" s="12" t="s">
        <v>15</v>
      </c>
      <c r="E22" s="13" t="s">
        <v>38</v>
      </c>
      <c r="F22" s="13" t="s">
        <v>38</v>
      </c>
      <c r="J22" s="12" t="s">
        <v>56</v>
      </c>
    </row>
    <row r="23" spans="1:10" ht="15.75" customHeight="1">
      <c r="A23" s="20" t="s">
        <v>238</v>
      </c>
      <c r="B23" s="16">
        <v>7.9722222222222222E-2</v>
      </c>
      <c r="C23" s="12" t="s">
        <v>13</v>
      </c>
      <c r="D23" s="12" t="s">
        <v>15</v>
      </c>
      <c r="E23" s="13">
        <v>9</v>
      </c>
      <c r="F23" s="14">
        <f>E23-0</f>
        <v>9</v>
      </c>
      <c r="J23" s="12" t="s">
        <v>57</v>
      </c>
    </row>
    <row r="24" spans="1:10" ht="15.75" customHeight="1">
      <c r="A24" s="20" t="s">
        <v>238</v>
      </c>
      <c r="B24" s="16">
        <v>8.0844907407407407E-2</v>
      </c>
      <c r="C24" s="12" t="s">
        <v>14</v>
      </c>
      <c r="D24" s="12" t="s">
        <v>15</v>
      </c>
      <c r="E24" s="13">
        <v>13</v>
      </c>
      <c r="F24" s="14">
        <f t="shared" ref="F24:F27" si="2">E24-3</f>
        <v>10</v>
      </c>
    </row>
    <row r="25" spans="1:10" ht="15.75" customHeight="1">
      <c r="A25" s="20" t="s">
        <v>238</v>
      </c>
      <c r="B25" s="16">
        <v>8.2245370370370371E-2</v>
      </c>
      <c r="C25" s="12" t="s">
        <v>23</v>
      </c>
      <c r="D25" s="12" t="s">
        <v>15</v>
      </c>
      <c r="E25" s="13">
        <v>14</v>
      </c>
      <c r="F25" s="14">
        <f t="shared" si="2"/>
        <v>11</v>
      </c>
    </row>
    <row r="26" spans="1:10" ht="15.75" customHeight="1">
      <c r="A26" s="20" t="s">
        <v>238</v>
      </c>
      <c r="B26" s="16">
        <v>8.2256944444444438E-2</v>
      </c>
      <c r="C26" s="12" t="s">
        <v>18</v>
      </c>
      <c r="D26" s="12" t="s">
        <v>15</v>
      </c>
      <c r="E26" s="13">
        <v>5</v>
      </c>
      <c r="F26" s="14">
        <f t="shared" si="2"/>
        <v>2</v>
      </c>
    </row>
    <row r="27" spans="1:10" ht="15.75" customHeight="1">
      <c r="A27" s="20" t="s">
        <v>238</v>
      </c>
      <c r="B27" s="16">
        <v>8.3460648148148145E-2</v>
      </c>
      <c r="C27" s="12" t="s">
        <v>23</v>
      </c>
      <c r="D27" s="12" t="s">
        <v>15</v>
      </c>
      <c r="E27" s="13">
        <v>6</v>
      </c>
      <c r="F27" s="14">
        <f t="shared" si="2"/>
        <v>3</v>
      </c>
    </row>
    <row r="28" spans="1:10" ht="15.75" customHeight="1">
      <c r="A28" s="20" t="s">
        <v>238</v>
      </c>
      <c r="B28" s="16">
        <v>8.6122685185185191E-2</v>
      </c>
      <c r="C28" s="12" t="s">
        <v>21</v>
      </c>
      <c r="D28" s="12" t="s">
        <v>27</v>
      </c>
      <c r="E28" s="13">
        <v>5</v>
      </c>
      <c r="F28" s="15"/>
    </row>
    <row r="29" spans="1:10" ht="15.75" customHeight="1">
      <c r="A29" s="20" t="s">
        <v>238</v>
      </c>
      <c r="B29" s="16">
        <v>8.684027777777778E-2</v>
      </c>
      <c r="C29" s="12" t="s">
        <v>21</v>
      </c>
      <c r="D29" s="12" t="s">
        <v>34</v>
      </c>
      <c r="E29" s="13" t="s">
        <v>38</v>
      </c>
      <c r="F29" s="13" t="s">
        <v>38</v>
      </c>
      <c r="J29" s="12" t="s">
        <v>56</v>
      </c>
    </row>
    <row r="30" spans="1:10" ht="15.75" customHeight="1">
      <c r="A30" s="20" t="s">
        <v>238</v>
      </c>
      <c r="B30" s="16">
        <v>8.684027777777778E-2</v>
      </c>
      <c r="C30" s="12" t="s">
        <v>21</v>
      </c>
      <c r="D30" s="12" t="s">
        <v>34</v>
      </c>
      <c r="E30" s="13">
        <v>22</v>
      </c>
      <c r="F30" s="15"/>
      <c r="J30" s="12" t="s">
        <v>57</v>
      </c>
    </row>
    <row r="31" spans="1:10" ht="15.75" customHeight="1">
      <c r="A31" s="20" t="s">
        <v>238</v>
      </c>
      <c r="B31" s="16">
        <v>8.8414351851851855E-2</v>
      </c>
      <c r="C31" s="12" t="s">
        <v>21</v>
      </c>
      <c r="D31" s="12" t="s">
        <v>116</v>
      </c>
      <c r="E31" s="13" t="s">
        <v>38</v>
      </c>
      <c r="F31" s="13" t="s">
        <v>38</v>
      </c>
      <c r="J31" s="12" t="s">
        <v>56</v>
      </c>
    </row>
    <row r="32" spans="1:10" ht="15.75" customHeight="1">
      <c r="A32" s="20" t="s">
        <v>238</v>
      </c>
      <c r="B32" s="16">
        <v>8.8414351851851855E-2</v>
      </c>
      <c r="C32" s="12" t="s">
        <v>21</v>
      </c>
      <c r="D32" s="12" t="s">
        <v>116</v>
      </c>
      <c r="E32" s="13">
        <v>13</v>
      </c>
      <c r="F32" s="15"/>
      <c r="J32" s="12" t="s">
        <v>57</v>
      </c>
    </row>
    <row r="33" spans="1:10" ht="15.75" customHeight="1">
      <c r="A33" s="20" t="s">
        <v>238</v>
      </c>
      <c r="B33" s="16">
        <v>8.9652777777777776E-2</v>
      </c>
      <c r="C33" s="12" t="s">
        <v>18</v>
      </c>
      <c r="D33" s="12" t="s">
        <v>33</v>
      </c>
      <c r="E33" s="13">
        <v>15</v>
      </c>
      <c r="F33" s="14">
        <f>E33-5</f>
        <v>10</v>
      </c>
      <c r="J33" s="12" t="s">
        <v>155</v>
      </c>
    </row>
    <row r="34" spans="1:10" ht="15.75" customHeight="1">
      <c r="A34" s="20" t="s">
        <v>238</v>
      </c>
      <c r="B34" s="16">
        <v>8.9733796296296298E-2</v>
      </c>
      <c r="C34" s="12" t="s">
        <v>21</v>
      </c>
      <c r="D34" s="12" t="s">
        <v>33</v>
      </c>
      <c r="E34" s="13">
        <v>18</v>
      </c>
      <c r="F34" s="14">
        <f t="shared" ref="F34:F35" si="3">E34-6</f>
        <v>12</v>
      </c>
      <c r="J34" s="12" t="s">
        <v>175</v>
      </c>
    </row>
    <row r="35" spans="1:10" ht="15.75" customHeight="1">
      <c r="A35" s="20" t="s">
        <v>238</v>
      </c>
      <c r="B35" s="16">
        <v>8.9803240740740739E-2</v>
      </c>
      <c r="C35" s="12" t="s">
        <v>21</v>
      </c>
      <c r="D35" s="12" t="s">
        <v>33</v>
      </c>
      <c r="E35" s="13">
        <v>24</v>
      </c>
      <c r="F35" s="14">
        <f t="shared" si="3"/>
        <v>18</v>
      </c>
      <c r="J35" s="12" t="s">
        <v>175</v>
      </c>
    </row>
    <row r="36" spans="1:10" ht="15.75" customHeight="1">
      <c r="A36" s="20" t="s">
        <v>238</v>
      </c>
      <c r="B36" s="16">
        <v>8.9826388888888886E-2</v>
      </c>
      <c r="C36" s="12" t="s">
        <v>21</v>
      </c>
      <c r="D36" s="12" t="s">
        <v>33</v>
      </c>
      <c r="E36" s="13" t="s">
        <v>17</v>
      </c>
      <c r="F36" s="13">
        <v>20</v>
      </c>
      <c r="G36" s="12" t="s">
        <v>40</v>
      </c>
      <c r="J36" s="12" t="s">
        <v>175</v>
      </c>
    </row>
    <row r="37" spans="1:10" ht="15.75" customHeight="1">
      <c r="A37" s="20" t="s">
        <v>238</v>
      </c>
      <c r="B37" s="16">
        <v>9.0081018518518519E-2</v>
      </c>
      <c r="C37" s="12" t="s">
        <v>21</v>
      </c>
      <c r="D37" s="12" t="s">
        <v>28</v>
      </c>
      <c r="E37" s="13">
        <v>37</v>
      </c>
      <c r="F37" s="15"/>
      <c r="H37" s="12" t="s">
        <v>262</v>
      </c>
      <c r="I37" s="12">
        <v>1</v>
      </c>
    </row>
    <row r="38" spans="1:10" ht="15.75" customHeight="1">
      <c r="A38" s="20" t="s">
        <v>238</v>
      </c>
      <c r="B38" s="16">
        <v>9.0972222222222218E-2</v>
      </c>
      <c r="C38" s="12" t="s">
        <v>14</v>
      </c>
      <c r="D38" s="12" t="s">
        <v>167</v>
      </c>
      <c r="E38" s="13">
        <v>9</v>
      </c>
      <c r="F38" s="15"/>
    </row>
    <row r="39" spans="1:10" ht="15.75" customHeight="1">
      <c r="A39" s="20" t="s">
        <v>238</v>
      </c>
      <c r="B39" s="16">
        <v>9.1261574074074078E-2</v>
      </c>
      <c r="C39" s="12" t="s">
        <v>14</v>
      </c>
      <c r="D39" s="12" t="s">
        <v>30</v>
      </c>
      <c r="E39" s="14">
        <f>F39+6</f>
        <v>21</v>
      </c>
      <c r="F39" s="13">
        <v>15</v>
      </c>
      <c r="J39" s="12" t="s">
        <v>264</v>
      </c>
    </row>
    <row r="40" spans="1:10" ht="15.75" customHeight="1">
      <c r="A40" s="20" t="s">
        <v>238</v>
      </c>
      <c r="B40" s="16">
        <v>9.1354166666666667E-2</v>
      </c>
      <c r="C40" s="12" t="s">
        <v>14</v>
      </c>
      <c r="D40" s="12" t="s">
        <v>28</v>
      </c>
      <c r="E40" s="13">
        <v>5</v>
      </c>
      <c r="F40" s="15"/>
      <c r="H40" s="12" t="s">
        <v>266</v>
      </c>
    </row>
    <row r="41" spans="1:10" ht="15.75" customHeight="1">
      <c r="A41" s="20" t="s">
        <v>238</v>
      </c>
      <c r="B41" s="16">
        <v>9.1967592592592587E-2</v>
      </c>
      <c r="C41" s="12" t="s">
        <v>13</v>
      </c>
      <c r="D41" s="12" t="s">
        <v>33</v>
      </c>
      <c r="E41" s="13">
        <v>19</v>
      </c>
      <c r="F41" s="14">
        <f>E41-6</f>
        <v>13</v>
      </c>
      <c r="J41" s="12" t="s">
        <v>120</v>
      </c>
    </row>
    <row r="42" spans="1:10" ht="15.75" customHeight="1">
      <c r="A42" s="20" t="s">
        <v>238</v>
      </c>
      <c r="B42" s="21">
        <v>9.2002314814814815E-2</v>
      </c>
      <c r="C42" s="19" t="s">
        <v>13</v>
      </c>
      <c r="D42" s="19" t="s">
        <v>28</v>
      </c>
      <c r="E42" s="13">
        <v>12</v>
      </c>
      <c r="F42" s="15"/>
      <c r="G42" s="15"/>
      <c r="H42" s="15" t="s">
        <v>270</v>
      </c>
      <c r="I42" s="15"/>
      <c r="J42" s="19"/>
    </row>
    <row r="43" spans="1:10" ht="15.75" customHeight="1">
      <c r="A43" s="20" t="s">
        <v>238</v>
      </c>
      <c r="B43" s="16">
        <v>9.268518518518519E-2</v>
      </c>
      <c r="C43" s="12" t="s">
        <v>21</v>
      </c>
      <c r="D43" s="12" t="s">
        <v>156</v>
      </c>
      <c r="E43" s="13" t="s">
        <v>38</v>
      </c>
      <c r="F43" s="13" t="s">
        <v>38</v>
      </c>
      <c r="J43" s="12" t="s">
        <v>271</v>
      </c>
    </row>
    <row r="44" spans="1:10" ht="15.75" customHeight="1">
      <c r="A44" s="20" t="s">
        <v>238</v>
      </c>
      <c r="B44" s="16">
        <v>9.3078703703703705E-2</v>
      </c>
      <c r="C44" s="12" t="s">
        <v>18</v>
      </c>
      <c r="D44" s="12" t="s">
        <v>101</v>
      </c>
      <c r="E44" s="13">
        <v>11</v>
      </c>
      <c r="F44" s="15"/>
      <c r="J44" s="12" t="s">
        <v>272</v>
      </c>
    </row>
    <row r="45" spans="1:10" ht="15.75" customHeight="1">
      <c r="A45" s="20" t="s">
        <v>238</v>
      </c>
      <c r="B45" s="16">
        <v>9.3599537037037037E-2</v>
      </c>
      <c r="C45" s="12" t="s">
        <v>18</v>
      </c>
      <c r="D45" s="12" t="s">
        <v>116</v>
      </c>
      <c r="E45" s="13">
        <v>5</v>
      </c>
      <c r="F45" s="14">
        <f>E45-1</f>
        <v>4</v>
      </c>
    </row>
    <row r="46" spans="1:10" ht="15.75" customHeight="1">
      <c r="A46" s="20" t="s">
        <v>238</v>
      </c>
      <c r="B46" s="16">
        <v>9.5185185185185192E-2</v>
      </c>
      <c r="C46" s="12" t="s">
        <v>19</v>
      </c>
      <c r="D46" s="12" t="s">
        <v>15</v>
      </c>
      <c r="E46" s="13">
        <v>19</v>
      </c>
      <c r="F46" s="14">
        <f>E46-0</f>
        <v>19</v>
      </c>
    </row>
    <row r="47" spans="1:10" ht="15.75" customHeight="1">
      <c r="A47" s="20" t="s">
        <v>238</v>
      </c>
      <c r="B47" s="16">
        <v>9.5590277777777774E-2</v>
      </c>
      <c r="C47" s="12" t="s">
        <v>19</v>
      </c>
      <c r="D47" s="12" t="s">
        <v>25</v>
      </c>
      <c r="E47" s="13">
        <v>18</v>
      </c>
      <c r="F47" s="13">
        <v>18</v>
      </c>
    </row>
    <row r="48" spans="1:10" ht="15.75" customHeight="1">
      <c r="A48" s="20" t="s">
        <v>238</v>
      </c>
      <c r="B48" s="16">
        <v>0.10024305555555556</v>
      </c>
      <c r="C48" s="12" t="s">
        <v>18</v>
      </c>
      <c r="D48" s="12" t="s">
        <v>101</v>
      </c>
      <c r="E48" s="13">
        <v>4</v>
      </c>
      <c r="F48" s="15"/>
      <c r="J48" s="12" t="s">
        <v>277</v>
      </c>
    </row>
    <row r="49" spans="1:10" ht="15.75" customHeight="1">
      <c r="A49" s="20" t="s">
        <v>238</v>
      </c>
      <c r="B49" s="16">
        <v>0.10171296296296296</v>
      </c>
      <c r="C49" s="12" t="s">
        <v>23</v>
      </c>
      <c r="D49" s="12" t="s">
        <v>24</v>
      </c>
      <c r="E49" s="13">
        <v>12</v>
      </c>
      <c r="F49" s="14">
        <f>E49-5</f>
        <v>7</v>
      </c>
    </row>
    <row r="50" spans="1:10" ht="15.75" customHeight="1">
      <c r="A50" s="20" t="s">
        <v>238</v>
      </c>
      <c r="B50" s="16">
        <v>0.1034375</v>
      </c>
      <c r="C50" s="12" t="s">
        <v>19</v>
      </c>
      <c r="D50" s="12" t="s">
        <v>15</v>
      </c>
      <c r="E50" s="13">
        <v>8</v>
      </c>
      <c r="F50" s="14">
        <f>E50-0</f>
        <v>8</v>
      </c>
    </row>
    <row r="51" spans="1:10" ht="15.75" customHeight="1">
      <c r="A51" s="20" t="s">
        <v>238</v>
      </c>
      <c r="B51" s="16">
        <v>0.10461805555555556</v>
      </c>
      <c r="C51" s="12" t="s">
        <v>18</v>
      </c>
      <c r="D51" s="12" t="s">
        <v>15</v>
      </c>
      <c r="E51" s="13">
        <v>6</v>
      </c>
      <c r="F51" s="14">
        <f t="shared" ref="F51:F52" si="4">E51-3</f>
        <v>3</v>
      </c>
    </row>
    <row r="52" spans="1:10" ht="15.75" customHeight="1">
      <c r="A52" s="20" t="s">
        <v>238</v>
      </c>
      <c r="B52" s="16">
        <v>0.10728009259259259</v>
      </c>
      <c r="C52" s="12" t="s">
        <v>21</v>
      </c>
      <c r="D52" s="12" t="s">
        <v>15</v>
      </c>
      <c r="E52" s="13">
        <v>12</v>
      </c>
      <c r="F52" s="14">
        <f t="shared" si="4"/>
        <v>9</v>
      </c>
    </row>
    <row r="53" spans="1:10" ht="15.75" customHeight="1">
      <c r="A53" s="20" t="s">
        <v>238</v>
      </c>
      <c r="B53" s="16">
        <v>0.10821759259259259</v>
      </c>
      <c r="C53" s="12" t="s">
        <v>23</v>
      </c>
      <c r="D53" s="12" t="s">
        <v>37</v>
      </c>
      <c r="E53" s="13" t="s">
        <v>38</v>
      </c>
      <c r="F53" s="13" t="s">
        <v>38</v>
      </c>
      <c r="J53" s="12" t="s">
        <v>56</v>
      </c>
    </row>
    <row r="54" spans="1:10" ht="15.75" customHeight="1">
      <c r="A54" s="20" t="s">
        <v>238</v>
      </c>
      <c r="B54" s="16">
        <v>0.10821759259259259</v>
      </c>
      <c r="C54" s="12" t="s">
        <v>23</v>
      </c>
      <c r="D54" s="12" t="s">
        <v>37</v>
      </c>
      <c r="E54" s="13" t="s">
        <v>17</v>
      </c>
      <c r="F54" s="13">
        <v>20</v>
      </c>
      <c r="J54" s="12" t="s">
        <v>57</v>
      </c>
    </row>
    <row r="55" spans="1:10" ht="15.75" customHeight="1">
      <c r="A55" s="20" t="s">
        <v>238</v>
      </c>
      <c r="B55" s="16">
        <v>0.10893518518518519</v>
      </c>
      <c r="C55" s="12" t="s">
        <v>23</v>
      </c>
      <c r="D55" s="12" t="s">
        <v>246</v>
      </c>
      <c r="E55" s="13">
        <v>6</v>
      </c>
      <c r="F55" s="14">
        <f>E55-0</f>
        <v>6</v>
      </c>
    </row>
    <row r="56" spans="1:10" ht="15.75" customHeight="1">
      <c r="A56" s="20" t="s">
        <v>238</v>
      </c>
      <c r="B56" s="16">
        <v>0.10942129629629629</v>
      </c>
      <c r="C56" s="12" t="s">
        <v>21</v>
      </c>
      <c r="D56" s="12" t="s">
        <v>246</v>
      </c>
      <c r="E56" s="13">
        <v>14</v>
      </c>
      <c r="F56" s="15"/>
    </row>
    <row r="57" spans="1:10" ht="15.75" customHeight="1">
      <c r="A57" s="20" t="s">
        <v>238</v>
      </c>
      <c r="B57" s="16">
        <v>0.11762731481481481</v>
      </c>
      <c r="C57" s="12" t="s">
        <v>18</v>
      </c>
      <c r="D57" s="12" t="s">
        <v>24</v>
      </c>
      <c r="E57" s="13" t="s">
        <v>17</v>
      </c>
      <c r="F57" s="13">
        <v>20</v>
      </c>
    </row>
    <row r="58" spans="1:10" ht="15.75" customHeight="1">
      <c r="A58" s="20" t="s">
        <v>238</v>
      </c>
      <c r="B58" s="16">
        <v>0.11827546296296296</v>
      </c>
      <c r="C58" s="12" t="s">
        <v>21</v>
      </c>
      <c r="D58" s="12" t="s">
        <v>24</v>
      </c>
      <c r="E58" s="13">
        <v>18</v>
      </c>
      <c r="F58" s="14">
        <f>E58-5</f>
        <v>13</v>
      </c>
    </row>
    <row r="59" spans="1:10" ht="13">
      <c r="A59" s="20" t="s">
        <v>238</v>
      </c>
      <c r="B59" s="16">
        <v>0.11959490740740741</v>
      </c>
      <c r="C59" s="12" t="s">
        <v>21</v>
      </c>
      <c r="D59" s="12" t="s">
        <v>116</v>
      </c>
      <c r="E59" s="13" t="s">
        <v>38</v>
      </c>
      <c r="F59" s="13" t="s">
        <v>38</v>
      </c>
      <c r="J59" s="12" t="s">
        <v>56</v>
      </c>
    </row>
    <row r="60" spans="1:10" ht="13">
      <c r="A60" s="20" t="s">
        <v>238</v>
      </c>
      <c r="B60" s="16">
        <v>0.11959490740740741</v>
      </c>
      <c r="C60" s="12" t="s">
        <v>21</v>
      </c>
      <c r="D60" s="12" t="s">
        <v>116</v>
      </c>
      <c r="E60" s="13">
        <v>20</v>
      </c>
      <c r="F60" s="15"/>
      <c r="J60" s="12" t="s">
        <v>57</v>
      </c>
    </row>
    <row r="61" spans="1:10" ht="13">
      <c r="A61" s="20" t="s">
        <v>238</v>
      </c>
      <c r="B61" s="16">
        <v>0.12314814814814815</v>
      </c>
      <c r="C61" s="12" t="s">
        <v>21</v>
      </c>
      <c r="D61" s="12" t="s">
        <v>24</v>
      </c>
      <c r="E61" s="13">
        <v>23</v>
      </c>
      <c r="F61" s="14">
        <f>E61-5</f>
        <v>18</v>
      </c>
    </row>
    <row r="62" spans="1:10" ht="13">
      <c r="A62" s="20" t="s">
        <v>238</v>
      </c>
      <c r="B62" s="16">
        <v>0.12788194444444445</v>
      </c>
      <c r="C62" s="12" t="s">
        <v>19</v>
      </c>
      <c r="D62" s="12" t="s">
        <v>34</v>
      </c>
      <c r="E62" s="13" t="s">
        <v>20</v>
      </c>
      <c r="F62" s="13">
        <v>1</v>
      </c>
    </row>
    <row r="63" spans="1:10" ht="13">
      <c r="A63" s="20" t="s">
        <v>238</v>
      </c>
      <c r="B63" s="16">
        <v>0.13061342592592592</v>
      </c>
      <c r="C63" s="12" t="s">
        <v>14</v>
      </c>
      <c r="D63" s="12" t="s">
        <v>37</v>
      </c>
      <c r="E63" s="13">
        <v>17</v>
      </c>
      <c r="F63" s="13">
        <f>E63-4</f>
        <v>13</v>
      </c>
    </row>
    <row r="64" spans="1:10" ht="13">
      <c r="A64" s="20" t="s">
        <v>238</v>
      </c>
      <c r="B64" s="16">
        <v>0.13306712962962963</v>
      </c>
      <c r="C64" s="12" t="s">
        <v>21</v>
      </c>
      <c r="D64" s="12" t="s">
        <v>68</v>
      </c>
      <c r="E64" s="13">
        <v>20</v>
      </c>
      <c r="F64" s="15"/>
    </row>
    <row r="65" spans="1:6" ht="13">
      <c r="A65" s="20" t="s">
        <v>238</v>
      </c>
      <c r="B65" s="16">
        <v>0.13853009259259258</v>
      </c>
      <c r="C65" s="12" t="s">
        <v>19</v>
      </c>
      <c r="D65" s="12" t="s">
        <v>31</v>
      </c>
      <c r="E65" s="13">
        <v>0</v>
      </c>
      <c r="F65" s="13">
        <v>3</v>
      </c>
    </row>
    <row r="66" spans="1:6" ht="13">
      <c r="A66" s="20" t="s">
        <v>238</v>
      </c>
      <c r="B66" s="16">
        <v>0.14027777777777778</v>
      </c>
      <c r="C66" s="12" t="s">
        <v>21</v>
      </c>
      <c r="D66" s="12" t="s">
        <v>24</v>
      </c>
      <c r="E66" s="13">
        <v>17</v>
      </c>
      <c r="F66" s="14">
        <f>E66-5</f>
        <v>12</v>
      </c>
    </row>
    <row r="67" spans="1:6" ht="13">
      <c r="A67" s="20" t="s">
        <v>238</v>
      </c>
      <c r="B67" s="16">
        <v>0.14287037037037037</v>
      </c>
      <c r="C67" s="12" t="s">
        <v>18</v>
      </c>
      <c r="D67" s="12" t="s">
        <v>31</v>
      </c>
      <c r="E67" s="13">
        <v>10</v>
      </c>
      <c r="F67" s="14">
        <f>E67-3</f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J32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26.164062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0" t="s">
        <v>295</v>
      </c>
      <c r="B2" s="16">
        <v>1.0462962962962962E-2</v>
      </c>
      <c r="C2" s="12" t="s">
        <v>14</v>
      </c>
      <c r="D2" s="12" t="s">
        <v>15</v>
      </c>
      <c r="E2" s="13">
        <v>15</v>
      </c>
      <c r="F2" s="14">
        <f>E2-3</f>
        <v>12</v>
      </c>
    </row>
    <row r="3" spans="1:10" ht="15.75" customHeight="1">
      <c r="A3" s="20" t="s">
        <v>295</v>
      </c>
      <c r="B3" s="16">
        <v>1.4756944444444444E-2</v>
      </c>
      <c r="C3" s="12" t="s">
        <v>19</v>
      </c>
      <c r="D3" s="12" t="s">
        <v>15</v>
      </c>
      <c r="E3" s="13">
        <v>2</v>
      </c>
      <c r="F3" s="14">
        <f>E3-0</f>
        <v>2</v>
      </c>
    </row>
    <row r="4" spans="1:10" ht="15.75" customHeight="1">
      <c r="A4" s="20" t="s">
        <v>295</v>
      </c>
      <c r="B4" s="16">
        <v>1.6331018518518519E-2</v>
      </c>
      <c r="C4" s="12" t="s">
        <v>18</v>
      </c>
      <c r="D4" s="12" t="s">
        <v>34</v>
      </c>
      <c r="E4" s="13">
        <v>17</v>
      </c>
      <c r="F4" s="14">
        <f t="shared" ref="F4:F6" si="0">E4-3</f>
        <v>14</v>
      </c>
    </row>
    <row r="5" spans="1:10" ht="15.75" customHeight="1">
      <c r="A5" s="20" t="s">
        <v>295</v>
      </c>
      <c r="B5" s="16">
        <v>1.7685185185185186E-2</v>
      </c>
      <c r="C5" s="12" t="s">
        <v>23</v>
      </c>
      <c r="D5" s="12" t="s">
        <v>15</v>
      </c>
      <c r="E5" s="13">
        <v>7</v>
      </c>
      <c r="F5" s="14">
        <f t="shared" si="0"/>
        <v>4</v>
      </c>
    </row>
    <row r="6" spans="1:10" ht="15.75" customHeight="1">
      <c r="A6" s="20" t="s">
        <v>295</v>
      </c>
      <c r="B6" s="16">
        <v>1.804398148148148E-2</v>
      </c>
      <c r="C6" s="12" t="s">
        <v>18</v>
      </c>
      <c r="D6" s="12" t="s">
        <v>15</v>
      </c>
      <c r="E6" s="13">
        <v>22</v>
      </c>
      <c r="F6" s="14">
        <f t="shared" si="0"/>
        <v>19</v>
      </c>
    </row>
    <row r="7" spans="1:10" ht="15.75" customHeight="1">
      <c r="A7" s="20" t="s">
        <v>295</v>
      </c>
      <c r="B7" s="16">
        <v>1.8761574074074073E-2</v>
      </c>
      <c r="C7" s="12" t="s">
        <v>18</v>
      </c>
      <c r="D7" s="12" t="s">
        <v>45</v>
      </c>
      <c r="E7" s="13" t="s">
        <v>38</v>
      </c>
      <c r="F7" s="13" t="s">
        <v>38</v>
      </c>
      <c r="J7" s="12" t="s">
        <v>301</v>
      </c>
    </row>
    <row r="8" spans="1:10" ht="15.75" customHeight="1">
      <c r="A8" s="20" t="s">
        <v>295</v>
      </c>
      <c r="B8" s="16">
        <v>1.8761574074074073E-2</v>
      </c>
      <c r="C8" s="12" t="s">
        <v>18</v>
      </c>
      <c r="D8" s="12" t="s">
        <v>45</v>
      </c>
      <c r="E8" s="13" t="s">
        <v>38</v>
      </c>
      <c r="F8" s="13" t="s">
        <v>38</v>
      </c>
      <c r="J8" s="12" t="s">
        <v>301</v>
      </c>
    </row>
    <row r="9" spans="1:10" ht="15.75" customHeight="1">
      <c r="A9" s="20" t="s">
        <v>295</v>
      </c>
      <c r="B9" s="16">
        <v>1.8761574074074073E-2</v>
      </c>
      <c r="C9" s="12" t="s">
        <v>18</v>
      </c>
      <c r="D9" s="12" t="s">
        <v>45</v>
      </c>
      <c r="E9" s="13" t="s">
        <v>38</v>
      </c>
      <c r="F9" s="13" t="s">
        <v>38</v>
      </c>
      <c r="J9" s="12" t="s">
        <v>301</v>
      </c>
    </row>
    <row r="10" spans="1:10" ht="15.75" customHeight="1">
      <c r="A10" s="20" t="s">
        <v>295</v>
      </c>
      <c r="B10" s="16">
        <v>1.8969907407407408E-2</v>
      </c>
      <c r="C10" s="12" t="s">
        <v>18</v>
      </c>
      <c r="D10" s="12" t="s">
        <v>27</v>
      </c>
      <c r="E10" s="13">
        <v>19</v>
      </c>
      <c r="F10" s="14">
        <f>E10-5</f>
        <v>14</v>
      </c>
    </row>
    <row r="11" spans="1:10" ht="15.75" customHeight="1">
      <c r="A11" s="20" t="s">
        <v>295</v>
      </c>
      <c r="B11" s="16">
        <v>1.9131944444444444E-2</v>
      </c>
      <c r="C11" s="12" t="s">
        <v>23</v>
      </c>
      <c r="D11" s="12" t="s">
        <v>15</v>
      </c>
      <c r="E11" s="13">
        <v>18</v>
      </c>
      <c r="F11" s="14">
        <f>E11-3</f>
        <v>15</v>
      </c>
    </row>
    <row r="12" spans="1:10" ht="15.75" customHeight="1">
      <c r="A12" s="20" t="s">
        <v>295</v>
      </c>
      <c r="B12" s="16">
        <v>1.9074074074074073E-2</v>
      </c>
      <c r="C12" s="12" t="s">
        <v>18</v>
      </c>
      <c r="D12" s="12" t="s">
        <v>45</v>
      </c>
      <c r="E12" s="13" t="s">
        <v>38</v>
      </c>
      <c r="F12" s="13" t="s">
        <v>38</v>
      </c>
      <c r="J12" s="12" t="s">
        <v>301</v>
      </c>
    </row>
    <row r="13" spans="1:10" ht="15.75" customHeight="1">
      <c r="A13" s="20" t="s">
        <v>295</v>
      </c>
      <c r="B13" s="16">
        <v>2.0046296296296295E-2</v>
      </c>
      <c r="C13" s="12" t="s">
        <v>18</v>
      </c>
      <c r="D13" s="12" t="s">
        <v>45</v>
      </c>
      <c r="E13" s="13" t="s">
        <v>38</v>
      </c>
      <c r="F13" s="13" t="s">
        <v>38</v>
      </c>
      <c r="J13" s="12" t="s">
        <v>301</v>
      </c>
    </row>
    <row r="14" spans="1:10" ht="15.75" customHeight="1">
      <c r="A14" s="20" t="s">
        <v>295</v>
      </c>
      <c r="B14" s="16">
        <v>2.0254629629629629E-2</v>
      </c>
      <c r="C14" s="12" t="s">
        <v>21</v>
      </c>
      <c r="D14" s="12" t="s">
        <v>15</v>
      </c>
      <c r="E14" s="13">
        <v>21</v>
      </c>
      <c r="F14" s="14">
        <f>E14-3</f>
        <v>18</v>
      </c>
    </row>
    <row r="15" spans="1:10" ht="15.75" customHeight="1">
      <c r="A15" s="20" t="s">
        <v>295</v>
      </c>
      <c r="B15" s="16">
        <v>2.1041666666666667E-2</v>
      </c>
      <c r="C15" s="12" t="s">
        <v>18</v>
      </c>
      <c r="D15" s="12" t="s">
        <v>27</v>
      </c>
      <c r="E15" s="13">
        <v>16</v>
      </c>
      <c r="F15" s="14">
        <f>E15-5</f>
        <v>11</v>
      </c>
    </row>
    <row r="16" spans="1:10" ht="15.75" customHeight="1">
      <c r="A16" s="20" t="s">
        <v>295</v>
      </c>
      <c r="B16" s="16">
        <v>4.1006944444444443E-2</v>
      </c>
      <c r="C16" s="12" t="s">
        <v>14</v>
      </c>
      <c r="D16" s="12" t="s">
        <v>31</v>
      </c>
      <c r="E16" s="13" t="s">
        <v>38</v>
      </c>
      <c r="F16" s="13" t="s">
        <v>38</v>
      </c>
      <c r="J16" s="12" t="s">
        <v>56</v>
      </c>
    </row>
    <row r="17" spans="1:10" ht="15.75" customHeight="1">
      <c r="A17" s="20" t="s">
        <v>295</v>
      </c>
      <c r="B17" s="16">
        <v>4.1006944444444443E-2</v>
      </c>
      <c r="C17" s="12" t="s">
        <v>14</v>
      </c>
      <c r="D17" s="12" t="s">
        <v>31</v>
      </c>
      <c r="E17" s="13">
        <v>19</v>
      </c>
      <c r="F17" s="13">
        <v>18</v>
      </c>
      <c r="J17" s="12" t="s">
        <v>57</v>
      </c>
    </row>
    <row r="18" spans="1:10" ht="15.75" customHeight="1">
      <c r="A18" s="20" t="s">
        <v>295</v>
      </c>
      <c r="B18" s="16">
        <v>5.1018518518518519E-2</v>
      </c>
      <c r="C18" s="12" t="s">
        <v>19</v>
      </c>
      <c r="D18" s="12" t="s">
        <v>15</v>
      </c>
      <c r="E18" s="13">
        <v>17</v>
      </c>
      <c r="F18" s="14">
        <f>E18-5</f>
        <v>12</v>
      </c>
    </row>
    <row r="19" spans="1:10" ht="15.75" customHeight="1">
      <c r="A19" s="20" t="s">
        <v>295</v>
      </c>
      <c r="B19" s="16">
        <v>5.1053240740740739E-2</v>
      </c>
      <c r="C19" s="12" t="s">
        <v>23</v>
      </c>
      <c r="D19" s="12" t="s">
        <v>15</v>
      </c>
      <c r="E19" s="13">
        <v>13</v>
      </c>
      <c r="F19" s="14">
        <f>E19-0</f>
        <v>13</v>
      </c>
    </row>
    <row r="20" spans="1:10" ht="15.75" customHeight="1">
      <c r="A20" s="20" t="s">
        <v>295</v>
      </c>
      <c r="B20" s="16">
        <v>5.1076388888888886E-2</v>
      </c>
      <c r="C20" s="12" t="s">
        <v>18</v>
      </c>
      <c r="D20" s="12" t="s">
        <v>15</v>
      </c>
      <c r="E20" s="13">
        <v>4</v>
      </c>
      <c r="F20" s="14">
        <f>E20-1</f>
        <v>3</v>
      </c>
    </row>
    <row r="21" spans="1:10" ht="15.75" customHeight="1">
      <c r="A21" s="20" t="s">
        <v>295</v>
      </c>
      <c r="B21" s="16">
        <v>7.7638888888888882E-2</v>
      </c>
      <c r="C21" s="12" t="s">
        <v>19</v>
      </c>
      <c r="D21" s="12" t="s">
        <v>22</v>
      </c>
      <c r="E21" s="13">
        <v>15</v>
      </c>
      <c r="F21" s="14">
        <f>E21-8</f>
        <v>7</v>
      </c>
    </row>
    <row r="22" spans="1:10" ht="15.75" customHeight="1">
      <c r="A22" s="20" t="s">
        <v>295</v>
      </c>
      <c r="B22" s="16">
        <v>7.8310185185185191E-2</v>
      </c>
      <c r="C22" s="12" t="s">
        <v>21</v>
      </c>
      <c r="D22" s="12" t="s">
        <v>15</v>
      </c>
      <c r="E22" s="13" t="s">
        <v>20</v>
      </c>
      <c r="F22" s="13">
        <v>1</v>
      </c>
    </row>
    <row r="23" spans="1:10" ht="15.75" customHeight="1">
      <c r="A23" s="20" t="s">
        <v>295</v>
      </c>
      <c r="B23" s="16">
        <v>7.9120370370370369E-2</v>
      </c>
      <c r="C23" s="12" t="s">
        <v>19</v>
      </c>
      <c r="D23" s="12" t="s">
        <v>27</v>
      </c>
      <c r="E23" s="13">
        <v>11</v>
      </c>
      <c r="F23" s="14">
        <f t="shared" ref="F23:F25" si="1">E23-8</f>
        <v>3</v>
      </c>
    </row>
    <row r="24" spans="1:10" ht="15.75" customHeight="1">
      <c r="A24" s="20" t="s">
        <v>295</v>
      </c>
      <c r="B24" s="16">
        <v>7.9745370370370369E-2</v>
      </c>
      <c r="C24" s="12" t="s">
        <v>19</v>
      </c>
      <c r="D24" s="12" t="s">
        <v>22</v>
      </c>
      <c r="E24" s="13">
        <v>22</v>
      </c>
      <c r="F24" s="14">
        <f t="shared" si="1"/>
        <v>14</v>
      </c>
    </row>
    <row r="25" spans="1:10" ht="15.75" customHeight="1">
      <c r="A25" s="20" t="s">
        <v>295</v>
      </c>
      <c r="B25" s="16">
        <v>7.9988425925925921E-2</v>
      </c>
      <c r="C25" s="12" t="s">
        <v>19</v>
      </c>
      <c r="D25" s="12" t="s">
        <v>27</v>
      </c>
      <c r="E25" s="13">
        <v>12</v>
      </c>
      <c r="F25" s="14">
        <f t="shared" si="1"/>
        <v>4</v>
      </c>
    </row>
    <row r="26" spans="1:10" ht="15.75" customHeight="1">
      <c r="A26" s="20" t="s">
        <v>295</v>
      </c>
      <c r="B26" s="16">
        <v>8.0960648148148143E-2</v>
      </c>
      <c r="C26" s="12" t="s">
        <v>21</v>
      </c>
      <c r="D26" s="12" t="s">
        <v>24</v>
      </c>
      <c r="E26" s="13">
        <v>20</v>
      </c>
      <c r="F26" s="14">
        <f>E26-5</f>
        <v>15</v>
      </c>
    </row>
    <row r="27" spans="1:10" ht="15.75" customHeight="1">
      <c r="A27" s="20" t="s">
        <v>295</v>
      </c>
      <c r="B27" s="16">
        <v>8.1412037037037033E-2</v>
      </c>
      <c r="C27" s="12" t="s">
        <v>18</v>
      </c>
      <c r="D27" s="12" t="s">
        <v>15</v>
      </c>
      <c r="E27" s="13">
        <v>12</v>
      </c>
      <c r="F27" s="14">
        <f>E27-3</f>
        <v>9</v>
      </c>
    </row>
    <row r="28" spans="1:10" ht="15.75" customHeight="1">
      <c r="A28" s="20" t="s">
        <v>295</v>
      </c>
      <c r="B28" s="16">
        <v>9.6273148148148149E-2</v>
      </c>
      <c r="C28" s="12" t="s">
        <v>18</v>
      </c>
      <c r="D28" s="12" t="s">
        <v>27</v>
      </c>
      <c r="E28" s="13">
        <v>12</v>
      </c>
      <c r="F28" s="14">
        <f>E28-5</f>
        <v>7</v>
      </c>
    </row>
    <row r="29" spans="1:10" ht="15.75" customHeight="1">
      <c r="A29" s="20" t="s">
        <v>295</v>
      </c>
      <c r="B29" s="16">
        <v>0.11309027777777778</v>
      </c>
      <c r="C29" s="12" t="s">
        <v>21</v>
      </c>
      <c r="D29" s="12" t="s">
        <v>67</v>
      </c>
      <c r="E29" s="13" t="s">
        <v>17</v>
      </c>
      <c r="F29" s="13">
        <v>20</v>
      </c>
    </row>
    <row r="30" spans="1:10" ht="15.75" customHeight="1">
      <c r="A30" s="20" t="s">
        <v>295</v>
      </c>
      <c r="B30" s="16">
        <v>0.12256944444444444</v>
      </c>
      <c r="C30" s="12" t="s">
        <v>66</v>
      </c>
      <c r="D30" s="12" t="s">
        <v>34</v>
      </c>
      <c r="E30" s="13">
        <v>13</v>
      </c>
      <c r="F30" s="13">
        <v>15</v>
      </c>
    </row>
    <row r="31" spans="1:10" ht="15.75" customHeight="1">
      <c r="A31" s="20" t="s">
        <v>295</v>
      </c>
      <c r="B31" s="16">
        <v>0.12768518518518518</v>
      </c>
      <c r="C31" s="12" t="s">
        <v>18</v>
      </c>
      <c r="D31" s="12" t="s">
        <v>31</v>
      </c>
      <c r="E31" s="13">
        <v>22</v>
      </c>
      <c r="F31" s="14">
        <f>E31-3</f>
        <v>19</v>
      </c>
    </row>
    <row r="32" spans="1:10" ht="15.75" customHeight="1">
      <c r="A32" s="20" t="s">
        <v>295</v>
      </c>
      <c r="B32" s="16">
        <v>0.12912037037037036</v>
      </c>
      <c r="C32" s="12" t="s">
        <v>89</v>
      </c>
      <c r="D32" s="12" t="s">
        <v>22</v>
      </c>
      <c r="E32" s="13">
        <v>4</v>
      </c>
      <c r="F32" s="14">
        <f>E32-2</f>
        <v>2</v>
      </c>
      <c r="H32" s="12" t="s">
        <v>322</v>
      </c>
      <c r="I32" s="1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J112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17" customWidth="1"/>
    <col min="9" max="9" width="6.33203125" customWidth="1"/>
    <col min="10" max="10" width="58.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0" t="s">
        <v>320</v>
      </c>
      <c r="B2" s="16">
        <v>1.1446759259259259E-2</v>
      </c>
      <c r="C2" s="12" t="s">
        <v>13</v>
      </c>
      <c r="D2" s="12" t="s">
        <v>15</v>
      </c>
      <c r="E2" s="13">
        <v>11</v>
      </c>
      <c r="F2" s="14">
        <f>E2-0</f>
        <v>11</v>
      </c>
    </row>
    <row r="3" spans="1:10" ht="15.75" customHeight="1">
      <c r="A3" s="20" t="s">
        <v>320</v>
      </c>
      <c r="B3" s="16">
        <v>2.1087962962962965E-2</v>
      </c>
      <c r="C3" s="12" t="s">
        <v>21</v>
      </c>
      <c r="D3" s="12" t="s">
        <v>37</v>
      </c>
      <c r="E3" s="13">
        <v>11</v>
      </c>
      <c r="F3" s="14">
        <f>E3-6</f>
        <v>5</v>
      </c>
    </row>
    <row r="4" spans="1:10" ht="15.75" customHeight="1">
      <c r="A4" s="20" t="s">
        <v>320</v>
      </c>
      <c r="B4" s="16">
        <v>2.3807870370370372E-2</v>
      </c>
      <c r="C4" s="12" t="s">
        <v>21</v>
      </c>
      <c r="D4" s="12" t="s">
        <v>15</v>
      </c>
      <c r="E4" s="13">
        <v>10</v>
      </c>
      <c r="F4" s="14">
        <f>E4-3</f>
        <v>7</v>
      </c>
    </row>
    <row r="5" spans="1:10" ht="15.75" customHeight="1">
      <c r="A5" s="20" t="s">
        <v>320</v>
      </c>
      <c r="B5" s="16">
        <v>2.7708333333333335E-2</v>
      </c>
      <c r="C5" s="12" t="s">
        <v>66</v>
      </c>
      <c r="D5" s="12" t="s">
        <v>15</v>
      </c>
      <c r="E5" s="13">
        <v>8</v>
      </c>
      <c r="F5" s="14">
        <f>E5--2</f>
        <v>10</v>
      </c>
    </row>
    <row r="6" spans="1:10" ht="15.75" customHeight="1">
      <c r="A6" s="20" t="s">
        <v>320</v>
      </c>
      <c r="B6" s="16">
        <v>2.9444444444444443E-2</v>
      </c>
      <c r="C6" s="12" t="s">
        <v>14</v>
      </c>
      <c r="D6" s="12" t="s">
        <v>37</v>
      </c>
      <c r="E6" s="13">
        <v>22</v>
      </c>
      <c r="F6" s="13">
        <v>18</v>
      </c>
    </row>
    <row r="7" spans="1:10" ht="15.75" customHeight="1">
      <c r="A7" s="20" t="s">
        <v>320</v>
      </c>
      <c r="B7" s="16">
        <v>3.1226851851851853E-2</v>
      </c>
      <c r="C7" s="12" t="s">
        <v>21</v>
      </c>
      <c r="D7" s="12" t="s">
        <v>15</v>
      </c>
      <c r="E7" s="13">
        <v>19</v>
      </c>
      <c r="F7" s="13">
        <f>E7-3</f>
        <v>16</v>
      </c>
      <c r="J7" s="12"/>
    </row>
    <row r="8" spans="1:10" ht="15.75" customHeight="1">
      <c r="A8" s="20" t="s">
        <v>320</v>
      </c>
      <c r="B8" s="16">
        <v>3.142361111111111E-2</v>
      </c>
      <c r="C8" s="12" t="s">
        <v>66</v>
      </c>
      <c r="D8" s="12" t="s">
        <v>37</v>
      </c>
      <c r="E8" s="13">
        <v>13</v>
      </c>
      <c r="F8" s="13"/>
      <c r="J8" s="12"/>
    </row>
    <row r="9" spans="1:10" ht="15.75" customHeight="1">
      <c r="A9" s="20" t="s">
        <v>320</v>
      </c>
      <c r="B9" s="16">
        <v>3.229166666666667E-2</v>
      </c>
      <c r="C9" s="12" t="s">
        <v>19</v>
      </c>
      <c r="D9" s="12" t="s">
        <v>78</v>
      </c>
      <c r="E9" s="13">
        <v>22</v>
      </c>
      <c r="F9" s="13">
        <f>E9-3</f>
        <v>19</v>
      </c>
      <c r="J9" s="12"/>
    </row>
    <row r="10" spans="1:10" ht="15.75" customHeight="1">
      <c r="A10" s="20" t="s">
        <v>320</v>
      </c>
      <c r="B10" s="16">
        <v>3.5671296296296298E-2</v>
      </c>
      <c r="C10" s="12" t="s">
        <v>19</v>
      </c>
      <c r="D10" s="12" t="s">
        <v>37</v>
      </c>
      <c r="E10" s="13" t="s">
        <v>20</v>
      </c>
      <c r="F10" s="13">
        <v>1</v>
      </c>
    </row>
    <row r="11" spans="1:10" ht="15.75" customHeight="1">
      <c r="A11" s="20" t="s">
        <v>320</v>
      </c>
      <c r="B11" s="16">
        <v>3.9733796296296295E-2</v>
      </c>
      <c r="C11" s="12" t="s">
        <v>19</v>
      </c>
      <c r="D11" s="12" t="s">
        <v>16</v>
      </c>
      <c r="E11" s="13">
        <v>20</v>
      </c>
      <c r="F11" s="13">
        <f>E11-4</f>
        <v>16</v>
      </c>
      <c r="J11" s="12"/>
    </row>
    <row r="12" spans="1:10" ht="15.75" customHeight="1">
      <c r="A12" s="20" t="s">
        <v>320</v>
      </c>
      <c r="B12" s="16">
        <v>3.9733796296296295E-2</v>
      </c>
      <c r="C12" s="12" t="s">
        <v>13</v>
      </c>
      <c r="D12" s="12" t="s">
        <v>16</v>
      </c>
      <c r="E12" s="13" t="s">
        <v>17</v>
      </c>
      <c r="F12" s="13">
        <v>20</v>
      </c>
      <c r="J12" s="12"/>
    </row>
    <row r="13" spans="1:10" ht="15.75" customHeight="1">
      <c r="A13" s="20" t="s">
        <v>320</v>
      </c>
      <c r="B13" s="16">
        <v>3.9907407407407405E-2</v>
      </c>
      <c r="C13" s="12" t="s">
        <v>66</v>
      </c>
      <c r="D13" s="12" t="s">
        <v>16</v>
      </c>
      <c r="E13" s="13">
        <v>17</v>
      </c>
      <c r="F13" s="14">
        <f>E13-2</f>
        <v>15</v>
      </c>
    </row>
    <row r="14" spans="1:10" ht="15.75" customHeight="1">
      <c r="A14" s="20" t="s">
        <v>320</v>
      </c>
      <c r="B14" s="16">
        <v>3.9907407407407405E-2</v>
      </c>
      <c r="C14" s="12" t="s">
        <v>14</v>
      </c>
      <c r="D14" s="12" t="s">
        <v>16</v>
      </c>
      <c r="E14" s="13">
        <v>19</v>
      </c>
      <c r="F14" s="14">
        <f>E14-4</f>
        <v>15</v>
      </c>
    </row>
    <row r="15" spans="1:10" ht="15.75" customHeight="1">
      <c r="A15" s="20" t="s">
        <v>320</v>
      </c>
      <c r="B15" s="16">
        <v>4.0057870370370369E-2</v>
      </c>
      <c r="C15" s="12" t="s">
        <v>18</v>
      </c>
      <c r="D15" s="12" t="s">
        <v>16</v>
      </c>
      <c r="E15" s="13">
        <v>8</v>
      </c>
      <c r="F15" s="13">
        <f t="shared" ref="F15:F16" si="0">E15-3</f>
        <v>5</v>
      </c>
      <c r="J15" s="12"/>
    </row>
    <row r="16" spans="1:10" ht="15.75" customHeight="1">
      <c r="A16" s="20" t="s">
        <v>320</v>
      </c>
      <c r="B16" s="16">
        <v>4.0069444444444442E-2</v>
      </c>
      <c r="C16" s="12" t="s">
        <v>23</v>
      </c>
      <c r="D16" s="12" t="s">
        <v>16</v>
      </c>
      <c r="E16" s="13">
        <v>6</v>
      </c>
      <c r="F16" s="13">
        <f t="shared" si="0"/>
        <v>3</v>
      </c>
      <c r="J16" s="12"/>
    </row>
    <row r="17" spans="1:10" ht="15.75" customHeight="1">
      <c r="A17" s="20" t="s">
        <v>320</v>
      </c>
      <c r="B17" s="16">
        <v>4.0196759259259258E-2</v>
      </c>
      <c r="C17" s="12" t="s">
        <v>21</v>
      </c>
      <c r="D17" s="12" t="s">
        <v>16</v>
      </c>
      <c r="E17" s="13">
        <v>4</v>
      </c>
      <c r="F17" s="14">
        <f>E17-1</f>
        <v>3</v>
      </c>
    </row>
    <row r="18" spans="1:10" ht="15.75" customHeight="1">
      <c r="A18" s="20" t="s">
        <v>320</v>
      </c>
      <c r="B18" s="16">
        <v>4.175925925925926E-2</v>
      </c>
      <c r="C18" s="12" t="s">
        <v>13</v>
      </c>
      <c r="D18" s="12" t="s">
        <v>30</v>
      </c>
      <c r="E18" s="13">
        <v>14</v>
      </c>
      <c r="F18" s="14">
        <f>E18-6</f>
        <v>8</v>
      </c>
      <c r="J18" s="12" t="s">
        <v>88</v>
      </c>
    </row>
    <row r="19" spans="1:10" ht="15.75" customHeight="1">
      <c r="A19" s="20" t="s">
        <v>320</v>
      </c>
      <c r="B19" s="16">
        <v>4.1840277777777775E-2</v>
      </c>
      <c r="C19" s="12" t="s">
        <v>13</v>
      </c>
      <c r="D19" s="12" t="s">
        <v>28</v>
      </c>
      <c r="E19" s="13">
        <v>10</v>
      </c>
      <c r="F19" s="15"/>
      <c r="H19" s="12" t="s">
        <v>325</v>
      </c>
      <c r="I19" s="12">
        <v>1</v>
      </c>
    </row>
    <row r="20" spans="1:10" ht="15.75" customHeight="1">
      <c r="A20" s="20" t="s">
        <v>320</v>
      </c>
      <c r="B20" s="16">
        <v>4.2245370370370371E-2</v>
      </c>
      <c r="C20" s="12" t="s">
        <v>13</v>
      </c>
      <c r="D20" s="12" t="s">
        <v>62</v>
      </c>
      <c r="E20" s="13">
        <v>13</v>
      </c>
      <c r="F20" s="14">
        <f>E20-4</f>
        <v>9</v>
      </c>
    </row>
    <row r="21" spans="1:10" ht="15.75" customHeight="1">
      <c r="A21" s="20" t="s">
        <v>320</v>
      </c>
      <c r="B21" s="16">
        <v>4.2789351851851849E-2</v>
      </c>
      <c r="C21" s="12" t="s">
        <v>19</v>
      </c>
      <c r="D21" s="12" t="s">
        <v>30</v>
      </c>
      <c r="E21" s="13">
        <v>19</v>
      </c>
      <c r="F21" s="13">
        <v>15</v>
      </c>
      <c r="J21" s="12" t="s">
        <v>159</v>
      </c>
    </row>
    <row r="22" spans="1:10" ht="15.75" customHeight="1">
      <c r="A22" s="20" t="s">
        <v>320</v>
      </c>
      <c r="B22" s="16">
        <v>4.2858796296296298E-2</v>
      </c>
      <c r="C22" s="12" t="s">
        <v>19</v>
      </c>
      <c r="D22" s="12" t="s">
        <v>28</v>
      </c>
      <c r="E22" s="13">
        <v>15</v>
      </c>
      <c r="F22" s="15"/>
      <c r="H22" s="12" t="s">
        <v>328</v>
      </c>
      <c r="I22" s="12">
        <v>1</v>
      </c>
    </row>
    <row r="23" spans="1:10" ht="15.75" customHeight="1">
      <c r="A23" s="20" t="s">
        <v>320</v>
      </c>
      <c r="B23" s="16">
        <v>4.3321759259259261E-2</v>
      </c>
      <c r="C23" s="12" t="s">
        <v>14</v>
      </c>
      <c r="D23" s="12" t="s">
        <v>62</v>
      </c>
      <c r="E23" s="13" t="s">
        <v>20</v>
      </c>
      <c r="F23" s="13">
        <v>1</v>
      </c>
    </row>
    <row r="24" spans="1:10" ht="15.75" customHeight="1">
      <c r="A24" s="20" t="s">
        <v>320</v>
      </c>
      <c r="B24" s="16">
        <v>4.3321759259259261E-2</v>
      </c>
      <c r="C24" s="12" t="s">
        <v>66</v>
      </c>
      <c r="D24" s="12" t="s">
        <v>62</v>
      </c>
      <c r="E24" s="13">
        <v>8</v>
      </c>
      <c r="F24" s="14">
        <f>E24-4</f>
        <v>4</v>
      </c>
    </row>
    <row r="25" spans="1:10" ht="15.75" customHeight="1">
      <c r="A25" s="20" t="s">
        <v>320</v>
      </c>
      <c r="B25" s="16">
        <v>4.3321759259259261E-2</v>
      </c>
      <c r="C25" s="12" t="s">
        <v>23</v>
      </c>
      <c r="D25" s="12" t="s">
        <v>62</v>
      </c>
      <c r="E25" s="13">
        <v>16</v>
      </c>
      <c r="F25" s="14">
        <f>E25-2</f>
        <v>14</v>
      </c>
    </row>
    <row r="26" spans="1:10" ht="15.75" customHeight="1">
      <c r="A26" s="20" t="s">
        <v>320</v>
      </c>
      <c r="B26" s="16">
        <v>4.4409722222222225E-2</v>
      </c>
      <c r="C26" s="12" t="s">
        <v>14</v>
      </c>
      <c r="D26" s="12" t="s">
        <v>30</v>
      </c>
      <c r="E26" s="13">
        <v>22</v>
      </c>
      <c r="F26" s="14">
        <f>E26-6</f>
        <v>16</v>
      </c>
      <c r="J26" s="12" t="s">
        <v>58</v>
      </c>
    </row>
    <row r="27" spans="1:10" ht="15.75" customHeight="1">
      <c r="A27" s="20" t="s">
        <v>320</v>
      </c>
      <c r="B27" s="16">
        <v>4.4293981481481483E-2</v>
      </c>
      <c r="C27" s="12" t="s">
        <v>14</v>
      </c>
      <c r="D27" s="12" t="s">
        <v>28</v>
      </c>
      <c r="E27" s="13">
        <v>8</v>
      </c>
      <c r="F27" s="15"/>
      <c r="H27" s="12" t="s">
        <v>332</v>
      </c>
      <c r="I27" s="12">
        <v>1</v>
      </c>
    </row>
    <row r="28" spans="1:10" ht="15.75" customHeight="1">
      <c r="A28" s="20" t="s">
        <v>320</v>
      </c>
      <c r="B28" s="16">
        <v>4.4780092592592594E-2</v>
      </c>
      <c r="C28" s="12" t="s">
        <v>14</v>
      </c>
      <c r="D28" s="12" t="s">
        <v>30</v>
      </c>
      <c r="E28" s="13" t="s">
        <v>17</v>
      </c>
      <c r="F28" s="13">
        <v>20</v>
      </c>
      <c r="J28" s="12" t="s">
        <v>32</v>
      </c>
    </row>
    <row r="29" spans="1:10" ht="15.75" customHeight="1">
      <c r="A29" s="20" t="s">
        <v>320</v>
      </c>
      <c r="B29" s="16">
        <v>4.4872685185185182E-2</v>
      </c>
      <c r="C29" s="12" t="s">
        <v>14</v>
      </c>
      <c r="D29" s="12" t="s">
        <v>28</v>
      </c>
      <c r="E29" s="13">
        <v>4</v>
      </c>
      <c r="F29" s="13"/>
      <c r="H29" s="12" t="s">
        <v>333</v>
      </c>
      <c r="I29" s="12"/>
      <c r="J29" s="12"/>
    </row>
    <row r="30" spans="1:10" ht="15.75" customHeight="1">
      <c r="A30" s="20" t="s">
        <v>320</v>
      </c>
      <c r="B30" s="16">
        <v>4.5925925925925926E-2</v>
      </c>
      <c r="C30" s="12" t="s">
        <v>66</v>
      </c>
      <c r="D30" s="12" t="s">
        <v>30</v>
      </c>
      <c r="E30" s="13">
        <v>23</v>
      </c>
      <c r="F30" s="14">
        <f t="shared" ref="F30:F31" si="1">E30-5</f>
        <v>18</v>
      </c>
      <c r="J30" s="12" t="s">
        <v>334</v>
      </c>
    </row>
    <row r="31" spans="1:10" ht="15.75" customHeight="1">
      <c r="A31" s="20" t="s">
        <v>320</v>
      </c>
      <c r="B31" s="16">
        <v>4.8113425925925928E-2</v>
      </c>
      <c r="C31" s="12" t="s">
        <v>18</v>
      </c>
      <c r="D31" s="12" t="s">
        <v>30</v>
      </c>
      <c r="E31" s="13">
        <v>21</v>
      </c>
      <c r="F31" s="14">
        <f t="shared" si="1"/>
        <v>16</v>
      </c>
      <c r="H31" s="12"/>
      <c r="I31" s="12"/>
      <c r="J31" s="12" t="s">
        <v>335</v>
      </c>
    </row>
    <row r="32" spans="1:10" ht="15.75" customHeight="1">
      <c r="A32" s="20" t="s">
        <v>320</v>
      </c>
      <c r="B32" s="16">
        <v>4.8321759259259259E-2</v>
      </c>
      <c r="C32" s="12" t="s">
        <v>18</v>
      </c>
      <c r="D32" s="12" t="s">
        <v>28</v>
      </c>
      <c r="E32" s="13">
        <v>7</v>
      </c>
      <c r="F32" s="15"/>
      <c r="H32" s="12" t="s">
        <v>336</v>
      </c>
      <c r="I32" s="12">
        <v>1</v>
      </c>
    </row>
    <row r="33" spans="1:10" ht="15.75" customHeight="1">
      <c r="A33" s="20" t="s">
        <v>320</v>
      </c>
      <c r="B33" s="16">
        <v>4.8645833333333333E-2</v>
      </c>
      <c r="C33" s="12" t="s">
        <v>66</v>
      </c>
      <c r="D33" s="12" t="s">
        <v>62</v>
      </c>
      <c r="E33" s="13">
        <v>19</v>
      </c>
      <c r="F33" s="14">
        <f>E33-4</f>
        <v>15</v>
      </c>
      <c r="H33" s="12"/>
      <c r="I33" s="12"/>
    </row>
    <row r="34" spans="1:10" ht="15.75" customHeight="1">
      <c r="A34" s="20" t="s">
        <v>320</v>
      </c>
      <c r="B34" s="16">
        <v>4.8645833333333333E-2</v>
      </c>
      <c r="C34" s="12" t="s">
        <v>18</v>
      </c>
      <c r="D34" s="12" t="s">
        <v>62</v>
      </c>
      <c r="E34" s="13">
        <v>5</v>
      </c>
      <c r="F34" s="14">
        <f t="shared" ref="F34:F35" si="2">E34-2</f>
        <v>3</v>
      </c>
      <c r="H34" s="12"/>
      <c r="I34" s="12"/>
    </row>
    <row r="35" spans="1:10" ht="15.75" customHeight="1">
      <c r="A35" s="20" t="s">
        <v>320</v>
      </c>
      <c r="B35" s="16">
        <v>4.8645833333333333E-2</v>
      </c>
      <c r="C35" s="12" t="s">
        <v>21</v>
      </c>
      <c r="D35" s="12" t="s">
        <v>62</v>
      </c>
      <c r="E35" s="13">
        <v>8</v>
      </c>
      <c r="F35" s="14">
        <f t="shared" si="2"/>
        <v>6</v>
      </c>
      <c r="H35" s="12"/>
      <c r="I35" s="12"/>
    </row>
    <row r="36" spans="1:10" ht="15.75" customHeight="1">
      <c r="A36" s="20" t="s">
        <v>320</v>
      </c>
      <c r="B36" s="16">
        <v>4.9479166666666664E-2</v>
      </c>
      <c r="C36" s="12" t="s">
        <v>23</v>
      </c>
      <c r="D36" s="12" t="s">
        <v>30</v>
      </c>
      <c r="E36" s="13">
        <v>12</v>
      </c>
      <c r="F36" s="14">
        <f t="shared" ref="F36:F37" si="3">E36-5</f>
        <v>7</v>
      </c>
      <c r="H36" s="12" t="s">
        <v>337</v>
      </c>
      <c r="I36" s="12"/>
      <c r="J36" s="12" t="s">
        <v>338</v>
      </c>
    </row>
    <row r="37" spans="1:10" ht="15.75" customHeight="1">
      <c r="A37" s="20" t="s">
        <v>320</v>
      </c>
      <c r="B37" s="16">
        <v>4.988425925925926E-2</v>
      </c>
      <c r="C37" s="12" t="s">
        <v>23</v>
      </c>
      <c r="D37" s="12" t="s">
        <v>30</v>
      </c>
      <c r="E37" s="13">
        <v>12</v>
      </c>
      <c r="F37" s="14">
        <f t="shared" si="3"/>
        <v>7</v>
      </c>
      <c r="H37" s="12" t="s">
        <v>337</v>
      </c>
      <c r="I37" s="12"/>
      <c r="J37" s="12" t="s">
        <v>334</v>
      </c>
    </row>
    <row r="38" spans="1:10" ht="15.75" customHeight="1">
      <c r="A38" s="20" t="s">
        <v>320</v>
      </c>
      <c r="B38" s="16">
        <v>5.0555555555555555E-2</v>
      </c>
      <c r="C38" s="12" t="s">
        <v>21</v>
      </c>
      <c r="D38" s="12" t="s">
        <v>33</v>
      </c>
      <c r="E38" s="13">
        <v>13</v>
      </c>
      <c r="F38" s="14">
        <f>E38-6</f>
        <v>7</v>
      </c>
      <c r="H38" s="12"/>
      <c r="I38" s="12"/>
      <c r="J38" s="12" t="s">
        <v>63</v>
      </c>
    </row>
    <row r="39" spans="1:10" ht="15.75" customHeight="1">
      <c r="A39" s="20" t="s">
        <v>320</v>
      </c>
      <c r="B39" s="16">
        <v>5.0682870370370371E-2</v>
      </c>
      <c r="C39" s="12" t="s">
        <v>21</v>
      </c>
      <c r="D39" s="12" t="s">
        <v>28</v>
      </c>
      <c r="E39" s="13">
        <v>5</v>
      </c>
      <c r="F39" s="15"/>
      <c r="H39" s="12" t="s">
        <v>339</v>
      </c>
      <c r="I39" s="12">
        <v>1</v>
      </c>
    </row>
    <row r="40" spans="1:10" ht="15.75" customHeight="1">
      <c r="A40" s="20" t="s">
        <v>320</v>
      </c>
      <c r="B40" s="16">
        <v>5.1331018518518519E-2</v>
      </c>
      <c r="C40" s="12" t="s">
        <v>19</v>
      </c>
      <c r="D40" s="12" t="s">
        <v>30</v>
      </c>
      <c r="E40" s="13">
        <v>18</v>
      </c>
      <c r="F40" s="14">
        <f>E40-6</f>
        <v>12</v>
      </c>
      <c r="H40" s="12"/>
      <c r="I40" s="12"/>
      <c r="J40" s="12" t="s">
        <v>159</v>
      </c>
    </row>
    <row r="41" spans="1:10" ht="15.75" customHeight="1">
      <c r="A41" s="20" t="s">
        <v>320</v>
      </c>
      <c r="B41" s="16">
        <v>5.1585648148148151E-2</v>
      </c>
      <c r="C41" s="12" t="s">
        <v>19</v>
      </c>
      <c r="D41" s="12" t="s">
        <v>28</v>
      </c>
      <c r="E41" s="13" t="s">
        <v>38</v>
      </c>
      <c r="F41" s="15"/>
      <c r="H41" s="12" t="s">
        <v>341</v>
      </c>
      <c r="I41" s="12">
        <v>1</v>
      </c>
      <c r="J41" s="12" t="s">
        <v>100</v>
      </c>
    </row>
    <row r="42" spans="1:10" ht="15.75" customHeight="1">
      <c r="A42" s="20" t="s">
        <v>320</v>
      </c>
      <c r="B42" s="16">
        <v>5.2245370370370373E-2</v>
      </c>
      <c r="C42" s="12" t="s">
        <v>14</v>
      </c>
      <c r="D42" s="12" t="s">
        <v>62</v>
      </c>
      <c r="E42" s="13" t="s">
        <v>20</v>
      </c>
      <c r="F42" s="14">
        <v>1</v>
      </c>
      <c r="H42" s="12"/>
      <c r="I42" s="12"/>
    </row>
    <row r="43" spans="1:10" ht="15.75" customHeight="1">
      <c r="A43" s="20" t="s">
        <v>320</v>
      </c>
      <c r="B43" s="16">
        <v>6.0057870370370373E-2</v>
      </c>
      <c r="C43" s="12" t="s">
        <v>18</v>
      </c>
      <c r="D43" s="12" t="s">
        <v>101</v>
      </c>
      <c r="E43" s="13">
        <v>8</v>
      </c>
      <c r="F43" s="15"/>
      <c r="H43" s="12"/>
      <c r="I43" s="12"/>
      <c r="J43" s="12" t="s">
        <v>342</v>
      </c>
    </row>
    <row r="44" spans="1:10" ht="15.75" customHeight="1">
      <c r="A44" s="20" t="s">
        <v>320</v>
      </c>
      <c r="B44" s="16">
        <v>5.5347222222222221E-2</v>
      </c>
      <c r="C44" s="12" t="s">
        <v>23</v>
      </c>
      <c r="D44" s="12" t="s">
        <v>78</v>
      </c>
      <c r="E44" s="13" t="s">
        <v>38</v>
      </c>
      <c r="F44" s="15" t="s">
        <v>38</v>
      </c>
      <c r="H44" s="12"/>
      <c r="I44" s="12"/>
      <c r="J44" s="12" t="s">
        <v>56</v>
      </c>
    </row>
    <row r="45" spans="1:10" ht="15.75" customHeight="1">
      <c r="A45" s="20" t="s">
        <v>320</v>
      </c>
      <c r="B45" s="16">
        <v>5.5347222222222221E-2</v>
      </c>
      <c r="C45" s="12" t="s">
        <v>23</v>
      </c>
      <c r="D45" s="12" t="s">
        <v>78</v>
      </c>
      <c r="E45" s="13">
        <v>9</v>
      </c>
      <c r="F45" s="14">
        <f>E45-0</f>
        <v>9</v>
      </c>
      <c r="H45" s="12"/>
      <c r="I45" s="12"/>
      <c r="J45" s="12" t="s">
        <v>57</v>
      </c>
    </row>
    <row r="46" spans="1:10" ht="15.75" customHeight="1">
      <c r="A46" s="20" t="s">
        <v>320</v>
      </c>
      <c r="B46" s="16">
        <v>5.6967592592592591E-2</v>
      </c>
      <c r="C46" s="12" t="s">
        <v>66</v>
      </c>
      <c r="D46" s="12" t="s">
        <v>22</v>
      </c>
      <c r="E46" s="13" t="s">
        <v>38</v>
      </c>
      <c r="F46" s="15" t="s">
        <v>38</v>
      </c>
      <c r="H46" s="12"/>
      <c r="I46" s="12"/>
      <c r="J46" s="12" t="s">
        <v>56</v>
      </c>
    </row>
    <row r="47" spans="1:10" ht="15.75" customHeight="1">
      <c r="A47" s="20" t="s">
        <v>320</v>
      </c>
      <c r="B47" s="16">
        <v>5.6967592592592591E-2</v>
      </c>
      <c r="C47" s="12" t="s">
        <v>66</v>
      </c>
      <c r="D47" s="12" t="s">
        <v>22</v>
      </c>
      <c r="E47" s="13">
        <v>15</v>
      </c>
      <c r="F47" s="15"/>
      <c r="H47" s="12"/>
      <c r="I47" s="12"/>
      <c r="J47" s="12" t="s">
        <v>57</v>
      </c>
    </row>
    <row r="48" spans="1:10" ht="15.75" customHeight="1">
      <c r="A48" s="20" t="s">
        <v>320</v>
      </c>
      <c r="B48" s="16">
        <v>5.7025462962962965E-2</v>
      </c>
      <c r="C48" s="12" t="s">
        <v>23</v>
      </c>
      <c r="D48" s="12" t="s">
        <v>22</v>
      </c>
      <c r="E48" s="13">
        <v>12</v>
      </c>
      <c r="F48" s="14">
        <f>E48-3</f>
        <v>9</v>
      </c>
      <c r="H48" s="12"/>
      <c r="I48" s="12"/>
    </row>
    <row r="49" spans="1:10" ht="15.75" customHeight="1">
      <c r="A49" s="20" t="s">
        <v>320</v>
      </c>
      <c r="B49" s="16">
        <v>5.7060185185185186E-2</v>
      </c>
      <c r="C49" s="12" t="s">
        <v>19</v>
      </c>
      <c r="D49" s="12" t="s">
        <v>22</v>
      </c>
      <c r="E49" s="13">
        <v>10</v>
      </c>
      <c r="F49" s="14">
        <f>E49-8</f>
        <v>2</v>
      </c>
      <c r="H49" s="12"/>
      <c r="I49" s="12"/>
    </row>
    <row r="50" spans="1:10" ht="15.75" customHeight="1">
      <c r="A50" s="20" t="s">
        <v>320</v>
      </c>
      <c r="B50" s="16">
        <v>5.7083333333333333E-2</v>
      </c>
      <c r="C50" s="12" t="s">
        <v>18</v>
      </c>
      <c r="D50" s="12" t="s">
        <v>22</v>
      </c>
      <c r="E50" s="13">
        <v>8</v>
      </c>
      <c r="F50" s="14">
        <f>E50-3</f>
        <v>5</v>
      </c>
      <c r="H50" s="12"/>
      <c r="I50" s="12"/>
    </row>
    <row r="51" spans="1:10" ht="15.75" customHeight="1">
      <c r="A51" s="20" t="s">
        <v>320</v>
      </c>
      <c r="B51" s="16">
        <v>5.7094907407407407E-2</v>
      </c>
      <c r="C51" s="12" t="s">
        <v>21</v>
      </c>
      <c r="D51" s="12" t="s">
        <v>22</v>
      </c>
      <c r="E51" s="13">
        <v>16</v>
      </c>
      <c r="F51" s="14">
        <f>E51-1</f>
        <v>15</v>
      </c>
      <c r="H51" s="12"/>
      <c r="I51" s="12"/>
    </row>
    <row r="52" spans="1:10" ht="15.75" customHeight="1">
      <c r="A52" s="20" t="s">
        <v>320</v>
      </c>
      <c r="B52" s="16">
        <v>5.710648148148148E-2</v>
      </c>
      <c r="C52" s="12" t="s">
        <v>14</v>
      </c>
      <c r="D52" s="12" t="s">
        <v>22</v>
      </c>
      <c r="E52" s="13">
        <v>18</v>
      </c>
      <c r="F52" s="14">
        <f>E52-6</f>
        <v>12</v>
      </c>
      <c r="H52" s="12"/>
      <c r="I52" s="12"/>
    </row>
    <row r="53" spans="1:10" ht="15.75" customHeight="1">
      <c r="A53" s="20" t="s">
        <v>320</v>
      </c>
      <c r="B53" s="16">
        <v>5.7118055555555554E-2</v>
      </c>
      <c r="C53" s="12" t="s">
        <v>13</v>
      </c>
      <c r="D53" s="12" t="s">
        <v>22</v>
      </c>
      <c r="E53" s="13">
        <v>18</v>
      </c>
      <c r="F53" s="14">
        <f>E53-0</f>
        <v>18</v>
      </c>
      <c r="H53" s="12"/>
      <c r="I53" s="12"/>
    </row>
    <row r="54" spans="1:10" ht="15.75" customHeight="1">
      <c r="A54" s="20" t="s">
        <v>320</v>
      </c>
      <c r="B54" s="16">
        <v>5.7951388888888886E-2</v>
      </c>
      <c r="C54" s="12" t="s">
        <v>18</v>
      </c>
      <c r="D54" s="12" t="s">
        <v>15</v>
      </c>
      <c r="E54" s="13">
        <v>15</v>
      </c>
      <c r="F54" s="14">
        <f>E54-3</f>
        <v>12</v>
      </c>
      <c r="H54" s="12"/>
      <c r="I54" s="12"/>
    </row>
    <row r="55" spans="1:10" ht="15.75" customHeight="1">
      <c r="A55" s="20" t="s">
        <v>320</v>
      </c>
      <c r="B55" s="16">
        <v>5.8842592592592592E-2</v>
      </c>
      <c r="C55" s="12" t="s">
        <v>13</v>
      </c>
      <c r="D55" s="12" t="s">
        <v>15</v>
      </c>
      <c r="E55" s="13" t="s">
        <v>38</v>
      </c>
      <c r="F55" s="15" t="s">
        <v>38</v>
      </c>
      <c r="H55" s="12"/>
      <c r="I55" s="12"/>
      <c r="J55" s="12" t="s">
        <v>103</v>
      </c>
    </row>
    <row r="56" spans="1:10" ht="15.75" customHeight="1">
      <c r="A56" s="20" t="s">
        <v>320</v>
      </c>
      <c r="B56" s="16">
        <v>5.8842592592592592E-2</v>
      </c>
      <c r="C56" s="12" t="s">
        <v>13</v>
      </c>
      <c r="D56" s="12" t="s">
        <v>15</v>
      </c>
      <c r="E56" s="13">
        <v>14</v>
      </c>
      <c r="F56" s="14">
        <f>E56-0</f>
        <v>14</v>
      </c>
      <c r="H56" s="12"/>
      <c r="I56" s="12"/>
      <c r="J56" s="12" t="s">
        <v>105</v>
      </c>
    </row>
    <row r="57" spans="1:10" ht="15.75" customHeight="1">
      <c r="A57" s="20" t="s">
        <v>320</v>
      </c>
      <c r="B57" s="16">
        <v>6.6481481481481475E-2</v>
      </c>
      <c r="C57" s="12" t="s">
        <v>19</v>
      </c>
      <c r="D57" s="12" t="s">
        <v>15</v>
      </c>
      <c r="E57" s="13" t="s">
        <v>38</v>
      </c>
      <c r="F57" s="15" t="s">
        <v>38</v>
      </c>
      <c r="H57" s="12"/>
      <c r="I57" s="12"/>
      <c r="J57" s="12" t="s">
        <v>105</v>
      </c>
    </row>
    <row r="58" spans="1:10" ht="15.75" customHeight="1">
      <c r="A58" s="20" t="s">
        <v>320</v>
      </c>
      <c r="B58" s="16">
        <v>6.6481481481481475E-2</v>
      </c>
      <c r="C58" s="12" t="s">
        <v>19</v>
      </c>
      <c r="D58" s="12" t="s">
        <v>15</v>
      </c>
      <c r="E58" s="13" t="s">
        <v>20</v>
      </c>
      <c r="F58" s="14">
        <v>1</v>
      </c>
      <c r="H58" s="12"/>
      <c r="I58" s="12"/>
      <c r="J58" s="12" t="s">
        <v>103</v>
      </c>
    </row>
    <row r="59" spans="1:10" ht="13">
      <c r="A59" s="20" t="s">
        <v>320</v>
      </c>
      <c r="B59" s="16">
        <v>6.7245370370370372E-2</v>
      </c>
      <c r="C59" s="12" t="s">
        <v>66</v>
      </c>
      <c r="D59" s="12" t="s">
        <v>37</v>
      </c>
      <c r="E59" s="13">
        <v>18</v>
      </c>
      <c r="F59" s="15"/>
      <c r="H59" s="12"/>
      <c r="I59" s="12"/>
    </row>
    <row r="60" spans="1:10" ht="13">
      <c r="A60" s="20" t="s">
        <v>320</v>
      </c>
      <c r="B60" s="16">
        <v>6.8298611111111115E-2</v>
      </c>
      <c r="C60" s="12" t="s">
        <v>13</v>
      </c>
      <c r="D60" s="12" t="s">
        <v>51</v>
      </c>
      <c r="E60" s="13">
        <v>10</v>
      </c>
      <c r="F60" s="14">
        <f>E60--2</f>
        <v>12</v>
      </c>
      <c r="H60" s="12"/>
      <c r="I60" s="12"/>
    </row>
    <row r="61" spans="1:10" ht="13">
      <c r="A61" s="20" t="s">
        <v>320</v>
      </c>
      <c r="B61" s="16">
        <v>6.8877314814814808E-2</v>
      </c>
      <c r="C61" s="12" t="s">
        <v>21</v>
      </c>
      <c r="D61" s="12" t="s">
        <v>15</v>
      </c>
      <c r="E61" s="13" t="s">
        <v>20</v>
      </c>
      <c r="F61" s="14">
        <v>1</v>
      </c>
      <c r="H61" s="12"/>
      <c r="I61" s="12"/>
    </row>
    <row r="62" spans="1:10" ht="13">
      <c r="A62" s="20" t="s">
        <v>320</v>
      </c>
      <c r="B62" s="16">
        <v>6.9791666666666669E-2</v>
      </c>
      <c r="C62" s="12" t="s">
        <v>18</v>
      </c>
      <c r="D62" s="12" t="s">
        <v>30</v>
      </c>
      <c r="E62" s="13" t="s">
        <v>38</v>
      </c>
      <c r="F62" s="15" t="s">
        <v>38</v>
      </c>
      <c r="H62" s="12"/>
      <c r="I62" s="12"/>
      <c r="J62" s="12" t="s">
        <v>335</v>
      </c>
    </row>
    <row r="63" spans="1:10" ht="13">
      <c r="A63" s="20" t="s">
        <v>320</v>
      </c>
      <c r="B63" s="16">
        <v>6.9884259259259257E-2</v>
      </c>
      <c r="C63" s="12" t="s">
        <v>18</v>
      </c>
      <c r="D63" s="12" t="s">
        <v>28</v>
      </c>
      <c r="E63" s="13">
        <v>7</v>
      </c>
      <c r="F63" s="15"/>
      <c r="H63" s="12" t="s">
        <v>345</v>
      </c>
      <c r="I63" s="12"/>
    </row>
    <row r="64" spans="1:10" ht="13">
      <c r="A64" s="20" t="s">
        <v>320</v>
      </c>
      <c r="B64" s="16">
        <v>7.1180555555555552E-2</v>
      </c>
      <c r="C64" s="12" t="s">
        <v>23</v>
      </c>
      <c r="D64" s="12" t="s">
        <v>15</v>
      </c>
      <c r="E64" s="13">
        <v>6</v>
      </c>
      <c r="F64" s="14">
        <f>E64-3</f>
        <v>3</v>
      </c>
      <c r="H64" s="12"/>
      <c r="I64" s="12"/>
    </row>
    <row r="65" spans="1:10" ht="13">
      <c r="A65" s="20" t="s">
        <v>320</v>
      </c>
      <c r="B65" s="16">
        <v>8.6041666666666669E-2</v>
      </c>
      <c r="C65" s="12" t="s">
        <v>13</v>
      </c>
      <c r="D65" s="12" t="s">
        <v>15</v>
      </c>
      <c r="E65" s="13">
        <v>10</v>
      </c>
      <c r="F65" s="14">
        <f>E65-0</f>
        <v>10</v>
      </c>
      <c r="H65" s="12"/>
      <c r="I65" s="12"/>
    </row>
    <row r="66" spans="1:10" ht="13">
      <c r="A66" s="20" t="s">
        <v>320</v>
      </c>
      <c r="B66" s="16">
        <v>8.6886574074074074E-2</v>
      </c>
      <c r="C66" s="12" t="s">
        <v>14</v>
      </c>
      <c r="D66" s="12" t="s">
        <v>15</v>
      </c>
      <c r="E66" s="13" t="s">
        <v>17</v>
      </c>
      <c r="F66" s="14">
        <v>20</v>
      </c>
      <c r="H66" s="12"/>
      <c r="I66" s="12"/>
    </row>
    <row r="67" spans="1:10" ht="13">
      <c r="A67" s="20" t="s">
        <v>320</v>
      </c>
      <c r="B67" s="16">
        <v>8.8680555555555554E-2</v>
      </c>
      <c r="C67" s="12" t="s">
        <v>13</v>
      </c>
      <c r="D67" s="12" t="s">
        <v>62</v>
      </c>
      <c r="E67" s="13">
        <v>17</v>
      </c>
      <c r="F67" s="14">
        <f>E67-4</f>
        <v>13</v>
      </c>
      <c r="H67" s="12"/>
      <c r="I67" s="12"/>
    </row>
    <row r="68" spans="1:10" ht="13">
      <c r="A68" s="20" t="s">
        <v>320</v>
      </c>
      <c r="B68" s="16">
        <v>8.9837962962962967E-2</v>
      </c>
      <c r="C68" s="12" t="s">
        <v>18</v>
      </c>
      <c r="D68" s="12" t="s">
        <v>16</v>
      </c>
      <c r="E68" s="13">
        <v>22</v>
      </c>
      <c r="F68" s="14">
        <f>E68-3</f>
        <v>19</v>
      </c>
      <c r="H68" s="12"/>
      <c r="I68" s="12"/>
    </row>
    <row r="69" spans="1:10" ht="13">
      <c r="A69" s="20" t="s">
        <v>320</v>
      </c>
      <c r="B69" s="16">
        <v>8.9965277777777783E-2</v>
      </c>
      <c r="C69" s="12" t="s">
        <v>21</v>
      </c>
      <c r="D69" s="12" t="s">
        <v>16</v>
      </c>
      <c r="E69" s="13">
        <v>15</v>
      </c>
      <c r="F69" s="14">
        <f>E69-1</f>
        <v>14</v>
      </c>
      <c r="H69" s="12"/>
      <c r="I69" s="12"/>
    </row>
    <row r="70" spans="1:10" ht="13">
      <c r="A70" s="20" t="s">
        <v>320</v>
      </c>
      <c r="B70" s="16">
        <v>8.998842592592593E-2</v>
      </c>
      <c r="C70" s="12" t="s">
        <v>13</v>
      </c>
      <c r="D70" s="12" t="s">
        <v>16</v>
      </c>
      <c r="E70" s="13">
        <v>15</v>
      </c>
      <c r="F70" s="14">
        <f>E70-0</f>
        <v>15</v>
      </c>
      <c r="H70" s="12"/>
      <c r="I70" s="12"/>
    </row>
    <row r="71" spans="1:10" ht="13">
      <c r="A71" s="20" t="s">
        <v>320</v>
      </c>
      <c r="B71" s="16">
        <v>9.0243055555555562E-2</v>
      </c>
      <c r="C71" s="12" t="s">
        <v>14</v>
      </c>
      <c r="D71" s="12" t="s">
        <v>16</v>
      </c>
      <c r="E71" s="13">
        <v>13</v>
      </c>
      <c r="F71" s="14">
        <f>E71-4</f>
        <v>9</v>
      </c>
      <c r="H71" s="12"/>
      <c r="I71" s="12"/>
    </row>
    <row r="72" spans="1:10" ht="13">
      <c r="A72" s="20" t="s">
        <v>320</v>
      </c>
      <c r="B72" s="16">
        <v>9.0254629629629629E-2</v>
      </c>
      <c r="C72" s="12" t="s">
        <v>23</v>
      </c>
      <c r="D72" s="12" t="s">
        <v>16</v>
      </c>
      <c r="E72" s="13">
        <v>13</v>
      </c>
      <c r="F72" s="14">
        <f>E72-3</f>
        <v>10</v>
      </c>
      <c r="H72" s="12"/>
      <c r="I72" s="12"/>
    </row>
    <row r="73" spans="1:10" ht="13">
      <c r="A73" s="20" t="s">
        <v>320</v>
      </c>
      <c r="B73" s="16">
        <v>9.0335648148148151E-2</v>
      </c>
      <c r="C73" s="12" t="s">
        <v>66</v>
      </c>
      <c r="D73" s="12" t="s">
        <v>16</v>
      </c>
      <c r="E73" s="13">
        <v>7</v>
      </c>
      <c r="F73" s="14">
        <f>E73-2</f>
        <v>5</v>
      </c>
      <c r="H73" s="12"/>
      <c r="I73" s="12"/>
    </row>
    <row r="74" spans="1:10" ht="13">
      <c r="A74" s="20" t="s">
        <v>320</v>
      </c>
      <c r="B74" s="16">
        <v>9.0358796296296298E-2</v>
      </c>
      <c r="C74" s="12" t="s">
        <v>19</v>
      </c>
      <c r="D74" s="12" t="s">
        <v>16</v>
      </c>
      <c r="E74" s="13" t="s">
        <v>20</v>
      </c>
      <c r="F74" s="14">
        <v>1</v>
      </c>
      <c r="H74" s="12"/>
      <c r="I74" s="12"/>
    </row>
    <row r="75" spans="1:10" ht="13">
      <c r="A75" s="20" t="s">
        <v>320</v>
      </c>
      <c r="B75" s="16">
        <v>9.3391203703703699E-2</v>
      </c>
      <c r="C75" s="12" t="s">
        <v>13</v>
      </c>
      <c r="D75" s="12" t="s">
        <v>33</v>
      </c>
      <c r="E75" s="13">
        <v>17</v>
      </c>
      <c r="F75" s="14">
        <f>E75-6</f>
        <v>11</v>
      </c>
      <c r="H75" s="12"/>
      <c r="I75" s="12"/>
      <c r="J75" s="12" t="s">
        <v>120</v>
      </c>
    </row>
    <row r="76" spans="1:10" ht="13">
      <c r="A76" s="20" t="s">
        <v>320</v>
      </c>
      <c r="B76" s="16">
        <v>9.4421296296296295E-2</v>
      </c>
      <c r="C76" s="12" t="s">
        <v>13</v>
      </c>
      <c r="D76" s="12" t="s">
        <v>62</v>
      </c>
      <c r="E76" s="13">
        <v>8</v>
      </c>
      <c r="F76" s="14">
        <f>E76-4</f>
        <v>4</v>
      </c>
      <c r="H76" s="12"/>
      <c r="I76" s="12"/>
    </row>
    <row r="77" spans="1:10" ht="13">
      <c r="A77" s="20" t="s">
        <v>320</v>
      </c>
      <c r="B77" s="16">
        <v>9.5497685185185185E-2</v>
      </c>
      <c r="C77" s="12" t="s">
        <v>14</v>
      </c>
      <c r="D77" s="12" t="s">
        <v>26</v>
      </c>
      <c r="E77" s="13" t="s">
        <v>17</v>
      </c>
      <c r="F77" s="13">
        <v>20</v>
      </c>
      <c r="H77" s="12"/>
      <c r="I77" s="12"/>
    </row>
    <row r="78" spans="1:10" ht="13">
      <c r="A78" s="20" t="s">
        <v>320</v>
      </c>
      <c r="B78" s="16">
        <v>9.7766203703703702E-2</v>
      </c>
      <c r="C78" s="12" t="s">
        <v>66</v>
      </c>
      <c r="D78" s="12" t="s">
        <v>30</v>
      </c>
      <c r="E78" s="13">
        <v>23</v>
      </c>
      <c r="F78" s="14">
        <f>E78-5</f>
        <v>18</v>
      </c>
      <c r="H78" s="12"/>
      <c r="I78" s="12"/>
      <c r="J78" s="12" t="s">
        <v>346</v>
      </c>
    </row>
    <row r="79" spans="1:10" ht="13">
      <c r="A79" s="20" t="s">
        <v>320</v>
      </c>
      <c r="B79" s="16">
        <v>9.8229166666666673E-2</v>
      </c>
      <c r="C79" s="12" t="s">
        <v>66</v>
      </c>
      <c r="D79" s="12" t="s">
        <v>28</v>
      </c>
      <c r="E79" s="13">
        <v>14</v>
      </c>
      <c r="F79" s="15"/>
      <c r="H79" s="12" t="s">
        <v>347</v>
      </c>
      <c r="I79" s="12"/>
    </row>
    <row r="80" spans="1:10" ht="13">
      <c r="A80" s="20" t="s">
        <v>320</v>
      </c>
      <c r="B80" s="16">
        <v>9.8784722222222218E-2</v>
      </c>
      <c r="C80" s="12" t="s">
        <v>19</v>
      </c>
      <c r="D80" s="12" t="s">
        <v>30</v>
      </c>
      <c r="E80" s="13">
        <v>18</v>
      </c>
      <c r="F80" s="13">
        <v>12</v>
      </c>
      <c r="H80" s="12"/>
      <c r="I80" s="12"/>
      <c r="J80" s="12" t="s">
        <v>159</v>
      </c>
    </row>
    <row r="81" spans="1:10" ht="13">
      <c r="A81" s="20" t="s">
        <v>320</v>
      </c>
      <c r="B81" s="16">
        <v>9.8969907407407409E-2</v>
      </c>
      <c r="C81" s="12" t="s">
        <v>19</v>
      </c>
      <c r="D81" s="12" t="s">
        <v>28</v>
      </c>
      <c r="E81" s="13">
        <v>17</v>
      </c>
      <c r="F81" s="15"/>
      <c r="H81" s="12" t="s">
        <v>348</v>
      </c>
      <c r="I81" s="12"/>
    </row>
    <row r="82" spans="1:10" ht="13">
      <c r="A82" s="20" t="s">
        <v>320</v>
      </c>
      <c r="B82" s="16">
        <v>9.9513888888888888E-2</v>
      </c>
      <c r="C82" s="12" t="s">
        <v>19</v>
      </c>
      <c r="D82" s="12" t="s">
        <v>22</v>
      </c>
      <c r="E82" s="13">
        <v>15</v>
      </c>
      <c r="F82" s="14">
        <f>E82-8</f>
        <v>7</v>
      </c>
      <c r="H82" s="12"/>
      <c r="I82" s="12"/>
    </row>
    <row r="83" spans="1:10" ht="13">
      <c r="A83" s="20" t="s">
        <v>320</v>
      </c>
      <c r="B83" s="16">
        <v>0.10092592592592593</v>
      </c>
      <c r="C83" s="12" t="s">
        <v>18</v>
      </c>
      <c r="D83" s="12" t="s">
        <v>28</v>
      </c>
      <c r="E83" s="13">
        <v>2</v>
      </c>
      <c r="F83" s="15"/>
      <c r="H83" s="12" t="s">
        <v>349</v>
      </c>
      <c r="I83" s="12"/>
    </row>
    <row r="84" spans="1:10" ht="13">
      <c r="A84" s="20" t="s">
        <v>320</v>
      </c>
      <c r="B84" s="16">
        <v>0.10164351851851852</v>
      </c>
      <c r="C84" s="12" t="s">
        <v>21</v>
      </c>
      <c r="D84" s="12" t="s">
        <v>33</v>
      </c>
      <c r="E84" s="13">
        <v>11</v>
      </c>
      <c r="F84" s="14">
        <f>E84-6</f>
        <v>5</v>
      </c>
      <c r="H84" s="12"/>
      <c r="I84" s="12"/>
      <c r="J84" s="12" t="s">
        <v>63</v>
      </c>
    </row>
    <row r="85" spans="1:10" ht="13">
      <c r="A85" s="20" t="s">
        <v>320</v>
      </c>
      <c r="B85" s="16">
        <v>0.10251157407407407</v>
      </c>
      <c r="C85" s="12" t="s">
        <v>13</v>
      </c>
      <c r="D85" s="12" t="s">
        <v>33</v>
      </c>
      <c r="E85" s="13" t="s">
        <v>38</v>
      </c>
      <c r="F85" s="13" t="s">
        <v>38</v>
      </c>
      <c r="H85" s="12"/>
      <c r="I85" s="12"/>
      <c r="J85" s="12" t="s">
        <v>103</v>
      </c>
    </row>
    <row r="86" spans="1:10" ht="13">
      <c r="A86" s="20" t="s">
        <v>320</v>
      </c>
      <c r="B86" s="16">
        <v>0.10251157407407407</v>
      </c>
      <c r="C86" s="12" t="s">
        <v>13</v>
      </c>
      <c r="D86" s="12" t="s">
        <v>33</v>
      </c>
      <c r="E86" s="13">
        <v>11</v>
      </c>
      <c r="F86" s="14">
        <f>E86-2</f>
        <v>9</v>
      </c>
      <c r="H86" s="12"/>
      <c r="I86" s="12"/>
      <c r="J86" s="12" t="s">
        <v>350</v>
      </c>
    </row>
    <row r="87" spans="1:10" ht="13">
      <c r="A87" s="20" t="s">
        <v>320</v>
      </c>
      <c r="B87" s="16">
        <v>0.10256944444444445</v>
      </c>
      <c r="C87" s="12" t="s">
        <v>13</v>
      </c>
      <c r="D87" s="12" t="s">
        <v>33</v>
      </c>
      <c r="E87" s="13" t="s">
        <v>38</v>
      </c>
      <c r="F87" s="15" t="s">
        <v>38</v>
      </c>
      <c r="H87" s="12"/>
      <c r="I87" s="12"/>
      <c r="J87" s="12" t="s">
        <v>103</v>
      </c>
    </row>
    <row r="88" spans="1:10" ht="13">
      <c r="A88" s="20" t="s">
        <v>320</v>
      </c>
      <c r="B88" s="16">
        <v>0.10256944444444445</v>
      </c>
      <c r="C88" s="12" t="s">
        <v>13</v>
      </c>
      <c r="D88" s="12" t="s">
        <v>33</v>
      </c>
      <c r="E88" s="13" t="s">
        <v>20</v>
      </c>
      <c r="F88" s="14">
        <v>1</v>
      </c>
      <c r="H88" s="12"/>
      <c r="I88" s="12"/>
      <c r="J88" s="12" t="s">
        <v>350</v>
      </c>
    </row>
    <row r="89" spans="1:10" ht="13">
      <c r="A89" s="20" t="s">
        <v>320</v>
      </c>
      <c r="B89" s="16">
        <v>0.10265046296296296</v>
      </c>
      <c r="C89" s="12" t="s">
        <v>13</v>
      </c>
      <c r="D89" s="12" t="s">
        <v>33</v>
      </c>
      <c r="E89" s="13" t="s">
        <v>38</v>
      </c>
      <c r="F89" s="15" t="s">
        <v>38</v>
      </c>
      <c r="H89" s="12"/>
      <c r="I89" s="12"/>
      <c r="J89" s="12" t="s">
        <v>103</v>
      </c>
    </row>
    <row r="90" spans="1:10" ht="13">
      <c r="A90" s="20" t="s">
        <v>320</v>
      </c>
      <c r="B90" s="16">
        <v>0.10265046296296296</v>
      </c>
      <c r="C90" s="12" t="s">
        <v>13</v>
      </c>
      <c r="D90" s="12" t="s">
        <v>33</v>
      </c>
      <c r="E90" s="13">
        <v>16</v>
      </c>
      <c r="F90" s="14">
        <f>E90-2</f>
        <v>14</v>
      </c>
      <c r="H90" s="12"/>
      <c r="I90" s="12"/>
      <c r="J90" s="12" t="s">
        <v>350</v>
      </c>
    </row>
    <row r="91" spans="1:10" ht="13">
      <c r="A91" s="20" t="s">
        <v>320</v>
      </c>
      <c r="B91" s="16">
        <v>0.10282407407407407</v>
      </c>
      <c r="C91" s="12" t="s">
        <v>13</v>
      </c>
      <c r="D91" s="12" t="s">
        <v>28</v>
      </c>
      <c r="E91" s="13">
        <v>10</v>
      </c>
      <c r="F91" s="15"/>
      <c r="H91" s="12" t="s">
        <v>351</v>
      </c>
      <c r="I91" s="12"/>
    </row>
    <row r="92" spans="1:10" ht="13">
      <c r="A92" s="20" t="s">
        <v>320</v>
      </c>
      <c r="B92" s="16">
        <v>0.10359953703703703</v>
      </c>
      <c r="C92" s="12" t="s">
        <v>23</v>
      </c>
      <c r="D92" s="12" t="s">
        <v>28</v>
      </c>
      <c r="E92" s="13">
        <v>4</v>
      </c>
      <c r="F92" s="15"/>
      <c r="H92" s="12" t="s">
        <v>352</v>
      </c>
      <c r="I92" s="12"/>
      <c r="J92" s="12" t="s">
        <v>353</v>
      </c>
    </row>
    <row r="93" spans="1:10" ht="13">
      <c r="A93" s="20" t="s">
        <v>320</v>
      </c>
      <c r="B93" s="16">
        <v>0.10436342592592593</v>
      </c>
      <c r="C93" s="12" t="s">
        <v>66</v>
      </c>
      <c r="D93" s="12" t="s">
        <v>62</v>
      </c>
      <c r="E93" s="13" t="s">
        <v>17</v>
      </c>
      <c r="F93" s="13">
        <v>20</v>
      </c>
      <c r="H93" s="12"/>
      <c r="I93" s="12"/>
    </row>
    <row r="94" spans="1:10" ht="13">
      <c r="A94" s="20" t="s">
        <v>320</v>
      </c>
      <c r="B94" s="16">
        <v>0.10793981481481481</v>
      </c>
      <c r="C94" s="12" t="s">
        <v>18</v>
      </c>
      <c r="D94" s="12" t="s">
        <v>101</v>
      </c>
      <c r="E94" s="13">
        <v>6</v>
      </c>
      <c r="F94" s="15"/>
      <c r="H94" s="12"/>
      <c r="I94" s="12"/>
      <c r="J94" s="12" t="s">
        <v>354</v>
      </c>
    </row>
    <row r="95" spans="1:10" ht="13">
      <c r="A95" s="20" t="s">
        <v>320</v>
      </c>
      <c r="B95" s="16">
        <v>0.10960648148148149</v>
      </c>
      <c r="C95" s="12" t="s">
        <v>18</v>
      </c>
      <c r="D95" s="12" t="s">
        <v>30</v>
      </c>
      <c r="E95" s="13">
        <v>17</v>
      </c>
      <c r="F95" s="14">
        <f>E95-5</f>
        <v>12</v>
      </c>
      <c r="H95" s="12"/>
      <c r="I95" s="12"/>
      <c r="J95" s="12" t="s">
        <v>356</v>
      </c>
    </row>
    <row r="96" spans="1:10" ht="13">
      <c r="A96" s="20" t="s">
        <v>320</v>
      </c>
      <c r="B96" s="16">
        <v>0.10972222222222222</v>
      </c>
      <c r="C96" s="12" t="s">
        <v>18</v>
      </c>
      <c r="D96" s="12" t="s">
        <v>28</v>
      </c>
      <c r="E96" s="13">
        <v>7</v>
      </c>
      <c r="F96" s="15"/>
      <c r="H96" s="12" t="s">
        <v>358</v>
      </c>
      <c r="I96" s="12"/>
    </row>
    <row r="97" spans="1:10" ht="13">
      <c r="A97" s="20" t="s">
        <v>320</v>
      </c>
      <c r="B97" s="16">
        <v>0.10995370370370371</v>
      </c>
      <c r="C97" s="12" t="s">
        <v>21</v>
      </c>
      <c r="D97" s="12" t="s">
        <v>33</v>
      </c>
      <c r="E97" s="13">
        <v>9</v>
      </c>
      <c r="F97" s="14">
        <f>E97-6</f>
        <v>3</v>
      </c>
      <c r="H97" s="12"/>
      <c r="I97" s="12"/>
      <c r="J97" s="12" t="s">
        <v>360</v>
      </c>
    </row>
    <row r="98" spans="1:10" ht="13">
      <c r="A98" s="20" t="s">
        <v>320</v>
      </c>
      <c r="B98" s="16">
        <v>0.1103587962962963</v>
      </c>
      <c r="C98" s="12" t="s">
        <v>19</v>
      </c>
      <c r="D98" s="12" t="s">
        <v>30</v>
      </c>
      <c r="E98" s="13" t="s">
        <v>38</v>
      </c>
      <c r="F98" s="15" t="s">
        <v>38</v>
      </c>
      <c r="H98" s="12"/>
      <c r="I98" s="12"/>
      <c r="J98" s="12" t="s">
        <v>103</v>
      </c>
    </row>
    <row r="99" spans="1:10" ht="13">
      <c r="A99" s="20" t="s">
        <v>320</v>
      </c>
      <c r="B99" s="16">
        <v>0.1103587962962963</v>
      </c>
      <c r="C99" s="12" t="s">
        <v>19</v>
      </c>
      <c r="D99" s="12" t="s">
        <v>30</v>
      </c>
      <c r="E99" s="13">
        <v>11</v>
      </c>
      <c r="F99" s="14">
        <f>E99-6</f>
        <v>5</v>
      </c>
      <c r="H99" s="12"/>
      <c r="I99" s="12"/>
      <c r="J99" s="12" t="s">
        <v>362</v>
      </c>
    </row>
    <row r="100" spans="1:10" ht="13">
      <c r="A100" s="20" t="s">
        <v>320</v>
      </c>
      <c r="B100" s="16">
        <v>0.11221064814814814</v>
      </c>
      <c r="C100" s="12" t="s">
        <v>23</v>
      </c>
      <c r="D100" s="12" t="s">
        <v>28</v>
      </c>
      <c r="E100" s="13">
        <v>3</v>
      </c>
      <c r="F100" s="15"/>
      <c r="H100" s="12" t="s">
        <v>363</v>
      </c>
      <c r="I100" s="12">
        <v>1</v>
      </c>
      <c r="J100" s="12" t="s">
        <v>364</v>
      </c>
    </row>
    <row r="101" spans="1:10" ht="13">
      <c r="A101" s="20" t="s">
        <v>320</v>
      </c>
      <c r="B101" s="16">
        <v>0.11409722222222222</v>
      </c>
      <c r="C101" s="12" t="s">
        <v>18</v>
      </c>
      <c r="D101" s="12" t="s">
        <v>101</v>
      </c>
      <c r="E101" s="13">
        <v>11</v>
      </c>
      <c r="F101" s="15"/>
      <c r="H101" s="12"/>
      <c r="I101" s="12"/>
      <c r="J101" s="12" t="s">
        <v>366</v>
      </c>
    </row>
    <row r="102" spans="1:10" ht="13">
      <c r="A102" s="20" t="s">
        <v>320</v>
      </c>
      <c r="B102" s="16">
        <v>0.11503472222222222</v>
      </c>
      <c r="C102" s="12" t="s">
        <v>14</v>
      </c>
      <c r="D102" s="12" t="s">
        <v>24</v>
      </c>
      <c r="E102" s="13">
        <v>18</v>
      </c>
      <c r="F102" s="14">
        <f>E102-5</f>
        <v>13</v>
      </c>
      <c r="H102" s="12"/>
      <c r="I102" s="12"/>
    </row>
    <row r="103" spans="1:10" ht="13">
      <c r="A103" s="20" t="s">
        <v>320</v>
      </c>
      <c r="B103" s="16">
        <v>0.11699074074074074</v>
      </c>
      <c r="C103" s="12" t="s">
        <v>14</v>
      </c>
      <c r="D103" s="12" t="s">
        <v>78</v>
      </c>
      <c r="E103" s="13" t="s">
        <v>20</v>
      </c>
      <c r="F103" s="13">
        <v>1</v>
      </c>
      <c r="H103" s="12"/>
      <c r="I103" s="12"/>
    </row>
    <row r="104" spans="1:10" ht="13">
      <c r="A104" s="20" t="s">
        <v>320</v>
      </c>
      <c r="B104" s="16">
        <v>0.11710648148148148</v>
      </c>
      <c r="C104" s="12" t="s">
        <v>18</v>
      </c>
      <c r="D104" s="12" t="s">
        <v>37</v>
      </c>
      <c r="E104" s="13">
        <v>11</v>
      </c>
      <c r="F104" s="14">
        <f>E104-1</f>
        <v>10</v>
      </c>
      <c r="H104" s="12"/>
      <c r="I104" s="12"/>
    </row>
    <row r="105" spans="1:10" ht="13">
      <c r="A105" s="20" t="s">
        <v>320</v>
      </c>
      <c r="B105" s="16">
        <v>0.12201388888888889</v>
      </c>
      <c r="C105" s="12" t="s">
        <v>19</v>
      </c>
      <c r="D105" s="12" t="s">
        <v>31</v>
      </c>
      <c r="E105" s="13" t="s">
        <v>17</v>
      </c>
      <c r="F105" s="13">
        <v>20</v>
      </c>
      <c r="H105" s="12"/>
      <c r="I105" s="12"/>
    </row>
    <row r="106" spans="1:10" ht="13">
      <c r="A106" s="20" t="s">
        <v>320</v>
      </c>
      <c r="B106" s="16">
        <v>0.12591435185185185</v>
      </c>
      <c r="C106" s="12" t="s">
        <v>13</v>
      </c>
      <c r="D106" s="12" t="s">
        <v>37</v>
      </c>
      <c r="E106" s="13">
        <v>12</v>
      </c>
      <c r="F106" s="14">
        <f>E106-4</f>
        <v>8</v>
      </c>
      <c r="H106" s="12"/>
      <c r="I106" s="12"/>
    </row>
    <row r="107" spans="1:10" ht="13">
      <c r="A107" s="20" t="s">
        <v>320</v>
      </c>
      <c r="B107" s="16">
        <v>0.12722222222222221</v>
      </c>
      <c r="C107" s="12" t="s">
        <v>19</v>
      </c>
      <c r="D107" s="12" t="s">
        <v>37</v>
      </c>
      <c r="E107" s="13">
        <v>19</v>
      </c>
      <c r="F107" s="14">
        <f>E107-5</f>
        <v>14</v>
      </c>
      <c r="H107" s="12"/>
      <c r="I107" s="12"/>
      <c r="J107" s="12" t="s">
        <v>57</v>
      </c>
    </row>
    <row r="108" spans="1:10" ht="13">
      <c r="A108" s="20" t="s">
        <v>320</v>
      </c>
      <c r="B108" s="16">
        <v>0.12722222222222221</v>
      </c>
      <c r="C108" s="12" t="s">
        <v>19</v>
      </c>
      <c r="D108" s="12" t="s">
        <v>37</v>
      </c>
      <c r="E108" s="13" t="s">
        <v>38</v>
      </c>
      <c r="F108" s="15" t="s">
        <v>38</v>
      </c>
      <c r="H108" s="12"/>
      <c r="I108" s="12"/>
      <c r="J108" s="12" t="s">
        <v>56</v>
      </c>
    </row>
    <row r="109" spans="1:10" ht="13">
      <c r="A109" s="20" t="s">
        <v>320</v>
      </c>
      <c r="B109" s="16">
        <v>0.13120370370370371</v>
      </c>
      <c r="C109" s="12" t="s">
        <v>19</v>
      </c>
      <c r="D109" s="12" t="s">
        <v>137</v>
      </c>
      <c r="E109" s="13">
        <v>18</v>
      </c>
      <c r="F109" s="14">
        <f t="shared" ref="F109:F110" si="4">E109-6</f>
        <v>12</v>
      </c>
      <c r="H109" s="12"/>
      <c r="I109" s="12"/>
    </row>
    <row r="110" spans="1:10" ht="13">
      <c r="A110" s="20" t="s">
        <v>320</v>
      </c>
      <c r="B110" s="16">
        <v>0.13806712962962964</v>
      </c>
      <c r="C110" s="12" t="s">
        <v>13</v>
      </c>
      <c r="D110" s="12" t="s">
        <v>34</v>
      </c>
      <c r="E110" s="13">
        <v>11</v>
      </c>
      <c r="F110" s="14">
        <f t="shared" si="4"/>
        <v>5</v>
      </c>
      <c r="H110" s="12"/>
      <c r="I110" s="12"/>
    </row>
    <row r="111" spans="1:10" ht="13">
      <c r="A111" s="20" t="s">
        <v>320</v>
      </c>
      <c r="B111" s="16">
        <v>0.14878472222222222</v>
      </c>
      <c r="C111" s="12" t="s">
        <v>19</v>
      </c>
      <c r="D111" s="12" t="s">
        <v>22</v>
      </c>
      <c r="E111" s="13">
        <v>15</v>
      </c>
      <c r="F111" s="14">
        <f>E111-8</f>
        <v>7</v>
      </c>
      <c r="H111" s="12"/>
      <c r="I111" s="12"/>
    </row>
    <row r="112" spans="1:10" ht="13">
      <c r="A112" s="20" t="s">
        <v>320</v>
      </c>
      <c r="B112" s="16">
        <v>0.14903935185185185</v>
      </c>
      <c r="C112" s="12" t="s">
        <v>23</v>
      </c>
      <c r="D112" s="12" t="s">
        <v>15</v>
      </c>
      <c r="E112" s="13">
        <v>20</v>
      </c>
      <c r="F112" s="14">
        <f>E112-3</f>
        <v>17</v>
      </c>
      <c r="H112" s="12"/>
      <c r="I112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J55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3.8320312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28.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0" t="s">
        <v>323</v>
      </c>
      <c r="B2" s="16">
        <v>2.0254629629629629E-2</v>
      </c>
      <c r="C2" s="12" t="s">
        <v>14</v>
      </c>
      <c r="D2" s="12" t="s">
        <v>37</v>
      </c>
      <c r="E2" s="13">
        <v>7</v>
      </c>
      <c r="F2" s="14">
        <f t="shared" ref="F2:F3" si="0">E2-4</f>
        <v>3</v>
      </c>
    </row>
    <row r="3" spans="1:10" ht="15.75" customHeight="1">
      <c r="A3" s="23" t="s">
        <v>323</v>
      </c>
      <c r="B3" s="16">
        <v>3.0729166666666665E-2</v>
      </c>
      <c r="C3" s="12" t="s">
        <v>13</v>
      </c>
      <c r="D3" s="12" t="s">
        <v>31</v>
      </c>
      <c r="E3" s="13">
        <v>12</v>
      </c>
      <c r="F3" s="14">
        <f t="shared" si="0"/>
        <v>8</v>
      </c>
    </row>
    <row r="4" spans="1:10" ht="15.75" customHeight="1">
      <c r="A4" s="23" t="s">
        <v>323</v>
      </c>
      <c r="B4" s="16">
        <v>3.1793981481481479E-2</v>
      </c>
      <c r="C4" s="12" t="s">
        <v>23</v>
      </c>
      <c r="D4" s="12" t="s">
        <v>37</v>
      </c>
      <c r="E4" s="13">
        <v>13</v>
      </c>
      <c r="F4" s="14">
        <f>E4-0</f>
        <v>13</v>
      </c>
    </row>
    <row r="5" spans="1:10" ht="15.75" customHeight="1">
      <c r="A5" s="20" t="s">
        <v>323</v>
      </c>
      <c r="B5" s="16">
        <v>3.920138888888889E-2</v>
      </c>
      <c r="C5" s="12" t="s">
        <v>18</v>
      </c>
      <c r="D5" s="12" t="s">
        <v>31</v>
      </c>
      <c r="E5" s="13">
        <v>17</v>
      </c>
      <c r="F5" s="14">
        <f>E5-3</f>
        <v>14</v>
      </c>
    </row>
    <row r="6" spans="1:10" ht="15.75" customHeight="1">
      <c r="A6" s="23" t="s">
        <v>323</v>
      </c>
      <c r="B6" s="16">
        <v>4.1805555555555554E-2</v>
      </c>
      <c r="C6" s="12" t="s">
        <v>14</v>
      </c>
      <c r="D6" s="12" t="s">
        <v>246</v>
      </c>
      <c r="E6" s="13">
        <v>6</v>
      </c>
      <c r="F6" s="14">
        <f>E6-2</f>
        <v>4</v>
      </c>
    </row>
    <row r="7" spans="1:10" ht="15.75" customHeight="1">
      <c r="A7" s="23" t="s">
        <v>323</v>
      </c>
      <c r="B7" s="16">
        <v>4.9189814814814818E-2</v>
      </c>
      <c r="C7" s="12" t="s">
        <v>21</v>
      </c>
      <c r="D7" s="12" t="s">
        <v>31</v>
      </c>
      <c r="E7" s="13">
        <v>20</v>
      </c>
      <c r="F7" s="14">
        <f t="shared" ref="F7:F9" si="1">E7-3</f>
        <v>17</v>
      </c>
    </row>
    <row r="8" spans="1:10" ht="15.75" customHeight="1">
      <c r="A8" s="20" t="s">
        <v>323</v>
      </c>
      <c r="B8" s="16">
        <v>5.1921296296296299E-2</v>
      </c>
      <c r="C8" s="12" t="s">
        <v>18</v>
      </c>
      <c r="D8" s="12" t="s">
        <v>15</v>
      </c>
      <c r="E8" s="13">
        <v>18</v>
      </c>
      <c r="F8" s="14">
        <f t="shared" si="1"/>
        <v>15</v>
      </c>
    </row>
    <row r="9" spans="1:10" ht="15.75" customHeight="1">
      <c r="A9" s="23" t="s">
        <v>323</v>
      </c>
      <c r="B9" s="16">
        <v>5.6770833333333333E-2</v>
      </c>
      <c r="C9" s="12" t="s">
        <v>14</v>
      </c>
      <c r="D9" s="12" t="s">
        <v>34</v>
      </c>
      <c r="E9" s="13">
        <v>18</v>
      </c>
      <c r="F9" s="14">
        <f t="shared" si="1"/>
        <v>15</v>
      </c>
    </row>
    <row r="10" spans="1:10" ht="15.75" customHeight="1">
      <c r="A10" s="23" t="s">
        <v>323</v>
      </c>
      <c r="B10" s="16">
        <v>5.800925925925926E-2</v>
      </c>
      <c r="C10" s="12" t="s">
        <v>18</v>
      </c>
      <c r="D10" s="12" t="s">
        <v>27</v>
      </c>
      <c r="E10" s="13">
        <v>23</v>
      </c>
      <c r="F10" s="14">
        <f>E10-5</f>
        <v>18</v>
      </c>
    </row>
    <row r="11" spans="1:10" ht="15.75" customHeight="1">
      <c r="A11" s="20" t="s">
        <v>323</v>
      </c>
      <c r="B11" s="16">
        <v>5.8877314814814813E-2</v>
      </c>
      <c r="C11" s="12" t="s">
        <v>21</v>
      </c>
      <c r="D11" s="12" t="s">
        <v>27</v>
      </c>
      <c r="E11" s="13">
        <v>11</v>
      </c>
      <c r="F11" s="15"/>
    </row>
    <row r="12" spans="1:10" ht="15.75" customHeight="1">
      <c r="A12" s="23" t="s">
        <v>323</v>
      </c>
      <c r="B12" s="16">
        <v>6.3043981481481479E-2</v>
      </c>
      <c r="C12" s="12" t="s">
        <v>14</v>
      </c>
      <c r="D12" s="12" t="s">
        <v>31</v>
      </c>
      <c r="E12" s="13">
        <v>22</v>
      </c>
      <c r="F12" s="13">
        <v>19</v>
      </c>
    </row>
    <row r="13" spans="1:10" ht="15.75" customHeight="1">
      <c r="A13" s="23" t="s">
        <v>323</v>
      </c>
      <c r="B13" s="16">
        <v>6.4849537037037039E-2</v>
      </c>
      <c r="C13" s="12" t="s">
        <v>21</v>
      </c>
      <c r="D13" s="12" t="s">
        <v>24</v>
      </c>
      <c r="E13" s="13" t="s">
        <v>20</v>
      </c>
      <c r="F13" s="13">
        <v>1</v>
      </c>
    </row>
    <row r="14" spans="1:10" ht="15.75" customHeight="1">
      <c r="A14" s="20" t="s">
        <v>323</v>
      </c>
      <c r="B14" s="16">
        <v>6.7465277777777777E-2</v>
      </c>
      <c r="C14" s="12" t="s">
        <v>18</v>
      </c>
      <c r="D14" s="12" t="s">
        <v>37</v>
      </c>
      <c r="E14" s="13">
        <v>6</v>
      </c>
      <c r="F14" s="14">
        <f>E14-1</f>
        <v>5</v>
      </c>
    </row>
    <row r="15" spans="1:10" ht="15.75" customHeight="1">
      <c r="A15" s="23" t="s">
        <v>323</v>
      </c>
      <c r="B15" s="16">
        <v>7.0914351851851853E-2</v>
      </c>
      <c r="C15" s="12" t="s">
        <v>14</v>
      </c>
      <c r="D15" s="12" t="s">
        <v>37</v>
      </c>
      <c r="E15" s="13">
        <v>7</v>
      </c>
      <c r="F15" s="13">
        <v>3</v>
      </c>
      <c r="J15" s="12" t="s">
        <v>56</v>
      </c>
    </row>
    <row r="16" spans="1:10" ht="15.75" customHeight="1">
      <c r="A16" s="23" t="s">
        <v>323</v>
      </c>
      <c r="B16" s="16">
        <v>7.0914351851851853E-2</v>
      </c>
      <c r="C16" s="12" t="s">
        <v>14</v>
      </c>
      <c r="D16" s="12" t="s">
        <v>37</v>
      </c>
      <c r="E16" s="13">
        <v>7</v>
      </c>
      <c r="F16" s="13">
        <v>3</v>
      </c>
      <c r="J16" s="12" t="s">
        <v>57</v>
      </c>
    </row>
    <row r="17" spans="1:10" ht="15.75" customHeight="1">
      <c r="A17" s="20" t="s">
        <v>323</v>
      </c>
      <c r="B17" s="16">
        <v>7.228009259259259E-2</v>
      </c>
      <c r="C17" s="12" t="s">
        <v>13</v>
      </c>
      <c r="D17" s="12" t="s">
        <v>15</v>
      </c>
      <c r="E17" s="13">
        <v>16</v>
      </c>
      <c r="F17" s="14">
        <f>E17-0</f>
        <v>16</v>
      </c>
    </row>
    <row r="18" spans="1:10" ht="15.75" customHeight="1">
      <c r="A18" s="23" t="s">
        <v>323</v>
      </c>
      <c r="B18" s="16">
        <v>7.2291666666666671E-2</v>
      </c>
      <c r="C18" s="12" t="s">
        <v>14</v>
      </c>
      <c r="D18" s="12" t="s">
        <v>15</v>
      </c>
      <c r="E18" s="13">
        <v>7</v>
      </c>
      <c r="F18" s="14">
        <f>E18-3</f>
        <v>4</v>
      </c>
    </row>
    <row r="19" spans="1:10" ht="15.75" customHeight="1">
      <c r="A19" s="23" t="s">
        <v>323</v>
      </c>
      <c r="B19" s="16">
        <v>7.2303240740740737E-2</v>
      </c>
      <c r="C19" s="12" t="s">
        <v>19</v>
      </c>
      <c r="D19" s="12" t="s">
        <v>137</v>
      </c>
      <c r="E19" s="13" t="s">
        <v>20</v>
      </c>
      <c r="F19" s="13">
        <v>1</v>
      </c>
    </row>
    <row r="20" spans="1:10" ht="15.75" customHeight="1">
      <c r="A20" s="20" t="s">
        <v>323</v>
      </c>
      <c r="B20" s="16">
        <v>7.300925925925926E-2</v>
      </c>
      <c r="C20" s="12" t="s">
        <v>19</v>
      </c>
      <c r="D20" s="12" t="s">
        <v>137</v>
      </c>
      <c r="E20" s="13">
        <v>21</v>
      </c>
      <c r="F20" s="14">
        <f>E20-6</f>
        <v>15</v>
      </c>
    </row>
    <row r="21" spans="1:10" ht="15.75" customHeight="1">
      <c r="A21" s="23" t="s">
        <v>323</v>
      </c>
      <c r="B21" s="16">
        <v>7.3819444444444438E-2</v>
      </c>
      <c r="C21" s="12" t="s">
        <v>14</v>
      </c>
      <c r="D21" s="12" t="s">
        <v>37</v>
      </c>
      <c r="E21" s="13" t="s">
        <v>38</v>
      </c>
      <c r="F21" s="13" t="s">
        <v>38</v>
      </c>
      <c r="J21" s="12" t="s">
        <v>103</v>
      </c>
    </row>
    <row r="22" spans="1:10" ht="15.75" customHeight="1">
      <c r="A22" s="23" t="s">
        <v>323</v>
      </c>
      <c r="B22" s="16">
        <v>7.3819444444444438E-2</v>
      </c>
      <c r="C22" s="12" t="s">
        <v>14</v>
      </c>
      <c r="D22" s="12" t="s">
        <v>37</v>
      </c>
      <c r="E22" s="13">
        <v>11</v>
      </c>
      <c r="F22" s="14">
        <f>E22-4</f>
        <v>7</v>
      </c>
      <c r="J22" s="12" t="s">
        <v>105</v>
      </c>
    </row>
    <row r="23" spans="1:10" ht="15.75" customHeight="1">
      <c r="A23" s="20" t="s">
        <v>323</v>
      </c>
      <c r="B23" s="16">
        <v>7.4166666666666672E-2</v>
      </c>
      <c r="C23" s="12" t="s">
        <v>19</v>
      </c>
      <c r="D23" s="12" t="s">
        <v>37</v>
      </c>
      <c r="E23" s="13">
        <v>23</v>
      </c>
      <c r="F23" s="14">
        <f>E23-5</f>
        <v>18</v>
      </c>
    </row>
    <row r="24" spans="1:10" ht="15.75" customHeight="1">
      <c r="A24" s="23" t="s">
        <v>323</v>
      </c>
      <c r="B24" s="16">
        <v>7.5243055555555549E-2</v>
      </c>
      <c r="C24" s="12" t="s">
        <v>19</v>
      </c>
      <c r="D24" s="12" t="s">
        <v>51</v>
      </c>
      <c r="E24" s="13">
        <v>5</v>
      </c>
      <c r="F24" s="14">
        <f>E24-0</f>
        <v>5</v>
      </c>
    </row>
    <row r="25" spans="1:10" ht="15.75" customHeight="1">
      <c r="A25" s="23" t="s">
        <v>323</v>
      </c>
      <c r="B25" s="16">
        <v>9.1145833333333329E-2</v>
      </c>
      <c r="C25" s="12" t="s">
        <v>14</v>
      </c>
      <c r="D25" s="12" t="s">
        <v>246</v>
      </c>
      <c r="E25" s="13">
        <v>17</v>
      </c>
      <c r="F25" s="14">
        <f>E25-2</f>
        <v>15</v>
      </c>
    </row>
    <row r="26" spans="1:10" ht="15.75" customHeight="1">
      <c r="A26" s="20" t="s">
        <v>323</v>
      </c>
      <c r="B26" s="16">
        <v>9.5486111111111105E-2</v>
      </c>
      <c r="C26" s="12" t="s">
        <v>13</v>
      </c>
      <c r="D26" s="12" t="s">
        <v>15</v>
      </c>
      <c r="E26" s="13">
        <v>13</v>
      </c>
      <c r="F26" s="14">
        <f>E26-0</f>
        <v>13</v>
      </c>
    </row>
    <row r="27" spans="1:10" ht="15.75" customHeight="1">
      <c r="A27" s="23" t="s">
        <v>323</v>
      </c>
      <c r="B27" s="16">
        <v>9.5856481481481487E-2</v>
      </c>
      <c r="C27" s="12" t="s">
        <v>18</v>
      </c>
      <c r="D27" s="12" t="s">
        <v>24</v>
      </c>
      <c r="E27" s="13">
        <v>20</v>
      </c>
      <c r="F27" s="14">
        <f>E27-3</f>
        <v>17</v>
      </c>
    </row>
    <row r="28" spans="1:10" ht="15.75" customHeight="1">
      <c r="A28" s="23" t="s">
        <v>323</v>
      </c>
      <c r="B28" s="16">
        <v>9.6643518518518517E-2</v>
      </c>
      <c r="C28" s="12" t="s">
        <v>19</v>
      </c>
      <c r="D28" s="12" t="s">
        <v>38</v>
      </c>
      <c r="E28" s="13" t="s">
        <v>17</v>
      </c>
      <c r="F28" s="13">
        <v>20</v>
      </c>
    </row>
    <row r="29" spans="1:10" ht="15.75" customHeight="1">
      <c r="A29" s="20" t="s">
        <v>323</v>
      </c>
      <c r="B29" s="16">
        <v>9.6678240740740745E-2</v>
      </c>
      <c r="C29" s="12" t="s">
        <v>23</v>
      </c>
      <c r="D29" s="12" t="s">
        <v>24</v>
      </c>
      <c r="E29" s="13">
        <v>16</v>
      </c>
      <c r="F29" s="14">
        <f>E29-5</f>
        <v>11</v>
      </c>
    </row>
    <row r="30" spans="1:10" ht="15.75" customHeight="1">
      <c r="A30" s="23" t="s">
        <v>323</v>
      </c>
      <c r="B30" s="16">
        <v>0.11231481481481481</v>
      </c>
      <c r="C30" s="12" t="s">
        <v>19</v>
      </c>
      <c r="D30" s="12" t="s">
        <v>15</v>
      </c>
      <c r="E30" s="13">
        <v>17</v>
      </c>
      <c r="F30" s="14">
        <f>E30-0</f>
        <v>17</v>
      </c>
    </row>
    <row r="31" spans="1:10" ht="15.75" customHeight="1">
      <c r="A31" s="23" t="s">
        <v>323</v>
      </c>
      <c r="B31" s="16">
        <v>0.11497685185185186</v>
      </c>
      <c r="C31" s="12" t="s">
        <v>19</v>
      </c>
      <c r="D31" s="12" t="s">
        <v>22</v>
      </c>
      <c r="E31" s="13">
        <v>18</v>
      </c>
      <c r="F31" s="14">
        <f>E31-8</f>
        <v>10</v>
      </c>
      <c r="J31" s="12" t="s">
        <v>57</v>
      </c>
    </row>
    <row r="32" spans="1:10" ht="15.75" customHeight="1">
      <c r="A32" s="20" t="s">
        <v>323</v>
      </c>
      <c r="B32" s="16">
        <v>0.11497685185185186</v>
      </c>
      <c r="C32" s="12" t="s">
        <v>19</v>
      </c>
      <c r="D32" s="12" t="s">
        <v>22</v>
      </c>
      <c r="E32" s="13" t="s">
        <v>38</v>
      </c>
      <c r="F32" s="13" t="s">
        <v>38</v>
      </c>
      <c r="J32" s="12" t="s">
        <v>56</v>
      </c>
    </row>
    <row r="33" spans="1:10" ht="15.75" customHeight="1">
      <c r="A33" s="23" t="s">
        <v>323</v>
      </c>
      <c r="B33" s="16">
        <v>0.11555555555555555</v>
      </c>
      <c r="C33" s="12" t="s">
        <v>19</v>
      </c>
      <c r="D33" s="12" t="s">
        <v>15</v>
      </c>
      <c r="E33" s="13">
        <v>9</v>
      </c>
      <c r="F33" s="14">
        <f>E33-0</f>
        <v>9</v>
      </c>
    </row>
    <row r="34" spans="1:10" ht="15.75" customHeight="1">
      <c r="A34" s="23" t="s">
        <v>323</v>
      </c>
      <c r="B34" s="16">
        <v>0.11670138888888888</v>
      </c>
      <c r="C34" s="12" t="s">
        <v>89</v>
      </c>
      <c r="D34" s="12" t="s">
        <v>15</v>
      </c>
      <c r="E34" s="13">
        <v>8</v>
      </c>
      <c r="F34" s="14">
        <f>E34-3</f>
        <v>5</v>
      </c>
    </row>
    <row r="35" spans="1:10" ht="15.75" customHeight="1">
      <c r="A35" s="20" t="s">
        <v>323</v>
      </c>
      <c r="B35" s="16">
        <v>0.12240740740740741</v>
      </c>
      <c r="C35" s="12" t="s">
        <v>13</v>
      </c>
      <c r="D35" s="12" t="s">
        <v>22</v>
      </c>
      <c r="E35" s="13">
        <v>16</v>
      </c>
      <c r="F35" s="14">
        <f>E35-0</f>
        <v>16</v>
      </c>
    </row>
    <row r="36" spans="1:10" ht="15.75" customHeight="1">
      <c r="A36" s="23" t="s">
        <v>323</v>
      </c>
      <c r="B36" s="12" t="s">
        <v>343</v>
      </c>
      <c r="C36" s="12" t="s">
        <v>23</v>
      </c>
      <c r="D36" s="12" t="s">
        <v>22</v>
      </c>
      <c r="E36" s="13">
        <v>11</v>
      </c>
      <c r="F36" s="14">
        <f>E36-3</f>
        <v>8</v>
      </c>
    </row>
    <row r="37" spans="1:10" ht="15.75" customHeight="1">
      <c r="A37" s="23" t="s">
        <v>323</v>
      </c>
      <c r="B37" s="16">
        <v>0.12391203703703704</v>
      </c>
      <c r="C37" s="12" t="s">
        <v>19</v>
      </c>
      <c r="D37" s="12" t="s">
        <v>37</v>
      </c>
      <c r="E37" s="13">
        <v>7</v>
      </c>
      <c r="F37" s="14">
        <f>E37-5</f>
        <v>2</v>
      </c>
    </row>
    <row r="38" spans="1:10" ht="15.75" customHeight="1">
      <c r="A38" s="20" t="s">
        <v>323</v>
      </c>
      <c r="B38" s="16">
        <v>0.12489583333333333</v>
      </c>
      <c r="C38" s="12" t="s">
        <v>13</v>
      </c>
      <c r="D38" s="12" t="s">
        <v>24</v>
      </c>
      <c r="E38" s="13" t="s">
        <v>17</v>
      </c>
      <c r="F38" s="13">
        <v>20</v>
      </c>
    </row>
    <row r="39" spans="1:10" ht="15.75" customHeight="1">
      <c r="A39" s="23" t="s">
        <v>323</v>
      </c>
      <c r="B39" s="16">
        <v>0.12517361111111111</v>
      </c>
      <c r="C39" s="12" t="s">
        <v>19</v>
      </c>
      <c r="D39" s="12" t="s">
        <v>113</v>
      </c>
      <c r="E39" s="13">
        <v>10</v>
      </c>
      <c r="F39" s="14">
        <f>E39-0</f>
        <v>10</v>
      </c>
      <c r="J39" s="12" t="s">
        <v>344</v>
      </c>
    </row>
    <row r="40" spans="1:10" ht="15.75" customHeight="1">
      <c r="A40" s="23" t="s">
        <v>323</v>
      </c>
      <c r="B40" s="16">
        <v>0.13</v>
      </c>
      <c r="C40" s="12" t="s">
        <v>19</v>
      </c>
      <c r="D40" s="12" t="s">
        <v>52</v>
      </c>
      <c r="E40" s="13">
        <v>12</v>
      </c>
      <c r="F40" s="14">
        <f>E40-6</f>
        <v>6</v>
      </c>
      <c r="J40" s="12"/>
    </row>
    <row r="41" spans="1:10" ht="15.75" customHeight="1">
      <c r="A41" s="20" t="s">
        <v>323</v>
      </c>
      <c r="B41" s="16">
        <v>0.13809027777777777</v>
      </c>
      <c r="C41" s="12" t="s">
        <v>13</v>
      </c>
      <c r="D41" s="12" t="s">
        <v>22</v>
      </c>
      <c r="E41" s="13">
        <v>14</v>
      </c>
      <c r="F41" s="14">
        <f>E41-0</f>
        <v>14</v>
      </c>
      <c r="J41" s="12" t="s">
        <v>57</v>
      </c>
    </row>
    <row r="42" spans="1:10" ht="15.75" customHeight="1">
      <c r="A42" s="23" t="s">
        <v>323</v>
      </c>
      <c r="B42" s="16">
        <v>0.13809027777777777</v>
      </c>
      <c r="C42" s="12" t="s">
        <v>13</v>
      </c>
      <c r="D42" s="12" t="s">
        <v>22</v>
      </c>
      <c r="E42" s="13" t="s">
        <v>38</v>
      </c>
      <c r="F42" s="13" t="s">
        <v>38</v>
      </c>
      <c r="J42" s="12" t="s">
        <v>56</v>
      </c>
    </row>
    <row r="43" spans="1:10" ht="15.75" customHeight="1">
      <c r="A43" s="23" t="s">
        <v>323</v>
      </c>
      <c r="B43" s="16">
        <v>0.13922453703703705</v>
      </c>
      <c r="C43" s="12" t="s">
        <v>19</v>
      </c>
      <c r="D43" s="12" t="s">
        <v>137</v>
      </c>
      <c r="E43" s="13">
        <v>9</v>
      </c>
      <c r="F43" s="14">
        <f>E43-6</f>
        <v>3</v>
      </c>
    </row>
    <row r="44" spans="1:10" ht="15.75" customHeight="1">
      <c r="A44" s="20" t="s">
        <v>323</v>
      </c>
      <c r="B44" s="16">
        <v>0.13940972222222223</v>
      </c>
      <c r="C44" s="12" t="s">
        <v>18</v>
      </c>
      <c r="D44" s="12" t="s">
        <v>109</v>
      </c>
      <c r="E44" s="13">
        <v>17</v>
      </c>
      <c r="F44" s="14">
        <f>E44-3</f>
        <v>14</v>
      </c>
    </row>
    <row r="45" spans="1:10" ht="15.75" customHeight="1">
      <c r="A45" s="23" t="s">
        <v>323</v>
      </c>
      <c r="B45" s="16">
        <v>0.14043981481481482</v>
      </c>
      <c r="C45" s="12" t="s">
        <v>13</v>
      </c>
      <c r="D45" s="12" t="s">
        <v>22</v>
      </c>
      <c r="E45" s="13" t="s">
        <v>38</v>
      </c>
      <c r="F45" s="13" t="s">
        <v>38</v>
      </c>
      <c r="J45" s="12" t="s">
        <v>56</v>
      </c>
    </row>
    <row r="46" spans="1:10" ht="15.75" customHeight="1">
      <c r="A46" s="23" t="s">
        <v>323</v>
      </c>
      <c r="B46" s="16">
        <v>0.14043981481481482</v>
      </c>
      <c r="C46" s="12" t="s">
        <v>13</v>
      </c>
      <c r="D46" s="12" t="s">
        <v>22</v>
      </c>
      <c r="E46" s="13">
        <v>10</v>
      </c>
      <c r="F46" s="14">
        <f>E46-0</f>
        <v>10</v>
      </c>
      <c r="J46" s="12" t="s">
        <v>57</v>
      </c>
    </row>
    <row r="47" spans="1:10" ht="15.75" customHeight="1">
      <c r="A47" s="20" t="s">
        <v>323</v>
      </c>
      <c r="B47" s="16">
        <v>0.14043981481481482</v>
      </c>
      <c r="C47" s="12" t="s">
        <v>23</v>
      </c>
      <c r="D47" s="12" t="s">
        <v>22</v>
      </c>
      <c r="E47" s="13">
        <v>10</v>
      </c>
      <c r="F47" s="14">
        <f>E47-3</f>
        <v>7</v>
      </c>
    </row>
    <row r="48" spans="1:10" ht="15.75" customHeight="1">
      <c r="A48" s="23" t="s">
        <v>323</v>
      </c>
      <c r="B48" s="16">
        <v>0.14043981481481482</v>
      </c>
      <c r="C48" s="12" t="s">
        <v>21</v>
      </c>
      <c r="D48" s="12" t="s">
        <v>22</v>
      </c>
      <c r="E48" s="13">
        <v>20</v>
      </c>
      <c r="F48" s="14">
        <f>E48-1</f>
        <v>19</v>
      </c>
    </row>
    <row r="49" spans="1:6" ht="15.75" customHeight="1">
      <c r="A49" s="23" t="s">
        <v>323</v>
      </c>
      <c r="B49" s="16">
        <v>0.14043981481481482</v>
      </c>
      <c r="C49" s="12" t="s">
        <v>19</v>
      </c>
      <c r="D49" s="12" t="s">
        <v>22</v>
      </c>
      <c r="E49" s="13">
        <v>22</v>
      </c>
      <c r="F49" s="14">
        <f>E49-8</f>
        <v>14</v>
      </c>
    </row>
    <row r="50" spans="1:6" ht="15.75" customHeight="1">
      <c r="A50" s="20" t="s">
        <v>323</v>
      </c>
      <c r="B50" s="16">
        <v>0.14043981481481482</v>
      </c>
      <c r="C50" s="12" t="s">
        <v>14</v>
      </c>
      <c r="D50" s="12" t="s">
        <v>22</v>
      </c>
      <c r="E50" s="13">
        <v>22</v>
      </c>
      <c r="F50" s="14">
        <f>E50-6</f>
        <v>16</v>
      </c>
    </row>
    <row r="51" spans="1:6" ht="15.75" customHeight="1">
      <c r="A51" s="23" t="s">
        <v>323</v>
      </c>
      <c r="B51" s="16">
        <v>0.14043981481481482</v>
      </c>
      <c r="C51" s="12" t="s">
        <v>18</v>
      </c>
      <c r="D51" s="12" t="s">
        <v>22</v>
      </c>
      <c r="E51" s="13">
        <v>17</v>
      </c>
      <c r="F51" s="14">
        <f>E51-3</f>
        <v>14</v>
      </c>
    </row>
    <row r="52" spans="1:6" ht="15.75" customHeight="1">
      <c r="A52" s="23" t="s">
        <v>323</v>
      </c>
      <c r="B52" s="16">
        <v>0.14710648148148148</v>
      </c>
      <c r="C52" s="12" t="s">
        <v>13</v>
      </c>
      <c r="D52" s="12" t="s">
        <v>34</v>
      </c>
      <c r="E52" s="13" t="s">
        <v>17</v>
      </c>
      <c r="F52" s="13">
        <v>20</v>
      </c>
    </row>
    <row r="53" spans="1:6" ht="15.75" customHeight="1">
      <c r="A53" s="20" t="s">
        <v>323</v>
      </c>
      <c r="B53" s="16">
        <v>0.14813657407407407</v>
      </c>
      <c r="C53" s="12" t="s">
        <v>13</v>
      </c>
      <c r="D53" s="12" t="s">
        <v>34</v>
      </c>
      <c r="E53" s="13">
        <v>18</v>
      </c>
      <c r="F53" s="13">
        <v>14</v>
      </c>
    </row>
    <row r="54" spans="1:6" ht="15.75" customHeight="1">
      <c r="A54" s="23" t="s">
        <v>323</v>
      </c>
      <c r="B54" s="16">
        <v>0.14898148148148149</v>
      </c>
      <c r="C54" s="12" t="s">
        <v>14</v>
      </c>
      <c r="D54" s="12" t="s">
        <v>34</v>
      </c>
      <c r="E54" s="13">
        <v>15</v>
      </c>
      <c r="F54" s="14">
        <f t="shared" ref="F54:F55" si="2">E54-3</f>
        <v>12</v>
      </c>
    </row>
    <row r="55" spans="1:6" ht="15.75" customHeight="1">
      <c r="A55" s="23" t="s">
        <v>323</v>
      </c>
      <c r="B55" s="16">
        <v>0.14898148148148149</v>
      </c>
      <c r="C55" s="12" t="s">
        <v>18</v>
      </c>
      <c r="D55" s="12" t="s">
        <v>34</v>
      </c>
      <c r="E55" s="13">
        <v>6</v>
      </c>
      <c r="F55" s="14">
        <f t="shared" si="2"/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outlinePr summaryBelow="0" summaryRight="0"/>
  </sheetPr>
  <dimension ref="A1:J14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3.83203125" customWidth="1"/>
    <col min="5" max="5" width="10.5" customWidth="1"/>
    <col min="6" max="6" width="12.5" customWidth="1"/>
    <col min="7" max="7" width="5.1640625" customWidth="1"/>
    <col min="8" max="8" width="35" customWidth="1"/>
    <col min="9" max="9" width="6.33203125" customWidth="1"/>
    <col min="10" max="10" width="52.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324</v>
      </c>
      <c r="B2" s="16">
        <v>2.4895833333333332E-2</v>
      </c>
      <c r="C2" s="12" t="s">
        <v>14</v>
      </c>
      <c r="D2" s="19" t="s">
        <v>15</v>
      </c>
      <c r="E2" s="13">
        <v>11</v>
      </c>
      <c r="F2" s="14">
        <f>E2-3</f>
        <v>8</v>
      </c>
    </row>
    <row r="3" spans="1:10" ht="15.75" customHeight="1">
      <c r="A3" s="22" t="s">
        <v>324</v>
      </c>
      <c r="B3" s="16">
        <v>3.1180555555555555E-2</v>
      </c>
      <c r="C3" s="12" t="s">
        <v>13</v>
      </c>
      <c r="D3" s="19" t="s">
        <v>37</v>
      </c>
      <c r="E3" s="13">
        <v>13</v>
      </c>
      <c r="F3" s="14">
        <f>E3-4</f>
        <v>9</v>
      </c>
    </row>
    <row r="4" spans="1:10" ht="15.75" customHeight="1">
      <c r="A4" s="22" t="s">
        <v>324</v>
      </c>
      <c r="B4" s="16">
        <v>3.5543981481481482E-2</v>
      </c>
      <c r="C4" s="12" t="s">
        <v>19</v>
      </c>
      <c r="D4" s="19" t="s">
        <v>31</v>
      </c>
      <c r="E4" s="13">
        <v>14</v>
      </c>
      <c r="F4" s="14">
        <f>E4--1</f>
        <v>15</v>
      </c>
    </row>
    <row r="5" spans="1:10" ht="15.75" customHeight="1">
      <c r="A5" s="22" t="s">
        <v>324</v>
      </c>
      <c r="B5" s="16">
        <v>3.9270833333333331E-2</v>
      </c>
      <c r="C5" s="12" t="s">
        <v>23</v>
      </c>
      <c r="D5" s="19" t="s">
        <v>326</v>
      </c>
      <c r="E5" s="13">
        <v>11</v>
      </c>
      <c r="F5" s="14">
        <f>E5-2</f>
        <v>9</v>
      </c>
      <c r="J5" s="12" t="s">
        <v>327</v>
      </c>
    </row>
    <row r="6" spans="1:10" ht="15.75" customHeight="1">
      <c r="A6" s="22" t="s">
        <v>324</v>
      </c>
      <c r="B6" s="16">
        <v>4.0972222222222222E-2</v>
      </c>
      <c r="C6" s="12" t="s">
        <v>23</v>
      </c>
      <c r="D6" s="19" t="s">
        <v>34</v>
      </c>
      <c r="E6" s="13" t="s">
        <v>38</v>
      </c>
      <c r="F6" s="14" t="s">
        <v>38</v>
      </c>
      <c r="J6" s="12" t="s">
        <v>56</v>
      </c>
    </row>
    <row r="7" spans="1:10" ht="15.75" customHeight="1">
      <c r="A7" s="22" t="s">
        <v>324</v>
      </c>
      <c r="B7" s="16">
        <v>4.0972222222222222E-2</v>
      </c>
      <c r="C7" s="12" t="s">
        <v>23</v>
      </c>
      <c r="D7" s="19" t="s">
        <v>34</v>
      </c>
      <c r="E7" s="13">
        <v>21</v>
      </c>
      <c r="F7" s="14">
        <f>E7-2</f>
        <v>19</v>
      </c>
      <c r="J7" s="12" t="s">
        <v>57</v>
      </c>
    </row>
    <row r="8" spans="1:10" ht="15.75" customHeight="1">
      <c r="A8" s="22" t="s">
        <v>324</v>
      </c>
      <c r="B8" s="16">
        <v>4.2372685185185187E-2</v>
      </c>
      <c r="C8" s="12" t="s">
        <v>19</v>
      </c>
      <c r="D8" s="19" t="s">
        <v>34</v>
      </c>
      <c r="E8" s="13">
        <v>-1</v>
      </c>
      <c r="F8" s="14">
        <f>E8--3</f>
        <v>2</v>
      </c>
    </row>
    <row r="9" spans="1:10" ht="15.75" customHeight="1">
      <c r="A9" s="22" t="s">
        <v>324</v>
      </c>
      <c r="B9" s="16">
        <v>4.2870370370370371E-2</v>
      </c>
      <c r="C9" s="12" t="s">
        <v>89</v>
      </c>
      <c r="D9" s="19" t="s">
        <v>30</v>
      </c>
      <c r="E9" s="13" t="s">
        <v>329</v>
      </c>
      <c r="F9" s="13">
        <v>13</v>
      </c>
      <c r="H9" s="12" t="s">
        <v>330</v>
      </c>
      <c r="J9" s="12" t="s">
        <v>331</v>
      </c>
    </row>
    <row r="10" spans="1:10" ht="15.75" customHeight="1">
      <c r="A10" s="22" t="s">
        <v>324</v>
      </c>
      <c r="B10" s="16">
        <v>4.4594907407407409E-2</v>
      </c>
      <c r="C10" s="12" t="s">
        <v>23</v>
      </c>
      <c r="D10" s="19" t="s">
        <v>52</v>
      </c>
      <c r="E10" s="13">
        <v>9</v>
      </c>
      <c r="F10" s="14">
        <f>E10-5</f>
        <v>4</v>
      </c>
    </row>
    <row r="11" spans="1:10" ht="15.75" customHeight="1">
      <c r="A11" s="22" t="s">
        <v>324</v>
      </c>
      <c r="B11" s="16">
        <v>4.5891203703703705E-2</v>
      </c>
      <c r="C11" s="12" t="s">
        <v>21</v>
      </c>
      <c r="D11" s="19" t="s">
        <v>22</v>
      </c>
      <c r="E11" s="13" t="s">
        <v>20</v>
      </c>
      <c r="F11" s="13">
        <v>1</v>
      </c>
    </row>
    <row r="12" spans="1:10" ht="15.75" customHeight="1">
      <c r="A12" s="22" t="s">
        <v>324</v>
      </c>
      <c r="B12" s="16">
        <v>4.5914351851851852E-2</v>
      </c>
      <c r="C12" s="12" t="s">
        <v>19</v>
      </c>
      <c r="D12" s="19" t="s">
        <v>22</v>
      </c>
      <c r="E12" s="13">
        <v>21</v>
      </c>
      <c r="F12" s="13">
        <f>E12-8</f>
        <v>13</v>
      </c>
    </row>
    <row r="13" spans="1:10" ht="15.75" customHeight="1">
      <c r="A13" s="22" t="s">
        <v>324</v>
      </c>
      <c r="B13" s="16">
        <v>4.8298611111111112E-2</v>
      </c>
      <c r="C13" s="12" t="s">
        <v>13</v>
      </c>
      <c r="D13" s="19" t="s">
        <v>34</v>
      </c>
      <c r="E13" s="13">
        <v>16</v>
      </c>
      <c r="F13" s="13">
        <f>E13-6</f>
        <v>10</v>
      </c>
    </row>
    <row r="14" spans="1:10" ht="15.75" customHeight="1">
      <c r="A14" s="22" t="s">
        <v>324</v>
      </c>
      <c r="B14" s="16">
        <v>4.9097222222222223E-2</v>
      </c>
      <c r="C14" s="12" t="s">
        <v>19</v>
      </c>
      <c r="D14" s="19" t="s">
        <v>116</v>
      </c>
      <c r="E14" s="13">
        <v>13</v>
      </c>
      <c r="F14" s="14">
        <f>E14--3</f>
        <v>16</v>
      </c>
      <c r="J14" s="12"/>
    </row>
    <row r="15" spans="1:10" ht="15.75" customHeight="1">
      <c r="A15" s="22" t="s">
        <v>324</v>
      </c>
      <c r="B15" s="16">
        <v>4.9375000000000002E-2</v>
      </c>
      <c r="C15" s="12" t="s">
        <v>19</v>
      </c>
      <c r="D15" s="19" t="s">
        <v>52</v>
      </c>
      <c r="E15" s="13">
        <v>9</v>
      </c>
      <c r="F15" s="13">
        <f>E15-6</f>
        <v>3</v>
      </c>
      <c r="J15" s="12"/>
    </row>
    <row r="16" spans="1:10" ht="15.75" customHeight="1">
      <c r="A16" s="22" t="s">
        <v>324</v>
      </c>
      <c r="B16" s="16">
        <v>5.0729166666666665E-2</v>
      </c>
      <c r="C16" s="12" t="s">
        <v>19</v>
      </c>
      <c r="D16" s="19" t="s">
        <v>22</v>
      </c>
      <c r="E16" s="13">
        <v>15</v>
      </c>
      <c r="F16" s="13">
        <f>E16-8</f>
        <v>7</v>
      </c>
      <c r="J16" s="12"/>
    </row>
    <row r="17" spans="1:10" ht="15.75" customHeight="1">
      <c r="A17" s="22" t="s">
        <v>324</v>
      </c>
      <c r="B17" s="16">
        <v>5.0752314814814813E-2</v>
      </c>
      <c r="C17" s="12" t="s">
        <v>21</v>
      </c>
      <c r="D17" s="19" t="s">
        <v>22</v>
      </c>
      <c r="E17" s="13">
        <v>10</v>
      </c>
      <c r="F17" s="14">
        <f>E17-1</f>
        <v>9</v>
      </c>
    </row>
    <row r="18" spans="1:10" ht="15.75" customHeight="1">
      <c r="A18" s="22" t="s">
        <v>324</v>
      </c>
      <c r="B18" s="16">
        <v>5.2430555555555557E-2</v>
      </c>
      <c r="C18" s="12" t="s">
        <v>23</v>
      </c>
      <c r="D18" s="19" t="s">
        <v>37</v>
      </c>
      <c r="E18" s="13">
        <v>10</v>
      </c>
      <c r="F18" s="14">
        <f>E18-0</f>
        <v>10</v>
      </c>
    </row>
    <row r="19" spans="1:10" ht="15.75" customHeight="1">
      <c r="A19" s="22" t="s">
        <v>324</v>
      </c>
      <c r="B19" s="16">
        <v>5.2708333333333336E-2</v>
      </c>
      <c r="C19" s="12" t="s">
        <v>23</v>
      </c>
      <c r="D19" s="19" t="s">
        <v>55</v>
      </c>
      <c r="E19" s="13" t="s">
        <v>20</v>
      </c>
      <c r="F19" s="13">
        <v>1</v>
      </c>
    </row>
    <row r="20" spans="1:10" ht="15.75" customHeight="1">
      <c r="A20" s="22" t="s">
        <v>324</v>
      </c>
      <c r="B20" s="16">
        <v>5.347222222222222E-2</v>
      </c>
      <c r="C20" s="12" t="s">
        <v>13</v>
      </c>
      <c r="D20" s="19" t="s">
        <v>34</v>
      </c>
      <c r="E20" s="13">
        <v>15</v>
      </c>
      <c r="F20" s="14">
        <f>E20-6</f>
        <v>9</v>
      </c>
    </row>
    <row r="21" spans="1:10" ht="15.75" customHeight="1">
      <c r="A21" s="22" t="s">
        <v>324</v>
      </c>
      <c r="B21" s="16">
        <v>5.6215277777777781E-2</v>
      </c>
      <c r="C21" s="12" t="s">
        <v>18</v>
      </c>
      <c r="D21" s="19" t="s">
        <v>101</v>
      </c>
      <c r="E21" s="13" t="s">
        <v>38</v>
      </c>
      <c r="F21" s="13" t="s">
        <v>38</v>
      </c>
      <c r="J21" s="12" t="s">
        <v>340</v>
      </c>
    </row>
    <row r="22" spans="1:10" ht="15.75" customHeight="1">
      <c r="A22" s="22" t="s">
        <v>324</v>
      </c>
      <c r="B22" s="16">
        <v>7.9606481481481486E-2</v>
      </c>
      <c r="C22" s="12" t="s">
        <v>23</v>
      </c>
      <c r="D22" s="19" t="s">
        <v>37</v>
      </c>
      <c r="E22" s="13" t="s">
        <v>38</v>
      </c>
      <c r="F22" s="14" t="s">
        <v>38</v>
      </c>
      <c r="J22" s="12" t="s">
        <v>56</v>
      </c>
    </row>
    <row r="23" spans="1:10" ht="15.75" customHeight="1">
      <c r="A23" s="22" t="s">
        <v>324</v>
      </c>
      <c r="B23" s="16">
        <v>7.9606481481481486E-2</v>
      </c>
      <c r="C23" s="12" t="s">
        <v>23</v>
      </c>
      <c r="D23" s="19" t="s">
        <v>37</v>
      </c>
      <c r="E23" s="13">
        <v>11</v>
      </c>
      <c r="F23" s="14">
        <f>E23-0</f>
        <v>11</v>
      </c>
      <c r="J23" s="12" t="s">
        <v>57</v>
      </c>
    </row>
    <row r="24" spans="1:10" ht="15.75" customHeight="1">
      <c r="A24" s="22" t="s">
        <v>324</v>
      </c>
      <c r="B24" s="16">
        <v>8.2638888888888887E-2</v>
      </c>
      <c r="C24" s="12" t="s">
        <v>18</v>
      </c>
      <c r="D24" s="19" t="s">
        <v>15</v>
      </c>
      <c r="E24" s="13" t="s">
        <v>38</v>
      </c>
      <c r="F24" s="14" t="s">
        <v>38</v>
      </c>
    </row>
    <row r="25" spans="1:10" ht="15.75" customHeight="1">
      <c r="A25" s="22" t="s">
        <v>324</v>
      </c>
      <c r="B25" s="16">
        <v>8.6099537037037044E-2</v>
      </c>
      <c r="C25" s="12" t="s">
        <v>18</v>
      </c>
      <c r="D25" s="19" t="s">
        <v>31</v>
      </c>
      <c r="E25" s="13">
        <v>19</v>
      </c>
      <c r="F25" s="14">
        <f>E25-3</f>
        <v>16</v>
      </c>
    </row>
    <row r="26" spans="1:10" ht="15.75" customHeight="1">
      <c r="A26" s="22" t="s">
        <v>324</v>
      </c>
      <c r="B26" s="16">
        <v>8.6261574074074074E-2</v>
      </c>
      <c r="C26" s="12" t="s">
        <v>13</v>
      </c>
      <c r="D26" s="19" t="s">
        <v>22</v>
      </c>
      <c r="E26" s="13">
        <v>12</v>
      </c>
      <c r="F26" s="14">
        <f>E26-0</f>
        <v>12</v>
      </c>
    </row>
    <row r="27" spans="1:10" ht="15.75" customHeight="1">
      <c r="A27" s="22" t="s">
        <v>324</v>
      </c>
      <c r="B27" s="16">
        <v>8.6261574074074074E-2</v>
      </c>
      <c r="C27" s="12" t="s">
        <v>14</v>
      </c>
      <c r="D27" s="19" t="s">
        <v>22</v>
      </c>
      <c r="E27" s="13">
        <v>15</v>
      </c>
      <c r="F27" s="14">
        <f>E27-6</f>
        <v>9</v>
      </c>
    </row>
    <row r="28" spans="1:10" ht="15.75" customHeight="1">
      <c r="A28" s="22" t="s">
        <v>324</v>
      </c>
      <c r="B28" s="16">
        <v>8.6273148148148154E-2</v>
      </c>
      <c r="C28" s="12" t="s">
        <v>21</v>
      </c>
      <c r="D28" s="19" t="s">
        <v>22</v>
      </c>
      <c r="E28" s="13">
        <v>8</v>
      </c>
      <c r="F28" s="13">
        <f>E28-1</f>
        <v>7</v>
      </c>
    </row>
    <row r="29" spans="1:10" ht="15.75" customHeight="1">
      <c r="A29" s="22" t="s">
        <v>324</v>
      </c>
      <c r="B29" s="16">
        <v>8.6284722222222221E-2</v>
      </c>
      <c r="C29" s="12" t="s">
        <v>19</v>
      </c>
      <c r="D29" s="19" t="s">
        <v>22</v>
      </c>
      <c r="E29" s="13" t="s">
        <v>20</v>
      </c>
      <c r="F29" s="13">
        <v>1</v>
      </c>
    </row>
    <row r="30" spans="1:10" ht="15.75" customHeight="1">
      <c r="A30" s="22" t="s">
        <v>324</v>
      </c>
      <c r="B30" s="16">
        <v>8.6331018518518515E-2</v>
      </c>
      <c r="C30" s="12" t="s">
        <v>23</v>
      </c>
      <c r="D30" s="19" t="s">
        <v>22</v>
      </c>
      <c r="E30" s="13">
        <v>19</v>
      </c>
      <c r="F30" s="14">
        <f t="shared" ref="F30:F33" si="0">E30-3</f>
        <v>16</v>
      </c>
    </row>
    <row r="31" spans="1:10" ht="15.75" customHeight="1">
      <c r="A31" s="22" t="s">
        <v>324</v>
      </c>
      <c r="B31" s="16">
        <v>8.6898148148148155E-2</v>
      </c>
      <c r="C31" s="12" t="s">
        <v>18</v>
      </c>
      <c r="D31" s="19" t="s">
        <v>34</v>
      </c>
      <c r="E31" s="13">
        <v>7</v>
      </c>
      <c r="F31" s="14">
        <f t="shared" si="0"/>
        <v>4</v>
      </c>
    </row>
    <row r="32" spans="1:10" ht="15.75" customHeight="1">
      <c r="A32" s="22" t="s">
        <v>324</v>
      </c>
      <c r="B32" s="16">
        <v>8.8888888888888892E-2</v>
      </c>
      <c r="C32" s="12" t="s">
        <v>18</v>
      </c>
      <c r="D32" s="19" t="s">
        <v>34</v>
      </c>
      <c r="E32" s="13">
        <v>11</v>
      </c>
      <c r="F32" s="14">
        <f t="shared" si="0"/>
        <v>8</v>
      </c>
      <c r="J32" s="12"/>
    </row>
    <row r="33" spans="1:10" ht="15.75" customHeight="1">
      <c r="A33" s="22" t="s">
        <v>324</v>
      </c>
      <c r="B33" s="16">
        <v>8.9895833333333328E-2</v>
      </c>
      <c r="C33" s="12" t="s">
        <v>18</v>
      </c>
      <c r="D33" s="19" t="s">
        <v>34</v>
      </c>
      <c r="E33" s="13">
        <v>7</v>
      </c>
      <c r="F33" s="13">
        <f t="shared" si="0"/>
        <v>4</v>
      </c>
      <c r="J33" s="12"/>
    </row>
    <row r="34" spans="1:10" ht="15.75" customHeight="1">
      <c r="A34" s="22" t="s">
        <v>324</v>
      </c>
      <c r="B34" s="16">
        <v>9.1840277777777785E-2</v>
      </c>
      <c r="C34" s="12" t="s">
        <v>21</v>
      </c>
      <c r="D34" s="19" t="s">
        <v>24</v>
      </c>
      <c r="E34" s="13">
        <v>17</v>
      </c>
      <c r="F34" s="14">
        <f>E34-5</f>
        <v>12</v>
      </c>
    </row>
    <row r="35" spans="1:10" ht="15.75" customHeight="1">
      <c r="A35" s="22" t="s">
        <v>324</v>
      </c>
      <c r="B35" s="16">
        <v>9.3495370370370368E-2</v>
      </c>
      <c r="C35" s="12" t="s">
        <v>14</v>
      </c>
      <c r="D35" s="19" t="s">
        <v>15</v>
      </c>
      <c r="E35" s="13">
        <v>10</v>
      </c>
      <c r="F35" s="14">
        <f t="shared" ref="F35:F36" si="1">E35-3</f>
        <v>7</v>
      </c>
    </row>
    <row r="36" spans="1:10" ht="15.75" customHeight="1">
      <c r="A36" s="22" t="s">
        <v>324</v>
      </c>
      <c r="B36" s="16">
        <v>9.3541666666666662E-2</v>
      </c>
      <c r="C36" s="12" t="s">
        <v>21</v>
      </c>
      <c r="D36" s="19" t="s">
        <v>15</v>
      </c>
      <c r="E36" s="13">
        <v>8</v>
      </c>
      <c r="F36" s="14">
        <f t="shared" si="1"/>
        <v>5</v>
      </c>
    </row>
    <row r="37" spans="1:10" ht="15.75" customHeight="1">
      <c r="A37" s="22" t="s">
        <v>324</v>
      </c>
      <c r="B37" s="16">
        <v>9.4166666666666662E-2</v>
      </c>
      <c r="C37" s="12" t="s">
        <v>13</v>
      </c>
      <c r="D37" s="19" t="s">
        <v>22</v>
      </c>
      <c r="E37" s="13">
        <v>14</v>
      </c>
      <c r="F37" s="14">
        <f>E37-0</f>
        <v>14</v>
      </c>
    </row>
    <row r="38" spans="1:10" ht="15.75" customHeight="1">
      <c r="A38" s="22" t="s">
        <v>324</v>
      </c>
      <c r="B38" s="16">
        <v>9.418981481481481E-2</v>
      </c>
      <c r="C38" s="12" t="s">
        <v>14</v>
      </c>
      <c r="D38" s="19" t="s">
        <v>22</v>
      </c>
      <c r="E38" s="13">
        <v>13</v>
      </c>
      <c r="F38" s="14">
        <f>E38-6</f>
        <v>7</v>
      </c>
    </row>
    <row r="39" spans="1:10" ht="15.75" customHeight="1">
      <c r="A39" s="22" t="s">
        <v>324</v>
      </c>
      <c r="B39" s="16">
        <v>9.4212962962962957E-2</v>
      </c>
      <c r="C39" s="12" t="s">
        <v>21</v>
      </c>
      <c r="D39" s="19" t="s">
        <v>22</v>
      </c>
      <c r="E39" s="13">
        <v>17</v>
      </c>
      <c r="F39" s="13">
        <f>E39-1</f>
        <v>16</v>
      </c>
    </row>
    <row r="40" spans="1:10" ht="15.75" customHeight="1">
      <c r="A40" s="22" t="s">
        <v>324</v>
      </c>
      <c r="B40" s="16">
        <v>9.4212962962962957E-2</v>
      </c>
      <c r="C40" s="12" t="s">
        <v>19</v>
      </c>
      <c r="D40" s="19" t="s">
        <v>22</v>
      </c>
      <c r="E40" s="13">
        <v>13</v>
      </c>
      <c r="F40" s="14">
        <f>E40-8</f>
        <v>5</v>
      </c>
      <c r="J40" s="12"/>
    </row>
    <row r="41" spans="1:10" ht="15.75" customHeight="1">
      <c r="A41" s="22" t="s">
        <v>324</v>
      </c>
      <c r="B41" s="16">
        <v>9.4224537037037037E-2</v>
      </c>
      <c r="C41" s="12" t="s">
        <v>18</v>
      </c>
      <c r="D41" s="19" t="s">
        <v>22</v>
      </c>
      <c r="E41" s="13">
        <v>20</v>
      </c>
      <c r="F41" s="14">
        <f>E41-3</f>
        <v>17</v>
      </c>
      <c r="J41" s="12"/>
    </row>
    <row r="42" spans="1:10" ht="15.75" customHeight="1">
      <c r="A42" s="22" t="s">
        <v>324</v>
      </c>
      <c r="B42" s="16">
        <v>9.4247685185185184E-2</v>
      </c>
      <c r="C42" s="12" t="s">
        <v>23</v>
      </c>
      <c r="D42" s="19" t="s">
        <v>22</v>
      </c>
      <c r="E42" s="13" t="s">
        <v>38</v>
      </c>
      <c r="F42" s="14" t="s">
        <v>38</v>
      </c>
      <c r="J42" s="12" t="s">
        <v>56</v>
      </c>
    </row>
    <row r="43" spans="1:10" ht="15.75" customHeight="1">
      <c r="A43" s="22" t="s">
        <v>324</v>
      </c>
      <c r="B43" s="16">
        <v>9.4247685185185184E-2</v>
      </c>
      <c r="C43" s="12" t="s">
        <v>23</v>
      </c>
      <c r="D43" s="19" t="s">
        <v>22</v>
      </c>
      <c r="E43" s="13">
        <v>19</v>
      </c>
      <c r="F43" s="13">
        <f>E43-3</f>
        <v>16</v>
      </c>
      <c r="J43" s="12" t="s">
        <v>57</v>
      </c>
    </row>
    <row r="44" spans="1:10" ht="15.75" customHeight="1">
      <c r="A44" s="22" t="s">
        <v>324</v>
      </c>
      <c r="B44" s="16">
        <v>9.8194444444444445E-2</v>
      </c>
      <c r="C44" s="12" t="s">
        <v>14</v>
      </c>
      <c r="D44" s="19" t="s">
        <v>26</v>
      </c>
      <c r="E44" s="13">
        <v>8</v>
      </c>
      <c r="F44" s="14">
        <f>E44-4</f>
        <v>4</v>
      </c>
    </row>
    <row r="45" spans="1:10" ht="15.75" customHeight="1">
      <c r="A45" s="22" t="s">
        <v>324</v>
      </c>
      <c r="B45" s="16">
        <v>9.8356481481481475E-2</v>
      </c>
      <c r="C45" s="12" t="s">
        <v>19</v>
      </c>
      <c r="D45" s="19" t="s">
        <v>26</v>
      </c>
      <c r="E45" s="13">
        <v>18</v>
      </c>
      <c r="F45" s="14">
        <f>E45-0</f>
        <v>18</v>
      </c>
    </row>
    <row r="46" spans="1:10" ht="15.75" customHeight="1">
      <c r="A46" s="22" t="s">
        <v>324</v>
      </c>
      <c r="B46" s="16">
        <v>9.8437499999999997E-2</v>
      </c>
      <c r="C46" s="12" t="s">
        <v>18</v>
      </c>
      <c r="D46" s="19" t="s">
        <v>26</v>
      </c>
      <c r="E46" s="13">
        <v>11</v>
      </c>
      <c r="F46" s="13">
        <f>E46-3</f>
        <v>8</v>
      </c>
      <c r="J46" s="12"/>
    </row>
    <row r="47" spans="1:10" ht="15.75" customHeight="1">
      <c r="A47" s="22" t="s">
        <v>324</v>
      </c>
      <c r="B47" s="16">
        <v>9.8483796296296292E-2</v>
      </c>
      <c r="C47" s="12" t="s">
        <v>21</v>
      </c>
      <c r="D47" s="19" t="s">
        <v>26</v>
      </c>
      <c r="E47" s="13">
        <v>17</v>
      </c>
      <c r="F47" s="14"/>
      <c r="J47" s="12"/>
    </row>
    <row r="48" spans="1:10" ht="15.75" customHeight="1">
      <c r="A48" s="22" t="s">
        <v>324</v>
      </c>
      <c r="B48" s="16">
        <v>9.9745370370370373E-2</v>
      </c>
      <c r="C48" s="12" t="s">
        <v>18</v>
      </c>
      <c r="D48" s="19" t="s">
        <v>109</v>
      </c>
      <c r="E48" s="13">
        <v>12</v>
      </c>
      <c r="F48" s="14">
        <f>E48-3</f>
        <v>9</v>
      </c>
    </row>
    <row r="49" spans="1:10" ht="15.75" customHeight="1">
      <c r="A49" s="22" t="s">
        <v>324</v>
      </c>
      <c r="B49" s="16">
        <v>0.10023148148148148</v>
      </c>
      <c r="C49" s="12" t="s">
        <v>19</v>
      </c>
      <c r="D49" s="19" t="s">
        <v>109</v>
      </c>
      <c r="E49" s="13" t="s">
        <v>20</v>
      </c>
      <c r="F49" s="13">
        <v>1</v>
      </c>
    </row>
    <row r="50" spans="1:10" ht="15.75" customHeight="1">
      <c r="A50" s="22" t="s">
        <v>324</v>
      </c>
      <c r="B50" s="16">
        <v>0.10076388888888889</v>
      </c>
      <c r="C50" s="12" t="s">
        <v>18</v>
      </c>
      <c r="D50" s="19" t="s">
        <v>38</v>
      </c>
      <c r="E50" s="13">
        <v>19</v>
      </c>
      <c r="F50" s="13">
        <v>19</v>
      </c>
    </row>
    <row r="51" spans="1:10" ht="15.75" customHeight="1">
      <c r="A51" s="22" t="s">
        <v>324</v>
      </c>
      <c r="B51" s="16">
        <v>0.10187499999999999</v>
      </c>
      <c r="C51" s="12" t="s">
        <v>14</v>
      </c>
      <c r="D51" s="19" t="s">
        <v>26</v>
      </c>
      <c r="E51" s="13">
        <f>F51+4</f>
        <v>22</v>
      </c>
      <c r="F51" s="13">
        <v>18</v>
      </c>
    </row>
    <row r="52" spans="1:10" ht="15.75" customHeight="1">
      <c r="A52" s="22" t="s">
        <v>324</v>
      </c>
      <c r="B52" s="16">
        <v>0.10291666666666667</v>
      </c>
      <c r="C52" s="12" t="s">
        <v>14</v>
      </c>
      <c r="D52" s="19" t="s">
        <v>37</v>
      </c>
      <c r="E52" s="13">
        <v>18</v>
      </c>
      <c r="F52" s="14">
        <f>E52-4</f>
        <v>14</v>
      </c>
    </row>
    <row r="53" spans="1:10" ht="15.75" customHeight="1">
      <c r="A53" s="22" t="s">
        <v>324</v>
      </c>
      <c r="B53" s="16">
        <v>0.10434027777777778</v>
      </c>
      <c r="C53" s="12" t="s">
        <v>13</v>
      </c>
      <c r="D53" s="19" t="s">
        <v>15</v>
      </c>
      <c r="E53" s="13">
        <v>16</v>
      </c>
      <c r="F53" s="13">
        <f>E53-0</f>
        <v>16</v>
      </c>
    </row>
    <row r="54" spans="1:10" ht="15.75" customHeight="1">
      <c r="A54" s="22" t="s">
        <v>324</v>
      </c>
      <c r="B54" s="16">
        <v>0.10436342592592593</v>
      </c>
      <c r="C54" s="12" t="s">
        <v>23</v>
      </c>
      <c r="D54" s="19" t="s">
        <v>15</v>
      </c>
      <c r="E54" s="13">
        <v>21</v>
      </c>
      <c r="F54" s="13">
        <f>E54-3</f>
        <v>18</v>
      </c>
    </row>
    <row r="55" spans="1:10" ht="15.75" customHeight="1">
      <c r="A55" s="22" t="s">
        <v>324</v>
      </c>
      <c r="B55" s="16">
        <v>0.10758101851851852</v>
      </c>
      <c r="C55" s="12" t="s">
        <v>19</v>
      </c>
      <c r="D55" s="19" t="s">
        <v>37</v>
      </c>
      <c r="E55" s="13" t="s">
        <v>17</v>
      </c>
      <c r="F55" s="13">
        <v>20</v>
      </c>
    </row>
    <row r="56" spans="1:10" ht="15.75" customHeight="1">
      <c r="A56" s="22" t="s">
        <v>324</v>
      </c>
      <c r="B56" s="16">
        <v>0.1095949074074074</v>
      </c>
      <c r="C56" s="12" t="s">
        <v>19</v>
      </c>
      <c r="D56" s="19" t="s">
        <v>37</v>
      </c>
      <c r="E56" s="13" t="s">
        <v>38</v>
      </c>
      <c r="F56" s="14" t="s">
        <v>38</v>
      </c>
      <c r="J56" s="12" t="s">
        <v>56</v>
      </c>
    </row>
    <row r="57" spans="1:10" ht="15.75" customHeight="1">
      <c r="A57" s="22" t="s">
        <v>324</v>
      </c>
      <c r="B57" s="16">
        <v>0.1095949074074074</v>
      </c>
      <c r="C57" s="12" t="s">
        <v>19</v>
      </c>
      <c r="D57" s="19" t="s">
        <v>37</v>
      </c>
      <c r="E57" s="13">
        <v>20</v>
      </c>
      <c r="F57" s="14">
        <f>E57-5</f>
        <v>15</v>
      </c>
      <c r="J57" s="12" t="s">
        <v>57</v>
      </c>
    </row>
    <row r="58" spans="1:10" ht="15.75" customHeight="1">
      <c r="A58" s="22" t="s">
        <v>324</v>
      </c>
      <c r="B58" s="16">
        <v>0.1122800925925926</v>
      </c>
      <c r="C58" s="12" t="s">
        <v>19</v>
      </c>
      <c r="D58" s="19" t="s">
        <v>37</v>
      </c>
      <c r="E58" s="13">
        <v>13</v>
      </c>
      <c r="F58" s="13">
        <v>8</v>
      </c>
    </row>
    <row r="59" spans="1:10" ht="13">
      <c r="A59" s="22" t="s">
        <v>324</v>
      </c>
      <c r="B59" s="16">
        <v>0.1125</v>
      </c>
      <c r="C59" s="12" t="s">
        <v>14</v>
      </c>
      <c r="D59" s="19" t="s">
        <v>15</v>
      </c>
      <c r="E59" s="13">
        <v>15</v>
      </c>
      <c r="F59" s="14">
        <f>E59-3</f>
        <v>12</v>
      </c>
    </row>
    <row r="60" spans="1:10" ht="13">
      <c r="A60" s="22" t="s">
        <v>324</v>
      </c>
      <c r="B60" s="16">
        <v>0.11273148148148149</v>
      </c>
      <c r="C60" s="12" t="s">
        <v>13</v>
      </c>
      <c r="D60" s="19" t="s">
        <v>15</v>
      </c>
      <c r="E60" s="13">
        <v>11</v>
      </c>
      <c r="F60" s="14">
        <f>E60-0</f>
        <v>11</v>
      </c>
    </row>
    <row r="61" spans="1:10" ht="13">
      <c r="A61" s="22" t="s">
        <v>324</v>
      </c>
      <c r="B61" s="16">
        <v>0.11275462962962964</v>
      </c>
      <c r="C61" s="12" t="s">
        <v>23</v>
      </c>
      <c r="D61" s="19" t="s">
        <v>15</v>
      </c>
      <c r="E61" s="13">
        <v>11</v>
      </c>
      <c r="F61" s="14">
        <f>E61-3</f>
        <v>8</v>
      </c>
    </row>
    <row r="62" spans="1:10" ht="13">
      <c r="A62" s="22" t="s">
        <v>324</v>
      </c>
      <c r="B62" s="16">
        <v>0.11300925925925925</v>
      </c>
      <c r="C62" s="12" t="s">
        <v>19</v>
      </c>
      <c r="D62" s="19" t="s">
        <v>137</v>
      </c>
      <c r="E62" s="13">
        <v>16</v>
      </c>
      <c r="F62" s="14">
        <f>E62-6</f>
        <v>10</v>
      </c>
    </row>
    <row r="63" spans="1:10" ht="13">
      <c r="A63" s="22" t="s">
        <v>324</v>
      </c>
      <c r="B63" s="16">
        <v>0.11451388888888889</v>
      </c>
      <c r="C63" s="12" t="s">
        <v>19</v>
      </c>
      <c r="D63" s="19" t="s">
        <v>37</v>
      </c>
      <c r="E63" s="13">
        <v>19</v>
      </c>
      <c r="F63" s="14">
        <f>E63-5</f>
        <v>14</v>
      </c>
    </row>
    <row r="64" spans="1:10" ht="13">
      <c r="A64" s="22" t="s">
        <v>324</v>
      </c>
      <c r="B64" s="16">
        <v>0.11594907407407408</v>
      </c>
      <c r="C64" s="12" t="s">
        <v>14</v>
      </c>
      <c r="D64" s="19" t="s">
        <v>37</v>
      </c>
      <c r="E64" s="13" t="s">
        <v>17</v>
      </c>
      <c r="F64" s="13">
        <v>20</v>
      </c>
    </row>
    <row r="65" spans="1:10" ht="13">
      <c r="A65" s="22" t="s">
        <v>324</v>
      </c>
      <c r="B65" s="16">
        <v>0.11881944444444445</v>
      </c>
      <c r="C65" s="12" t="s">
        <v>19</v>
      </c>
      <c r="D65" s="19" t="s">
        <v>16</v>
      </c>
      <c r="E65" s="13" t="s">
        <v>17</v>
      </c>
      <c r="F65" s="14">
        <v>20</v>
      </c>
    </row>
    <row r="66" spans="1:10" ht="13">
      <c r="A66" s="22" t="s">
        <v>324</v>
      </c>
      <c r="B66" s="16">
        <v>0.11887731481481481</v>
      </c>
      <c r="C66" s="12" t="s">
        <v>18</v>
      </c>
      <c r="D66" s="19" t="s">
        <v>16</v>
      </c>
      <c r="E66" s="13">
        <v>17</v>
      </c>
      <c r="F66" s="14">
        <f>E66-3</f>
        <v>14</v>
      </c>
    </row>
    <row r="67" spans="1:10" ht="13">
      <c r="A67" s="22" t="s">
        <v>324</v>
      </c>
      <c r="B67" s="16">
        <v>0.11890046296296296</v>
      </c>
      <c r="C67" s="12" t="s">
        <v>14</v>
      </c>
      <c r="D67" s="19" t="s">
        <v>16</v>
      </c>
      <c r="E67" s="13">
        <v>15</v>
      </c>
      <c r="F67" s="14">
        <f>E67-4</f>
        <v>11</v>
      </c>
    </row>
    <row r="68" spans="1:10" ht="13">
      <c r="A68" s="22" t="s">
        <v>324</v>
      </c>
      <c r="B68" s="16">
        <v>0.11899305555555556</v>
      </c>
      <c r="C68" s="12" t="s">
        <v>23</v>
      </c>
      <c r="D68" s="19" t="s">
        <v>16</v>
      </c>
      <c r="E68" s="13">
        <v>15</v>
      </c>
      <c r="F68" s="14">
        <f>E68-3</f>
        <v>12</v>
      </c>
    </row>
    <row r="69" spans="1:10" ht="13">
      <c r="A69" s="22" t="s">
        <v>324</v>
      </c>
      <c r="B69" s="16">
        <v>0.11903935185185185</v>
      </c>
      <c r="C69" s="12" t="s">
        <v>21</v>
      </c>
      <c r="D69" s="19" t="s">
        <v>16</v>
      </c>
      <c r="E69" s="13">
        <v>9</v>
      </c>
      <c r="F69" s="14">
        <f>E69-1</f>
        <v>8</v>
      </c>
    </row>
    <row r="70" spans="1:10" ht="13">
      <c r="A70" s="22" t="s">
        <v>324</v>
      </c>
      <c r="B70" s="16">
        <v>0.11998842592592593</v>
      </c>
      <c r="C70" s="12" t="s">
        <v>19</v>
      </c>
      <c r="D70" s="19" t="s">
        <v>33</v>
      </c>
      <c r="E70" s="13">
        <v>18</v>
      </c>
      <c r="F70" s="13">
        <f>E70-5</f>
        <v>13</v>
      </c>
      <c r="J70" s="12" t="s">
        <v>207</v>
      </c>
    </row>
    <row r="71" spans="1:10" ht="13">
      <c r="A71" s="22" t="s">
        <v>324</v>
      </c>
      <c r="B71" s="16">
        <v>0.12005787037037037</v>
      </c>
      <c r="C71" s="12" t="s">
        <v>19</v>
      </c>
      <c r="D71" s="19" t="s">
        <v>28</v>
      </c>
      <c r="E71" s="13">
        <v>1</v>
      </c>
      <c r="F71" s="14"/>
      <c r="H71" s="12" t="s">
        <v>357</v>
      </c>
    </row>
    <row r="72" spans="1:10" ht="13">
      <c r="A72" s="22" t="s">
        <v>324</v>
      </c>
      <c r="B72" s="16">
        <v>0.12054398148148149</v>
      </c>
      <c r="C72" s="12" t="s">
        <v>18</v>
      </c>
      <c r="D72" s="19" t="s">
        <v>33</v>
      </c>
      <c r="E72" s="13">
        <f>F72+5</f>
        <v>24</v>
      </c>
      <c r="F72" s="13">
        <v>19</v>
      </c>
      <c r="J72" s="12" t="s">
        <v>72</v>
      </c>
    </row>
    <row r="73" spans="1:10" ht="13">
      <c r="A73" s="22" t="s">
        <v>324</v>
      </c>
      <c r="B73" s="16">
        <v>0.12067129629629629</v>
      </c>
      <c r="C73" s="12" t="s">
        <v>18</v>
      </c>
      <c r="D73" s="19" t="s">
        <v>28</v>
      </c>
      <c r="E73" s="13">
        <v>15</v>
      </c>
      <c r="F73" s="14"/>
      <c r="H73" s="12" t="s">
        <v>359</v>
      </c>
    </row>
    <row r="74" spans="1:10" ht="13">
      <c r="A74" s="22" t="s">
        <v>324</v>
      </c>
      <c r="B74" s="16">
        <v>0.12157407407407407</v>
      </c>
      <c r="C74" s="12" t="s">
        <v>14</v>
      </c>
      <c r="D74" s="19" t="s">
        <v>30</v>
      </c>
      <c r="E74" s="13">
        <v>16</v>
      </c>
      <c r="F74" s="14">
        <f>E74-6</f>
        <v>10</v>
      </c>
      <c r="J74" s="12" t="s">
        <v>58</v>
      </c>
    </row>
    <row r="75" spans="1:10" ht="13">
      <c r="A75" s="22" t="s">
        <v>324</v>
      </c>
      <c r="B75" s="16">
        <v>0.12166666666666667</v>
      </c>
      <c r="C75" s="12" t="s">
        <v>14</v>
      </c>
      <c r="D75" s="19" t="s">
        <v>28</v>
      </c>
      <c r="E75" s="13">
        <v>6</v>
      </c>
      <c r="F75" s="14"/>
      <c r="H75" s="12" t="s">
        <v>361</v>
      </c>
    </row>
    <row r="76" spans="1:10" ht="13">
      <c r="A76" s="22" t="s">
        <v>324</v>
      </c>
      <c r="B76" s="16">
        <v>8.0185185185185179E-2</v>
      </c>
      <c r="C76" s="12" t="s">
        <v>14</v>
      </c>
      <c r="D76" s="19" t="s">
        <v>30</v>
      </c>
      <c r="E76" s="13">
        <f>F76+6</f>
        <v>22</v>
      </c>
      <c r="F76" s="13">
        <v>16</v>
      </c>
      <c r="J76" s="12" t="s">
        <v>32</v>
      </c>
    </row>
    <row r="77" spans="1:10" ht="13">
      <c r="A77" s="22" t="s">
        <v>324</v>
      </c>
      <c r="B77" s="16">
        <v>8.0231481481481487E-2</v>
      </c>
      <c r="C77" s="12" t="s">
        <v>14</v>
      </c>
      <c r="D77" s="19" t="s">
        <v>28</v>
      </c>
      <c r="E77" s="13">
        <v>7</v>
      </c>
      <c r="F77" s="14"/>
      <c r="H77" s="12" t="s">
        <v>365</v>
      </c>
    </row>
    <row r="78" spans="1:10" ht="13">
      <c r="A78" s="22" t="s">
        <v>324</v>
      </c>
      <c r="B78" s="16">
        <v>0.12409722222222222</v>
      </c>
      <c r="C78" s="12" t="s">
        <v>21</v>
      </c>
      <c r="D78" s="19" t="s">
        <v>101</v>
      </c>
      <c r="E78" s="13">
        <v>14</v>
      </c>
      <c r="F78" s="14"/>
      <c r="J78" s="12" t="s">
        <v>367</v>
      </c>
    </row>
    <row r="79" spans="1:10" ht="13">
      <c r="A79" s="22" t="s">
        <v>324</v>
      </c>
      <c r="B79" s="16">
        <v>0.12445601851851852</v>
      </c>
      <c r="C79" s="12" t="s">
        <v>19</v>
      </c>
      <c r="D79" s="19" t="s">
        <v>26</v>
      </c>
      <c r="E79" s="13">
        <f>F79+0</f>
        <v>2</v>
      </c>
      <c r="F79" s="13">
        <v>2</v>
      </c>
    </row>
    <row r="80" spans="1:10" ht="13">
      <c r="A80" s="22" t="s">
        <v>324</v>
      </c>
      <c r="B80" s="16">
        <v>0.12480324074074074</v>
      </c>
      <c r="C80" s="12" t="s">
        <v>18</v>
      </c>
      <c r="D80" s="19" t="s">
        <v>26</v>
      </c>
      <c r="E80" s="13">
        <v>12</v>
      </c>
      <c r="F80" s="14">
        <f>E80-3</f>
        <v>9</v>
      </c>
    </row>
    <row r="81" spans="1:10" ht="13">
      <c r="A81" s="22" t="s">
        <v>324</v>
      </c>
      <c r="B81" s="16">
        <v>0.12547453703703704</v>
      </c>
      <c r="C81" s="12" t="s">
        <v>14</v>
      </c>
      <c r="D81" s="19" t="s">
        <v>30</v>
      </c>
      <c r="E81" s="13" t="s">
        <v>38</v>
      </c>
      <c r="F81" s="14" t="s">
        <v>38</v>
      </c>
      <c r="J81" s="12" t="s">
        <v>103</v>
      </c>
    </row>
    <row r="82" spans="1:10" ht="13">
      <c r="A82" s="22" t="s">
        <v>324</v>
      </c>
      <c r="B82" s="16">
        <v>0.12547453703703704</v>
      </c>
      <c r="C82" s="12" t="s">
        <v>14</v>
      </c>
      <c r="D82" s="19" t="s">
        <v>30</v>
      </c>
      <c r="E82" s="13">
        <v>11</v>
      </c>
      <c r="F82" s="14">
        <f>E82-6</f>
        <v>5</v>
      </c>
      <c r="J82" s="12" t="s">
        <v>368</v>
      </c>
    </row>
    <row r="83" spans="1:10" ht="13">
      <c r="A83" s="22" t="s">
        <v>324</v>
      </c>
      <c r="B83" s="16">
        <v>0.12562499999999999</v>
      </c>
      <c r="C83" s="12" t="s">
        <v>14</v>
      </c>
      <c r="D83" s="19" t="s">
        <v>30</v>
      </c>
      <c r="E83" s="13" t="s">
        <v>38</v>
      </c>
      <c r="F83" s="14" t="s">
        <v>38</v>
      </c>
      <c r="J83" s="12" t="s">
        <v>103</v>
      </c>
    </row>
    <row r="84" spans="1:10" ht="13">
      <c r="A84" s="22" t="s">
        <v>324</v>
      </c>
      <c r="B84" s="16">
        <v>0.12562499999999999</v>
      </c>
      <c r="C84" s="12" t="s">
        <v>14</v>
      </c>
      <c r="D84" s="19" t="s">
        <v>30</v>
      </c>
      <c r="E84" s="13" t="s">
        <v>38</v>
      </c>
      <c r="F84" s="14" t="s">
        <v>38</v>
      </c>
      <c r="J84" s="12" t="s">
        <v>368</v>
      </c>
    </row>
    <row r="85" spans="1:10" ht="13">
      <c r="A85" s="22" t="s">
        <v>324</v>
      </c>
      <c r="B85" s="16">
        <v>0.12663194444444445</v>
      </c>
      <c r="C85" s="12" t="s">
        <v>19</v>
      </c>
      <c r="D85" s="19" t="s">
        <v>30</v>
      </c>
      <c r="E85" s="13">
        <v>21</v>
      </c>
      <c r="F85" s="14">
        <f>E85-6</f>
        <v>15</v>
      </c>
      <c r="J85" s="12" t="s">
        <v>371</v>
      </c>
    </row>
    <row r="86" spans="1:10" ht="13">
      <c r="A86" s="22" t="s">
        <v>324</v>
      </c>
      <c r="B86" s="16">
        <v>0.12679398148148149</v>
      </c>
      <c r="C86" s="12" t="s">
        <v>19</v>
      </c>
      <c r="D86" s="19" t="s">
        <v>28</v>
      </c>
      <c r="E86" s="13">
        <v>15</v>
      </c>
      <c r="F86" s="14"/>
      <c r="H86" s="12" t="s">
        <v>373</v>
      </c>
    </row>
    <row r="87" spans="1:10" ht="13">
      <c r="A87" s="22" t="s">
        <v>324</v>
      </c>
      <c r="B87" s="16">
        <v>0.12733796296296296</v>
      </c>
      <c r="C87" s="12" t="s">
        <v>21</v>
      </c>
      <c r="D87" s="19" t="s">
        <v>26</v>
      </c>
      <c r="E87" s="13">
        <v>9</v>
      </c>
      <c r="F87" s="14"/>
    </row>
    <row r="88" spans="1:10" ht="13">
      <c r="A88" s="22" t="s">
        <v>324</v>
      </c>
      <c r="B88" s="16">
        <v>0.12767361111111111</v>
      </c>
      <c r="C88" s="12" t="s">
        <v>19</v>
      </c>
      <c r="D88" s="19" t="s">
        <v>30</v>
      </c>
      <c r="E88" s="13">
        <v>15</v>
      </c>
      <c r="F88" s="14">
        <f>E88-6</f>
        <v>9</v>
      </c>
      <c r="J88" s="12" t="s">
        <v>119</v>
      </c>
    </row>
    <row r="89" spans="1:10" ht="13">
      <c r="A89" s="22" t="s">
        <v>324</v>
      </c>
      <c r="B89" s="16">
        <v>0.1278125</v>
      </c>
      <c r="C89" s="12" t="s">
        <v>19</v>
      </c>
      <c r="D89" s="19" t="s">
        <v>28</v>
      </c>
      <c r="E89" s="13">
        <v>10</v>
      </c>
      <c r="F89" s="14"/>
      <c r="H89" s="12" t="s">
        <v>374</v>
      </c>
    </row>
    <row r="90" spans="1:10" ht="13">
      <c r="A90" s="22" t="s">
        <v>324</v>
      </c>
      <c r="B90" s="16">
        <v>0.1282638888888889</v>
      </c>
      <c r="C90" s="12" t="s">
        <v>14</v>
      </c>
      <c r="D90" s="19" t="s">
        <v>101</v>
      </c>
      <c r="E90" s="13">
        <v>8</v>
      </c>
      <c r="F90" s="14"/>
      <c r="H90" s="12"/>
      <c r="J90" s="12" t="s">
        <v>376</v>
      </c>
    </row>
    <row r="91" spans="1:10" ht="13">
      <c r="A91" s="22" t="s">
        <v>324</v>
      </c>
      <c r="B91" s="16">
        <v>0.12910879629629629</v>
      </c>
      <c r="C91" s="12" t="s">
        <v>19</v>
      </c>
      <c r="D91" s="19" t="s">
        <v>37</v>
      </c>
      <c r="E91" s="13">
        <v>14</v>
      </c>
      <c r="F91" s="14">
        <f>E91-5</f>
        <v>9</v>
      </c>
    </row>
    <row r="92" spans="1:10" ht="13">
      <c r="A92" s="22" t="s">
        <v>324</v>
      </c>
      <c r="B92" s="16">
        <v>0.12920138888888888</v>
      </c>
      <c r="C92" s="12" t="s">
        <v>19</v>
      </c>
      <c r="D92" s="19" t="s">
        <v>137</v>
      </c>
      <c r="E92" s="13">
        <f>F92+6</f>
        <v>21</v>
      </c>
      <c r="F92" s="13">
        <v>15</v>
      </c>
    </row>
    <row r="93" spans="1:10" ht="13">
      <c r="A93" s="22" t="s">
        <v>324</v>
      </c>
      <c r="B93" s="16">
        <v>0.12936342592592592</v>
      </c>
      <c r="C93" s="12" t="s">
        <v>19</v>
      </c>
      <c r="D93" s="19" t="s">
        <v>62</v>
      </c>
      <c r="E93" s="13">
        <v>10</v>
      </c>
      <c r="F93" s="14">
        <f t="shared" ref="F93:F94" si="2">E93-2</f>
        <v>8</v>
      </c>
    </row>
    <row r="94" spans="1:10" ht="13">
      <c r="A94" s="22" t="s">
        <v>324</v>
      </c>
      <c r="B94" s="16">
        <v>0.13035879629629629</v>
      </c>
      <c r="C94" s="12" t="s">
        <v>14</v>
      </c>
      <c r="D94" s="19" t="s">
        <v>246</v>
      </c>
      <c r="E94" s="13">
        <v>10</v>
      </c>
      <c r="F94" s="14">
        <f t="shared" si="2"/>
        <v>8</v>
      </c>
    </row>
    <row r="95" spans="1:10" ht="13">
      <c r="A95" s="22" t="s">
        <v>324</v>
      </c>
      <c r="B95" s="16">
        <v>0.13164351851851852</v>
      </c>
      <c r="C95" s="12" t="s">
        <v>14</v>
      </c>
      <c r="D95" s="19" t="s">
        <v>15</v>
      </c>
      <c r="E95" s="13">
        <v>18</v>
      </c>
      <c r="F95" s="14">
        <f>E95-3</f>
        <v>15</v>
      </c>
    </row>
    <row r="96" spans="1:10" ht="13">
      <c r="A96" s="22" t="s">
        <v>324</v>
      </c>
      <c r="B96" s="16">
        <v>0.13173611111111111</v>
      </c>
      <c r="C96" s="12" t="s">
        <v>13</v>
      </c>
      <c r="D96" s="19" t="s">
        <v>15</v>
      </c>
      <c r="E96" s="13">
        <v>17</v>
      </c>
      <c r="F96" s="14">
        <f>E96-0</f>
        <v>17</v>
      </c>
    </row>
    <row r="97" spans="1:10" ht="13">
      <c r="A97" s="22" t="s">
        <v>324</v>
      </c>
      <c r="B97" s="16">
        <v>0.13273148148148148</v>
      </c>
      <c r="C97" s="12" t="s">
        <v>18</v>
      </c>
      <c r="D97" s="19" t="s">
        <v>381</v>
      </c>
      <c r="E97" s="13">
        <v>9</v>
      </c>
      <c r="F97" s="14">
        <f t="shared" ref="F97:F98" si="3">E97-3</f>
        <v>6</v>
      </c>
      <c r="J97" s="12" t="s">
        <v>385</v>
      </c>
    </row>
    <row r="98" spans="1:10" ht="13">
      <c r="A98" s="22" t="s">
        <v>324</v>
      </c>
      <c r="B98" s="16">
        <v>0.13273148148148148</v>
      </c>
      <c r="C98" s="12" t="s">
        <v>18</v>
      </c>
      <c r="D98" s="19" t="s">
        <v>381</v>
      </c>
      <c r="E98" s="13">
        <v>22</v>
      </c>
      <c r="F98" s="14">
        <f t="shared" si="3"/>
        <v>19</v>
      </c>
      <c r="J98" s="12" t="s">
        <v>57</v>
      </c>
    </row>
    <row r="99" spans="1:10" ht="13">
      <c r="A99" s="22" t="s">
        <v>324</v>
      </c>
      <c r="B99" s="16">
        <v>0.13413194444444446</v>
      </c>
      <c r="C99" s="12" t="s">
        <v>14</v>
      </c>
      <c r="D99" s="19" t="s">
        <v>55</v>
      </c>
      <c r="E99" s="13" t="s">
        <v>38</v>
      </c>
      <c r="F99" s="14" t="s">
        <v>38</v>
      </c>
      <c r="J99" s="12" t="s">
        <v>56</v>
      </c>
    </row>
    <row r="100" spans="1:10" ht="13">
      <c r="A100" s="22" t="s">
        <v>324</v>
      </c>
      <c r="B100" s="16">
        <v>0.13413194444444446</v>
      </c>
      <c r="C100" s="12" t="s">
        <v>14</v>
      </c>
      <c r="D100" s="19" t="s">
        <v>55</v>
      </c>
      <c r="E100" s="13">
        <v>15</v>
      </c>
      <c r="F100" s="14">
        <f>E100-4</f>
        <v>11</v>
      </c>
      <c r="J100" s="12" t="s">
        <v>57</v>
      </c>
    </row>
    <row r="101" spans="1:10" ht="13">
      <c r="A101" s="22" t="s">
        <v>324</v>
      </c>
      <c r="B101" s="16">
        <v>0.13495370370370371</v>
      </c>
      <c r="C101" s="12" t="s">
        <v>13</v>
      </c>
      <c r="D101" s="19" t="s">
        <v>34</v>
      </c>
      <c r="E101" s="13">
        <v>13</v>
      </c>
      <c r="F101" s="14">
        <f>E101-6</f>
        <v>7</v>
      </c>
    </row>
    <row r="102" spans="1:10" ht="13">
      <c r="A102" s="22" t="s">
        <v>324</v>
      </c>
      <c r="B102" s="16">
        <v>0.13582175925925927</v>
      </c>
      <c r="C102" s="12" t="s">
        <v>18</v>
      </c>
      <c r="D102" s="19" t="s">
        <v>26</v>
      </c>
      <c r="E102" s="13">
        <v>5</v>
      </c>
      <c r="F102" s="14">
        <f>E102-3</f>
        <v>2</v>
      </c>
    </row>
    <row r="103" spans="1:10" ht="13">
      <c r="A103" s="22" t="s">
        <v>324</v>
      </c>
      <c r="B103" s="16">
        <v>0.13582175925925927</v>
      </c>
      <c r="C103" s="12" t="s">
        <v>21</v>
      </c>
      <c r="D103" s="19" t="s">
        <v>26</v>
      </c>
      <c r="E103" s="13" t="s">
        <v>38</v>
      </c>
      <c r="F103" s="14" t="s">
        <v>38</v>
      </c>
    </row>
    <row r="104" spans="1:10" ht="13">
      <c r="A104" s="22" t="s">
        <v>324</v>
      </c>
      <c r="B104" s="16">
        <v>0.1368287037037037</v>
      </c>
      <c r="C104" s="12" t="s">
        <v>23</v>
      </c>
      <c r="D104" s="19" t="s">
        <v>34</v>
      </c>
      <c r="E104" s="13">
        <v>4</v>
      </c>
      <c r="F104" s="14">
        <f>E104-2</f>
        <v>2</v>
      </c>
    </row>
    <row r="105" spans="1:10" ht="13">
      <c r="A105" s="22" t="s">
        <v>324</v>
      </c>
      <c r="B105" s="16">
        <v>0.13769675925925925</v>
      </c>
      <c r="C105" s="12" t="s">
        <v>14</v>
      </c>
      <c r="D105" s="19" t="s">
        <v>55</v>
      </c>
      <c r="E105" s="13">
        <v>6</v>
      </c>
      <c r="F105" s="14">
        <f>E105-4</f>
        <v>2</v>
      </c>
    </row>
    <row r="106" spans="1:10" ht="13">
      <c r="A106" s="22" t="s">
        <v>324</v>
      </c>
      <c r="B106" s="16">
        <v>0.139375</v>
      </c>
      <c r="C106" s="12" t="s">
        <v>18</v>
      </c>
      <c r="D106" s="19" t="s">
        <v>34</v>
      </c>
      <c r="E106" s="13">
        <v>18</v>
      </c>
      <c r="F106" s="14">
        <f>E106-3</f>
        <v>15</v>
      </c>
    </row>
    <row r="107" spans="1:10" ht="13">
      <c r="A107" s="22" t="s">
        <v>324</v>
      </c>
      <c r="B107" s="16">
        <v>0.13976851851851851</v>
      </c>
      <c r="C107" s="12" t="s">
        <v>18</v>
      </c>
      <c r="D107" s="19" t="s">
        <v>101</v>
      </c>
      <c r="E107" s="13">
        <v>8</v>
      </c>
      <c r="F107" s="14"/>
      <c r="J107" s="12" t="s">
        <v>387</v>
      </c>
    </row>
    <row r="108" spans="1:10" ht="13">
      <c r="A108" s="22" t="s">
        <v>324</v>
      </c>
      <c r="B108" s="16">
        <v>0.14249999999999999</v>
      </c>
      <c r="C108" s="12" t="s">
        <v>19</v>
      </c>
      <c r="D108" s="19" t="s">
        <v>15</v>
      </c>
      <c r="E108" s="13" t="s">
        <v>38</v>
      </c>
      <c r="F108" s="14" t="s">
        <v>38</v>
      </c>
      <c r="J108" s="12" t="s">
        <v>56</v>
      </c>
    </row>
    <row r="109" spans="1:10" ht="13">
      <c r="A109" s="22" t="s">
        <v>324</v>
      </c>
      <c r="B109" s="16">
        <v>0.14249999999999999</v>
      </c>
      <c r="C109" s="12" t="s">
        <v>19</v>
      </c>
      <c r="D109" s="19" t="s">
        <v>15</v>
      </c>
      <c r="E109" s="13">
        <v>7</v>
      </c>
      <c r="F109" s="14">
        <f>E109-0</f>
        <v>7</v>
      </c>
      <c r="J109" s="12" t="s">
        <v>57</v>
      </c>
    </row>
    <row r="110" spans="1:10" ht="13">
      <c r="A110" s="22" t="s">
        <v>324</v>
      </c>
      <c r="B110" s="16">
        <v>0.14344907407407406</v>
      </c>
      <c r="C110" s="12" t="s">
        <v>19</v>
      </c>
      <c r="D110" s="19" t="s">
        <v>52</v>
      </c>
      <c r="E110" s="13">
        <v>17</v>
      </c>
      <c r="F110" s="14">
        <f t="shared" ref="F110:F111" si="4">E110-6</f>
        <v>11</v>
      </c>
    </row>
    <row r="111" spans="1:10" ht="13">
      <c r="A111" s="22" t="s">
        <v>324</v>
      </c>
      <c r="B111" s="16">
        <v>0.14385416666666667</v>
      </c>
      <c r="C111" s="12" t="s">
        <v>13</v>
      </c>
      <c r="D111" s="19" t="s">
        <v>34</v>
      </c>
      <c r="E111" s="13">
        <v>22</v>
      </c>
      <c r="F111" s="14">
        <f t="shared" si="4"/>
        <v>16</v>
      </c>
    </row>
    <row r="112" spans="1:10" ht="13">
      <c r="A112" s="22" t="s">
        <v>324</v>
      </c>
      <c r="B112" s="16">
        <v>0.14401620370370372</v>
      </c>
      <c r="C112" s="12" t="s">
        <v>18</v>
      </c>
      <c r="D112" s="19" t="s">
        <v>34</v>
      </c>
      <c r="E112" s="13" t="s">
        <v>38</v>
      </c>
      <c r="F112" s="14" t="s">
        <v>38</v>
      </c>
      <c r="J112" s="12" t="s">
        <v>56</v>
      </c>
    </row>
    <row r="113" spans="1:10" ht="13">
      <c r="A113" s="22" t="s">
        <v>324</v>
      </c>
      <c r="B113" s="16">
        <v>0.14401620370370372</v>
      </c>
      <c r="C113" s="12" t="s">
        <v>18</v>
      </c>
      <c r="D113" s="19" t="s">
        <v>34</v>
      </c>
      <c r="E113" s="13">
        <v>18</v>
      </c>
      <c r="F113" s="14">
        <f>E113-3</f>
        <v>15</v>
      </c>
      <c r="J113" s="12" t="s">
        <v>57</v>
      </c>
    </row>
    <row r="114" spans="1:10" ht="13">
      <c r="A114" s="22" t="s">
        <v>324</v>
      </c>
      <c r="B114" s="16">
        <v>0.14552083333333332</v>
      </c>
      <c r="C114" s="12" t="s">
        <v>21</v>
      </c>
      <c r="D114" s="19" t="s">
        <v>26</v>
      </c>
      <c r="E114" s="13">
        <v>17</v>
      </c>
      <c r="F114" s="14"/>
    </row>
    <row r="115" spans="1:10" ht="13">
      <c r="A115" s="22" t="s">
        <v>324</v>
      </c>
      <c r="B115" s="16">
        <v>0.14601851851851852</v>
      </c>
      <c r="C115" s="12" t="s">
        <v>14</v>
      </c>
      <c r="D115" s="19" t="s">
        <v>31</v>
      </c>
      <c r="E115" s="13">
        <v>4</v>
      </c>
      <c r="F115" s="14">
        <f>E115-1</f>
        <v>3</v>
      </c>
    </row>
    <row r="116" spans="1:10" ht="13">
      <c r="A116" s="22" t="s">
        <v>324</v>
      </c>
      <c r="B116" s="16">
        <v>0.14664351851851851</v>
      </c>
      <c r="C116" s="12" t="s">
        <v>13</v>
      </c>
      <c r="D116" s="19" t="s">
        <v>37</v>
      </c>
      <c r="E116" s="13" t="s">
        <v>17</v>
      </c>
      <c r="F116" s="13">
        <v>20</v>
      </c>
    </row>
    <row r="117" spans="1:10" ht="13">
      <c r="A117" s="22" t="s">
        <v>324</v>
      </c>
      <c r="B117" s="16">
        <v>0.14814814814814814</v>
      </c>
      <c r="C117" s="12" t="s">
        <v>19</v>
      </c>
      <c r="D117" s="19" t="s">
        <v>37</v>
      </c>
      <c r="E117" s="13" t="s">
        <v>17</v>
      </c>
      <c r="F117" s="13">
        <v>20</v>
      </c>
    </row>
    <row r="118" spans="1:10" ht="13">
      <c r="A118" s="22" t="s">
        <v>324</v>
      </c>
      <c r="B118" s="16">
        <v>0.14825231481481482</v>
      </c>
      <c r="C118" s="12" t="s">
        <v>19</v>
      </c>
      <c r="D118" s="19" t="s">
        <v>137</v>
      </c>
      <c r="E118" s="13">
        <v>9</v>
      </c>
      <c r="F118" s="14">
        <f>E118-6</f>
        <v>3</v>
      </c>
    </row>
    <row r="119" spans="1:10" ht="13">
      <c r="A119" s="22" t="s">
        <v>324</v>
      </c>
      <c r="B119" s="16">
        <v>0.14895833333333333</v>
      </c>
      <c r="C119" s="12" t="s">
        <v>21</v>
      </c>
      <c r="D119" s="19" t="s">
        <v>15</v>
      </c>
      <c r="E119" s="13" t="s">
        <v>20</v>
      </c>
      <c r="F119" s="13">
        <v>1</v>
      </c>
    </row>
    <row r="120" spans="1:10" ht="13">
      <c r="A120" s="22" t="s">
        <v>324</v>
      </c>
      <c r="B120" s="16">
        <v>0.14971064814814813</v>
      </c>
      <c r="C120" s="12" t="s">
        <v>14</v>
      </c>
      <c r="D120" s="19" t="s">
        <v>22</v>
      </c>
      <c r="E120" s="13">
        <v>10</v>
      </c>
      <c r="F120" s="14">
        <f>E120-6</f>
        <v>4</v>
      </c>
    </row>
    <row r="121" spans="1:10" ht="13">
      <c r="A121" s="22" t="s">
        <v>324</v>
      </c>
      <c r="B121" s="16">
        <v>0.1504861111111111</v>
      </c>
      <c r="C121" s="12" t="s">
        <v>14</v>
      </c>
      <c r="D121" s="19" t="s">
        <v>15</v>
      </c>
      <c r="E121" s="13">
        <v>10</v>
      </c>
      <c r="F121" s="14">
        <f>E121-3</f>
        <v>7</v>
      </c>
    </row>
    <row r="122" spans="1:10" ht="13">
      <c r="A122" s="22" t="s">
        <v>324</v>
      </c>
      <c r="B122" s="16">
        <v>0.15081018518518519</v>
      </c>
      <c r="C122" s="12" t="s">
        <v>13</v>
      </c>
      <c r="D122" s="19" t="s">
        <v>37</v>
      </c>
      <c r="E122" s="13">
        <v>19</v>
      </c>
      <c r="F122" s="14">
        <f>E122-4</f>
        <v>15</v>
      </c>
    </row>
    <row r="123" spans="1:10" ht="13">
      <c r="A123" s="22" t="s">
        <v>324</v>
      </c>
      <c r="B123" s="16">
        <v>0.15082175925925925</v>
      </c>
      <c r="C123" s="12" t="s">
        <v>18</v>
      </c>
      <c r="D123" s="19" t="s">
        <v>37</v>
      </c>
      <c r="E123" s="13">
        <v>15</v>
      </c>
      <c r="F123" s="14">
        <f>E123-1</f>
        <v>14</v>
      </c>
    </row>
    <row r="124" spans="1:10" ht="13">
      <c r="A124" s="22" t="s">
        <v>324</v>
      </c>
      <c r="B124" s="16">
        <v>0.15270833333333333</v>
      </c>
      <c r="C124" s="12" t="s">
        <v>13</v>
      </c>
      <c r="D124" s="19" t="s">
        <v>37</v>
      </c>
      <c r="E124" s="13">
        <v>23</v>
      </c>
      <c r="F124" s="14">
        <f>E124-4</f>
        <v>19</v>
      </c>
    </row>
    <row r="125" spans="1:10" ht="13">
      <c r="A125" s="22" t="s">
        <v>324</v>
      </c>
      <c r="B125" s="16">
        <v>0.15273148148148147</v>
      </c>
      <c r="C125" s="12" t="s">
        <v>18</v>
      </c>
      <c r="D125" s="19" t="s">
        <v>37</v>
      </c>
      <c r="E125" s="13">
        <v>12</v>
      </c>
      <c r="F125" s="14">
        <f>E125-1</f>
        <v>11</v>
      </c>
    </row>
    <row r="126" spans="1:10" ht="13">
      <c r="A126" s="22" t="s">
        <v>324</v>
      </c>
      <c r="B126" s="16">
        <v>0.15299768518518519</v>
      </c>
      <c r="C126" s="12" t="s">
        <v>23</v>
      </c>
      <c r="D126" s="19" t="s">
        <v>15</v>
      </c>
      <c r="E126" s="13">
        <v>7</v>
      </c>
      <c r="F126" s="14">
        <f t="shared" ref="F126:F127" si="5">E126-3</f>
        <v>4</v>
      </c>
    </row>
    <row r="127" spans="1:10" ht="13">
      <c r="A127" s="22" t="s">
        <v>324</v>
      </c>
      <c r="B127" s="16">
        <v>0.15312500000000001</v>
      </c>
      <c r="C127" s="12" t="s">
        <v>14</v>
      </c>
      <c r="D127" s="19" t="s">
        <v>15</v>
      </c>
      <c r="E127" s="13">
        <v>5</v>
      </c>
      <c r="F127" s="14">
        <f t="shared" si="5"/>
        <v>2</v>
      </c>
    </row>
    <row r="128" spans="1:10" ht="13">
      <c r="A128" s="22" t="s">
        <v>324</v>
      </c>
      <c r="B128" s="16">
        <v>0.15362268518518518</v>
      </c>
      <c r="C128" s="12" t="s">
        <v>13</v>
      </c>
      <c r="D128" s="19" t="s">
        <v>37</v>
      </c>
      <c r="E128" s="13">
        <v>17</v>
      </c>
      <c r="F128" s="14">
        <f>E128-4</f>
        <v>13</v>
      </c>
    </row>
    <row r="129" spans="1:10" ht="13">
      <c r="A129" s="22" t="s">
        <v>324</v>
      </c>
      <c r="B129" s="16">
        <v>0.15380787037037036</v>
      </c>
      <c r="C129" s="12" t="s">
        <v>18</v>
      </c>
      <c r="D129" s="19" t="s">
        <v>37</v>
      </c>
      <c r="E129" s="13" t="s">
        <v>17</v>
      </c>
      <c r="F129" s="13">
        <v>20</v>
      </c>
    </row>
    <row r="130" spans="1:10" ht="13">
      <c r="A130" s="22" t="s">
        <v>324</v>
      </c>
      <c r="B130" s="16">
        <v>0.1554976851851852</v>
      </c>
      <c r="C130" s="12" t="s">
        <v>21</v>
      </c>
      <c r="D130" s="19" t="s">
        <v>78</v>
      </c>
      <c r="E130" s="13">
        <v>18</v>
      </c>
      <c r="F130" s="14">
        <f>E130-4</f>
        <v>14</v>
      </c>
    </row>
    <row r="131" spans="1:10" ht="13">
      <c r="A131" s="22" t="s">
        <v>324</v>
      </c>
      <c r="B131" s="16">
        <v>0.1569675925925926</v>
      </c>
      <c r="C131" s="12" t="s">
        <v>18</v>
      </c>
      <c r="D131" s="19" t="s">
        <v>15</v>
      </c>
      <c r="E131" s="13">
        <v>21</v>
      </c>
      <c r="F131" s="14">
        <f>E131-3</f>
        <v>18</v>
      </c>
    </row>
    <row r="132" spans="1:10" ht="13">
      <c r="A132" s="22" t="s">
        <v>324</v>
      </c>
      <c r="B132" s="16">
        <v>0.15833333333333333</v>
      </c>
      <c r="C132" s="12" t="s">
        <v>13</v>
      </c>
      <c r="D132" s="19" t="s">
        <v>15</v>
      </c>
      <c r="E132" s="13">
        <v>13</v>
      </c>
      <c r="F132" s="14">
        <f>E132-0</f>
        <v>13</v>
      </c>
    </row>
    <row r="133" spans="1:10" ht="13">
      <c r="A133" s="22" t="s">
        <v>324</v>
      </c>
      <c r="B133" s="16">
        <v>0.15833333333333333</v>
      </c>
      <c r="C133" s="12" t="s">
        <v>21</v>
      </c>
      <c r="D133" s="19" t="s">
        <v>27</v>
      </c>
      <c r="E133" s="13">
        <v>8</v>
      </c>
      <c r="F133" s="14"/>
    </row>
    <row r="134" spans="1:10" ht="13">
      <c r="A134" s="22" t="s">
        <v>324</v>
      </c>
      <c r="B134" s="16">
        <v>0.16098379629629631</v>
      </c>
      <c r="C134" s="12" t="s">
        <v>21</v>
      </c>
      <c r="D134" s="19" t="s">
        <v>55</v>
      </c>
      <c r="E134" s="13">
        <v>7</v>
      </c>
      <c r="F134" s="14">
        <f>E134-1</f>
        <v>6</v>
      </c>
    </row>
    <row r="135" spans="1:10" ht="13">
      <c r="A135" s="22" t="s">
        <v>324</v>
      </c>
      <c r="B135" s="16">
        <v>0.16179398148148147</v>
      </c>
      <c r="C135" s="12" t="s">
        <v>23</v>
      </c>
      <c r="D135" s="19" t="s">
        <v>15</v>
      </c>
      <c r="E135" s="13" t="s">
        <v>17</v>
      </c>
      <c r="F135" s="13">
        <v>20</v>
      </c>
    </row>
    <row r="136" spans="1:10" ht="13">
      <c r="A136" s="22" t="s">
        <v>324</v>
      </c>
      <c r="B136" s="16">
        <v>0.16181712962962963</v>
      </c>
      <c r="C136" s="12" t="s">
        <v>14</v>
      </c>
      <c r="D136" s="19" t="s">
        <v>15</v>
      </c>
      <c r="E136" s="13">
        <v>19</v>
      </c>
      <c r="F136" s="14">
        <f>E136-3</f>
        <v>16</v>
      </c>
    </row>
    <row r="137" spans="1:10" ht="13">
      <c r="A137" s="22" t="s">
        <v>324</v>
      </c>
      <c r="B137" s="16">
        <v>0.1633101851851852</v>
      </c>
      <c r="C137" s="12" t="s">
        <v>21</v>
      </c>
      <c r="D137" s="19" t="s">
        <v>156</v>
      </c>
      <c r="E137" s="13" t="s">
        <v>38</v>
      </c>
      <c r="F137" s="14" t="s">
        <v>38</v>
      </c>
    </row>
    <row r="138" spans="1:10" ht="13">
      <c r="A138" s="22" t="s">
        <v>324</v>
      </c>
      <c r="B138" s="16">
        <v>0.16321759259259258</v>
      </c>
      <c r="C138" s="12" t="s">
        <v>13</v>
      </c>
      <c r="D138" s="19" t="s">
        <v>101</v>
      </c>
      <c r="E138" s="13" t="s">
        <v>38</v>
      </c>
      <c r="F138" s="14" t="s">
        <v>38</v>
      </c>
      <c r="J138" s="12" t="s">
        <v>392</v>
      </c>
    </row>
    <row r="139" spans="1:10" ht="13">
      <c r="A139" s="22" t="s">
        <v>324</v>
      </c>
      <c r="B139" s="16">
        <v>0.16365740740740742</v>
      </c>
      <c r="C139" s="12" t="s">
        <v>19</v>
      </c>
      <c r="D139" s="19" t="s">
        <v>52</v>
      </c>
      <c r="E139" s="13">
        <v>10</v>
      </c>
      <c r="F139" s="14">
        <f>E139-6</f>
        <v>4</v>
      </c>
    </row>
    <row r="140" spans="1:10" ht="13">
      <c r="A140" s="22" t="s">
        <v>324</v>
      </c>
      <c r="B140" s="16">
        <v>0.16368055555555555</v>
      </c>
      <c r="C140" s="12" t="s">
        <v>19</v>
      </c>
      <c r="D140" s="19" t="s">
        <v>22</v>
      </c>
      <c r="E140" s="13">
        <v>16</v>
      </c>
      <c r="F140" s="14">
        <f>E140-8</f>
        <v>8</v>
      </c>
    </row>
    <row r="141" spans="1:10" ht="13">
      <c r="A141" s="22" t="s">
        <v>324</v>
      </c>
      <c r="B141" s="16">
        <v>0.16427083333333334</v>
      </c>
      <c r="C141" s="12" t="s">
        <v>13</v>
      </c>
      <c r="D141" s="19" t="s">
        <v>22</v>
      </c>
      <c r="E141" s="13">
        <v>15</v>
      </c>
      <c r="F141" s="14">
        <f>E141-0</f>
        <v>15</v>
      </c>
    </row>
    <row r="142" spans="1:10" ht="13">
      <c r="A142" s="22" t="s">
        <v>324</v>
      </c>
      <c r="B142" s="16">
        <v>0.1642824074074074</v>
      </c>
      <c r="C142" s="12" t="s">
        <v>21</v>
      </c>
      <c r="D142" s="19" t="s">
        <v>22</v>
      </c>
      <c r="E142" s="13">
        <v>5</v>
      </c>
      <c r="F142" s="14">
        <f>E142-1</f>
        <v>4</v>
      </c>
    </row>
    <row r="143" spans="1:10" ht="13">
      <c r="A143" s="22" t="s">
        <v>324</v>
      </c>
      <c r="B143" s="16">
        <v>0.1642824074074074</v>
      </c>
      <c r="C143" s="12" t="s">
        <v>14</v>
      </c>
      <c r="D143" s="19" t="s">
        <v>22</v>
      </c>
      <c r="E143" s="13">
        <v>12</v>
      </c>
      <c r="F143" s="14">
        <f>E143-6</f>
        <v>6</v>
      </c>
    </row>
    <row r="144" spans="1:10" ht="13">
      <c r="A144" s="22" t="s">
        <v>324</v>
      </c>
      <c r="B144" s="16">
        <v>0.16429398148148147</v>
      </c>
      <c r="C144" s="12" t="s">
        <v>23</v>
      </c>
      <c r="D144" s="19" t="s">
        <v>22</v>
      </c>
      <c r="E144" s="13">
        <v>19</v>
      </c>
      <c r="F144" s="14">
        <f t="shared" ref="F144:F146" si="6">E144-3</f>
        <v>16</v>
      </c>
    </row>
    <row r="145" spans="1:6" ht="13">
      <c r="A145" s="22" t="s">
        <v>324</v>
      </c>
      <c r="B145" s="16">
        <v>0.1642824074074074</v>
      </c>
      <c r="C145" s="12" t="s">
        <v>18</v>
      </c>
      <c r="D145" s="19" t="s">
        <v>22</v>
      </c>
      <c r="E145" s="13">
        <v>5</v>
      </c>
      <c r="F145" s="14">
        <f t="shared" si="6"/>
        <v>2</v>
      </c>
    </row>
    <row r="146" spans="1:6" ht="13">
      <c r="A146" s="22" t="s">
        <v>324</v>
      </c>
      <c r="B146" s="16">
        <v>0.16560185185185186</v>
      </c>
      <c r="C146" s="12" t="s">
        <v>14</v>
      </c>
      <c r="D146" s="19" t="s">
        <v>15</v>
      </c>
      <c r="E146" s="13">
        <v>11</v>
      </c>
      <c r="F146" s="14">
        <f t="shared" si="6"/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outlinePr summaryBelow="0" summaryRight="0"/>
  </sheetPr>
  <dimension ref="A1:J8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3.83203125" customWidth="1"/>
    <col min="5" max="5" width="10.5" customWidth="1"/>
    <col min="6" max="6" width="12.5" customWidth="1"/>
    <col min="7" max="7" width="5.1640625" customWidth="1"/>
    <col min="8" max="8" width="27.6640625" customWidth="1"/>
    <col min="9" max="9" width="6.33203125" customWidth="1"/>
    <col min="10" max="10" width="41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355</v>
      </c>
      <c r="B2" s="16">
        <v>7.0486111111111114E-3</v>
      </c>
      <c r="C2" s="12" t="s">
        <v>14</v>
      </c>
      <c r="D2" s="12" t="s">
        <v>16</v>
      </c>
      <c r="E2" s="13">
        <v>21</v>
      </c>
      <c r="F2" s="14">
        <f>E2-4</f>
        <v>17</v>
      </c>
    </row>
    <row r="3" spans="1:10" ht="15.75" customHeight="1">
      <c r="A3" s="22" t="s">
        <v>355</v>
      </c>
      <c r="B3" s="16">
        <v>7.2222222222222219E-3</v>
      </c>
      <c r="C3" s="12" t="s">
        <v>23</v>
      </c>
      <c r="D3" s="12" t="s">
        <v>16</v>
      </c>
      <c r="E3" s="13">
        <v>14</v>
      </c>
      <c r="F3" s="14">
        <f>E3-3</f>
        <v>11</v>
      </c>
    </row>
    <row r="4" spans="1:10" ht="15.75" customHeight="1">
      <c r="A4" s="22" t="s">
        <v>355</v>
      </c>
      <c r="B4" s="16">
        <v>7.2453703703703708E-3</v>
      </c>
      <c r="C4" s="12" t="s">
        <v>19</v>
      </c>
      <c r="D4" s="12" t="s">
        <v>16</v>
      </c>
      <c r="E4" s="13">
        <v>11</v>
      </c>
      <c r="F4" s="14">
        <f>E4-4</f>
        <v>7</v>
      </c>
    </row>
    <row r="5" spans="1:10" ht="15.75" customHeight="1">
      <c r="A5" s="22" t="s">
        <v>355</v>
      </c>
      <c r="B5" s="16">
        <v>7.2569444444444443E-3</v>
      </c>
      <c r="C5" s="12" t="s">
        <v>21</v>
      </c>
      <c r="D5" s="12" t="s">
        <v>16</v>
      </c>
      <c r="E5" s="13">
        <v>11</v>
      </c>
      <c r="F5" s="14">
        <f>E5-1</f>
        <v>10</v>
      </c>
    </row>
    <row r="6" spans="1:10" ht="15.75" customHeight="1">
      <c r="A6" s="22" t="s">
        <v>355</v>
      </c>
      <c r="B6" s="16">
        <v>7.4305555555555557E-3</v>
      </c>
      <c r="C6" s="12" t="s">
        <v>13</v>
      </c>
      <c r="D6" s="12" t="s">
        <v>16</v>
      </c>
      <c r="E6" s="13">
        <v>3</v>
      </c>
      <c r="F6" s="14">
        <f>E6-0</f>
        <v>3</v>
      </c>
    </row>
    <row r="7" spans="1:10" ht="15.75" customHeight="1">
      <c r="A7" s="22" t="s">
        <v>355</v>
      </c>
      <c r="B7" s="16">
        <v>7.4537037037037037E-3</v>
      </c>
      <c r="C7" s="12" t="s">
        <v>18</v>
      </c>
      <c r="D7" s="12" t="s">
        <v>16</v>
      </c>
      <c r="E7" s="13">
        <v>4</v>
      </c>
      <c r="F7" s="14">
        <f>E7-3</f>
        <v>1</v>
      </c>
    </row>
    <row r="8" spans="1:10" ht="15.75" customHeight="1">
      <c r="A8" s="22" t="s">
        <v>355</v>
      </c>
      <c r="B8" s="16">
        <v>8.4027777777777781E-3</v>
      </c>
      <c r="C8" s="12" t="s">
        <v>14</v>
      </c>
      <c r="D8" s="12" t="s">
        <v>26</v>
      </c>
      <c r="E8" s="13">
        <v>16</v>
      </c>
      <c r="F8" s="14">
        <f>E8-4</f>
        <v>12</v>
      </c>
    </row>
    <row r="9" spans="1:10" ht="15.75" customHeight="1">
      <c r="A9" s="22" t="s">
        <v>355</v>
      </c>
      <c r="B9" s="16">
        <v>8.8541666666666664E-3</v>
      </c>
      <c r="C9" s="12" t="s">
        <v>14</v>
      </c>
      <c r="D9" s="12" t="s">
        <v>30</v>
      </c>
      <c r="E9" s="13">
        <v>16</v>
      </c>
      <c r="F9" s="14">
        <f>E9-6</f>
        <v>10</v>
      </c>
      <c r="J9" s="12" t="s">
        <v>32</v>
      </c>
    </row>
    <row r="10" spans="1:10" ht="15.75" customHeight="1">
      <c r="A10" s="22" t="s">
        <v>355</v>
      </c>
      <c r="B10" s="16">
        <v>1.1585648148148149E-2</v>
      </c>
      <c r="C10" s="12" t="s">
        <v>19</v>
      </c>
      <c r="D10" s="12" t="s">
        <v>31</v>
      </c>
      <c r="E10" s="13">
        <v>1</v>
      </c>
      <c r="F10" s="13">
        <v>2</v>
      </c>
    </row>
    <row r="11" spans="1:10" ht="15.75" customHeight="1">
      <c r="A11" s="22" t="s">
        <v>355</v>
      </c>
      <c r="B11" s="16">
        <v>1.3229166666666667E-2</v>
      </c>
      <c r="C11" s="12" t="s">
        <v>13</v>
      </c>
      <c r="D11" s="12" t="s">
        <v>15</v>
      </c>
      <c r="E11" s="13">
        <v>13</v>
      </c>
      <c r="F11" s="14">
        <f>E11-0</f>
        <v>13</v>
      </c>
    </row>
    <row r="12" spans="1:10" ht="15.75" customHeight="1">
      <c r="A12" s="22" t="s">
        <v>355</v>
      </c>
      <c r="B12" s="16">
        <v>1.425925925925926E-2</v>
      </c>
      <c r="C12" s="12" t="s">
        <v>14</v>
      </c>
      <c r="D12" s="12" t="s">
        <v>30</v>
      </c>
      <c r="E12" s="13" t="s">
        <v>20</v>
      </c>
      <c r="F12" s="13">
        <v>1</v>
      </c>
      <c r="J12" s="12" t="s">
        <v>32</v>
      </c>
    </row>
    <row r="13" spans="1:10" ht="15.75" customHeight="1">
      <c r="A13" s="22" t="s">
        <v>355</v>
      </c>
      <c r="B13" s="16">
        <v>1.7743055555555557E-2</v>
      </c>
      <c r="C13" s="12" t="s">
        <v>19</v>
      </c>
      <c r="D13" s="12" t="s">
        <v>30</v>
      </c>
      <c r="E13" s="13">
        <v>20</v>
      </c>
      <c r="F13" s="14">
        <f>E13-6</f>
        <v>14</v>
      </c>
      <c r="J13" s="12" t="s">
        <v>47</v>
      </c>
    </row>
    <row r="14" spans="1:10" ht="15.75" customHeight="1">
      <c r="A14" s="22" t="s">
        <v>355</v>
      </c>
      <c r="B14" s="16">
        <v>1.7916666666666668E-2</v>
      </c>
      <c r="C14" s="12" t="s">
        <v>19</v>
      </c>
      <c r="D14" s="12" t="s">
        <v>28</v>
      </c>
      <c r="E14" s="13">
        <v>16</v>
      </c>
      <c r="F14" s="14"/>
      <c r="H14" s="12" t="s">
        <v>369</v>
      </c>
      <c r="J14" s="12" t="s">
        <v>370</v>
      </c>
    </row>
    <row r="15" spans="1:10" ht="15.75" customHeight="1">
      <c r="A15" s="22" t="s">
        <v>355</v>
      </c>
      <c r="B15" s="16">
        <v>1.9050925925925926E-2</v>
      </c>
      <c r="C15" s="12" t="s">
        <v>18</v>
      </c>
      <c r="D15" s="12" t="s">
        <v>101</v>
      </c>
      <c r="E15" s="13">
        <v>6</v>
      </c>
      <c r="F15" s="14"/>
      <c r="J15" s="12" t="s">
        <v>372</v>
      </c>
    </row>
    <row r="16" spans="1:10" ht="15.75" customHeight="1">
      <c r="A16" s="22" t="s">
        <v>355</v>
      </c>
      <c r="B16" s="16">
        <v>1.9699074074074074E-2</v>
      </c>
      <c r="C16" s="12" t="s">
        <v>13</v>
      </c>
      <c r="D16" s="12" t="s">
        <v>30</v>
      </c>
      <c r="E16" s="13" t="s">
        <v>38</v>
      </c>
      <c r="F16" s="13" t="s">
        <v>38</v>
      </c>
      <c r="J16" s="12" t="s">
        <v>56</v>
      </c>
    </row>
    <row r="17" spans="1:10" ht="15.75" customHeight="1">
      <c r="A17" s="22" t="s">
        <v>355</v>
      </c>
      <c r="B17" s="16">
        <v>1.9699074074074074E-2</v>
      </c>
      <c r="C17" s="12" t="s">
        <v>13</v>
      </c>
      <c r="D17" s="12" t="s">
        <v>30</v>
      </c>
      <c r="E17" s="13">
        <v>24</v>
      </c>
      <c r="F17" s="14">
        <f>E17-6</f>
        <v>18</v>
      </c>
      <c r="J17" s="12" t="s">
        <v>74</v>
      </c>
    </row>
    <row r="18" spans="1:10" ht="15.75" customHeight="1">
      <c r="A18" s="22" t="s">
        <v>355</v>
      </c>
      <c r="B18" s="16">
        <v>1.9849537037037037E-2</v>
      </c>
      <c r="C18" s="12" t="s">
        <v>13</v>
      </c>
      <c r="D18" s="12" t="s">
        <v>28</v>
      </c>
      <c r="E18" s="13">
        <v>12</v>
      </c>
      <c r="F18" s="14"/>
      <c r="H18" s="12" t="s">
        <v>375</v>
      </c>
    </row>
    <row r="19" spans="1:10" ht="15.75" customHeight="1">
      <c r="A19" s="22" t="s">
        <v>355</v>
      </c>
      <c r="B19" s="16">
        <v>2.0625000000000001E-2</v>
      </c>
      <c r="C19" s="12" t="s">
        <v>14</v>
      </c>
      <c r="D19" s="12" t="s">
        <v>30</v>
      </c>
      <c r="E19" s="14">
        <f>F19+6</f>
        <v>25</v>
      </c>
      <c r="F19" s="13">
        <v>19</v>
      </c>
      <c r="J19" s="12" t="s">
        <v>58</v>
      </c>
    </row>
    <row r="20" spans="1:10" ht="15.75" customHeight="1">
      <c r="A20" s="22" t="s">
        <v>355</v>
      </c>
      <c r="B20" s="16">
        <v>2.0659722222222222E-2</v>
      </c>
      <c r="C20" s="12" t="s">
        <v>14</v>
      </c>
      <c r="D20" s="12" t="s">
        <v>30</v>
      </c>
      <c r="E20" s="13" t="s">
        <v>20</v>
      </c>
      <c r="F20" s="13">
        <v>1</v>
      </c>
      <c r="J20" s="12" t="s">
        <v>32</v>
      </c>
    </row>
    <row r="21" spans="1:10" ht="15.75" customHeight="1">
      <c r="A21" s="22" t="s">
        <v>355</v>
      </c>
      <c r="B21" s="16">
        <v>2.0868055555555556E-2</v>
      </c>
      <c r="C21" s="12" t="s">
        <v>14</v>
      </c>
      <c r="D21" s="12" t="s">
        <v>28</v>
      </c>
      <c r="E21" s="13">
        <v>12</v>
      </c>
      <c r="F21" s="14"/>
      <c r="H21" s="12" t="s">
        <v>375</v>
      </c>
    </row>
    <row r="22" spans="1:10" ht="15.75" customHeight="1">
      <c r="A22" s="22" t="s">
        <v>355</v>
      </c>
      <c r="B22" s="16">
        <v>2.1493055555555557E-2</v>
      </c>
      <c r="C22" s="12" t="s">
        <v>23</v>
      </c>
      <c r="D22" s="12" t="s">
        <v>28</v>
      </c>
      <c r="E22" s="13" t="s">
        <v>38</v>
      </c>
      <c r="F22" s="13" t="s">
        <v>38</v>
      </c>
      <c r="H22" s="12" t="s">
        <v>377</v>
      </c>
      <c r="J22" s="12" t="s">
        <v>378</v>
      </c>
    </row>
    <row r="23" spans="1:10" ht="15.75" customHeight="1">
      <c r="A23" s="22" t="s">
        <v>355</v>
      </c>
      <c r="B23" s="16">
        <v>2.2534722222222223E-2</v>
      </c>
      <c r="C23" s="12" t="s">
        <v>13</v>
      </c>
      <c r="D23" s="12" t="s">
        <v>30</v>
      </c>
      <c r="E23" s="13">
        <v>15</v>
      </c>
      <c r="F23" s="14">
        <f>E23-6</f>
        <v>9</v>
      </c>
      <c r="J23" s="12" t="s">
        <v>83</v>
      </c>
    </row>
    <row r="24" spans="1:10" ht="15.75" customHeight="1">
      <c r="A24" s="22" t="s">
        <v>355</v>
      </c>
      <c r="B24" s="16">
        <v>2.3310185185185184E-2</v>
      </c>
      <c r="C24" s="12" t="s">
        <v>18</v>
      </c>
      <c r="D24" s="12" t="s">
        <v>28</v>
      </c>
      <c r="E24" s="13">
        <v>8</v>
      </c>
      <c r="F24" s="14"/>
      <c r="H24" s="12" t="s">
        <v>379</v>
      </c>
      <c r="J24" s="12" t="s">
        <v>186</v>
      </c>
    </row>
    <row r="25" spans="1:10" ht="15.75" customHeight="1">
      <c r="A25" s="22" t="s">
        <v>355</v>
      </c>
      <c r="B25" s="16">
        <v>2.4039351851851853E-2</v>
      </c>
      <c r="C25" s="12" t="s">
        <v>23</v>
      </c>
      <c r="D25" s="12" t="s">
        <v>30</v>
      </c>
      <c r="E25" s="13" t="s">
        <v>17</v>
      </c>
      <c r="F25" s="13">
        <v>20</v>
      </c>
      <c r="G25" s="12">
        <v>1</v>
      </c>
      <c r="J25" s="12" t="s">
        <v>39</v>
      </c>
    </row>
    <row r="26" spans="1:10" ht="15.75" customHeight="1">
      <c r="A26" s="22" t="s">
        <v>355</v>
      </c>
      <c r="B26" s="16">
        <v>2.4270833333333332E-2</v>
      </c>
      <c r="C26" s="12" t="s">
        <v>23</v>
      </c>
      <c r="D26" s="12" t="s">
        <v>28</v>
      </c>
      <c r="E26" s="13" t="s">
        <v>38</v>
      </c>
      <c r="F26" s="13" t="s">
        <v>38</v>
      </c>
      <c r="H26" s="12" t="s">
        <v>380</v>
      </c>
      <c r="J26" s="12" t="s">
        <v>370</v>
      </c>
    </row>
    <row r="27" spans="1:10" ht="15.75" customHeight="1">
      <c r="A27" s="22" t="s">
        <v>355</v>
      </c>
      <c r="B27" s="16">
        <v>2.4826388888888887E-2</v>
      </c>
      <c r="C27" s="12" t="s">
        <v>23</v>
      </c>
      <c r="D27" s="12" t="s">
        <v>30</v>
      </c>
      <c r="E27" s="13">
        <v>22</v>
      </c>
      <c r="F27" s="14">
        <f>E27-5</f>
        <v>17</v>
      </c>
      <c r="J27" s="12" t="s">
        <v>39</v>
      </c>
    </row>
    <row r="28" spans="1:10" ht="15.75" customHeight="1">
      <c r="A28" s="22" t="s">
        <v>355</v>
      </c>
      <c r="B28" s="16">
        <v>2.4918981481481483E-2</v>
      </c>
      <c r="C28" s="12" t="s">
        <v>23</v>
      </c>
      <c r="D28" s="12" t="s">
        <v>28</v>
      </c>
      <c r="E28" s="13">
        <v>5</v>
      </c>
      <c r="F28" s="14"/>
      <c r="H28" s="12" t="s">
        <v>382</v>
      </c>
      <c r="I28" s="12"/>
      <c r="J28" s="12" t="s">
        <v>383</v>
      </c>
    </row>
    <row r="29" spans="1:10" ht="15.75" customHeight="1">
      <c r="A29" s="22" t="s">
        <v>355</v>
      </c>
      <c r="B29" s="16">
        <v>2.5486111111111112E-2</v>
      </c>
      <c r="C29" s="12" t="s">
        <v>18</v>
      </c>
      <c r="D29" s="12" t="s">
        <v>101</v>
      </c>
      <c r="E29" s="13">
        <v>7</v>
      </c>
      <c r="F29" s="14"/>
      <c r="J29" s="12" t="s">
        <v>384</v>
      </c>
    </row>
    <row r="30" spans="1:10" ht="15.75" customHeight="1">
      <c r="A30" s="22" t="s">
        <v>355</v>
      </c>
      <c r="B30" s="16">
        <v>3.1365740740740743E-2</v>
      </c>
      <c r="C30" s="12" t="s">
        <v>19</v>
      </c>
      <c r="D30" s="12" t="s">
        <v>15</v>
      </c>
      <c r="E30" s="13">
        <v>7</v>
      </c>
      <c r="F30" s="14">
        <f>E30-0</f>
        <v>7</v>
      </c>
    </row>
    <row r="31" spans="1:10" ht="15.75" customHeight="1">
      <c r="A31" s="22" t="s">
        <v>355</v>
      </c>
      <c r="B31" s="16">
        <v>3.2673611111111112E-2</v>
      </c>
      <c r="C31" s="12" t="s">
        <v>18</v>
      </c>
      <c r="D31" s="12" t="s">
        <v>31</v>
      </c>
      <c r="E31" s="13">
        <v>9</v>
      </c>
      <c r="F31" s="14">
        <f>E31-3</f>
        <v>6</v>
      </c>
    </row>
    <row r="32" spans="1:10" ht="15.75" customHeight="1">
      <c r="A32" s="22" t="s">
        <v>355</v>
      </c>
      <c r="B32" s="16">
        <v>3.8599537037037036E-2</v>
      </c>
      <c r="C32" s="12" t="s">
        <v>13</v>
      </c>
      <c r="D32" s="12" t="s">
        <v>24</v>
      </c>
      <c r="E32" s="13">
        <v>15</v>
      </c>
      <c r="F32" s="14">
        <f>E32+2</f>
        <v>17</v>
      </c>
    </row>
    <row r="33" spans="1:10" ht="15.75" customHeight="1">
      <c r="A33" s="22" t="s">
        <v>355</v>
      </c>
      <c r="B33" s="16">
        <v>3.8634259259259257E-2</v>
      </c>
      <c r="C33" s="12" t="s">
        <v>14</v>
      </c>
      <c r="D33" s="12" t="s">
        <v>24</v>
      </c>
      <c r="E33" s="13">
        <v>13</v>
      </c>
      <c r="F33" s="14">
        <f>E33-5</f>
        <v>8</v>
      </c>
    </row>
    <row r="34" spans="1:10" ht="15.75" customHeight="1">
      <c r="A34" s="22" t="s">
        <v>355</v>
      </c>
      <c r="B34" s="16">
        <v>3.9293981481481478E-2</v>
      </c>
      <c r="C34" s="12" t="s">
        <v>18</v>
      </c>
      <c r="D34" s="12" t="s">
        <v>24</v>
      </c>
      <c r="E34" s="13">
        <v>14</v>
      </c>
      <c r="F34" s="14">
        <f>E34-3</f>
        <v>11</v>
      </c>
    </row>
    <row r="35" spans="1:10" ht="15.75" customHeight="1">
      <c r="A35" s="22" t="s">
        <v>355</v>
      </c>
      <c r="B35" s="16">
        <v>3.9872685185185185E-2</v>
      </c>
      <c r="C35" s="12" t="s">
        <v>23</v>
      </c>
      <c r="D35" s="12" t="s">
        <v>24</v>
      </c>
      <c r="E35" s="13" t="s">
        <v>38</v>
      </c>
      <c r="F35" s="13" t="s">
        <v>38</v>
      </c>
      <c r="J35" s="12" t="s">
        <v>103</v>
      </c>
    </row>
    <row r="36" spans="1:10" ht="15.75" customHeight="1">
      <c r="A36" s="22" t="s">
        <v>355</v>
      </c>
      <c r="B36" s="16">
        <v>3.9872685185185185E-2</v>
      </c>
      <c r="C36" s="12" t="s">
        <v>23</v>
      </c>
      <c r="D36" s="12" t="s">
        <v>24</v>
      </c>
      <c r="E36" s="13">
        <v>21</v>
      </c>
      <c r="F36" s="14">
        <f>E36-5</f>
        <v>16</v>
      </c>
      <c r="J36" s="12" t="s">
        <v>57</v>
      </c>
    </row>
    <row r="37" spans="1:10" ht="15.75" customHeight="1">
      <c r="A37" s="22" t="s">
        <v>355</v>
      </c>
      <c r="B37" s="16">
        <v>5.1828703703703703E-2</v>
      </c>
      <c r="C37" s="12" t="s">
        <v>21</v>
      </c>
      <c r="D37" s="12" t="s">
        <v>34</v>
      </c>
      <c r="E37" s="13">
        <v>15</v>
      </c>
      <c r="F37" s="14"/>
    </row>
    <row r="38" spans="1:10" ht="15.75" customHeight="1">
      <c r="A38" s="22" t="s">
        <v>355</v>
      </c>
      <c r="B38" s="16">
        <v>5.199074074074074E-2</v>
      </c>
      <c r="C38" s="12" t="s">
        <v>18</v>
      </c>
      <c r="D38" s="12" t="s">
        <v>34</v>
      </c>
      <c r="E38" s="13">
        <v>12</v>
      </c>
      <c r="F38" s="14">
        <f>E38-3</f>
        <v>9</v>
      </c>
    </row>
    <row r="39" spans="1:10" ht="15.75" customHeight="1">
      <c r="A39" s="22" t="s">
        <v>355</v>
      </c>
      <c r="B39" s="16">
        <v>5.3680555555555558E-2</v>
      </c>
      <c r="C39" s="12" t="s">
        <v>13</v>
      </c>
      <c r="D39" s="12" t="s">
        <v>15</v>
      </c>
      <c r="E39" s="13">
        <v>13</v>
      </c>
      <c r="F39" s="14">
        <f>E39-0</f>
        <v>13</v>
      </c>
    </row>
    <row r="40" spans="1:10" ht="15.75" customHeight="1">
      <c r="A40" s="22" t="s">
        <v>355</v>
      </c>
      <c r="B40" s="16">
        <v>5.3842592592592595E-2</v>
      </c>
      <c r="C40" s="12" t="s">
        <v>18</v>
      </c>
      <c r="D40" s="12" t="s">
        <v>15</v>
      </c>
      <c r="E40" s="13">
        <v>14</v>
      </c>
      <c r="F40" s="14">
        <f>E40-3</f>
        <v>11</v>
      </c>
    </row>
    <row r="41" spans="1:10" ht="15.75" customHeight="1">
      <c r="A41" s="22" t="s">
        <v>355</v>
      </c>
      <c r="B41" s="16">
        <v>5.5775462962962964E-2</v>
      </c>
      <c r="C41" s="12" t="s">
        <v>14</v>
      </c>
      <c r="D41" s="12" t="s">
        <v>52</v>
      </c>
      <c r="E41" s="13">
        <v>16</v>
      </c>
      <c r="F41" s="14">
        <f>E41-6</f>
        <v>10</v>
      </c>
    </row>
    <row r="42" spans="1:10" ht="15.75" customHeight="1">
      <c r="A42" s="22" t="s">
        <v>355</v>
      </c>
      <c r="B42" s="16">
        <v>5.5833333333333332E-2</v>
      </c>
      <c r="C42" s="12" t="s">
        <v>14</v>
      </c>
      <c r="D42" s="12" t="s">
        <v>22</v>
      </c>
      <c r="E42" s="13" t="s">
        <v>17</v>
      </c>
      <c r="F42" s="13">
        <v>20</v>
      </c>
    </row>
    <row r="43" spans="1:10" ht="15.75" customHeight="1">
      <c r="A43" s="22" t="s">
        <v>355</v>
      </c>
      <c r="B43" s="16">
        <v>5.6134259259259259E-2</v>
      </c>
      <c r="C43" s="12" t="s">
        <v>18</v>
      </c>
      <c r="D43" s="12" t="s">
        <v>34</v>
      </c>
      <c r="E43" s="13">
        <v>5</v>
      </c>
      <c r="F43" s="14">
        <f t="shared" ref="F43:F44" si="0">E43-3</f>
        <v>2</v>
      </c>
    </row>
    <row r="44" spans="1:10" ht="15.75" customHeight="1">
      <c r="A44" s="22" t="s">
        <v>355</v>
      </c>
      <c r="B44" s="16">
        <v>5.6631944444444443E-2</v>
      </c>
      <c r="C44" s="12" t="s">
        <v>18</v>
      </c>
      <c r="D44" s="12" t="s">
        <v>55</v>
      </c>
      <c r="E44" s="13">
        <v>21</v>
      </c>
      <c r="F44" s="14">
        <f t="shared" si="0"/>
        <v>18</v>
      </c>
    </row>
    <row r="45" spans="1:10" ht="15.75" customHeight="1">
      <c r="A45" s="22" t="s">
        <v>355</v>
      </c>
      <c r="B45" s="16">
        <v>5.7407407407407407E-2</v>
      </c>
      <c r="C45" s="12" t="s">
        <v>21</v>
      </c>
      <c r="D45" s="12" t="s">
        <v>22</v>
      </c>
      <c r="E45" s="13">
        <v>14</v>
      </c>
      <c r="F45" s="14">
        <f>E45-1</f>
        <v>13</v>
      </c>
    </row>
    <row r="46" spans="1:10" ht="15.75" customHeight="1">
      <c r="A46" s="22" t="s">
        <v>355</v>
      </c>
      <c r="B46" s="16">
        <v>5.9328703703703703E-2</v>
      </c>
      <c r="C46" s="12" t="s">
        <v>21</v>
      </c>
      <c r="D46" s="12" t="s">
        <v>34</v>
      </c>
      <c r="E46" s="13" t="s">
        <v>20</v>
      </c>
      <c r="F46" s="13">
        <v>1</v>
      </c>
      <c r="J46" s="12" t="s">
        <v>56</v>
      </c>
    </row>
    <row r="47" spans="1:10" ht="15.75" customHeight="1">
      <c r="A47" s="22" t="s">
        <v>355</v>
      </c>
      <c r="B47" s="16">
        <v>5.9328703703703703E-2</v>
      </c>
      <c r="C47" s="12" t="s">
        <v>21</v>
      </c>
      <c r="D47" s="12" t="s">
        <v>34</v>
      </c>
      <c r="E47" s="13">
        <v>15</v>
      </c>
      <c r="F47" s="14"/>
      <c r="J47" s="12" t="s">
        <v>57</v>
      </c>
    </row>
    <row r="48" spans="1:10" ht="15.75" customHeight="1">
      <c r="A48" s="22" t="s">
        <v>355</v>
      </c>
      <c r="B48" s="16">
        <v>6.0520833333333336E-2</v>
      </c>
      <c r="C48" s="12" t="s">
        <v>21</v>
      </c>
      <c r="D48" s="12" t="s">
        <v>22</v>
      </c>
      <c r="E48" s="13">
        <v>9</v>
      </c>
      <c r="F48" s="14">
        <f>E48-1</f>
        <v>8</v>
      </c>
    </row>
    <row r="49" spans="1:10" ht="15.75" customHeight="1">
      <c r="A49" s="22" t="s">
        <v>355</v>
      </c>
      <c r="B49" s="16">
        <v>6.1620370370370367E-2</v>
      </c>
      <c r="C49" s="12" t="s">
        <v>14</v>
      </c>
      <c r="D49" s="12" t="s">
        <v>116</v>
      </c>
      <c r="E49" s="13" t="s">
        <v>20</v>
      </c>
      <c r="F49" s="13">
        <v>1</v>
      </c>
      <c r="J49" s="12" t="s">
        <v>56</v>
      </c>
    </row>
    <row r="50" spans="1:10" ht="15.75" customHeight="1">
      <c r="A50" s="22" t="s">
        <v>355</v>
      </c>
      <c r="B50" s="16">
        <v>6.1620370370370367E-2</v>
      </c>
      <c r="C50" s="12" t="s">
        <v>14</v>
      </c>
      <c r="D50" s="12" t="s">
        <v>116</v>
      </c>
      <c r="E50" s="13">
        <v>5</v>
      </c>
      <c r="F50" s="13">
        <v>4</v>
      </c>
      <c r="J50" s="12" t="s">
        <v>57</v>
      </c>
    </row>
    <row r="51" spans="1:10" ht="15.75" customHeight="1">
      <c r="A51" s="22" t="s">
        <v>355</v>
      </c>
      <c r="B51" s="16">
        <v>6.9907407407407404E-2</v>
      </c>
      <c r="C51" s="12" t="s">
        <v>14</v>
      </c>
      <c r="D51" s="12" t="s">
        <v>15</v>
      </c>
      <c r="E51" s="13" t="s">
        <v>17</v>
      </c>
      <c r="F51" s="13">
        <v>20</v>
      </c>
    </row>
    <row r="52" spans="1:10" ht="15.75" customHeight="1">
      <c r="A52" s="22" t="s">
        <v>355</v>
      </c>
      <c r="B52" s="16">
        <v>6.9942129629629632E-2</v>
      </c>
      <c r="C52" s="12" t="s">
        <v>13</v>
      </c>
      <c r="D52" s="12" t="s">
        <v>15</v>
      </c>
      <c r="E52" s="13">
        <v>16</v>
      </c>
      <c r="F52" s="14">
        <f>E52-0</f>
        <v>16</v>
      </c>
    </row>
    <row r="53" spans="1:10" ht="15.75" customHeight="1">
      <c r="A53" s="22" t="s">
        <v>355</v>
      </c>
      <c r="B53" s="16">
        <v>7.1574074074074068E-2</v>
      </c>
      <c r="C53" s="12" t="s">
        <v>13</v>
      </c>
      <c r="D53" s="12" t="s">
        <v>31</v>
      </c>
      <c r="E53" s="13">
        <v>15</v>
      </c>
      <c r="F53" s="14">
        <f t="shared" ref="F53:F54" si="1">E53-4</f>
        <v>11</v>
      </c>
    </row>
    <row r="54" spans="1:10" ht="15.75" customHeight="1">
      <c r="A54" s="22" t="s">
        <v>355</v>
      </c>
      <c r="B54" s="16">
        <v>7.3923611111111107E-2</v>
      </c>
      <c r="C54" s="12" t="s">
        <v>14</v>
      </c>
      <c r="D54" s="12" t="s">
        <v>37</v>
      </c>
      <c r="E54" s="13">
        <v>6</v>
      </c>
      <c r="F54" s="14">
        <f t="shared" si="1"/>
        <v>2</v>
      </c>
    </row>
    <row r="55" spans="1:10" ht="15.75" customHeight="1">
      <c r="A55" s="22" t="s">
        <v>355</v>
      </c>
      <c r="B55" s="16">
        <v>7.5937500000000005E-2</v>
      </c>
      <c r="C55" s="12" t="s">
        <v>13</v>
      </c>
      <c r="D55" s="12" t="s">
        <v>24</v>
      </c>
      <c r="E55" s="13">
        <v>11</v>
      </c>
      <c r="F55" s="14">
        <f>E55--2</f>
        <v>13</v>
      </c>
    </row>
    <row r="56" spans="1:10" ht="15.75" customHeight="1">
      <c r="A56" s="22" t="s">
        <v>355</v>
      </c>
      <c r="B56" s="16">
        <v>7.7858796296296301E-2</v>
      </c>
      <c r="C56" s="12" t="s">
        <v>21</v>
      </c>
      <c r="D56" s="12" t="s">
        <v>51</v>
      </c>
      <c r="E56" s="13">
        <v>7</v>
      </c>
      <c r="F56" s="14"/>
    </row>
    <row r="57" spans="1:10" ht="15.75" customHeight="1">
      <c r="A57" s="22" t="s">
        <v>355</v>
      </c>
      <c r="B57" s="16">
        <v>7.8148148148148147E-2</v>
      </c>
      <c r="C57" s="12" t="s">
        <v>23</v>
      </c>
      <c r="D57" s="12" t="s">
        <v>51</v>
      </c>
      <c r="E57" s="13">
        <v>10</v>
      </c>
      <c r="F57" s="14">
        <f>E57-3</f>
        <v>7</v>
      </c>
    </row>
    <row r="58" spans="1:10" ht="15.75" customHeight="1">
      <c r="A58" s="22" t="s">
        <v>355</v>
      </c>
      <c r="B58" s="16">
        <v>8.020833333333334E-2</v>
      </c>
      <c r="C58" s="12" t="s">
        <v>21</v>
      </c>
      <c r="D58" s="12" t="s">
        <v>69</v>
      </c>
      <c r="E58" s="13">
        <v>5</v>
      </c>
      <c r="F58" s="13">
        <v>2</v>
      </c>
    </row>
    <row r="59" spans="1:10" ht="13">
      <c r="A59" s="22" t="s">
        <v>355</v>
      </c>
      <c r="B59" s="16">
        <v>8.0347222222222223E-2</v>
      </c>
      <c r="C59" s="12" t="s">
        <v>23</v>
      </c>
      <c r="D59" s="12" t="s">
        <v>69</v>
      </c>
      <c r="E59" s="13">
        <v>7</v>
      </c>
      <c r="F59" s="14">
        <f>E59-3</f>
        <v>4</v>
      </c>
    </row>
    <row r="60" spans="1:10" ht="13">
      <c r="A60" s="22" t="s">
        <v>355</v>
      </c>
      <c r="B60" s="16">
        <v>8.4444444444444447E-2</v>
      </c>
      <c r="C60" s="12" t="s">
        <v>18</v>
      </c>
      <c r="D60" s="12" t="s">
        <v>15</v>
      </c>
      <c r="E60" s="13" t="s">
        <v>38</v>
      </c>
      <c r="F60" s="13" t="s">
        <v>38</v>
      </c>
      <c r="J60" s="12" t="s">
        <v>103</v>
      </c>
    </row>
    <row r="61" spans="1:10" ht="13">
      <c r="A61" s="22" t="s">
        <v>355</v>
      </c>
      <c r="B61" s="16">
        <v>8.4444444444444447E-2</v>
      </c>
      <c r="C61" s="12" t="s">
        <v>18</v>
      </c>
      <c r="D61" s="12" t="s">
        <v>15</v>
      </c>
      <c r="E61" s="13">
        <v>9</v>
      </c>
      <c r="F61" s="14">
        <f t="shared" ref="F61:F63" si="2">E61-3</f>
        <v>6</v>
      </c>
      <c r="J61" s="12" t="s">
        <v>105</v>
      </c>
    </row>
    <row r="62" spans="1:10" ht="13">
      <c r="A62" s="22" t="s">
        <v>355</v>
      </c>
      <c r="B62" s="16">
        <v>8.503472222222222E-2</v>
      </c>
      <c r="C62" s="12" t="s">
        <v>18</v>
      </c>
      <c r="D62" s="12" t="s">
        <v>31</v>
      </c>
      <c r="E62" s="13">
        <v>15</v>
      </c>
      <c r="F62" s="14">
        <f t="shared" si="2"/>
        <v>12</v>
      </c>
    </row>
    <row r="63" spans="1:10" ht="13">
      <c r="A63" s="22" t="s">
        <v>355</v>
      </c>
      <c r="B63" s="16">
        <v>8.5787037037037037E-2</v>
      </c>
      <c r="C63" s="12" t="s">
        <v>18</v>
      </c>
      <c r="D63" s="12" t="s">
        <v>34</v>
      </c>
      <c r="E63" s="13">
        <v>21</v>
      </c>
      <c r="F63" s="14">
        <f t="shared" si="2"/>
        <v>18</v>
      </c>
    </row>
    <row r="64" spans="1:10" ht="13">
      <c r="A64" s="22" t="s">
        <v>355</v>
      </c>
      <c r="B64" s="16">
        <v>8.6504629629629626E-2</v>
      </c>
      <c r="C64" s="12" t="s">
        <v>18</v>
      </c>
      <c r="D64" s="12" t="s">
        <v>135</v>
      </c>
      <c r="E64" s="13">
        <v>10</v>
      </c>
      <c r="F64" s="14">
        <f>E64-1</f>
        <v>9</v>
      </c>
    </row>
    <row r="65" spans="1:10" ht="13">
      <c r="A65" s="22" t="s">
        <v>355</v>
      </c>
      <c r="B65" s="16">
        <v>9.9780092592592587E-2</v>
      </c>
      <c r="C65" s="12" t="s">
        <v>19</v>
      </c>
      <c r="D65" s="12" t="s">
        <v>78</v>
      </c>
      <c r="E65" s="13" t="s">
        <v>38</v>
      </c>
      <c r="F65" s="13" t="s">
        <v>38</v>
      </c>
      <c r="J65" s="12" t="s">
        <v>56</v>
      </c>
    </row>
    <row r="66" spans="1:10" ht="13">
      <c r="A66" s="22" t="s">
        <v>355</v>
      </c>
      <c r="B66" s="16">
        <v>9.9780092592592587E-2</v>
      </c>
      <c r="C66" s="12" t="s">
        <v>19</v>
      </c>
      <c r="D66" s="12" t="s">
        <v>78</v>
      </c>
      <c r="E66" s="13">
        <v>15</v>
      </c>
      <c r="F66" s="14">
        <f>E66-3</f>
        <v>12</v>
      </c>
      <c r="J66" s="12" t="s">
        <v>57</v>
      </c>
    </row>
    <row r="67" spans="1:10" ht="13">
      <c r="A67" s="22" t="s">
        <v>355</v>
      </c>
      <c r="B67" s="16">
        <v>0.10609953703703703</v>
      </c>
      <c r="C67" s="12" t="s">
        <v>14</v>
      </c>
      <c r="D67" s="12" t="s">
        <v>30</v>
      </c>
      <c r="E67" s="13">
        <v>20</v>
      </c>
      <c r="F67" s="14">
        <f t="shared" ref="F67:F68" si="3">E67-6</f>
        <v>14</v>
      </c>
      <c r="J67" s="12" t="s">
        <v>58</v>
      </c>
    </row>
    <row r="68" spans="1:10" ht="13">
      <c r="A68" s="22" t="s">
        <v>355</v>
      </c>
      <c r="B68" s="16">
        <v>0.10699074074074075</v>
      </c>
      <c r="C68" s="12" t="s">
        <v>14</v>
      </c>
      <c r="D68" s="12" t="s">
        <v>30</v>
      </c>
      <c r="E68" s="13">
        <v>22</v>
      </c>
      <c r="F68" s="14">
        <f t="shared" si="3"/>
        <v>16</v>
      </c>
      <c r="J68" s="12" t="s">
        <v>393</v>
      </c>
    </row>
    <row r="69" spans="1:10" ht="13">
      <c r="A69" s="22" t="s">
        <v>355</v>
      </c>
      <c r="B69" s="16">
        <v>0.11872685185185185</v>
      </c>
      <c r="C69" s="12" t="s">
        <v>23</v>
      </c>
      <c r="D69" s="12" t="s">
        <v>15</v>
      </c>
      <c r="E69" s="13" t="s">
        <v>17</v>
      </c>
      <c r="F69" s="13">
        <v>20</v>
      </c>
    </row>
    <row r="70" spans="1:10" ht="13">
      <c r="A70" s="22" t="s">
        <v>355</v>
      </c>
      <c r="B70" s="16">
        <v>0.11873842592592593</v>
      </c>
      <c r="C70" s="12" t="s">
        <v>13</v>
      </c>
      <c r="D70" s="12" t="s">
        <v>15</v>
      </c>
      <c r="E70" s="13" t="s">
        <v>20</v>
      </c>
      <c r="F70" s="13">
        <v>1</v>
      </c>
    </row>
    <row r="71" spans="1:10" ht="13">
      <c r="A71" s="22" t="s">
        <v>355</v>
      </c>
      <c r="B71" s="16">
        <v>0.11877314814814814</v>
      </c>
      <c r="C71" s="12" t="s">
        <v>18</v>
      </c>
      <c r="D71" s="12" t="s">
        <v>15</v>
      </c>
      <c r="E71" s="13">
        <v>10</v>
      </c>
      <c r="F71" s="14">
        <f t="shared" ref="F71:F72" si="4">E71-3</f>
        <v>7</v>
      </c>
    </row>
    <row r="72" spans="1:10" ht="13">
      <c r="A72" s="22" t="s">
        <v>355</v>
      </c>
      <c r="B72" s="16">
        <v>0.11880787037037037</v>
      </c>
      <c r="C72" s="12" t="s">
        <v>14</v>
      </c>
      <c r="D72" s="12" t="s">
        <v>15</v>
      </c>
      <c r="E72" s="13">
        <v>13</v>
      </c>
      <c r="F72" s="14">
        <f t="shared" si="4"/>
        <v>10</v>
      </c>
    </row>
    <row r="73" spans="1:10" ht="13">
      <c r="A73" s="22" t="s">
        <v>355</v>
      </c>
      <c r="B73" s="16">
        <v>0.13085648148148149</v>
      </c>
      <c r="C73" s="12" t="s">
        <v>13</v>
      </c>
      <c r="D73" s="12" t="s">
        <v>395</v>
      </c>
      <c r="E73" s="13">
        <v>11</v>
      </c>
      <c r="F73" s="13">
        <v>7</v>
      </c>
    </row>
    <row r="74" spans="1:10" ht="13">
      <c r="A74" s="22" t="s">
        <v>355</v>
      </c>
      <c r="B74" s="16">
        <v>0.13090277777777778</v>
      </c>
      <c r="C74" s="12" t="s">
        <v>14</v>
      </c>
      <c r="D74" s="12" t="s">
        <v>395</v>
      </c>
      <c r="E74" s="13">
        <v>7</v>
      </c>
      <c r="F74" s="13">
        <v>4</v>
      </c>
    </row>
    <row r="75" spans="1:10" ht="13">
      <c r="A75" s="22" t="s">
        <v>355</v>
      </c>
      <c r="B75" s="16">
        <v>0.13109953703703703</v>
      </c>
      <c r="C75" s="12" t="s">
        <v>21</v>
      </c>
      <c r="D75" s="12" t="s">
        <v>395</v>
      </c>
      <c r="E75" s="13">
        <v>6</v>
      </c>
      <c r="F75" s="13">
        <v>4</v>
      </c>
    </row>
    <row r="76" spans="1:10" ht="13">
      <c r="A76" s="22" t="s">
        <v>355</v>
      </c>
      <c r="B76" s="16">
        <v>0.13125000000000001</v>
      </c>
      <c r="C76" s="12" t="s">
        <v>19</v>
      </c>
      <c r="D76" s="12" t="s">
        <v>395</v>
      </c>
      <c r="E76" s="13">
        <v>10</v>
      </c>
      <c r="F76" s="13">
        <v>8</v>
      </c>
    </row>
    <row r="77" spans="1:10" ht="13">
      <c r="A77" s="22" t="s">
        <v>355</v>
      </c>
      <c r="B77" s="16">
        <v>0.13143518518518518</v>
      </c>
      <c r="C77" s="12" t="s">
        <v>18</v>
      </c>
      <c r="D77" s="12" t="s">
        <v>395</v>
      </c>
      <c r="E77" s="13">
        <v>5</v>
      </c>
      <c r="F77" s="13">
        <v>3</v>
      </c>
    </row>
    <row r="78" spans="1:10" ht="13">
      <c r="A78" s="22" t="s">
        <v>355</v>
      </c>
      <c r="B78" s="16">
        <v>0.13158564814814816</v>
      </c>
      <c r="C78" s="12" t="s">
        <v>23</v>
      </c>
      <c r="D78" s="12" t="s">
        <v>395</v>
      </c>
      <c r="E78" s="13">
        <v>6</v>
      </c>
      <c r="F78" s="13">
        <v>2</v>
      </c>
    </row>
    <row r="79" spans="1:10" ht="13">
      <c r="A79" s="22" t="s">
        <v>355</v>
      </c>
      <c r="B79" s="16">
        <v>0.14037037037037037</v>
      </c>
      <c r="C79" s="12" t="s">
        <v>21</v>
      </c>
      <c r="D79" s="12" t="s">
        <v>321</v>
      </c>
      <c r="E79" s="13" t="s">
        <v>20</v>
      </c>
      <c r="F79" s="13">
        <v>1</v>
      </c>
    </row>
    <row r="80" spans="1:10" ht="13">
      <c r="A80" s="22" t="s">
        <v>355</v>
      </c>
      <c r="B80" s="16">
        <v>0.1404050925925926</v>
      </c>
      <c r="C80" s="12" t="s">
        <v>13</v>
      </c>
      <c r="D80" s="12" t="s">
        <v>321</v>
      </c>
      <c r="E80" s="13" t="s">
        <v>17</v>
      </c>
      <c r="F80" s="13">
        <v>20</v>
      </c>
    </row>
    <row r="81" spans="1:6" ht="13">
      <c r="A81" s="22" t="s">
        <v>355</v>
      </c>
      <c r="B81" s="16">
        <v>0.15487268518518518</v>
      </c>
      <c r="C81" s="12" t="s">
        <v>23</v>
      </c>
      <c r="D81" s="12" t="s">
        <v>37</v>
      </c>
      <c r="E81" s="13">
        <v>12</v>
      </c>
      <c r="F81" s="14">
        <f>E81-0</f>
        <v>12</v>
      </c>
    </row>
    <row r="82" spans="1:6" ht="13">
      <c r="A82" s="22" t="s">
        <v>355</v>
      </c>
      <c r="B82" s="16">
        <v>0.16223379629629631</v>
      </c>
      <c r="C82" s="12" t="s">
        <v>13</v>
      </c>
      <c r="D82" s="12" t="s">
        <v>321</v>
      </c>
      <c r="E82" s="13">
        <v>22</v>
      </c>
      <c r="F82" s="14">
        <f>E82-4</f>
        <v>18</v>
      </c>
    </row>
    <row r="83" spans="1:6" ht="13">
      <c r="A83" s="22" t="s">
        <v>355</v>
      </c>
      <c r="B83" s="16">
        <v>0.16702546296296297</v>
      </c>
      <c r="C83" s="12" t="s">
        <v>14</v>
      </c>
      <c r="D83" s="12" t="s">
        <v>241</v>
      </c>
      <c r="E83" s="13" t="s">
        <v>38</v>
      </c>
      <c r="F83" s="13" t="s">
        <v>38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outlinePr summaryBelow="0" summaryRight="0"/>
  </sheetPr>
  <dimension ref="A1:J3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3.83203125" customWidth="1"/>
    <col min="5" max="5" width="10.5" customWidth="1"/>
    <col min="6" max="6" width="12.5" customWidth="1"/>
    <col min="7" max="7" width="5.1640625" customWidth="1"/>
    <col min="8" max="8" width="26.83203125" customWidth="1"/>
    <col min="9" max="9" width="6.33203125" customWidth="1"/>
    <col min="10" max="10" width="26.164062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386</v>
      </c>
      <c r="B2" s="16">
        <v>1.4733796296296297E-2</v>
      </c>
      <c r="C2" s="12" t="s">
        <v>19</v>
      </c>
      <c r="D2" s="12" t="s">
        <v>34</v>
      </c>
      <c r="E2" s="13">
        <v>13</v>
      </c>
      <c r="F2" s="14">
        <f>E2--3</f>
        <v>16</v>
      </c>
    </row>
    <row r="3" spans="1:10" ht="15.75" customHeight="1">
      <c r="A3" s="22" t="s">
        <v>386</v>
      </c>
      <c r="B3" s="16">
        <v>1.4849537037037038E-2</v>
      </c>
      <c r="C3" s="12" t="s">
        <v>66</v>
      </c>
      <c r="D3" s="12" t="s">
        <v>34</v>
      </c>
      <c r="E3" s="13">
        <v>10</v>
      </c>
      <c r="F3" s="14"/>
      <c r="J3" s="12" t="s">
        <v>56</v>
      </c>
    </row>
    <row r="4" spans="1:10" ht="15.75" customHeight="1">
      <c r="A4" s="22" t="s">
        <v>386</v>
      </c>
      <c r="B4" s="16">
        <v>1.4849537037037038E-2</v>
      </c>
      <c r="C4" s="12" t="s">
        <v>66</v>
      </c>
      <c r="D4" s="12" t="s">
        <v>34</v>
      </c>
      <c r="E4" s="13">
        <v>16</v>
      </c>
      <c r="F4" s="14"/>
      <c r="J4" s="12" t="s">
        <v>57</v>
      </c>
    </row>
    <row r="5" spans="1:10" ht="15.75" customHeight="1">
      <c r="A5" s="22" t="s">
        <v>386</v>
      </c>
      <c r="B5" s="16">
        <v>2.5590277777777778E-2</v>
      </c>
      <c r="C5" s="12" t="s">
        <v>23</v>
      </c>
      <c r="D5" s="12" t="s">
        <v>24</v>
      </c>
      <c r="E5" s="13">
        <v>12</v>
      </c>
      <c r="F5" s="14">
        <f>E5-5</f>
        <v>7</v>
      </c>
    </row>
    <row r="6" spans="1:10" ht="15.75" customHeight="1">
      <c r="A6" s="22" t="s">
        <v>386</v>
      </c>
      <c r="B6" s="16">
        <v>2.585648148148148E-2</v>
      </c>
      <c r="C6" s="12" t="s">
        <v>13</v>
      </c>
      <c r="D6" s="12" t="s">
        <v>45</v>
      </c>
      <c r="E6" s="13">
        <v>7</v>
      </c>
      <c r="F6" s="14"/>
      <c r="J6" s="12" t="s">
        <v>388</v>
      </c>
    </row>
    <row r="7" spans="1:10" ht="15.75" customHeight="1">
      <c r="A7" s="22" t="s">
        <v>386</v>
      </c>
      <c r="B7" s="16">
        <v>2.6180555555555554E-2</v>
      </c>
      <c r="C7" s="12" t="s">
        <v>13</v>
      </c>
      <c r="D7" s="12" t="s">
        <v>45</v>
      </c>
      <c r="E7" s="13">
        <v>5</v>
      </c>
      <c r="F7" s="14"/>
      <c r="J7" s="12" t="s">
        <v>389</v>
      </c>
    </row>
    <row r="8" spans="1:10" ht="15.75" customHeight="1">
      <c r="A8" s="22" t="s">
        <v>386</v>
      </c>
      <c r="B8" s="16">
        <v>2.6527777777777779E-2</v>
      </c>
      <c r="C8" s="12" t="s">
        <v>13</v>
      </c>
      <c r="D8" s="12" t="s">
        <v>45</v>
      </c>
      <c r="E8" s="13">
        <v>3</v>
      </c>
      <c r="F8" s="14"/>
      <c r="J8" s="12" t="s">
        <v>390</v>
      </c>
    </row>
    <row r="9" spans="1:10" ht="15.75" customHeight="1">
      <c r="A9" s="22" t="s">
        <v>386</v>
      </c>
      <c r="B9" s="16">
        <v>2.7175925925925926E-2</v>
      </c>
      <c r="C9" s="12" t="s">
        <v>18</v>
      </c>
      <c r="D9" s="12" t="s">
        <v>24</v>
      </c>
      <c r="E9" s="13">
        <v>22</v>
      </c>
      <c r="F9" s="13">
        <v>18</v>
      </c>
    </row>
    <row r="10" spans="1:10" ht="15.75" customHeight="1">
      <c r="A10" s="22" t="s">
        <v>386</v>
      </c>
      <c r="B10" s="16">
        <v>2.71875E-2</v>
      </c>
      <c r="C10" s="12" t="s">
        <v>14</v>
      </c>
      <c r="D10" s="12" t="s">
        <v>24</v>
      </c>
      <c r="E10" s="13" t="s">
        <v>38</v>
      </c>
      <c r="F10" s="14" t="s">
        <v>38</v>
      </c>
    </row>
    <row r="11" spans="1:10" ht="15.75" customHeight="1">
      <c r="A11" s="22" t="s">
        <v>386</v>
      </c>
      <c r="B11" s="16">
        <v>3.3460648148148149E-2</v>
      </c>
      <c r="C11" s="12" t="s">
        <v>21</v>
      </c>
      <c r="D11" s="12" t="s">
        <v>24</v>
      </c>
      <c r="E11" s="13">
        <v>12</v>
      </c>
      <c r="F11" s="14">
        <f>E11-5</f>
        <v>7</v>
      </c>
    </row>
    <row r="12" spans="1:10" ht="15.75" customHeight="1">
      <c r="A12" s="22" t="s">
        <v>386</v>
      </c>
      <c r="B12" s="16">
        <v>3.5138888888888886E-2</v>
      </c>
      <c r="C12" s="12" t="s">
        <v>19</v>
      </c>
      <c r="D12" s="12" t="s">
        <v>27</v>
      </c>
      <c r="E12" s="13">
        <v>15</v>
      </c>
      <c r="F12" s="14">
        <f>E12-8</f>
        <v>7</v>
      </c>
    </row>
    <row r="13" spans="1:10" ht="15.75" customHeight="1">
      <c r="A13" s="22" t="s">
        <v>386</v>
      </c>
      <c r="B13" s="16">
        <v>3.5706018518518519E-2</v>
      </c>
      <c r="C13" s="12" t="s">
        <v>19</v>
      </c>
      <c r="D13" s="12" t="s">
        <v>28</v>
      </c>
      <c r="E13" s="13">
        <v>11</v>
      </c>
      <c r="F13" s="14"/>
      <c r="H13" s="12" t="s">
        <v>391</v>
      </c>
    </row>
    <row r="14" spans="1:10" ht="15.75" customHeight="1">
      <c r="A14" s="22" t="s">
        <v>386</v>
      </c>
      <c r="B14" s="16">
        <v>3.8101851851851852E-2</v>
      </c>
      <c r="C14" s="12" t="s">
        <v>14</v>
      </c>
      <c r="D14" s="12" t="s">
        <v>24</v>
      </c>
      <c r="E14" s="13">
        <v>14</v>
      </c>
      <c r="F14" s="14">
        <f>E14-5</f>
        <v>9</v>
      </c>
    </row>
    <row r="15" spans="1:10" ht="15.75" customHeight="1">
      <c r="A15" s="22" t="s">
        <v>386</v>
      </c>
      <c r="B15" s="16">
        <v>4.0486111111111112E-2</v>
      </c>
      <c r="C15" s="12" t="s">
        <v>23</v>
      </c>
      <c r="D15" s="12" t="s">
        <v>15</v>
      </c>
      <c r="E15" s="13">
        <v>5</v>
      </c>
      <c r="F15" s="14">
        <f>E15-3</f>
        <v>2</v>
      </c>
    </row>
    <row r="16" spans="1:10" ht="15.75" customHeight="1">
      <c r="A16" s="22" t="s">
        <v>386</v>
      </c>
      <c r="B16" s="16">
        <v>4.341435185185185E-2</v>
      </c>
      <c r="C16" s="12" t="s">
        <v>13</v>
      </c>
      <c r="D16" s="12" t="s">
        <v>116</v>
      </c>
      <c r="E16" s="13">
        <v>15</v>
      </c>
      <c r="F16" s="14">
        <f>E16-6</f>
        <v>9</v>
      </c>
    </row>
    <row r="17" spans="1:10" ht="15.75" customHeight="1">
      <c r="A17" s="22" t="s">
        <v>386</v>
      </c>
      <c r="B17" s="16">
        <v>4.6840277777777779E-2</v>
      </c>
      <c r="C17" s="12" t="s">
        <v>23</v>
      </c>
      <c r="D17" s="12" t="s">
        <v>34</v>
      </c>
      <c r="E17" s="13">
        <v>13</v>
      </c>
      <c r="F17" s="14">
        <f>E17-2</f>
        <v>11</v>
      </c>
    </row>
    <row r="18" spans="1:10" ht="15.75" customHeight="1">
      <c r="A18" s="22" t="s">
        <v>386</v>
      </c>
      <c r="B18" s="16">
        <v>4.6944444444444441E-2</v>
      </c>
      <c r="C18" s="12" t="s">
        <v>19</v>
      </c>
      <c r="D18" s="12" t="s">
        <v>15</v>
      </c>
      <c r="E18" s="13">
        <v>12</v>
      </c>
      <c r="F18" s="14">
        <f>E18-0</f>
        <v>12</v>
      </c>
    </row>
    <row r="19" spans="1:10" ht="15.75" customHeight="1">
      <c r="A19" s="22" t="s">
        <v>386</v>
      </c>
      <c r="B19" s="16">
        <v>4.8414351851851854E-2</v>
      </c>
      <c r="C19" s="12" t="s">
        <v>21</v>
      </c>
      <c r="D19" s="12" t="s">
        <v>24</v>
      </c>
      <c r="E19" s="13">
        <v>17</v>
      </c>
      <c r="F19" s="14">
        <f>E19-5</f>
        <v>12</v>
      </c>
    </row>
    <row r="20" spans="1:10" ht="15.75" customHeight="1">
      <c r="A20" s="22" t="s">
        <v>386</v>
      </c>
      <c r="B20" s="16">
        <v>5.4872685185185184E-2</v>
      </c>
      <c r="C20" s="12" t="s">
        <v>23</v>
      </c>
      <c r="D20" s="12" t="s">
        <v>15</v>
      </c>
      <c r="E20" s="13">
        <v>17</v>
      </c>
      <c r="F20" s="14">
        <f>E20-3</f>
        <v>14</v>
      </c>
    </row>
    <row r="21" spans="1:10" ht="15.75" customHeight="1">
      <c r="A21" s="22" t="s">
        <v>386</v>
      </c>
      <c r="B21" s="16">
        <v>5.5601851851851854E-2</v>
      </c>
      <c r="C21" s="12" t="s">
        <v>13</v>
      </c>
      <c r="D21" s="12" t="s">
        <v>24</v>
      </c>
      <c r="E21" s="13">
        <v>11</v>
      </c>
      <c r="F21" s="14">
        <f>E21--2</f>
        <v>13</v>
      </c>
    </row>
    <row r="22" spans="1:10" ht="15.75" customHeight="1">
      <c r="A22" s="22" t="s">
        <v>386</v>
      </c>
      <c r="B22" s="16">
        <v>5.5648148148148148E-2</v>
      </c>
      <c r="C22" s="12" t="s">
        <v>23</v>
      </c>
      <c r="D22" s="12" t="s">
        <v>34</v>
      </c>
      <c r="E22" s="13">
        <v>10</v>
      </c>
      <c r="F22" s="14">
        <f>E22-2</f>
        <v>8</v>
      </c>
    </row>
    <row r="23" spans="1:10" ht="15.75" customHeight="1">
      <c r="A23" s="22" t="s">
        <v>386</v>
      </c>
      <c r="B23" s="16">
        <v>5.6886574074074076E-2</v>
      </c>
      <c r="C23" s="12" t="s">
        <v>14</v>
      </c>
      <c r="D23" s="12" t="s">
        <v>24</v>
      </c>
      <c r="E23" s="13">
        <v>21</v>
      </c>
      <c r="F23" s="14">
        <f>E23-5</f>
        <v>16</v>
      </c>
    </row>
    <row r="24" spans="1:10" ht="15.75" customHeight="1">
      <c r="A24" s="22" t="s">
        <v>386</v>
      </c>
      <c r="B24" s="16">
        <v>8.369212962962963E-2</v>
      </c>
      <c r="C24" s="12" t="s">
        <v>19</v>
      </c>
      <c r="D24" s="12" t="s">
        <v>241</v>
      </c>
      <c r="E24" s="13" t="s">
        <v>20</v>
      </c>
      <c r="F24" s="13">
        <v>1</v>
      </c>
    </row>
    <row r="25" spans="1:10" ht="15.75" customHeight="1">
      <c r="A25" s="22" t="s">
        <v>386</v>
      </c>
      <c r="B25" s="16">
        <v>8.3819444444444446E-2</v>
      </c>
      <c r="C25" s="12" t="s">
        <v>23</v>
      </c>
      <c r="D25" s="12" t="s">
        <v>241</v>
      </c>
      <c r="E25" s="13">
        <v>4</v>
      </c>
      <c r="F25" s="14">
        <f>E25-0</f>
        <v>4</v>
      </c>
    </row>
    <row r="26" spans="1:10" ht="15.75" customHeight="1">
      <c r="A26" s="22" t="s">
        <v>386</v>
      </c>
      <c r="B26" s="16">
        <v>8.3842592592592594E-2</v>
      </c>
      <c r="C26" s="12" t="s">
        <v>66</v>
      </c>
      <c r="D26" s="12" t="s">
        <v>241</v>
      </c>
      <c r="E26" s="13">
        <v>13</v>
      </c>
      <c r="F26" s="14">
        <f>E26--2</f>
        <v>15</v>
      </c>
    </row>
    <row r="27" spans="1:10" ht="15.75" customHeight="1">
      <c r="A27" s="22" t="s">
        <v>386</v>
      </c>
      <c r="B27" s="16">
        <v>8.3865740740740741E-2</v>
      </c>
      <c r="C27" s="12" t="s">
        <v>21</v>
      </c>
      <c r="D27" s="12" t="s">
        <v>241</v>
      </c>
      <c r="E27" s="13">
        <v>13</v>
      </c>
      <c r="F27" s="14">
        <f>E27-3</f>
        <v>10</v>
      </c>
    </row>
    <row r="28" spans="1:10" ht="15.75" customHeight="1">
      <c r="A28" s="22" t="s">
        <v>386</v>
      </c>
      <c r="B28" s="16">
        <v>8.3877314814814821E-2</v>
      </c>
      <c r="C28" s="12" t="s">
        <v>14</v>
      </c>
      <c r="D28" s="12" t="s">
        <v>241</v>
      </c>
      <c r="E28" s="13">
        <v>16</v>
      </c>
      <c r="F28" s="14">
        <f>E28-1</f>
        <v>15</v>
      </c>
    </row>
    <row r="29" spans="1:10" ht="15.75" customHeight="1">
      <c r="A29" s="22" t="s">
        <v>386</v>
      </c>
      <c r="B29" s="16">
        <v>8.3877314814814821E-2</v>
      </c>
      <c r="C29" s="12" t="s">
        <v>13</v>
      </c>
      <c r="D29" s="12" t="s">
        <v>241</v>
      </c>
      <c r="E29" s="13">
        <v>22</v>
      </c>
      <c r="F29" s="14">
        <f>E29-6</f>
        <v>16</v>
      </c>
    </row>
    <row r="30" spans="1:10" ht="15.75" customHeight="1">
      <c r="A30" s="22" t="s">
        <v>386</v>
      </c>
      <c r="B30" s="16">
        <v>9.239583333333333E-2</v>
      </c>
      <c r="C30" s="12" t="s">
        <v>21</v>
      </c>
      <c r="D30" s="12" t="s">
        <v>67</v>
      </c>
      <c r="E30" s="13">
        <v>23</v>
      </c>
      <c r="F30" s="14"/>
    </row>
    <row r="31" spans="1:10" ht="15.75" customHeight="1">
      <c r="A31" s="22" t="s">
        <v>386</v>
      </c>
      <c r="B31" s="16">
        <v>9.9120370370370373E-2</v>
      </c>
      <c r="C31" s="12" t="s">
        <v>23</v>
      </c>
      <c r="D31" s="12" t="s">
        <v>67</v>
      </c>
      <c r="E31" s="13" t="s">
        <v>38</v>
      </c>
      <c r="F31" s="13" t="s">
        <v>38</v>
      </c>
      <c r="J31" s="12" t="s">
        <v>56</v>
      </c>
    </row>
    <row r="32" spans="1:10" ht="15.75" customHeight="1">
      <c r="A32" s="22" t="s">
        <v>386</v>
      </c>
      <c r="B32" s="16">
        <v>9.9120370370370373E-2</v>
      </c>
      <c r="C32" s="12" t="s">
        <v>23</v>
      </c>
      <c r="D32" s="12" t="s">
        <v>67</v>
      </c>
      <c r="E32" s="13">
        <v>19</v>
      </c>
      <c r="F32" s="14">
        <f>E32-0</f>
        <v>19</v>
      </c>
      <c r="J32" s="12" t="s">
        <v>57</v>
      </c>
    </row>
    <row r="33" spans="1:10" ht="15.75" customHeight="1">
      <c r="A33" s="22" t="s">
        <v>386</v>
      </c>
      <c r="B33" s="16">
        <v>0.1077199074074074</v>
      </c>
      <c r="C33" s="12" t="s">
        <v>66</v>
      </c>
      <c r="D33" s="12" t="s">
        <v>31</v>
      </c>
      <c r="E33" s="13">
        <v>14</v>
      </c>
      <c r="F33" s="14">
        <f>E33--2</f>
        <v>16</v>
      </c>
    </row>
    <row r="34" spans="1:10" ht="15.75" customHeight="1">
      <c r="A34" s="22" t="s">
        <v>386</v>
      </c>
      <c r="B34" s="16">
        <v>0.11265046296296297</v>
      </c>
      <c r="C34" s="12" t="s">
        <v>66</v>
      </c>
      <c r="D34" s="12" t="s">
        <v>30</v>
      </c>
      <c r="E34" s="13">
        <v>9</v>
      </c>
      <c r="F34" s="14">
        <f>E34-5</f>
        <v>4</v>
      </c>
      <c r="J34" s="12" t="s">
        <v>394</v>
      </c>
    </row>
    <row r="35" spans="1:10" ht="15.75" customHeight="1">
      <c r="A35" s="22" t="s">
        <v>386</v>
      </c>
      <c r="B35" s="16">
        <v>0.11951388888888889</v>
      </c>
      <c r="C35" s="12" t="s">
        <v>89</v>
      </c>
      <c r="D35" s="12" t="s">
        <v>22</v>
      </c>
      <c r="E35" s="13">
        <v>5</v>
      </c>
      <c r="F35" s="14">
        <f>E35-2</f>
        <v>3</v>
      </c>
    </row>
    <row r="36" spans="1:10" ht="15.75" customHeight="1">
      <c r="A36" s="22" t="s">
        <v>386</v>
      </c>
      <c r="B36" s="16">
        <v>0.12658564814814816</v>
      </c>
      <c r="C36" s="12" t="s">
        <v>19</v>
      </c>
      <c r="D36" s="12" t="s">
        <v>30</v>
      </c>
      <c r="E36" s="13">
        <v>10</v>
      </c>
      <c r="F36" s="14">
        <f>E36-6</f>
        <v>4</v>
      </c>
      <c r="J36" s="12" t="s">
        <v>396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1:J167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4.5" customWidth="1"/>
    <col min="9" max="9" width="6.33203125" customWidth="1"/>
    <col min="10" max="10" width="41.3320312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397</v>
      </c>
      <c r="B2" s="16">
        <v>1.2534722222222221E-2</v>
      </c>
      <c r="C2" s="12" t="s">
        <v>13</v>
      </c>
      <c r="D2" s="12" t="s">
        <v>15</v>
      </c>
      <c r="E2" s="13" t="s">
        <v>38</v>
      </c>
      <c r="F2" s="13" t="s">
        <v>38</v>
      </c>
      <c r="J2" s="12" t="s">
        <v>103</v>
      </c>
    </row>
    <row r="3" spans="1:10" ht="15.75" customHeight="1">
      <c r="A3" s="22" t="s">
        <v>397</v>
      </c>
      <c r="B3" s="16">
        <v>1.2534722222222221E-2</v>
      </c>
      <c r="C3" s="12" t="s">
        <v>13</v>
      </c>
      <c r="D3" s="12" t="s">
        <v>15</v>
      </c>
      <c r="E3" s="13">
        <v>4</v>
      </c>
      <c r="F3" s="13">
        <v>2</v>
      </c>
      <c r="J3" s="12" t="s">
        <v>105</v>
      </c>
    </row>
    <row r="4" spans="1:10" ht="15.75" customHeight="1">
      <c r="A4" s="22" t="s">
        <v>397</v>
      </c>
      <c r="B4" s="16">
        <v>1.2743055555555556E-2</v>
      </c>
      <c r="C4" s="12" t="s">
        <v>18</v>
      </c>
      <c r="D4" s="12" t="s">
        <v>15</v>
      </c>
      <c r="E4" s="13">
        <v>21</v>
      </c>
      <c r="F4" s="14">
        <f t="shared" ref="F4:F5" si="0">E4-4</f>
        <v>17</v>
      </c>
    </row>
    <row r="5" spans="1:10" ht="15.75" customHeight="1">
      <c r="A5" s="22" t="s">
        <v>397</v>
      </c>
      <c r="B5" s="16">
        <v>1.5034722222222222E-2</v>
      </c>
      <c r="C5" s="12" t="s">
        <v>19</v>
      </c>
      <c r="D5" s="12" t="s">
        <v>55</v>
      </c>
      <c r="E5" s="13">
        <v>6</v>
      </c>
      <c r="F5" s="14">
        <f t="shared" si="0"/>
        <v>2</v>
      </c>
    </row>
    <row r="6" spans="1:10" ht="15.75" customHeight="1">
      <c r="A6" s="22" t="s">
        <v>397</v>
      </c>
      <c r="B6" s="16">
        <v>1.6712962962962964E-2</v>
      </c>
      <c r="C6" s="12" t="s">
        <v>21</v>
      </c>
      <c r="D6" s="12" t="s">
        <v>16</v>
      </c>
      <c r="E6" s="13" t="s">
        <v>20</v>
      </c>
      <c r="F6" s="13">
        <v>1</v>
      </c>
    </row>
    <row r="7" spans="1:10" ht="15.75" customHeight="1">
      <c r="A7" s="22" t="s">
        <v>397</v>
      </c>
      <c r="B7" s="16">
        <v>1.6782407407407409E-2</v>
      </c>
      <c r="C7" s="12" t="s">
        <v>66</v>
      </c>
      <c r="D7" s="12" t="s">
        <v>16</v>
      </c>
      <c r="E7" s="13">
        <v>4</v>
      </c>
      <c r="F7" s="13">
        <v>2</v>
      </c>
    </row>
    <row r="8" spans="1:10" ht="15.75" customHeight="1">
      <c r="A8" s="22" t="s">
        <v>397</v>
      </c>
      <c r="B8" s="16">
        <v>1.7349537037037038E-2</v>
      </c>
      <c r="C8" s="12" t="s">
        <v>13</v>
      </c>
      <c r="D8" s="12" t="s">
        <v>16</v>
      </c>
      <c r="E8" s="13">
        <v>15</v>
      </c>
      <c r="F8" s="14">
        <f>E8-0</f>
        <v>15</v>
      </c>
    </row>
    <row r="9" spans="1:10" ht="15.75" customHeight="1">
      <c r="A9" s="22" t="s">
        <v>397</v>
      </c>
      <c r="B9" s="16">
        <v>1.7453703703703704E-2</v>
      </c>
      <c r="C9" s="12" t="s">
        <v>14</v>
      </c>
      <c r="D9" s="12" t="s">
        <v>16</v>
      </c>
      <c r="E9" s="13">
        <v>9</v>
      </c>
      <c r="F9" s="14">
        <f t="shared" ref="F9:F10" si="1">E9-4</f>
        <v>5</v>
      </c>
    </row>
    <row r="10" spans="1:10" ht="15.75" customHeight="1">
      <c r="A10" s="22" t="s">
        <v>397</v>
      </c>
      <c r="B10" s="16">
        <v>1.7465277777777777E-2</v>
      </c>
      <c r="C10" s="12" t="s">
        <v>19</v>
      </c>
      <c r="D10" s="12" t="s">
        <v>16</v>
      </c>
      <c r="E10" s="13">
        <v>10</v>
      </c>
      <c r="F10" s="14">
        <f t="shared" si="1"/>
        <v>6</v>
      </c>
    </row>
    <row r="11" spans="1:10" ht="15.75" customHeight="1">
      <c r="A11" s="22" t="s">
        <v>397</v>
      </c>
      <c r="B11" s="16">
        <v>1.7685185185185186E-2</v>
      </c>
      <c r="C11" s="12" t="s">
        <v>23</v>
      </c>
      <c r="D11" s="12" t="s">
        <v>16</v>
      </c>
      <c r="E11" s="13">
        <v>7</v>
      </c>
      <c r="F11" s="14">
        <f>E11-3</f>
        <v>4</v>
      </c>
    </row>
    <row r="12" spans="1:10" ht="15.75" customHeight="1">
      <c r="A12" s="22" t="s">
        <v>397</v>
      </c>
      <c r="B12" s="16">
        <v>1.7696759259259259E-2</v>
      </c>
      <c r="C12" s="12" t="s">
        <v>18</v>
      </c>
      <c r="D12" s="12" t="s">
        <v>16</v>
      </c>
      <c r="E12" s="13" t="s">
        <v>20</v>
      </c>
      <c r="F12" s="13">
        <v>1</v>
      </c>
    </row>
    <row r="13" spans="1:10" ht="15.75" customHeight="1">
      <c r="A13" s="22" t="s">
        <v>397</v>
      </c>
      <c r="B13" s="16">
        <v>1.8831018518518518E-2</v>
      </c>
      <c r="C13" s="12" t="s">
        <v>13</v>
      </c>
      <c r="D13" s="12" t="s">
        <v>33</v>
      </c>
      <c r="E13" s="13">
        <v>21</v>
      </c>
      <c r="F13" s="14">
        <f>E13-6</f>
        <v>15</v>
      </c>
      <c r="J13" s="12" t="s">
        <v>120</v>
      </c>
    </row>
    <row r="14" spans="1:10" ht="15.75" customHeight="1">
      <c r="A14" s="22" t="s">
        <v>397</v>
      </c>
      <c r="B14" s="16">
        <v>1.8935185185185187E-2</v>
      </c>
      <c r="C14" s="12" t="s">
        <v>13</v>
      </c>
      <c r="D14" s="12" t="s">
        <v>28</v>
      </c>
      <c r="E14" s="13">
        <v>8</v>
      </c>
      <c r="F14" s="15"/>
      <c r="H14" s="12" t="s">
        <v>403</v>
      </c>
    </row>
    <row r="15" spans="1:10" ht="15.75" customHeight="1">
      <c r="A15" s="22" t="s">
        <v>397</v>
      </c>
      <c r="B15" s="16">
        <v>2.0694444444444446E-2</v>
      </c>
      <c r="C15" s="12" t="s">
        <v>19</v>
      </c>
      <c r="D15" s="12" t="s">
        <v>109</v>
      </c>
      <c r="E15" s="13">
        <v>18</v>
      </c>
      <c r="F15" s="14">
        <f>E15-0</f>
        <v>18</v>
      </c>
    </row>
    <row r="16" spans="1:10" ht="15.75" customHeight="1">
      <c r="A16" s="22" t="s">
        <v>397</v>
      </c>
      <c r="B16" s="16">
        <v>2.1354166666666667E-2</v>
      </c>
      <c r="C16" s="12" t="s">
        <v>14</v>
      </c>
      <c r="D16" s="12" t="s">
        <v>30</v>
      </c>
      <c r="E16" s="13">
        <v>25</v>
      </c>
      <c r="F16" s="13">
        <v>19</v>
      </c>
      <c r="J16" s="12" t="s">
        <v>58</v>
      </c>
    </row>
    <row r="17" spans="1:10" ht="15.75" customHeight="1">
      <c r="A17" s="22" t="s">
        <v>397</v>
      </c>
      <c r="B17" s="16">
        <v>2.150462962962963E-2</v>
      </c>
      <c r="C17" s="12" t="s">
        <v>14</v>
      </c>
      <c r="D17" s="12" t="s">
        <v>28</v>
      </c>
      <c r="E17" s="13">
        <v>6</v>
      </c>
      <c r="F17" s="15"/>
      <c r="H17" s="12" t="s">
        <v>405</v>
      </c>
    </row>
    <row r="18" spans="1:10" ht="15.75" customHeight="1">
      <c r="A18" s="22" t="s">
        <v>397</v>
      </c>
      <c r="B18" s="16">
        <v>2.1828703703703704E-2</v>
      </c>
      <c r="C18" s="12" t="s">
        <v>14</v>
      </c>
      <c r="D18" s="12" t="s">
        <v>30</v>
      </c>
      <c r="E18" s="13">
        <v>16</v>
      </c>
      <c r="F18" s="14">
        <f>E18-6</f>
        <v>10</v>
      </c>
      <c r="J18" s="12" t="s">
        <v>32</v>
      </c>
    </row>
    <row r="19" spans="1:10" ht="15.75" customHeight="1">
      <c r="A19" s="22" t="s">
        <v>397</v>
      </c>
      <c r="B19" s="16">
        <v>2.1898148148148149E-2</v>
      </c>
      <c r="C19" s="12" t="s">
        <v>14</v>
      </c>
      <c r="D19" s="12" t="s">
        <v>28</v>
      </c>
      <c r="E19" s="13">
        <v>7</v>
      </c>
      <c r="F19" s="15"/>
      <c r="H19" s="12" t="s">
        <v>407</v>
      </c>
    </row>
    <row r="20" spans="1:10" ht="15.75" customHeight="1">
      <c r="A20" s="22" t="s">
        <v>397</v>
      </c>
      <c r="B20" s="16">
        <v>2.2175925925925925E-2</v>
      </c>
      <c r="C20" s="12" t="s">
        <v>14</v>
      </c>
      <c r="D20" s="12" t="s">
        <v>30</v>
      </c>
      <c r="E20" s="14">
        <f>F20+6</f>
        <v>23</v>
      </c>
      <c r="F20" s="13">
        <v>17</v>
      </c>
      <c r="J20" s="12" t="s">
        <v>32</v>
      </c>
    </row>
    <row r="21" spans="1:10" ht="15.75" customHeight="1">
      <c r="A21" s="22" t="s">
        <v>397</v>
      </c>
      <c r="B21" s="16">
        <v>2.2222222222222223E-2</v>
      </c>
      <c r="C21" s="12" t="s">
        <v>14</v>
      </c>
      <c r="D21" s="12" t="s">
        <v>28</v>
      </c>
      <c r="E21" s="13">
        <v>8</v>
      </c>
      <c r="F21" s="15"/>
      <c r="H21" s="12" t="s">
        <v>411</v>
      </c>
    </row>
    <row r="22" spans="1:10" ht="15.75" customHeight="1">
      <c r="A22" s="22" t="s">
        <v>397</v>
      </c>
      <c r="B22" s="16">
        <v>2.2743055555555555E-2</v>
      </c>
      <c r="C22" s="12" t="s">
        <v>23</v>
      </c>
      <c r="D22" s="12" t="s">
        <v>28</v>
      </c>
      <c r="E22" s="13">
        <v>9</v>
      </c>
      <c r="F22" s="15"/>
      <c r="H22" s="12" t="s">
        <v>412</v>
      </c>
      <c r="I22" s="12">
        <v>1</v>
      </c>
    </row>
    <row r="23" spans="1:10" ht="15.75" customHeight="1">
      <c r="A23" s="22" t="s">
        <v>397</v>
      </c>
      <c r="B23" s="16">
        <v>2.2893518518518518E-2</v>
      </c>
      <c r="C23" s="12" t="s">
        <v>23</v>
      </c>
      <c r="D23" s="12" t="s">
        <v>30</v>
      </c>
      <c r="E23" s="13">
        <v>23</v>
      </c>
      <c r="F23" s="14">
        <f>E23-5</f>
        <v>18</v>
      </c>
      <c r="J23" s="12" t="s">
        <v>39</v>
      </c>
    </row>
    <row r="24" spans="1:10" ht="15.75" customHeight="1">
      <c r="A24" s="22" t="s">
        <v>397</v>
      </c>
      <c r="B24" s="16">
        <v>2.3310185185185184E-2</v>
      </c>
      <c r="C24" s="12" t="s">
        <v>18</v>
      </c>
      <c r="D24" s="12" t="s">
        <v>109</v>
      </c>
      <c r="E24" s="13">
        <v>6</v>
      </c>
      <c r="F24" s="14">
        <f>E24-3</f>
        <v>3</v>
      </c>
    </row>
    <row r="25" spans="1:10" ht="15.75" customHeight="1">
      <c r="A25" s="22" t="s">
        <v>397</v>
      </c>
      <c r="B25" s="16">
        <v>2.4849537037037038E-2</v>
      </c>
      <c r="C25" s="12" t="s">
        <v>21</v>
      </c>
      <c r="D25" s="12" t="s">
        <v>33</v>
      </c>
      <c r="E25" s="13" t="s">
        <v>38</v>
      </c>
      <c r="F25" s="13" t="s">
        <v>38</v>
      </c>
      <c r="J25" s="12" t="s">
        <v>103</v>
      </c>
    </row>
    <row r="26" spans="1:10" ht="15.75" customHeight="1">
      <c r="A26" s="22" t="s">
        <v>397</v>
      </c>
      <c r="B26" s="16">
        <v>2.4849537037037038E-2</v>
      </c>
      <c r="C26" s="12" t="s">
        <v>21</v>
      </c>
      <c r="D26" s="12" t="s">
        <v>33</v>
      </c>
      <c r="E26" s="13">
        <v>16</v>
      </c>
      <c r="F26" s="14">
        <f>E26-7</f>
        <v>9</v>
      </c>
      <c r="J26" s="12" t="s">
        <v>414</v>
      </c>
    </row>
    <row r="27" spans="1:10" ht="15.75" customHeight="1">
      <c r="A27" s="22" t="s">
        <v>397</v>
      </c>
      <c r="B27" s="16">
        <v>2.4953703703703704E-2</v>
      </c>
      <c r="C27" s="12" t="s">
        <v>21</v>
      </c>
      <c r="D27" s="12" t="s">
        <v>33</v>
      </c>
      <c r="E27" s="13" t="s">
        <v>38</v>
      </c>
      <c r="F27" s="13" t="s">
        <v>38</v>
      </c>
      <c r="J27" s="12" t="s">
        <v>103</v>
      </c>
    </row>
    <row r="28" spans="1:10" ht="15.75" customHeight="1">
      <c r="A28" s="22" t="s">
        <v>397</v>
      </c>
      <c r="B28" s="16">
        <v>2.4953703703703704E-2</v>
      </c>
      <c r="C28" s="12" t="s">
        <v>21</v>
      </c>
      <c r="D28" s="12" t="s">
        <v>33</v>
      </c>
      <c r="E28" s="13">
        <v>11</v>
      </c>
      <c r="F28" s="14">
        <f>E28-7</f>
        <v>4</v>
      </c>
      <c r="J28" s="12" t="s">
        <v>414</v>
      </c>
    </row>
    <row r="29" spans="1:10" ht="15.75" customHeight="1">
      <c r="A29" s="22" t="s">
        <v>397</v>
      </c>
      <c r="B29" s="16">
        <v>2.5034722222222222E-2</v>
      </c>
      <c r="C29" s="12" t="s">
        <v>21</v>
      </c>
      <c r="D29" s="12" t="s">
        <v>33</v>
      </c>
      <c r="E29" s="13" t="s">
        <v>38</v>
      </c>
      <c r="F29" s="13" t="s">
        <v>38</v>
      </c>
      <c r="J29" s="12" t="s">
        <v>103</v>
      </c>
    </row>
    <row r="30" spans="1:10" ht="15.75" customHeight="1">
      <c r="A30" s="22" t="s">
        <v>397</v>
      </c>
      <c r="B30" s="16">
        <v>2.5162037037037038E-2</v>
      </c>
      <c r="C30" s="12" t="s">
        <v>21</v>
      </c>
      <c r="D30" s="12" t="s">
        <v>33</v>
      </c>
      <c r="E30" s="13">
        <v>13</v>
      </c>
      <c r="F30" s="15"/>
      <c r="J30" s="12" t="s">
        <v>414</v>
      </c>
    </row>
    <row r="31" spans="1:10" ht="15.75" customHeight="1">
      <c r="A31" s="22" t="s">
        <v>397</v>
      </c>
      <c r="B31" s="16">
        <v>2.5162037037037038E-2</v>
      </c>
      <c r="C31" s="12" t="s">
        <v>21</v>
      </c>
      <c r="D31" s="12" t="s">
        <v>28</v>
      </c>
      <c r="E31" s="13">
        <v>15</v>
      </c>
      <c r="F31" s="14">
        <f>E31-7</f>
        <v>8</v>
      </c>
      <c r="H31" s="12" t="s">
        <v>416</v>
      </c>
    </row>
    <row r="32" spans="1:10" ht="15.75" customHeight="1">
      <c r="A32" s="22" t="s">
        <v>397</v>
      </c>
      <c r="B32" s="16">
        <v>2.675925925925926E-2</v>
      </c>
      <c r="C32" s="12" t="s">
        <v>19</v>
      </c>
      <c r="D32" s="12" t="s">
        <v>30</v>
      </c>
      <c r="E32" s="13" t="s">
        <v>38</v>
      </c>
      <c r="F32" s="13" t="s">
        <v>38</v>
      </c>
      <c r="J32" s="12" t="s">
        <v>47</v>
      </c>
    </row>
    <row r="33" spans="1:10" ht="15.75" customHeight="1">
      <c r="A33" s="22" t="s">
        <v>397</v>
      </c>
      <c r="B33" s="16">
        <v>2.675925925925926E-2</v>
      </c>
      <c r="C33" s="12" t="s">
        <v>19</v>
      </c>
      <c r="D33" s="12" t="s">
        <v>30</v>
      </c>
      <c r="E33" s="13">
        <v>10</v>
      </c>
      <c r="F33" s="14">
        <f>E33-6</f>
        <v>4</v>
      </c>
      <c r="J33" s="12" t="s">
        <v>417</v>
      </c>
    </row>
    <row r="34" spans="1:10" ht="15.75" customHeight="1">
      <c r="A34" s="22" t="s">
        <v>397</v>
      </c>
      <c r="B34" s="16">
        <v>2.704861111111111E-2</v>
      </c>
      <c r="C34" s="12" t="s">
        <v>19</v>
      </c>
      <c r="D34" s="12" t="s">
        <v>30</v>
      </c>
      <c r="E34" s="13" t="s">
        <v>38</v>
      </c>
      <c r="F34" s="13" t="s">
        <v>38</v>
      </c>
      <c r="J34" s="12" t="s">
        <v>159</v>
      </c>
    </row>
    <row r="35" spans="1:10" ht="15.75" customHeight="1">
      <c r="A35" s="22" t="s">
        <v>397</v>
      </c>
      <c r="B35" s="16">
        <v>2.704861111111111E-2</v>
      </c>
      <c r="C35" s="12" t="s">
        <v>19</v>
      </c>
      <c r="D35" s="12" t="s">
        <v>30</v>
      </c>
      <c r="E35" s="13">
        <v>20</v>
      </c>
      <c r="F35" s="14">
        <f>E35-6</f>
        <v>14</v>
      </c>
      <c r="J35" s="12" t="s">
        <v>417</v>
      </c>
    </row>
    <row r="36" spans="1:10" ht="15.75" customHeight="1">
      <c r="A36" s="22" t="s">
        <v>397</v>
      </c>
      <c r="B36" s="16">
        <v>2.7199074074074073E-2</v>
      </c>
      <c r="C36" s="12" t="s">
        <v>19</v>
      </c>
      <c r="D36" s="12" t="s">
        <v>28</v>
      </c>
      <c r="E36" s="13">
        <v>6</v>
      </c>
      <c r="F36" s="15"/>
      <c r="H36" s="12" t="s">
        <v>419</v>
      </c>
      <c r="I36" s="12">
        <v>1</v>
      </c>
    </row>
    <row r="37" spans="1:10" ht="15.75" customHeight="1">
      <c r="A37" s="22" t="s">
        <v>397</v>
      </c>
      <c r="B37" s="16">
        <v>2.8298611111111111E-2</v>
      </c>
      <c r="C37" s="12" t="s">
        <v>19</v>
      </c>
      <c r="D37" s="12" t="s">
        <v>28</v>
      </c>
      <c r="E37" s="13">
        <v>20</v>
      </c>
      <c r="F37" s="15"/>
      <c r="H37" s="12" t="s">
        <v>421</v>
      </c>
    </row>
    <row r="38" spans="1:10" ht="15.75" customHeight="1">
      <c r="A38" s="22" t="s">
        <v>397</v>
      </c>
      <c r="B38" s="16">
        <v>2.886574074074074E-2</v>
      </c>
      <c r="C38" s="12" t="s">
        <v>14</v>
      </c>
      <c r="D38" s="12" t="s">
        <v>52</v>
      </c>
      <c r="E38" s="13">
        <v>14</v>
      </c>
      <c r="F38" s="14">
        <f>E38-6</f>
        <v>8</v>
      </c>
    </row>
    <row r="39" spans="1:10" ht="15.75" customHeight="1">
      <c r="A39" s="22" t="s">
        <v>397</v>
      </c>
      <c r="B39" s="16">
        <v>2.9050925925925924E-2</v>
      </c>
      <c r="C39" s="12" t="s">
        <v>14</v>
      </c>
      <c r="D39" s="12" t="s">
        <v>30</v>
      </c>
      <c r="E39" s="13">
        <v>21</v>
      </c>
      <c r="F39" s="13">
        <v>16</v>
      </c>
      <c r="J39" s="12" t="s">
        <v>58</v>
      </c>
    </row>
    <row r="40" spans="1:10" ht="15.75" customHeight="1">
      <c r="A40" s="22" t="s">
        <v>397</v>
      </c>
      <c r="B40" s="16">
        <v>2.9155092592592594E-2</v>
      </c>
      <c r="C40" s="12" t="s">
        <v>14</v>
      </c>
      <c r="D40" s="12" t="s">
        <v>28</v>
      </c>
      <c r="E40" s="13">
        <v>9</v>
      </c>
      <c r="F40" s="15"/>
      <c r="H40" s="12" t="s">
        <v>424</v>
      </c>
      <c r="I40" s="12">
        <v>1</v>
      </c>
    </row>
    <row r="41" spans="1:10" ht="15.75" customHeight="1">
      <c r="A41" s="22" t="s">
        <v>397</v>
      </c>
      <c r="B41" s="16">
        <v>3.0347222222222223E-2</v>
      </c>
      <c r="C41" s="12" t="s">
        <v>18</v>
      </c>
      <c r="D41" s="12" t="s">
        <v>109</v>
      </c>
      <c r="E41" s="13">
        <v>22</v>
      </c>
      <c r="F41" s="14">
        <f t="shared" ref="F41:F42" si="2">E41-3</f>
        <v>19</v>
      </c>
    </row>
    <row r="42" spans="1:10" ht="15.75" customHeight="1">
      <c r="A42" s="22" t="s">
        <v>397</v>
      </c>
      <c r="B42" s="16">
        <v>3.1412037037037037E-2</v>
      </c>
      <c r="C42" s="12" t="s">
        <v>66</v>
      </c>
      <c r="D42" s="12" t="s">
        <v>109</v>
      </c>
      <c r="E42" s="13">
        <v>19</v>
      </c>
      <c r="F42" s="14">
        <f t="shared" si="2"/>
        <v>16</v>
      </c>
    </row>
    <row r="43" spans="1:10" ht="15.75" customHeight="1">
      <c r="A43" s="22" t="s">
        <v>397</v>
      </c>
      <c r="B43" s="16">
        <v>3.1481481481481478E-2</v>
      </c>
      <c r="C43" s="12" t="s">
        <v>21</v>
      </c>
      <c r="D43" s="12" t="s">
        <v>62</v>
      </c>
      <c r="E43" s="13">
        <v>9</v>
      </c>
      <c r="F43" s="14">
        <f>E43-2</f>
        <v>7</v>
      </c>
      <c r="J43" s="12" t="s">
        <v>224</v>
      </c>
    </row>
    <row r="44" spans="1:10" ht="15.75" customHeight="1">
      <c r="A44" s="22" t="s">
        <v>397</v>
      </c>
      <c r="B44" s="16">
        <v>3.335648148148148E-2</v>
      </c>
      <c r="C44" s="12" t="s">
        <v>13</v>
      </c>
      <c r="D44" s="12" t="s">
        <v>15</v>
      </c>
      <c r="E44" s="13" t="s">
        <v>20</v>
      </c>
      <c r="F44" s="13">
        <v>1</v>
      </c>
    </row>
    <row r="45" spans="1:10" ht="15.75" customHeight="1">
      <c r="A45" s="22" t="s">
        <v>397</v>
      </c>
      <c r="B45" s="16">
        <v>3.3414351851851855E-2</v>
      </c>
      <c r="C45" s="12" t="s">
        <v>21</v>
      </c>
      <c r="D45" s="12" t="s">
        <v>15</v>
      </c>
      <c r="E45" s="13">
        <v>12</v>
      </c>
      <c r="F45" s="14">
        <f t="shared" ref="F45:F47" si="3">E45-3</f>
        <v>9</v>
      </c>
    </row>
    <row r="46" spans="1:10" ht="15.75" customHeight="1">
      <c r="A46" s="22" t="s">
        <v>397</v>
      </c>
      <c r="B46" s="16">
        <v>3.6701388888888888E-2</v>
      </c>
      <c r="C46" s="12" t="s">
        <v>66</v>
      </c>
      <c r="D46" s="12" t="s">
        <v>26</v>
      </c>
      <c r="E46" s="13">
        <v>16</v>
      </c>
      <c r="F46" s="14">
        <f t="shared" si="3"/>
        <v>13</v>
      </c>
    </row>
    <row r="47" spans="1:10" ht="15.75" customHeight="1">
      <c r="A47" s="22" t="s">
        <v>397</v>
      </c>
      <c r="B47" s="16">
        <v>3.6712962962962961E-2</v>
      </c>
      <c r="C47" s="12" t="s">
        <v>18</v>
      </c>
      <c r="D47" s="12" t="s">
        <v>26</v>
      </c>
      <c r="E47" s="13">
        <v>13</v>
      </c>
      <c r="F47" s="14">
        <f t="shared" si="3"/>
        <v>10</v>
      </c>
    </row>
    <row r="48" spans="1:10" ht="15.75" customHeight="1">
      <c r="A48" s="22" t="s">
        <v>397</v>
      </c>
      <c r="B48" s="16">
        <v>4.0289351851851854E-2</v>
      </c>
      <c r="C48" s="12" t="s">
        <v>19</v>
      </c>
      <c r="D48" s="12" t="s">
        <v>37</v>
      </c>
      <c r="E48" s="13" t="s">
        <v>17</v>
      </c>
      <c r="F48" s="13">
        <v>20</v>
      </c>
    </row>
    <row r="49" spans="1:10" ht="15.75" customHeight="1">
      <c r="A49" s="22" t="s">
        <v>397</v>
      </c>
      <c r="B49" s="16">
        <v>4.4293981481481483E-2</v>
      </c>
      <c r="C49" s="12" t="s">
        <v>19</v>
      </c>
      <c r="D49" s="12" t="s">
        <v>37</v>
      </c>
      <c r="E49" s="13">
        <v>22</v>
      </c>
      <c r="F49" s="13">
        <v>17</v>
      </c>
    </row>
    <row r="50" spans="1:10" ht="15.75" customHeight="1">
      <c r="A50" s="22" t="s">
        <v>397</v>
      </c>
      <c r="B50" s="16">
        <v>4.5312499999999999E-2</v>
      </c>
      <c r="C50" s="12" t="s">
        <v>19</v>
      </c>
      <c r="D50" s="12" t="s">
        <v>137</v>
      </c>
      <c r="E50" s="13">
        <v>18</v>
      </c>
      <c r="F50" s="14">
        <f>E50-6</f>
        <v>12</v>
      </c>
    </row>
    <row r="51" spans="1:10" ht="15.75" customHeight="1">
      <c r="A51" s="22" t="s">
        <v>397</v>
      </c>
      <c r="B51" s="16">
        <v>4.659722222222222E-2</v>
      </c>
      <c r="C51" s="12" t="s">
        <v>19</v>
      </c>
      <c r="D51" s="12" t="s">
        <v>37</v>
      </c>
      <c r="E51" s="13">
        <v>7</v>
      </c>
      <c r="F51" s="13">
        <v>2</v>
      </c>
    </row>
    <row r="52" spans="1:10" ht="15.75" customHeight="1">
      <c r="A52" s="22" t="s">
        <v>397</v>
      </c>
      <c r="B52" s="16">
        <v>4.6863425925925926E-2</v>
      </c>
      <c r="C52" s="12" t="s">
        <v>21</v>
      </c>
      <c r="D52" s="12" t="s">
        <v>37</v>
      </c>
      <c r="E52" s="13">
        <v>21</v>
      </c>
      <c r="F52" s="14">
        <f>E52-7</f>
        <v>14</v>
      </c>
    </row>
    <row r="53" spans="1:10" ht="15.75" customHeight="1">
      <c r="A53" s="22" t="s">
        <v>397</v>
      </c>
      <c r="B53" s="16">
        <v>4.8518518518518516E-2</v>
      </c>
      <c r="C53" s="12" t="s">
        <v>14</v>
      </c>
      <c r="D53" s="12" t="s">
        <v>15</v>
      </c>
      <c r="E53" s="13" t="s">
        <v>38</v>
      </c>
      <c r="F53" s="13" t="s">
        <v>38</v>
      </c>
      <c r="J53" s="12" t="s">
        <v>103</v>
      </c>
    </row>
    <row r="54" spans="1:10" ht="15.75" customHeight="1">
      <c r="A54" s="22" t="s">
        <v>397</v>
      </c>
      <c r="B54" s="16">
        <v>4.8518518518518516E-2</v>
      </c>
      <c r="C54" s="12" t="s">
        <v>14</v>
      </c>
      <c r="D54" s="12" t="s">
        <v>15</v>
      </c>
      <c r="E54" s="13" t="s">
        <v>20</v>
      </c>
      <c r="F54" s="13">
        <v>1</v>
      </c>
      <c r="J54" s="12" t="s">
        <v>105</v>
      </c>
    </row>
    <row r="55" spans="1:10" ht="15.75" customHeight="1">
      <c r="A55" s="22" t="s">
        <v>397</v>
      </c>
      <c r="B55" s="16">
        <v>4.9201388888888892E-2</v>
      </c>
      <c r="C55" s="12" t="s">
        <v>14</v>
      </c>
      <c r="D55" s="12" t="s">
        <v>167</v>
      </c>
      <c r="E55" s="13">
        <v>11</v>
      </c>
      <c r="F55" s="15"/>
      <c r="H55" s="12" t="s">
        <v>434</v>
      </c>
    </row>
    <row r="56" spans="1:10" ht="15.75" customHeight="1">
      <c r="A56" s="22" t="s">
        <v>397</v>
      </c>
      <c r="B56" s="16">
        <v>5.1736111111111108E-2</v>
      </c>
      <c r="C56" s="12" t="s">
        <v>19</v>
      </c>
      <c r="D56" s="12" t="s">
        <v>37</v>
      </c>
      <c r="E56" s="13">
        <v>22</v>
      </c>
      <c r="F56" s="14">
        <f>E56-5</f>
        <v>17</v>
      </c>
    </row>
    <row r="57" spans="1:10" ht="15.75" customHeight="1">
      <c r="A57" s="22" t="s">
        <v>397</v>
      </c>
      <c r="B57" s="16">
        <v>5.2696759259259263E-2</v>
      </c>
      <c r="C57" s="12" t="s">
        <v>13</v>
      </c>
      <c r="D57" s="12" t="s">
        <v>321</v>
      </c>
      <c r="E57" s="13">
        <v>21</v>
      </c>
      <c r="F57" s="14">
        <f>E57-2</f>
        <v>19</v>
      </c>
    </row>
    <row r="58" spans="1:10" ht="15.75" customHeight="1">
      <c r="A58" s="22" t="s">
        <v>397</v>
      </c>
      <c r="B58" s="16">
        <v>5.2708333333333336E-2</v>
      </c>
      <c r="C58" s="12" t="s">
        <v>21</v>
      </c>
      <c r="D58" s="12" t="s">
        <v>321</v>
      </c>
      <c r="E58" s="13">
        <v>16</v>
      </c>
      <c r="F58" s="14">
        <f>E58-7</f>
        <v>9</v>
      </c>
    </row>
    <row r="59" spans="1:10" ht="13">
      <c r="A59" s="22" t="s">
        <v>397</v>
      </c>
      <c r="B59" s="16">
        <v>5.2731481481481483E-2</v>
      </c>
      <c r="C59" s="12" t="s">
        <v>14</v>
      </c>
      <c r="D59" s="12" t="s">
        <v>321</v>
      </c>
      <c r="E59" s="13" t="s">
        <v>38</v>
      </c>
      <c r="F59" s="13" t="s">
        <v>38</v>
      </c>
      <c r="J59" s="12" t="s">
        <v>56</v>
      </c>
    </row>
    <row r="60" spans="1:10" ht="13">
      <c r="A60" s="22" t="s">
        <v>397</v>
      </c>
      <c r="B60" s="16">
        <v>5.2731481481481483E-2</v>
      </c>
      <c r="C60" s="12" t="s">
        <v>14</v>
      </c>
      <c r="D60" s="12" t="s">
        <v>321</v>
      </c>
      <c r="E60" s="13">
        <v>18</v>
      </c>
      <c r="F60" s="14">
        <f>E60-2</f>
        <v>16</v>
      </c>
      <c r="J60" s="12" t="s">
        <v>438</v>
      </c>
    </row>
    <row r="61" spans="1:10" ht="13">
      <c r="A61" s="22" t="s">
        <v>397</v>
      </c>
      <c r="B61" s="16">
        <v>5.5775462962962964E-2</v>
      </c>
      <c r="C61" s="12" t="s">
        <v>18</v>
      </c>
      <c r="D61" s="12" t="s">
        <v>15</v>
      </c>
      <c r="E61" s="13">
        <v>20</v>
      </c>
      <c r="F61" s="14">
        <f t="shared" ref="F61:F62" si="4">E61-4</f>
        <v>16</v>
      </c>
    </row>
    <row r="62" spans="1:10" ht="13">
      <c r="A62" s="22" t="s">
        <v>397</v>
      </c>
      <c r="B62" s="16">
        <v>5.6261574074074075E-2</v>
      </c>
      <c r="C62" s="12" t="s">
        <v>14</v>
      </c>
      <c r="D62" s="12" t="s">
        <v>37</v>
      </c>
      <c r="E62" s="13">
        <v>16</v>
      </c>
      <c r="F62" s="14">
        <f t="shared" si="4"/>
        <v>12</v>
      </c>
    </row>
    <row r="63" spans="1:10" ht="13">
      <c r="A63" s="22" t="s">
        <v>397</v>
      </c>
      <c r="B63" s="16">
        <v>5.7037037037037039E-2</v>
      </c>
      <c r="C63" s="12" t="s">
        <v>18</v>
      </c>
      <c r="D63" s="12" t="s">
        <v>101</v>
      </c>
      <c r="E63" s="13" t="s">
        <v>38</v>
      </c>
      <c r="F63" s="13" t="s">
        <v>38</v>
      </c>
      <c r="J63" s="12" t="s">
        <v>441</v>
      </c>
    </row>
    <row r="64" spans="1:10" ht="13">
      <c r="A64" s="22" t="s">
        <v>397</v>
      </c>
      <c r="B64" s="16">
        <v>5.755787037037037E-2</v>
      </c>
      <c r="C64" s="12" t="s">
        <v>19</v>
      </c>
      <c r="D64" s="12" t="s">
        <v>137</v>
      </c>
      <c r="E64" s="13">
        <v>25</v>
      </c>
      <c r="F64" s="13">
        <v>19</v>
      </c>
    </row>
    <row r="65" spans="1:10" ht="13">
      <c r="A65" s="22" t="s">
        <v>397</v>
      </c>
      <c r="B65" s="16">
        <v>5.7824074074074076E-2</v>
      </c>
      <c r="C65" s="12" t="s">
        <v>19</v>
      </c>
      <c r="D65" s="12" t="s">
        <v>137</v>
      </c>
      <c r="E65" s="13">
        <v>12</v>
      </c>
      <c r="F65" s="13">
        <v>6</v>
      </c>
    </row>
    <row r="66" spans="1:10" ht="13">
      <c r="A66" s="22" t="s">
        <v>397</v>
      </c>
      <c r="B66" s="16">
        <v>5.8425925925925923E-2</v>
      </c>
      <c r="C66" s="12" t="s">
        <v>19</v>
      </c>
      <c r="D66" s="12" t="s">
        <v>137</v>
      </c>
      <c r="E66" s="13">
        <v>9</v>
      </c>
      <c r="F66" s="13">
        <v>3</v>
      </c>
    </row>
    <row r="67" spans="1:10" ht="13">
      <c r="A67" s="22" t="s">
        <v>397</v>
      </c>
      <c r="B67" s="16">
        <v>5.8784722222222224E-2</v>
      </c>
      <c r="C67" s="12" t="s">
        <v>19</v>
      </c>
      <c r="D67" s="12" t="s">
        <v>137</v>
      </c>
      <c r="E67" s="13" t="s">
        <v>17</v>
      </c>
      <c r="F67" s="13">
        <v>20</v>
      </c>
    </row>
    <row r="68" spans="1:10" ht="13">
      <c r="A68" s="22" t="s">
        <v>397</v>
      </c>
      <c r="B68" s="16">
        <v>6.1574074074074073E-2</v>
      </c>
      <c r="C68" s="12" t="s">
        <v>13</v>
      </c>
      <c r="D68" s="12" t="s">
        <v>15</v>
      </c>
      <c r="E68" s="13">
        <v>7</v>
      </c>
      <c r="F68" s="14">
        <f>E68-0</f>
        <v>7</v>
      </c>
    </row>
    <row r="69" spans="1:10" ht="13">
      <c r="A69" s="22" t="s">
        <v>397</v>
      </c>
      <c r="B69" s="16">
        <v>6.2557870370370375E-2</v>
      </c>
      <c r="C69" s="12" t="s">
        <v>18</v>
      </c>
      <c r="D69" s="12" t="s">
        <v>101</v>
      </c>
      <c r="E69" s="13">
        <v>7</v>
      </c>
      <c r="F69" s="15"/>
      <c r="J69" s="12" t="s">
        <v>444</v>
      </c>
    </row>
    <row r="70" spans="1:10" ht="13">
      <c r="A70" s="22" t="s">
        <v>397</v>
      </c>
      <c r="B70" s="16">
        <v>6.3298611111111111E-2</v>
      </c>
      <c r="C70" s="12" t="s">
        <v>14</v>
      </c>
      <c r="D70" s="12" t="s">
        <v>15</v>
      </c>
      <c r="E70" s="13" t="s">
        <v>17</v>
      </c>
      <c r="F70" s="13">
        <v>20</v>
      </c>
    </row>
    <row r="71" spans="1:10" ht="13">
      <c r="A71" s="22" t="s">
        <v>397</v>
      </c>
      <c r="B71" s="16">
        <v>6.3368055555555552E-2</v>
      </c>
      <c r="C71" s="12" t="s">
        <v>18</v>
      </c>
      <c r="D71" s="12" t="s">
        <v>15</v>
      </c>
      <c r="E71" s="13">
        <v>7</v>
      </c>
      <c r="F71" s="14">
        <f>E71-4</f>
        <v>3</v>
      </c>
    </row>
    <row r="72" spans="1:10" ht="13">
      <c r="A72" s="22" t="s">
        <v>397</v>
      </c>
      <c r="B72" s="16">
        <v>6.6342592592592592E-2</v>
      </c>
      <c r="C72" s="12" t="s">
        <v>19</v>
      </c>
      <c r="D72" s="12" t="s">
        <v>37</v>
      </c>
      <c r="E72" s="13">
        <v>16</v>
      </c>
      <c r="F72" s="14">
        <f>E72-5</f>
        <v>11</v>
      </c>
    </row>
    <row r="73" spans="1:10" ht="13">
      <c r="A73" s="22" t="s">
        <v>397</v>
      </c>
      <c r="B73" s="16">
        <v>6.8182870370370366E-2</v>
      </c>
      <c r="C73" s="12" t="s">
        <v>66</v>
      </c>
      <c r="D73" s="12" t="s">
        <v>15</v>
      </c>
      <c r="E73" s="13">
        <v>7</v>
      </c>
      <c r="F73" s="15"/>
    </row>
    <row r="74" spans="1:10" ht="13">
      <c r="A74" s="22" t="s">
        <v>397</v>
      </c>
      <c r="B74" s="16">
        <v>6.8437499999999998E-2</v>
      </c>
      <c r="C74" s="12" t="s">
        <v>13</v>
      </c>
      <c r="D74" s="12" t="s">
        <v>26</v>
      </c>
      <c r="E74" s="13">
        <v>15</v>
      </c>
      <c r="F74" s="14">
        <f>E74-2</f>
        <v>13</v>
      </c>
    </row>
    <row r="75" spans="1:10" ht="13">
      <c r="A75" s="22" t="s">
        <v>397</v>
      </c>
      <c r="B75" s="16">
        <v>6.9328703703703698E-2</v>
      </c>
      <c r="C75" s="12" t="s">
        <v>19</v>
      </c>
      <c r="D75" s="12" t="s">
        <v>30</v>
      </c>
      <c r="E75" s="13" t="s">
        <v>17</v>
      </c>
      <c r="F75" s="13">
        <v>20</v>
      </c>
      <c r="G75" s="12" t="s">
        <v>40</v>
      </c>
      <c r="J75" s="12" t="s">
        <v>47</v>
      </c>
    </row>
    <row r="76" spans="1:10" ht="13">
      <c r="A76" s="22" t="s">
        <v>397</v>
      </c>
      <c r="B76" s="16">
        <v>6.9328703703703698E-2</v>
      </c>
      <c r="C76" s="12" t="s">
        <v>19</v>
      </c>
      <c r="D76" s="12" t="s">
        <v>28</v>
      </c>
      <c r="E76" s="13">
        <v>28</v>
      </c>
      <c r="F76" s="15"/>
      <c r="H76" s="12" t="s">
        <v>447</v>
      </c>
      <c r="I76" s="12">
        <v>1</v>
      </c>
    </row>
    <row r="77" spans="1:10" ht="13">
      <c r="A77" s="22" t="s">
        <v>397</v>
      </c>
      <c r="B77" s="16">
        <v>7.03125E-2</v>
      </c>
      <c r="C77" s="12" t="s">
        <v>21</v>
      </c>
      <c r="D77" s="12" t="s">
        <v>16</v>
      </c>
      <c r="E77" s="13" t="s">
        <v>20</v>
      </c>
      <c r="F77" s="13">
        <v>1</v>
      </c>
    </row>
    <row r="78" spans="1:10" ht="13">
      <c r="A78" s="22" t="s">
        <v>397</v>
      </c>
      <c r="B78" s="16">
        <v>7.1365740740740743E-2</v>
      </c>
      <c r="C78" s="12" t="s">
        <v>14</v>
      </c>
      <c r="D78" s="12" t="s">
        <v>16</v>
      </c>
      <c r="E78" s="13">
        <v>22</v>
      </c>
      <c r="F78" s="14">
        <f t="shared" ref="F78:F79" si="5">E78-4</f>
        <v>18</v>
      </c>
    </row>
    <row r="79" spans="1:10" ht="13">
      <c r="A79" s="22" t="s">
        <v>397</v>
      </c>
      <c r="B79" s="16">
        <v>7.1388888888888891E-2</v>
      </c>
      <c r="C79" s="12" t="s">
        <v>19</v>
      </c>
      <c r="D79" s="12" t="s">
        <v>16</v>
      </c>
      <c r="E79" s="13">
        <v>22</v>
      </c>
      <c r="F79" s="14">
        <f t="shared" si="5"/>
        <v>18</v>
      </c>
    </row>
    <row r="80" spans="1:10" ht="13">
      <c r="A80" s="22" t="s">
        <v>397</v>
      </c>
      <c r="B80" s="16">
        <v>7.149305555555556E-2</v>
      </c>
      <c r="C80" s="12" t="s">
        <v>13</v>
      </c>
      <c r="D80" s="12" t="s">
        <v>16</v>
      </c>
      <c r="E80" s="13">
        <v>17</v>
      </c>
      <c r="F80" s="14">
        <f>E80-0</f>
        <v>17</v>
      </c>
    </row>
    <row r="81" spans="1:10" ht="13">
      <c r="A81" s="22" t="s">
        <v>397</v>
      </c>
      <c r="B81" s="16">
        <v>7.1574074074074068E-2</v>
      </c>
      <c r="C81" s="12" t="s">
        <v>18</v>
      </c>
      <c r="D81" s="12" t="s">
        <v>16</v>
      </c>
      <c r="E81" s="13">
        <v>12</v>
      </c>
      <c r="F81" s="14">
        <f>E81-4</f>
        <v>8</v>
      </c>
    </row>
    <row r="82" spans="1:10" ht="13">
      <c r="A82" s="22" t="s">
        <v>397</v>
      </c>
      <c r="B82" s="16">
        <v>7.1608796296296295E-2</v>
      </c>
      <c r="C82" s="12" t="s">
        <v>66</v>
      </c>
      <c r="D82" s="12" t="s">
        <v>16</v>
      </c>
      <c r="E82" s="13">
        <v>10</v>
      </c>
      <c r="F82" s="14">
        <f>E82-2</f>
        <v>8</v>
      </c>
    </row>
    <row r="83" spans="1:10" ht="13">
      <c r="A83" s="22" t="s">
        <v>397</v>
      </c>
      <c r="B83" s="16">
        <v>7.1678240740740737E-2</v>
      </c>
      <c r="C83" s="12" t="s">
        <v>23</v>
      </c>
      <c r="D83" s="12" t="s">
        <v>16</v>
      </c>
      <c r="E83" s="13">
        <v>7</v>
      </c>
      <c r="F83" s="14">
        <f>E83-3</f>
        <v>4</v>
      </c>
    </row>
    <row r="84" spans="1:10" ht="13">
      <c r="A84" s="22" t="s">
        <v>397</v>
      </c>
      <c r="B84" s="16">
        <v>7.3518518518518525E-2</v>
      </c>
      <c r="C84" s="12" t="s">
        <v>19</v>
      </c>
      <c r="D84" s="12" t="s">
        <v>30</v>
      </c>
      <c r="E84" s="13">
        <v>12</v>
      </c>
      <c r="F84" s="14">
        <f t="shared" ref="F84:F87" si="6">E84-6</f>
        <v>6</v>
      </c>
      <c r="J84" s="12" t="s">
        <v>159</v>
      </c>
    </row>
    <row r="85" spans="1:10" ht="13">
      <c r="A85" s="22" t="s">
        <v>397</v>
      </c>
      <c r="B85" s="16">
        <v>7.3726851851851849E-2</v>
      </c>
      <c r="C85" s="12" t="s">
        <v>19</v>
      </c>
      <c r="D85" s="12" t="s">
        <v>30</v>
      </c>
      <c r="E85" s="13">
        <v>15</v>
      </c>
      <c r="F85" s="14">
        <f t="shared" si="6"/>
        <v>9</v>
      </c>
      <c r="J85" s="12" t="s">
        <v>159</v>
      </c>
    </row>
    <row r="86" spans="1:10" ht="13">
      <c r="A86" s="22" t="s">
        <v>397</v>
      </c>
      <c r="B86" s="16">
        <v>7.4421296296296291E-2</v>
      </c>
      <c r="C86" s="12" t="s">
        <v>14</v>
      </c>
      <c r="D86" s="12" t="s">
        <v>30</v>
      </c>
      <c r="E86" s="13">
        <v>12</v>
      </c>
      <c r="F86" s="14">
        <f t="shared" si="6"/>
        <v>6</v>
      </c>
      <c r="J86" s="12" t="s">
        <v>452</v>
      </c>
    </row>
    <row r="87" spans="1:10" ht="13">
      <c r="A87" s="22" t="s">
        <v>397</v>
      </c>
      <c r="B87" s="16">
        <v>7.4918981481481475E-2</v>
      </c>
      <c r="C87" s="12" t="s">
        <v>14</v>
      </c>
      <c r="D87" s="12" t="s">
        <v>30</v>
      </c>
      <c r="E87" s="13">
        <v>25</v>
      </c>
      <c r="F87" s="14">
        <f t="shared" si="6"/>
        <v>19</v>
      </c>
      <c r="J87" s="12" t="s">
        <v>32</v>
      </c>
    </row>
    <row r="88" spans="1:10" ht="13">
      <c r="A88" s="22" t="s">
        <v>397</v>
      </c>
      <c r="B88" s="16">
        <v>7.4999999999999997E-2</v>
      </c>
      <c r="C88" s="12" t="s">
        <v>14</v>
      </c>
      <c r="D88" s="12" t="s">
        <v>28</v>
      </c>
      <c r="E88" s="13">
        <v>8</v>
      </c>
      <c r="F88" s="15"/>
      <c r="H88" s="12" t="s">
        <v>453</v>
      </c>
    </row>
    <row r="89" spans="1:10" ht="13">
      <c r="A89" s="22" t="s">
        <v>397</v>
      </c>
      <c r="B89" s="16">
        <v>7.5821759259259255E-2</v>
      </c>
      <c r="C89" s="12" t="s">
        <v>13</v>
      </c>
      <c r="D89" s="12" t="s">
        <v>30</v>
      </c>
      <c r="E89" s="13">
        <v>15</v>
      </c>
      <c r="F89" s="14">
        <f t="shared" ref="F89:F90" si="7">E89-6</f>
        <v>9</v>
      </c>
      <c r="J89" s="12" t="s">
        <v>454</v>
      </c>
    </row>
    <row r="90" spans="1:10" ht="13">
      <c r="A90" s="22" t="s">
        <v>397</v>
      </c>
      <c r="B90" s="16">
        <v>7.6481481481481484E-2</v>
      </c>
      <c r="C90" s="12" t="s">
        <v>14</v>
      </c>
      <c r="D90" s="12" t="s">
        <v>30</v>
      </c>
      <c r="E90" s="13">
        <v>21</v>
      </c>
      <c r="F90" s="14">
        <f t="shared" si="7"/>
        <v>15</v>
      </c>
      <c r="J90" s="12" t="s">
        <v>455</v>
      </c>
    </row>
    <row r="91" spans="1:10" ht="13">
      <c r="A91" s="22" t="s">
        <v>397</v>
      </c>
      <c r="B91" s="16">
        <v>7.6516203703703697E-2</v>
      </c>
      <c r="C91" s="12" t="s">
        <v>14</v>
      </c>
      <c r="D91" s="12" t="s">
        <v>28</v>
      </c>
      <c r="E91" s="13">
        <v>8</v>
      </c>
      <c r="F91" s="15"/>
      <c r="H91" s="12" t="s">
        <v>453</v>
      </c>
    </row>
    <row r="92" spans="1:10" ht="13">
      <c r="A92" s="22" t="s">
        <v>397</v>
      </c>
      <c r="B92" s="16">
        <v>7.8333333333333338E-2</v>
      </c>
      <c r="C92" s="12" t="s">
        <v>66</v>
      </c>
      <c r="D92" s="12" t="s">
        <v>30</v>
      </c>
      <c r="E92" s="13">
        <v>25</v>
      </c>
      <c r="F92" s="14">
        <f>E92-5</f>
        <v>20</v>
      </c>
      <c r="J92" s="12" t="s">
        <v>86</v>
      </c>
    </row>
    <row r="93" spans="1:10" ht="13">
      <c r="A93" s="22" t="s">
        <v>397</v>
      </c>
      <c r="B93" s="16">
        <v>7.8333333333333338E-2</v>
      </c>
      <c r="C93" s="12" t="s">
        <v>66</v>
      </c>
      <c r="D93" s="12" t="s">
        <v>30</v>
      </c>
      <c r="E93" s="13" t="s">
        <v>38</v>
      </c>
      <c r="F93" s="13" t="s">
        <v>38</v>
      </c>
      <c r="J93" s="12" t="s">
        <v>56</v>
      </c>
    </row>
    <row r="94" spans="1:10" ht="13">
      <c r="A94" s="22" t="s">
        <v>397</v>
      </c>
      <c r="B94" s="16">
        <v>7.8888888888888883E-2</v>
      </c>
      <c r="C94" s="12" t="s">
        <v>66</v>
      </c>
      <c r="D94" s="12" t="s">
        <v>28</v>
      </c>
      <c r="E94" s="13">
        <v>18</v>
      </c>
      <c r="F94" s="15"/>
      <c r="H94" s="12" t="s">
        <v>456</v>
      </c>
      <c r="J94" s="12" t="s">
        <v>457</v>
      </c>
    </row>
    <row r="95" spans="1:10" ht="13">
      <c r="A95" s="22" t="s">
        <v>397</v>
      </c>
      <c r="B95" s="16">
        <v>8.0011574074074068E-2</v>
      </c>
      <c r="C95" s="12" t="s">
        <v>23</v>
      </c>
      <c r="D95" s="12" t="s">
        <v>30</v>
      </c>
      <c r="E95" s="13">
        <v>17</v>
      </c>
      <c r="F95" s="14">
        <f t="shared" ref="F95:F96" si="8">E95-5</f>
        <v>12</v>
      </c>
      <c r="J95" s="12" t="s">
        <v>39</v>
      </c>
    </row>
    <row r="96" spans="1:10" ht="13">
      <c r="A96" s="22" t="s">
        <v>397</v>
      </c>
      <c r="B96" s="16">
        <v>8.0185185185185179E-2</v>
      </c>
      <c r="C96" s="12" t="s">
        <v>23</v>
      </c>
      <c r="D96" s="12" t="s">
        <v>30</v>
      </c>
      <c r="E96" s="13">
        <v>11</v>
      </c>
      <c r="F96" s="14">
        <f t="shared" si="8"/>
        <v>6</v>
      </c>
      <c r="J96" s="12" t="s">
        <v>39</v>
      </c>
    </row>
    <row r="97" spans="1:10" ht="13">
      <c r="A97" s="22" t="s">
        <v>397</v>
      </c>
      <c r="B97" s="16">
        <v>8.0289351851851848E-2</v>
      </c>
      <c r="C97" s="12" t="s">
        <v>23</v>
      </c>
      <c r="D97" s="12" t="s">
        <v>28</v>
      </c>
      <c r="E97" s="13">
        <v>8</v>
      </c>
      <c r="F97" s="15"/>
      <c r="H97" s="12" t="s">
        <v>459</v>
      </c>
      <c r="I97" s="12">
        <v>1</v>
      </c>
      <c r="J97" s="12" t="s">
        <v>460</v>
      </c>
    </row>
    <row r="98" spans="1:10" ht="13">
      <c r="A98" s="22" t="s">
        <v>397</v>
      </c>
      <c r="B98" s="16">
        <v>8.127314814814815E-2</v>
      </c>
      <c r="C98" s="12" t="s">
        <v>21</v>
      </c>
      <c r="D98" s="12" t="s">
        <v>33</v>
      </c>
      <c r="E98" s="13">
        <v>18</v>
      </c>
      <c r="F98" s="14">
        <f>E98-7</f>
        <v>11</v>
      </c>
      <c r="J98" s="12" t="s">
        <v>175</v>
      </c>
    </row>
    <row r="99" spans="1:10" ht="13">
      <c r="A99" s="22" t="s">
        <v>397</v>
      </c>
      <c r="B99" s="16">
        <v>8.1319444444444444E-2</v>
      </c>
      <c r="C99" s="12" t="s">
        <v>21</v>
      </c>
      <c r="D99" s="12" t="s">
        <v>28</v>
      </c>
      <c r="E99" s="13">
        <v>7</v>
      </c>
      <c r="F99" s="15"/>
      <c r="H99" s="12" t="s">
        <v>462</v>
      </c>
      <c r="I99" s="12">
        <v>1</v>
      </c>
      <c r="J99" s="12" t="s">
        <v>463</v>
      </c>
    </row>
    <row r="100" spans="1:10" ht="13">
      <c r="A100" s="22" t="s">
        <v>397</v>
      </c>
      <c r="B100" s="16">
        <v>8.1747685185185187E-2</v>
      </c>
      <c r="C100" s="12" t="s">
        <v>21</v>
      </c>
      <c r="D100" s="12" t="s">
        <v>33</v>
      </c>
      <c r="E100" s="14">
        <f>F100+7</f>
        <v>25</v>
      </c>
      <c r="F100" s="13">
        <v>18</v>
      </c>
      <c r="J100" s="12" t="s">
        <v>175</v>
      </c>
    </row>
    <row r="101" spans="1:10" ht="13">
      <c r="A101" s="22" t="s">
        <v>397</v>
      </c>
      <c r="B101" s="16">
        <v>8.1817129629629629E-2</v>
      </c>
      <c r="C101" s="12" t="s">
        <v>21</v>
      </c>
      <c r="D101" s="12" t="s">
        <v>28</v>
      </c>
      <c r="E101" s="13">
        <v>8</v>
      </c>
      <c r="F101" s="15"/>
      <c r="H101" s="12" t="s">
        <v>464</v>
      </c>
      <c r="I101" s="12">
        <v>1</v>
      </c>
      <c r="J101" s="12" t="s">
        <v>465</v>
      </c>
    </row>
    <row r="102" spans="1:10" ht="13">
      <c r="A102" s="22" t="s">
        <v>397</v>
      </c>
      <c r="B102" s="16">
        <v>9.6030092592592597E-2</v>
      </c>
      <c r="C102" s="12" t="s">
        <v>18</v>
      </c>
      <c r="D102" s="12" t="s">
        <v>101</v>
      </c>
      <c r="E102" s="13">
        <v>7</v>
      </c>
      <c r="F102" s="15"/>
      <c r="J102" s="12" t="s">
        <v>466</v>
      </c>
    </row>
    <row r="103" spans="1:10" ht="13">
      <c r="A103" s="22" t="s">
        <v>397</v>
      </c>
      <c r="B103" s="16">
        <v>9.7476851851851856E-2</v>
      </c>
      <c r="C103" s="12" t="s">
        <v>13</v>
      </c>
      <c r="D103" s="12" t="s">
        <v>77</v>
      </c>
      <c r="E103" s="13">
        <v>8</v>
      </c>
      <c r="F103" s="14">
        <f>E103-1</f>
        <v>7</v>
      </c>
    </row>
    <row r="104" spans="1:10" ht="13">
      <c r="A104" s="22" t="s">
        <v>397</v>
      </c>
      <c r="B104" s="16">
        <v>9.9525462962962968E-2</v>
      </c>
      <c r="C104" s="12" t="s">
        <v>13</v>
      </c>
      <c r="D104" s="12" t="s">
        <v>37</v>
      </c>
      <c r="E104" s="13">
        <v>21</v>
      </c>
      <c r="F104" s="14">
        <f>E104-4</f>
        <v>17</v>
      </c>
    </row>
    <row r="105" spans="1:10" ht="13">
      <c r="A105" s="22" t="s">
        <v>397</v>
      </c>
      <c r="B105" s="16">
        <v>0.10149305555555556</v>
      </c>
      <c r="C105" s="12" t="s">
        <v>13</v>
      </c>
      <c r="D105" s="12" t="s">
        <v>70</v>
      </c>
      <c r="E105" s="13" t="s">
        <v>38</v>
      </c>
      <c r="F105" s="13" t="s">
        <v>38</v>
      </c>
    </row>
    <row r="106" spans="1:10" ht="13">
      <c r="A106" s="22" t="s">
        <v>397</v>
      </c>
      <c r="B106" s="16">
        <v>0.10149305555555556</v>
      </c>
      <c r="C106" s="12" t="s">
        <v>21</v>
      </c>
      <c r="D106" s="12" t="s">
        <v>70</v>
      </c>
      <c r="E106" s="13" t="s">
        <v>38</v>
      </c>
      <c r="F106" s="13" t="s">
        <v>38</v>
      </c>
    </row>
    <row r="107" spans="1:10" ht="13">
      <c r="A107" s="22" t="s">
        <v>397</v>
      </c>
      <c r="B107" s="16">
        <v>0.10149305555555556</v>
      </c>
      <c r="C107" s="12" t="s">
        <v>14</v>
      </c>
      <c r="D107" s="12" t="s">
        <v>70</v>
      </c>
      <c r="E107" s="13" t="s">
        <v>38</v>
      </c>
      <c r="F107" s="13" t="s">
        <v>38</v>
      </c>
    </row>
    <row r="108" spans="1:10" ht="13">
      <c r="A108" s="22" t="s">
        <v>397</v>
      </c>
      <c r="B108" s="16">
        <v>0.10149305555555556</v>
      </c>
      <c r="C108" s="12" t="s">
        <v>66</v>
      </c>
      <c r="D108" s="12" t="s">
        <v>70</v>
      </c>
      <c r="E108" s="13" t="s">
        <v>38</v>
      </c>
      <c r="F108" s="13" t="s">
        <v>38</v>
      </c>
    </row>
    <row r="109" spans="1:10" ht="13">
      <c r="A109" s="22" t="s">
        <v>397</v>
      </c>
      <c r="B109" s="16">
        <v>0.10149305555555556</v>
      </c>
      <c r="C109" s="12" t="s">
        <v>23</v>
      </c>
      <c r="D109" s="12" t="s">
        <v>70</v>
      </c>
      <c r="E109" s="13" t="s">
        <v>38</v>
      </c>
      <c r="F109" s="13" t="s">
        <v>38</v>
      </c>
    </row>
    <row r="110" spans="1:10" ht="13">
      <c r="A110" s="22" t="s">
        <v>397</v>
      </c>
      <c r="B110" s="16">
        <v>0.10149305555555556</v>
      </c>
      <c r="C110" s="12" t="s">
        <v>19</v>
      </c>
      <c r="D110" s="12" t="s">
        <v>70</v>
      </c>
      <c r="E110" s="13" t="s">
        <v>38</v>
      </c>
      <c r="F110" s="13" t="s">
        <v>38</v>
      </c>
    </row>
    <row r="111" spans="1:10" ht="13">
      <c r="A111" s="22" t="s">
        <v>397</v>
      </c>
      <c r="B111" s="16">
        <v>0.10252314814814815</v>
      </c>
      <c r="C111" s="12" t="s">
        <v>14</v>
      </c>
      <c r="D111" s="12" t="s">
        <v>26</v>
      </c>
      <c r="E111" s="13">
        <v>6</v>
      </c>
      <c r="F111" s="14">
        <f>E111-4</f>
        <v>2</v>
      </c>
    </row>
    <row r="112" spans="1:10" ht="13">
      <c r="A112" s="22" t="s">
        <v>397</v>
      </c>
      <c r="B112" s="16">
        <v>0.10653935185185186</v>
      </c>
      <c r="C112" s="12" t="s">
        <v>23</v>
      </c>
      <c r="D112" s="12" t="s">
        <v>37</v>
      </c>
      <c r="E112" s="13">
        <v>16</v>
      </c>
      <c r="F112" s="14">
        <f t="shared" ref="F112:F113" si="9">E112-0</f>
        <v>16</v>
      </c>
    </row>
    <row r="113" spans="1:10" ht="13">
      <c r="A113" s="22" t="s">
        <v>397</v>
      </c>
      <c r="B113" s="16">
        <v>0.10665509259259259</v>
      </c>
      <c r="C113" s="12" t="s">
        <v>23</v>
      </c>
      <c r="D113" s="12" t="s">
        <v>109</v>
      </c>
      <c r="E113" s="13">
        <v>6</v>
      </c>
      <c r="F113" s="14">
        <f t="shared" si="9"/>
        <v>6</v>
      </c>
    </row>
    <row r="114" spans="1:10" ht="13">
      <c r="A114" s="22" t="s">
        <v>397</v>
      </c>
      <c r="B114" s="16">
        <v>0.10703703703703704</v>
      </c>
      <c r="C114" s="12" t="s">
        <v>14</v>
      </c>
      <c r="D114" s="12" t="s">
        <v>55</v>
      </c>
      <c r="E114" s="13">
        <v>22</v>
      </c>
      <c r="F114" s="13">
        <v>18</v>
      </c>
    </row>
    <row r="115" spans="1:10" ht="13">
      <c r="A115" s="22" t="s">
        <v>397</v>
      </c>
      <c r="B115" s="16">
        <v>0.11071759259259259</v>
      </c>
      <c r="C115" s="12" t="s">
        <v>18</v>
      </c>
      <c r="D115" s="12" t="s">
        <v>16</v>
      </c>
      <c r="E115" s="13">
        <v>20</v>
      </c>
      <c r="F115" s="14">
        <f>E115-4</f>
        <v>16</v>
      </c>
    </row>
    <row r="116" spans="1:10" ht="13">
      <c r="A116" s="22" t="s">
        <v>397</v>
      </c>
      <c r="B116" s="16">
        <v>0.11074074074074074</v>
      </c>
      <c r="C116" s="12" t="s">
        <v>21</v>
      </c>
      <c r="D116" s="12" t="s">
        <v>16</v>
      </c>
      <c r="E116" s="13" t="s">
        <v>17</v>
      </c>
      <c r="F116" s="13">
        <v>20</v>
      </c>
    </row>
    <row r="117" spans="1:10" ht="13">
      <c r="A117" s="22" t="s">
        <v>397</v>
      </c>
      <c r="B117" s="16">
        <v>0.1108912037037037</v>
      </c>
      <c r="C117" s="12" t="s">
        <v>14</v>
      </c>
      <c r="D117" s="12" t="s">
        <v>16</v>
      </c>
      <c r="E117" s="13">
        <v>12</v>
      </c>
      <c r="F117" s="14">
        <f>E117-4</f>
        <v>8</v>
      </c>
    </row>
    <row r="118" spans="1:10" ht="13">
      <c r="A118" s="22" t="s">
        <v>397</v>
      </c>
      <c r="B118" s="16">
        <v>0.11090277777777778</v>
      </c>
      <c r="C118" s="12" t="s">
        <v>66</v>
      </c>
      <c r="D118" s="12" t="s">
        <v>16</v>
      </c>
      <c r="E118" s="13">
        <v>12</v>
      </c>
      <c r="F118" s="14">
        <f>E118-2</f>
        <v>10</v>
      </c>
    </row>
    <row r="119" spans="1:10" ht="13">
      <c r="A119" s="22" t="s">
        <v>397</v>
      </c>
      <c r="B119" s="16">
        <v>0.11104166666666666</v>
      </c>
      <c r="C119" s="12" t="s">
        <v>13</v>
      </c>
      <c r="D119" s="12" t="s">
        <v>16</v>
      </c>
      <c r="E119" s="13">
        <v>7</v>
      </c>
      <c r="F119" s="14">
        <f>E119-0</f>
        <v>7</v>
      </c>
    </row>
    <row r="120" spans="1:10" ht="13">
      <c r="A120" s="22" t="s">
        <v>397</v>
      </c>
      <c r="B120" s="16">
        <v>0.11105324074074074</v>
      </c>
      <c r="C120" s="12" t="s">
        <v>19</v>
      </c>
      <c r="D120" s="12" t="s">
        <v>16</v>
      </c>
      <c r="E120" s="13">
        <v>7</v>
      </c>
      <c r="F120" s="14">
        <f>E120-4</f>
        <v>3</v>
      </c>
    </row>
    <row r="121" spans="1:10" ht="13">
      <c r="A121" s="22" t="s">
        <v>397</v>
      </c>
      <c r="B121" s="16">
        <v>0.11105324074074074</v>
      </c>
      <c r="C121" s="12" t="s">
        <v>23</v>
      </c>
      <c r="D121" s="12" t="s">
        <v>16</v>
      </c>
      <c r="E121" s="13">
        <v>8</v>
      </c>
      <c r="F121" s="14">
        <f>E121-3</f>
        <v>5</v>
      </c>
    </row>
    <row r="122" spans="1:10" ht="13">
      <c r="A122" s="22" t="s">
        <v>397</v>
      </c>
      <c r="B122" s="16">
        <v>0.1121875</v>
      </c>
      <c r="C122" s="12" t="s">
        <v>21</v>
      </c>
      <c r="D122" s="12" t="s">
        <v>28</v>
      </c>
      <c r="E122" s="13">
        <v>7</v>
      </c>
      <c r="F122" s="15"/>
      <c r="H122" s="12" t="s">
        <v>479</v>
      </c>
      <c r="J122" s="12" t="s">
        <v>480</v>
      </c>
    </row>
    <row r="123" spans="1:10" ht="13">
      <c r="A123" s="22" t="s">
        <v>397</v>
      </c>
      <c r="B123" s="16">
        <v>0.11372685185185186</v>
      </c>
      <c r="C123" s="12" t="s">
        <v>18</v>
      </c>
      <c r="D123" s="12" t="s">
        <v>28</v>
      </c>
      <c r="E123" s="13">
        <v>6</v>
      </c>
      <c r="F123" s="15"/>
      <c r="H123" s="12" t="s">
        <v>481</v>
      </c>
      <c r="J123" s="12" t="s">
        <v>215</v>
      </c>
    </row>
    <row r="124" spans="1:10" ht="13">
      <c r="A124" s="22" t="s">
        <v>397</v>
      </c>
      <c r="B124" s="16">
        <v>0.11435185185185186</v>
      </c>
      <c r="C124" s="12" t="s">
        <v>14</v>
      </c>
      <c r="D124" s="12" t="s">
        <v>30</v>
      </c>
      <c r="E124" s="13">
        <v>24</v>
      </c>
      <c r="F124" s="13">
        <v>18</v>
      </c>
      <c r="J124" s="12" t="s">
        <v>168</v>
      </c>
    </row>
    <row r="125" spans="1:10" ht="13">
      <c r="A125" s="22" t="s">
        <v>397</v>
      </c>
      <c r="B125" s="16">
        <v>0.11435185185185186</v>
      </c>
      <c r="C125" s="12" t="s">
        <v>14</v>
      </c>
      <c r="D125" s="12" t="s">
        <v>30</v>
      </c>
      <c r="E125" s="13" t="s">
        <v>38</v>
      </c>
      <c r="F125" s="13" t="s">
        <v>38</v>
      </c>
      <c r="J125" s="12" t="s">
        <v>56</v>
      </c>
    </row>
    <row r="126" spans="1:10" ht="13">
      <c r="A126" s="22" t="s">
        <v>397</v>
      </c>
      <c r="B126" s="16">
        <v>0.11446759259259259</v>
      </c>
      <c r="C126" s="12" t="s">
        <v>14</v>
      </c>
      <c r="D126" s="12" t="s">
        <v>28</v>
      </c>
      <c r="E126" s="13">
        <v>11</v>
      </c>
      <c r="F126" s="15"/>
      <c r="H126" s="12" t="s">
        <v>483</v>
      </c>
    </row>
    <row r="127" spans="1:10" ht="13">
      <c r="A127" s="22" t="s">
        <v>397</v>
      </c>
      <c r="B127" s="16">
        <v>0.11493055555555555</v>
      </c>
      <c r="C127" s="12" t="s">
        <v>14</v>
      </c>
      <c r="D127" s="12" t="s">
        <v>30</v>
      </c>
      <c r="E127" s="13" t="s">
        <v>38</v>
      </c>
      <c r="F127" s="13" t="s">
        <v>38</v>
      </c>
      <c r="J127" s="12" t="s">
        <v>56</v>
      </c>
    </row>
    <row r="128" spans="1:10" ht="13">
      <c r="A128" s="22" t="s">
        <v>397</v>
      </c>
      <c r="B128" s="16">
        <v>0.11493055555555555</v>
      </c>
      <c r="C128" s="12" t="s">
        <v>14</v>
      </c>
      <c r="D128" s="12" t="s">
        <v>30</v>
      </c>
      <c r="E128" s="13">
        <v>21</v>
      </c>
      <c r="F128" s="14">
        <f>E128-6</f>
        <v>15</v>
      </c>
      <c r="J128" s="12" t="s">
        <v>297</v>
      </c>
    </row>
    <row r="129" spans="1:10" ht="13">
      <c r="A129" s="22" t="s">
        <v>397</v>
      </c>
      <c r="B129" s="16">
        <v>0.11496527777777778</v>
      </c>
      <c r="C129" s="12" t="s">
        <v>14</v>
      </c>
      <c r="D129" s="12" t="s">
        <v>28</v>
      </c>
      <c r="E129" s="13">
        <v>6</v>
      </c>
      <c r="F129" s="15"/>
      <c r="H129" s="12" t="s">
        <v>485</v>
      </c>
    </row>
    <row r="130" spans="1:10" ht="13">
      <c r="A130" s="22" t="s">
        <v>397</v>
      </c>
      <c r="B130" s="16">
        <v>0.11584490740740741</v>
      </c>
      <c r="C130" s="12" t="s">
        <v>66</v>
      </c>
      <c r="D130" s="12" t="s">
        <v>30</v>
      </c>
      <c r="E130" s="13" t="s">
        <v>38</v>
      </c>
      <c r="F130" s="13" t="s">
        <v>38</v>
      </c>
      <c r="J130" s="12" t="s">
        <v>56</v>
      </c>
    </row>
    <row r="131" spans="1:10" ht="13">
      <c r="A131" s="22" t="s">
        <v>397</v>
      </c>
      <c r="B131" s="16">
        <v>0.11584490740740741</v>
      </c>
      <c r="C131" s="12" t="s">
        <v>66</v>
      </c>
      <c r="D131" s="12" t="s">
        <v>30</v>
      </c>
      <c r="E131" s="13">
        <v>8</v>
      </c>
      <c r="F131" s="14">
        <f>E131-5</f>
        <v>3</v>
      </c>
      <c r="J131" s="12" t="s">
        <v>488</v>
      </c>
    </row>
    <row r="132" spans="1:10" ht="13">
      <c r="A132" s="22" t="s">
        <v>397</v>
      </c>
      <c r="B132" s="16">
        <v>0.11635416666666666</v>
      </c>
      <c r="C132" s="12" t="s">
        <v>66</v>
      </c>
      <c r="D132" s="12" t="s">
        <v>28</v>
      </c>
      <c r="E132" s="13">
        <v>21</v>
      </c>
      <c r="F132" s="15"/>
      <c r="H132" s="12" t="s">
        <v>489</v>
      </c>
      <c r="J132" s="12" t="s">
        <v>457</v>
      </c>
    </row>
    <row r="133" spans="1:10" ht="13">
      <c r="A133" s="22" t="s">
        <v>397</v>
      </c>
      <c r="B133" s="16">
        <v>0.11717592592592592</v>
      </c>
      <c r="C133" s="12" t="s">
        <v>14</v>
      </c>
      <c r="D133" s="12" t="s">
        <v>30</v>
      </c>
      <c r="E133" s="13" t="s">
        <v>38</v>
      </c>
      <c r="F133" s="13" t="s">
        <v>38</v>
      </c>
      <c r="J133" s="12" t="s">
        <v>56</v>
      </c>
    </row>
    <row r="134" spans="1:10" ht="13">
      <c r="A134" s="22" t="s">
        <v>397</v>
      </c>
      <c r="B134" s="16">
        <v>0.11717592592592592</v>
      </c>
      <c r="C134" s="12" t="s">
        <v>14</v>
      </c>
      <c r="D134" s="12" t="s">
        <v>30</v>
      </c>
      <c r="E134" s="13">
        <v>15</v>
      </c>
      <c r="F134" s="14">
        <f>E134-6</f>
        <v>9</v>
      </c>
      <c r="J134" s="12" t="s">
        <v>493</v>
      </c>
    </row>
    <row r="135" spans="1:10" ht="13">
      <c r="A135" s="22" t="s">
        <v>397</v>
      </c>
      <c r="B135" s="16">
        <v>0.11722222222222223</v>
      </c>
      <c r="C135" s="12" t="s">
        <v>14</v>
      </c>
      <c r="D135" s="12" t="s">
        <v>28</v>
      </c>
      <c r="E135" s="13">
        <v>6</v>
      </c>
      <c r="F135" s="15"/>
      <c r="H135" s="12" t="s">
        <v>485</v>
      </c>
    </row>
    <row r="136" spans="1:10" ht="13">
      <c r="A136" s="22" t="s">
        <v>397</v>
      </c>
      <c r="B136" s="16">
        <v>0.11776620370370371</v>
      </c>
      <c r="C136" s="12" t="s">
        <v>23</v>
      </c>
      <c r="D136" s="12" t="s">
        <v>30</v>
      </c>
      <c r="E136" s="13" t="s">
        <v>38</v>
      </c>
      <c r="F136" s="13" t="s">
        <v>38</v>
      </c>
      <c r="J136" s="12" t="s">
        <v>56</v>
      </c>
    </row>
    <row r="137" spans="1:10" ht="13">
      <c r="A137" s="22" t="s">
        <v>397</v>
      </c>
      <c r="B137" s="16">
        <v>0.11776620370370371</v>
      </c>
      <c r="C137" s="12" t="s">
        <v>23</v>
      </c>
      <c r="D137" s="12" t="s">
        <v>30</v>
      </c>
      <c r="E137" s="13">
        <v>14</v>
      </c>
      <c r="F137" s="14">
        <f>E137-5</f>
        <v>9</v>
      </c>
      <c r="J137" s="12" t="s">
        <v>183</v>
      </c>
    </row>
    <row r="138" spans="1:10" ht="13">
      <c r="A138" s="22" t="s">
        <v>397</v>
      </c>
      <c r="B138" s="16">
        <v>0.11788194444444444</v>
      </c>
      <c r="C138" s="12" t="s">
        <v>23</v>
      </c>
      <c r="D138" s="12" t="s">
        <v>28</v>
      </c>
      <c r="E138" s="13">
        <v>7</v>
      </c>
      <c r="F138" s="15"/>
      <c r="H138" s="12" t="s">
        <v>494</v>
      </c>
      <c r="J138" s="12" t="s">
        <v>495</v>
      </c>
    </row>
    <row r="139" spans="1:10" ht="13">
      <c r="A139" s="22" t="s">
        <v>397</v>
      </c>
      <c r="B139" s="16">
        <v>0.1184375</v>
      </c>
      <c r="C139" s="12" t="s">
        <v>19</v>
      </c>
      <c r="D139" s="12" t="s">
        <v>30</v>
      </c>
      <c r="E139" s="13" t="s">
        <v>38</v>
      </c>
      <c r="F139" s="13" t="s">
        <v>38</v>
      </c>
      <c r="J139" s="12" t="s">
        <v>56</v>
      </c>
    </row>
    <row r="140" spans="1:10" ht="13">
      <c r="A140" s="22" t="s">
        <v>397</v>
      </c>
      <c r="B140" s="16">
        <v>0.1184375</v>
      </c>
      <c r="C140" s="12" t="s">
        <v>19</v>
      </c>
      <c r="D140" s="12" t="s">
        <v>30</v>
      </c>
      <c r="E140" s="13" t="s">
        <v>17</v>
      </c>
      <c r="F140" s="13">
        <v>20</v>
      </c>
      <c r="G140" s="12" t="s">
        <v>40</v>
      </c>
      <c r="J140" s="12" t="s">
        <v>191</v>
      </c>
    </row>
    <row r="141" spans="1:10" ht="13">
      <c r="A141" s="22" t="s">
        <v>397</v>
      </c>
      <c r="B141" s="16">
        <v>0.11874999999999999</v>
      </c>
      <c r="C141" s="12" t="s">
        <v>19</v>
      </c>
      <c r="D141" s="12" t="s">
        <v>28</v>
      </c>
      <c r="E141" s="13">
        <v>32</v>
      </c>
      <c r="F141" s="15"/>
      <c r="H141" s="12" t="s">
        <v>496</v>
      </c>
      <c r="J141" s="12" t="s">
        <v>497</v>
      </c>
    </row>
    <row r="142" spans="1:10" ht="13">
      <c r="A142" s="22" t="s">
        <v>397</v>
      </c>
      <c r="B142" s="16">
        <v>0.11945601851851852</v>
      </c>
      <c r="C142" s="12" t="s">
        <v>19</v>
      </c>
      <c r="D142" s="12" t="s">
        <v>30</v>
      </c>
      <c r="E142" s="13" t="s">
        <v>38</v>
      </c>
      <c r="F142" s="13" t="s">
        <v>38</v>
      </c>
      <c r="J142" s="12" t="s">
        <v>56</v>
      </c>
    </row>
    <row r="143" spans="1:10" ht="13">
      <c r="A143" s="22" t="s">
        <v>397</v>
      </c>
      <c r="B143" s="16">
        <v>0.11945601851851852</v>
      </c>
      <c r="C143" s="12" t="s">
        <v>19</v>
      </c>
      <c r="D143" s="12" t="s">
        <v>30</v>
      </c>
      <c r="E143" s="13">
        <v>24</v>
      </c>
      <c r="F143" s="13">
        <v>18</v>
      </c>
      <c r="J143" s="12" t="s">
        <v>500</v>
      </c>
    </row>
    <row r="144" spans="1:10" ht="13">
      <c r="A144" s="22" t="s">
        <v>397</v>
      </c>
      <c r="B144" s="16">
        <v>0.11950231481481481</v>
      </c>
      <c r="C144" s="12" t="s">
        <v>19</v>
      </c>
      <c r="D144" s="12" t="s">
        <v>28</v>
      </c>
      <c r="E144" s="13">
        <v>7</v>
      </c>
      <c r="F144" s="15"/>
      <c r="H144" s="12" t="s">
        <v>479</v>
      </c>
    </row>
    <row r="145" spans="1:10" ht="13">
      <c r="A145" s="22" t="s">
        <v>397</v>
      </c>
      <c r="B145" s="16">
        <v>0.1199537037037037</v>
      </c>
      <c r="C145" s="12" t="s">
        <v>13</v>
      </c>
      <c r="D145" s="12" t="s">
        <v>33</v>
      </c>
      <c r="E145" s="13" t="s">
        <v>38</v>
      </c>
      <c r="F145" s="13" t="s">
        <v>38</v>
      </c>
      <c r="J145" s="12" t="s">
        <v>56</v>
      </c>
    </row>
    <row r="146" spans="1:10" ht="13">
      <c r="A146" s="22" t="s">
        <v>397</v>
      </c>
      <c r="B146" s="16">
        <v>0.1199537037037037</v>
      </c>
      <c r="C146" s="12" t="s">
        <v>13</v>
      </c>
      <c r="D146" s="12" t="s">
        <v>33</v>
      </c>
      <c r="E146" s="14">
        <f>F146+6</f>
        <v>25</v>
      </c>
      <c r="F146" s="13">
        <v>19</v>
      </c>
      <c r="J146" s="12" t="s">
        <v>501</v>
      </c>
    </row>
    <row r="147" spans="1:10" ht="13">
      <c r="A147" s="22" t="s">
        <v>397</v>
      </c>
      <c r="B147" s="16">
        <v>0.12001157407407408</v>
      </c>
      <c r="C147" s="12" t="s">
        <v>13</v>
      </c>
      <c r="D147" s="12" t="s">
        <v>28</v>
      </c>
      <c r="E147" s="13">
        <v>14</v>
      </c>
      <c r="F147" s="15"/>
      <c r="H147" s="12" t="s">
        <v>502</v>
      </c>
    </row>
    <row r="148" spans="1:10" ht="13">
      <c r="A148" s="22" t="s">
        <v>397</v>
      </c>
      <c r="B148" s="16">
        <v>0.12479166666666666</v>
      </c>
      <c r="C148" s="12" t="s">
        <v>14</v>
      </c>
      <c r="D148" s="12" t="s">
        <v>30</v>
      </c>
      <c r="E148" s="13">
        <v>21</v>
      </c>
      <c r="F148" s="14">
        <f>E148-6</f>
        <v>15</v>
      </c>
      <c r="J148" s="12" t="s">
        <v>58</v>
      </c>
    </row>
    <row r="149" spans="1:10" ht="13">
      <c r="A149" s="22" t="s">
        <v>397</v>
      </c>
      <c r="B149" s="16">
        <v>0.12484953703703704</v>
      </c>
      <c r="C149" s="12" t="s">
        <v>14</v>
      </c>
      <c r="D149" s="12" t="s">
        <v>28</v>
      </c>
      <c r="E149" s="13">
        <v>9</v>
      </c>
      <c r="F149" s="15"/>
      <c r="H149" s="12" t="s">
        <v>505</v>
      </c>
    </row>
    <row r="150" spans="1:10" ht="13">
      <c r="A150" s="22" t="s">
        <v>397</v>
      </c>
      <c r="B150" s="16">
        <v>0.12505787037037036</v>
      </c>
      <c r="C150" s="12" t="s">
        <v>14</v>
      </c>
      <c r="D150" s="12" t="s">
        <v>30</v>
      </c>
      <c r="E150" s="13">
        <v>24</v>
      </c>
      <c r="F150" s="13">
        <v>18</v>
      </c>
      <c r="J150" s="12" t="s">
        <v>32</v>
      </c>
    </row>
    <row r="151" spans="1:10" ht="13">
      <c r="A151" s="22" t="s">
        <v>397</v>
      </c>
      <c r="B151" s="16">
        <v>0.12509259259259259</v>
      </c>
      <c r="C151" s="12" t="s">
        <v>14</v>
      </c>
      <c r="D151" s="12" t="s">
        <v>28</v>
      </c>
      <c r="E151" s="13">
        <v>5</v>
      </c>
      <c r="F151" s="15"/>
      <c r="H151" s="12" t="s">
        <v>507</v>
      </c>
    </row>
    <row r="152" spans="1:10" ht="13">
      <c r="A152" s="22" t="s">
        <v>397</v>
      </c>
      <c r="B152" s="16">
        <v>0.12517361111111111</v>
      </c>
      <c r="C152" s="12" t="s">
        <v>14</v>
      </c>
      <c r="D152" s="12" t="s">
        <v>30</v>
      </c>
      <c r="E152" s="13">
        <v>11</v>
      </c>
      <c r="F152" s="14">
        <f>E152-6</f>
        <v>5</v>
      </c>
      <c r="J152" s="12" t="s">
        <v>32</v>
      </c>
    </row>
    <row r="153" spans="1:10" ht="13">
      <c r="A153" s="22" t="s">
        <v>397</v>
      </c>
      <c r="B153" s="16">
        <v>0.12520833333333334</v>
      </c>
      <c r="C153" s="12" t="s">
        <v>14</v>
      </c>
      <c r="D153" s="12" t="s">
        <v>28</v>
      </c>
      <c r="E153" s="13">
        <v>7</v>
      </c>
      <c r="F153" s="15"/>
      <c r="H153" s="12" t="s">
        <v>479</v>
      </c>
    </row>
    <row r="154" spans="1:10" ht="13">
      <c r="A154" s="22" t="s">
        <v>397</v>
      </c>
      <c r="B154" s="16">
        <v>0.12568287037037038</v>
      </c>
      <c r="C154" s="12" t="s">
        <v>66</v>
      </c>
      <c r="D154" s="12" t="s">
        <v>30</v>
      </c>
      <c r="E154" s="13" t="s">
        <v>38</v>
      </c>
      <c r="F154" s="13" t="s">
        <v>38</v>
      </c>
      <c r="J154" s="12" t="s">
        <v>56</v>
      </c>
    </row>
    <row r="155" spans="1:10" ht="13">
      <c r="A155" s="22" t="s">
        <v>397</v>
      </c>
      <c r="B155" s="16">
        <v>0.12568287037037038</v>
      </c>
      <c r="C155" s="12" t="s">
        <v>66</v>
      </c>
      <c r="D155" s="12" t="s">
        <v>30</v>
      </c>
      <c r="E155" s="13">
        <v>20</v>
      </c>
      <c r="F155" s="14">
        <f>E155-5</f>
        <v>15</v>
      </c>
      <c r="J155" s="12" t="s">
        <v>86</v>
      </c>
    </row>
    <row r="156" spans="1:10" ht="13">
      <c r="A156" s="22" t="s">
        <v>397</v>
      </c>
      <c r="B156" s="16">
        <v>0.12594907407407407</v>
      </c>
      <c r="C156" s="12" t="s">
        <v>66</v>
      </c>
      <c r="D156" s="12" t="s">
        <v>28</v>
      </c>
      <c r="E156" s="13">
        <v>22</v>
      </c>
      <c r="F156" s="15"/>
      <c r="H156" s="12" t="s">
        <v>512</v>
      </c>
      <c r="I156" s="12">
        <v>1</v>
      </c>
      <c r="J156" s="12" t="s">
        <v>513</v>
      </c>
    </row>
    <row r="157" spans="1:10" ht="13">
      <c r="A157" s="22" t="s">
        <v>397</v>
      </c>
      <c r="B157" s="16">
        <v>0.12943287037037038</v>
      </c>
      <c r="C157" s="12" t="s">
        <v>13</v>
      </c>
      <c r="D157" s="12" t="s">
        <v>101</v>
      </c>
      <c r="E157" s="13">
        <v>6</v>
      </c>
      <c r="F157" s="15"/>
      <c r="J157" s="12" t="s">
        <v>514</v>
      </c>
    </row>
    <row r="158" spans="1:10" ht="13">
      <c r="A158" s="22" t="s">
        <v>397</v>
      </c>
      <c r="B158" s="16">
        <v>0.13112268518518519</v>
      </c>
      <c r="C158" s="12" t="s">
        <v>21</v>
      </c>
      <c r="D158" s="12" t="s">
        <v>78</v>
      </c>
      <c r="E158" s="13">
        <v>20</v>
      </c>
      <c r="F158" s="14">
        <f t="shared" ref="F158:F159" si="10">E158-5</f>
        <v>15</v>
      </c>
    </row>
    <row r="159" spans="1:10" ht="13">
      <c r="A159" s="22" t="s">
        <v>397</v>
      </c>
      <c r="B159" s="16">
        <v>0.13833333333333334</v>
      </c>
      <c r="C159" s="12" t="s">
        <v>19</v>
      </c>
      <c r="D159" s="12" t="s">
        <v>37</v>
      </c>
      <c r="E159" s="13">
        <v>13</v>
      </c>
      <c r="F159" s="14">
        <f t="shared" si="10"/>
        <v>8</v>
      </c>
    </row>
    <row r="160" spans="1:10" ht="13">
      <c r="A160" s="22" t="s">
        <v>397</v>
      </c>
      <c r="B160" s="16">
        <v>0.13980324074074074</v>
      </c>
      <c r="C160" s="12" t="s">
        <v>13</v>
      </c>
      <c r="D160" s="12" t="s">
        <v>101</v>
      </c>
      <c r="E160" s="13">
        <v>7</v>
      </c>
      <c r="F160" s="15"/>
      <c r="J160" s="12" t="s">
        <v>515</v>
      </c>
    </row>
    <row r="161" spans="1:10" ht="13">
      <c r="A161" s="22" t="s">
        <v>397</v>
      </c>
      <c r="B161" s="16">
        <v>0.1404050925925926</v>
      </c>
      <c r="C161" s="12" t="s">
        <v>13</v>
      </c>
      <c r="D161" s="12" t="s">
        <v>15</v>
      </c>
      <c r="E161" s="13">
        <v>14</v>
      </c>
      <c r="F161" s="14">
        <f>E161-0</f>
        <v>14</v>
      </c>
    </row>
    <row r="162" spans="1:10" ht="13">
      <c r="A162" s="22" t="s">
        <v>397</v>
      </c>
      <c r="B162" s="16">
        <v>0.14087962962962963</v>
      </c>
      <c r="C162" s="12" t="s">
        <v>23</v>
      </c>
      <c r="D162" s="12" t="s">
        <v>15</v>
      </c>
      <c r="E162" s="13">
        <v>19</v>
      </c>
      <c r="F162" s="14">
        <f>E162-3</f>
        <v>16</v>
      </c>
    </row>
    <row r="163" spans="1:10" ht="13">
      <c r="A163" s="22" t="s">
        <v>397</v>
      </c>
      <c r="B163" s="16">
        <v>0.14098379629629629</v>
      </c>
      <c r="C163" s="12" t="s">
        <v>66</v>
      </c>
      <c r="D163" s="12" t="s">
        <v>15</v>
      </c>
      <c r="E163" s="13">
        <v>17</v>
      </c>
      <c r="F163" s="15"/>
    </row>
    <row r="164" spans="1:10" ht="13">
      <c r="A164" s="22" t="s">
        <v>397</v>
      </c>
      <c r="B164" s="16">
        <v>0.14167824074074073</v>
      </c>
      <c r="C164" s="12" t="s">
        <v>13</v>
      </c>
      <c r="D164" s="12" t="s">
        <v>321</v>
      </c>
      <c r="E164" s="13">
        <v>21</v>
      </c>
      <c r="F164" s="13">
        <v>17</v>
      </c>
    </row>
    <row r="165" spans="1:10" ht="13">
      <c r="A165" s="22" t="s">
        <v>397</v>
      </c>
      <c r="B165" s="16">
        <v>0.14473379629629629</v>
      </c>
      <c r="C165" s="12" t="s">
        <v>19</v>
      </c>
      <c r="D165" s="12" t="s">
        <v>37</v>
      </c>
      <c r="E165" s="13" t="s">
        <v>38</v>
      </c>
      <c r="F165" s="13" t="s">
        <v>38</v>
      </c>
      <c r="J165" s="12" t="s">
        <v>103</v>
      </c>
    </row>
    <row r="166" spans="1:10" ht="13">
      <c r="A166" s="22" t="s">
        <v>397</v>
      </c>
      <c r="B166" s="16">
        <v>0.14473379629629629</v>
      </c>
      <c r="C166" s="12" t="s">
        <v>19</v>
      </c>
      <c r="D166" s="12" t="s">
        <v>37</v>
      </c>
      <c r="E166" s="13">
        <v>19</v>
      </c>
      <c r="F166" s="14">
        <f>E166-5</f>
        <v>14</v>
      </c>
      <c r="J166" s="12" t="s">
        <v>105</v>
      </c>
    </row>
    <row r="167" spans="1:10" ht="13">
      <c r="A167" s="22" t="s">
        <v>397</v>
      </c>
      <c r="B167" s="16">
        <v>0.14621527777777779</v>
      </c>
      <c r="C167" s="12" t="s">
        <v>21</v>
      </c>
      <c r="D167" s="12" t="s">
        <v>37</v>
      </c>
      <c r="E167" s="13" t="s">
        <v>17</v>
      </c>
      <c r="F167" s="13">
        <v>20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outlinePr summaryBelow="0" summaryRight="0"/>
  </sheetPr>
  <dimension ref="A1:J148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5" max="5" width="10.5" customWidth="1"/>
    <col min="6" max="6" width="12.5" customWidth="1"/>
    <col min="7" max="7" width="5.1640625" customWidth="1"/>
    <col min="8" max="8" width="32.33203125" customWidth="1"/>
    <col min="9" max="9" width="6.33203125" customWidth="1"/>
    <col min="10" max="10" width="51.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398</v>
      </c>
      <c r="B2" s="16">
        <v>1.1111111111111112E-2</v>
      </c>
      <c r="C2" s="12" t="s">
        <v>14</v>
      </c>
      <c r="D2" s="12" t="s">
        <v>113</v>
      </c>
      <c r="E2" s="13">
        <v>9</v>
      </c>
      <c r="F2" s="14">
        <f>E2-3</f>
        <v>6</v>
      </c>
      <c r="J2" s="12" t="s">
        <v>400</v>
      </c>
    </row>
    <row r="3" spans="1:10" ht="15.75" customHeight="1">
      <c r="A3" s="22" t="s">
        <v>398</v>
      </c>
      <c r="B3" s="16">
        <v>1.1134259259259259E-2</v>
      </c>
      <c r="C3" s="12" t="s">
        <v>18</v>
      </c>
      <c r="D3" s="12" t="s">
        <v>113</v>
      </c>
      <c r="E3" s="13">
        <v>15</v>
      </c>
      <c r="F3" s="14">
        <f>E3-6</f>
        <v>9</v>
      </c>
      <c r="J3" s="12" t="s">
        <v>400</v>
      </c>
    </row>
    <row r="4" spans="1:10" ht="15.75" customHeight="1">
      <c r="A4" s="22" t="s">
        <v>398</v>
      </c>
      <c r="B4" s="16">
        <v>1.1157407407407408E-2</v>
      </c>
      <c r="C4" s="12" t="s">
        <v>66</v>
      </c>
      <c r="D4" s="12" t="s">
        <v>113</v>
      </c>
      <c r="E4" s="13">
        <v>14</v>
      </c>
      <c r="F4" s="14">
        <f>E4--1</f>
        <v>15</v>
      </c>
      <c r="J4" s="12" t="s">
        <v>400</v>
      </c>
    </row>
    <row r="5" spans="1:10" ht="15.75" customHeight="1">
      <c r="A5" s="22" t="s">
        <v>398</v>
      </c>
      <c r="B5" s="16">
        <v>1.1678240740740741E-2</v>
      </c>
      <c r="C5" s="12" t="s">
        <v>14</v>
      </c>
      <c r="D5" s="12" t="s">
        <v>30</v>
      </c>
      <c r="E5" s="13">
        <v>10</v>
      </c>
      <c r="F5" s="14">
        <f>E5-6</f>
        <v>4</v>
      </c>
      <c r="J5" s="12" t="s">
        <v>58</v>
      </c>
    </row>
    <row r="6" spans="1:10" ht="15.75" customHeight="1">
      <c r="A6" s="22" t="s">
        <v>398</v>
      </c>
      <c r="B6" s="16">
        <v>1.2013888888888888E-2</v>
      </c>
      <c r="C6" s="12" t="s">
        <v>18</v>
      </c>
      <c r="D6" s="12" t="s">
        <v>16</v>
      </c>
      <c r="E6" s="13" t="s">
        <v>20</v>
      </c>
      <c r="F6" s="13">
        <v>1</v>
      </c>
    </row>
    <row r="7" spans="1:10" ht="15.75" customHeight="1">
      <c r="A7" s="22" t="s">
        <v>398</v>
      </c>
      <c r="B7" s="16">
        <v>1.2025462962962963E-2</v>
      </c>
      <c r="C7" s="12" t="s">
        <v>13</v>
      </c>
      <c r="D7" s="12" t="s">
        <v>16</v>
      </c>
      <c r="E7" s="13" t="s">
        <v>20</v>
      </c>
      <c r="F7" s="13">
        <v>1</v>
      </c>
    </row>
    <row r="8" spans="1:10" ht="15.75" customHeight="1">
      <c r="A8" s="22" t="s">
        <v>398</v>
      </c>
      <c r="B8" s="16">
        <v>1.2256944444444445E-2</v>
      </c>
      <c r="C8" s="12" t="s">
        <v>19</v>
      </c>
      <c r="D8" s="12" t="s">
        <v>16</v>
      </c>
      <c r="E8" s="13">
        <v>22</v>
      </c>
      <c r="F8" s="14">
        <f>E8-4</f>
        <v>18</v>
      </c>
    </row>
    <row r="9" spans="1:10" ht="15.75" customHeight="1">
      <c r="A9" s="22" t="s">
        <v>398</v>
      </c>
      <c r="B9" s="16">
        <v>1.2326388888888888E-2</v>
      </c>
      <c r="C9" s="12" t="s">
        <v>66</v>
      </c>
      <c r="D9" s="12" t="s">
        <v>16</v>
      </c>
      <c r="E9" s="13">
        <v>19</v>
      </c>
      <c r="F9" s="14">
        <f>E9-2</f>
        <v>17</v>
      </c>
    </row>
    <row r="10" spans="1:10" ht="15.75" customHeight="1">
      <c r="A10" s="22" t="s">
        <v>398</v>
      </c>
      <c r="B10" s="16">
        <v>1.2546296296296297E-2</v>
      </c>
      <c r="C10" s="12" t="s">
        <v>14</v>
      </c>
      <c r="D10" s="12" t="s">
        <v>16</v>
      </c>
      <c r="E10" s="13">
        <v>8</v>
      </c>
      <c r="F10" s="14">
        <f>E10-6</f>
        <v>2</v>
      </c>
    </row>
    <row r="11" spans="1:10" ht="15.75" customHeight="1">
      <c r="A11" s="22" t="s">
        <v>398</v>
      </c>
      <c r="B11" s="16">
        <v>1.2569444444444444E-2</v>
      </c>
      <c r="C11" s="12" t="s">
        <v>21</v>
      </c>
      <c r="D11" s="12" t="s">
        <v>16</v>
      </c>
      <c r="E11" s="13">
        <v>6</v>
      </c>
      <c r="F11" s="14">
        <f>E11-1</f>
        <v>5</v>
      </c>
    </row>
    <row r="12" spans="1:10" ht="15.75" customHeight="1">
      <c r="A12" s="22" t="s">
        <v>398</v>
      </c>
      <c r="B12" s="16">
        <v>1.2581018518518519E-2</v>
      </c>
      <c r="C12" s="12" t="s">
        <v>23</v>
      </c>
      <c r="D12" s="12" t="s">
        <v>16</v>
      </c>
      <c r="E12" s="13">
        <v>5</v>
      </c>
      <c r="F12" s="14">
        <f>E12-3</f>
        <v>2</v>
      </c>
    </row>
    <row r="13" spans="1:10" ht="15.75" customHeight="1">
      <c r="A13" s="22" t="s">
        <v>398</v>
      </c>
      <c r="B13" s="16">
        <v>1.4641203703703703E-2</v>
      </c>
      <c r="C13" s="12" t="s">
        <v>66</v>
      </c>
      <c r="D13" s="12" t="s">
        <v>30</v>
      </c>
      <c r="E13" s="13">
        <v>18</v>
      </c>
      <c r="F13" s="14">
        <f>E13-5</f>
        <v>13</v>
      </c>
      <c r="J13" s="12" t="s">
        <v>404</v>
      </c>
    </row>
    <row r="14" spans="1:10" ht="15.75" customHeight="1">
      <c r="A14" s="22" t="s">
        <v>398</v>
      </c>
      <c r="B14" s="16">
        <v>1.494212962962963E-2</v>
      </c>
      <c r="C14" s="12" t="s">
        <v>66</v>
      </c>
      <c r="D14" s="12" t="s">
        <v>28</v>
      </c>
      <c r="E14" s="13">
        <v>10</v>
      </c>
      <c r="F14" s="15"/>
      <c r="H14" s="12" t="s">
        <v>406</v>
      </c>
    </row>
    <row r="15" spans="1:10" ht="15.75" customHeight="1">
      <c r="A15" s="22" t="s">
        <v>398</v>
      </c>
      <c r="B15" s="16">
        <v>1.7245370370370369E-2</v>
      </c>
      <c r="C15" s="12" t="s">
        <v>19</v>
      </c>
      <c r="D15" s="12" t="s">
        <v>30</v>
      </c>
      <c r="E15" s="13">
        <v>14</v>
      </c>
      <c r="F15" s="14">
        <f>E15-6</f>
        <v>8</v>
      </c>
      <c r="J15" s="12" t="s">
        <v>47</v>
      </c>
    </row>
    <row r="16" spans="1:10" ht="15.75" customHeight="1">
      <c r="A16" s="22" t="s">
        <v>398</v>
      </c>
      <c r="B16" s="16">
        <v>1.7303240740740741E-2</v>
      </c>
      <c r="C16" s="12" t="s">
        <v>23</v>
      </c>
      <c r="D16" s="12" t="s">
        <v>113</v>
      </c>
      <c r="E16" s="13" t="s">
        <v>17</v>
      </c>
      <c r="F16" s="13">
        <v>20</v>
      </c>
      <c r="J16" s="12" t="s">
        <v>409</v>
      </c>
    </row>
    <row r="17" spans="1:10" ht="15.75" customHeight="1">
      <c r="A17" s="22" t="s">
        <v>398</v>
      </c>
      <c r="B17" s="16">
        <v>1.7453703703703704E-2</v>
      </c>
      <c r="C17" s="12" t="s">
        <v>19</v>
      </c>
      <c r="D17" s="12" t="s">
        <v>28</v>
      </c>
      <c r="E17" s="13">
        <v>18</v>
      </c>
      <c r="F17" s="15"/>
      <c r="H17" s="12" t="s">
        <v>410</v>
      </c>
    </row>
    <row r="18" spans="1:10" ht="15.75" customHeight="1">
      <c r="A18" s="22" t="s">
        <v>398</v>
      </c>
      <c r="B18" s="16">
        <v>1.7824074074074076E-2</v>
      </c>
      <c r="C18" s="12" t="s">
        <v>13</v>
      </c>
      <c r="D18" s="12" t="s">
        <v>113</v>
      </c>
      <c r="E18" s="13">
        <v>17</v>
      </c>
      <c r="F18" s="14">
        <f>E18-1</f>
        <v>16</v>
      </c>
      <c r="J18" s="12" t="s">
        <v>409</v>
      </c>
    </row>
    <row r="19" spans="1:10" ht="15.75" customHeight="1">
      <c r="A19" s="22" t="s">
        <v>398</v>
      </c>
      <c r="B19" s="16">
        <v>1.7847222222222223E-2</v>
      </c>
      <c r="C19" s="12" t="s">
        <v>14</v>
      </c>
      <c r="D19" s="12" t="s">
        <v>113</v>
      </c>
      <c r="E19" s="13" t="s">
        <v>20</v>
      </c>
      <c r="F19" s="13">
        <v>1</v>
      </c>
      <c r="J19" s="12" t="s">
        <v>409</v>
      </c>
    </row>
    <row r="20" spans="1:10" ht="15.75" customHeight="1">
      <c r="A20" s="22" t="s">
        <v>398</v>
      </c>
      <c r="B20" s="16">
        <v>1.7905092592592594E-2</v>
      </c>
      <c r="C20" s="12" t="s">
        <v>21</v>
      </c>
      <c r="D20" s="12" t="s">
        <v>113</v>
      </c>
      <c r="E20" s="13">
        <v>14</v>
      </c>
      <c r="F20" s="14">
        <f>E20-5</f>
        <v>9</v>
      </c>
      <c r="J20" s="12" t="s">
        <v>409</v>
      </c>
    </row>
    <row r="21" spans="1:10" ht="15.75" customHeight="1">
      <c r="A21" s="22" t="s">
        <v>398</v>
      </c>
      <c r="B21" s="16">
        <v>1.7916666666666668E-2</v>
      </c>
      <c r="C21" s="12" t="s">
        <v>19</v>
      </c>
      <c r="D21" s="12" t="s">
        <v>113</v>
      </c>
      <c r="E21" s="13" t="s">
        <v>20</v>
      </c>
      <c r="F21" s="13">
        <v>1</v>
      </c>
      <c r="J21" s="12" t="s">
        <v>409</v>
      </c>
    </row>
    <row r="22" spans="1:10" ht="15.75" customHeight="1">
      <c r="A22" s="22" t="s">
        <v>398</v>
      </c>
      <c r="B22" s="16">
        <v>1.7974537037037035E-2</v>
      </c>
      <c r="C22" s="12" t="s">
        <v>18</v>
      </c>
      <c r="D22" s="12" t="s">
        <v>113</v>
      </c>
      <c r="E22" s="13">
        <v>12</v>
      </c>
      <c r="F22" s="14">
        <f>E22-6</f>
        <v>6</v>
      </c>
      <c r="J22" s="12" t="s">
        <v>409</v>
      </c>
    </row>
    <row r="23" spans="1:10" ht="15.75" customHeight="1">
      <c r="A23" s="22" t="s">
        <v>398</v>
      </c>
      <c r="B23" s="16">
        <v>1.8020833333333333E-2</v>
      </c>
      <c r="C23" s="12" t="s">
        <v>66</v>
      </c>
      <c r="D23" s="12" t="s">
        <v>113</v>
      </c>
      <c r="E23" s="13">
        <v>8</v>
      </c>
      <c r="F23" s="14">
        <f>E23--1</f>
        <v>9</v>
      </c>
      <c r="J23" s="12" t="s">
        <v>409</v>
      </c>
    </row>
    <row r="24" spans="1:10" ht="15.75" customHeight="1">
      <c r="A24" s="22" t="s">
        <v>398</v>
      </c>
      <c r="B24" s="16">
        <v>1.9907407407407408E-2</v>
      </c>
      <c r="C24" s="12" t="s">
        <v>23</v>
      </c>
      <c r="D24" s="12" t="s">
        <v>30</v>
      </c>
      <c r="E24" s="13" t="s">
        <v>38</v>
      </c>
      <c r="F24" s="13" t="s">
        <v>38</v>
      </c>
      <c r="J24" s="12" t="s">
        <v>103</v>
      </c>
    </row>
    <row r="25" spans="1:10" ht="15.75" customHeight="1">
      <c r="A25" s="22" t="s">
        <v>398</v>
      </c>
      <c r="B25" s="16">
        <v>1.9907407407407408E-2</v>
      </c>
      <c r="C25" s="12" t="s">
        <v>23</v>
      </c>
      <c r="D25" s="12" t="s">
        <v>30</v>
      </c>
      <c r="E25" s="13">
        <v>9</v>
      </c>
      <c r="F25" s="14">
        <f>E25-5</f>
        <v>4</v>
      </c>
      <c r="J25" s="12" t="s">
        <v>415</v>
      </c>
    </row>
    <row r="26" spans="1:10" ht="15.75" customHeight="1">
      <c r="A26" s="22" t="s">
        <v>398</v>
      </c>
      <c r="B26" s="16">
        <v>2.0081018518518519E-2</v>
      </c>
      <c r="C26" s="12" t="s">
        <v>23</v>
      </c>
      <c r="D26" s="12" t="s">
        <v>30</v>
      </c>
      <c r="E26" s="13" t="s">
        <v>38</v>
      </c>
      <c r="F26" s="13" t="s">
        <v>38</v>
      </c>
      <c r="J26" s="12" t="s">
        <v>103</v>
      </c>
    </row>
    <row r="27" spans="1:10" ht="15.75" customHeight="1">
      <c r="A27" s="22" t="s">
        <v>398</v>
      </c>
      <c r="B27" s="16">
        <v>2.0081018518518519E-2</v>
      </c>
      <c r="C27" s="12" t="s">
        <v>23</v>
      </c>
      <c r="D27" s="12" t="s">
        <v>30</v>
      </c>
      <c r="E27" s="13" t="s">
        <v>20</v>
      </c>
      <c r="F27" s="13">
        <v>1</v>
      </c>
      <c r="J27" s="12" t="s">
        <v>415</v>
      </c>
    </row>
    <row r="28" spans="1:10" ht="15.75" customHeight="1">
      <c r="A28" s="22" t="s">
        <v>398</v>
      </c>
      <c r="B28" s="16">
        <v>2.0682870370370369E-2</v>
      </c>
      <c r="C28" s="12" t="s">
        <v>13</v>
      </c>
      <c r="D28" s="12" t="s">
        <v>33</v>
      </c>
      <c r="E28" s="13" t="s">
        <v>38</v>
      </c>
      <c r="F28" s="13" t="s">
        <v>38</v>
      </c>
      <c r="J28" s="12" t="s">
        <v>103</v>
      </c>
    </row>
    <row r="29" spans="1:10" ht="15.75" customHeight="1">
      <c r="A29" s="22" t="s">
        <v>398</v>
      </c>
      <c r="B29" s="16">
        <v>2.0682870370370369E-2</v>
      </c>
      <c r="C29" s="12" t="s">
        <v>13</v>
      </c>
      <c r="D29" s="12" t="s">
        <v>33</v>
      </c>
      <c r="E29" s="13">
        <v>9</v>
      </c>
      <c r="F29" s="13">
        <v>3</v>
      </c>
      <c r="J29" s="12" t="s">
        <v>222</v>
      </c>
    </row>
    <row r="30" spans="1:10" ht="15.75" customHeight="1">
      <c r="A30" s="22" t="s">
        <v>398</v>
      </c>
      <c r="B30" s="16">
        <v>2.329861111111111E-2</v>
      </c>
      <c r="C30" s="12" t="s">
        <v>66</v>
      </c>
      <c r="D30" s="12" t="s">
        <v>30</v>
      </c>
      <c r="E30" s="13">
        <v>18</v>
      </c>
      <c r="F30" s="14">
        <f>E30-5</f>
        <v>13</v>
      </c>
      <c r="J30" s="12" t="s">
        <v>418</v>
      </c>
    </row>
    <row r="31" spans="1:10" ht="15.75" customHeight="1">
      <c r="A31" s="22" t="s">
        <v>398</v>
      </c>
      <c r="B31" s="16">
        <v>2.3796296296296298E-2</v>
      </c>
      <c r="C31" s="12" t="s">
        <v>66</v>
      </c>
      <c r="D31" s="12" t="s">
        <v>28</v>
      </c>
      <c r="E31" s="13">
        <v>20</v>
      </c>
      <c r="F31" s="15"/>
      <c r="H31" s="12" t="s">
        <v>420</v>
      </c>
    </row>
    <row r="32" spans="1:10" ht="15.75" customHeight="1">
      <c r="A32" s="22" t="s">
        <v>398</v>
      </c>
      <c r="B32" s="16">
        <v>2.449074074074074E-2</v>
      </c>
      <c r="C32" s="12" t="s">
        <v>14</v>
      </c>
      <c r="D32" s="12" t="s">
        <v>30</v>
      </c>
      <c r="E32" s="13">
        <v>16</v>
      </c>
      <c r="F32" s="14">
        <f>E32-6</f>
        <v>10</v>
      </c>
      <c r="J32" s="12" t="s">
        <v>422</v>
      </c>
    </row>
    <row r="33" spans="1:10" ht="15.75" customHeight="1">
      <c r="A33" s="22" t="s">
        <v>398</v>
      </c>
      <c r="B33" s="16">
        <v>2.4571759259259258E-2</v>
      </c>
      <c r="C33" s="12" t="s">
        <v>14</v>
      </c>
      <c r="D33" s="12" t="s">
        <v>28</v>
      </c>
      <c r="E33" s="13">
        <v>8</v>
      </c>
      <c r="F33" s="15"/>
      <c r="H33" s="12" t="s">
        <v>423</v>
      </c>
    </row>
    <row r="34" spans="1:10" ht="15.75" customHeight="1">
      <c r="A34" s="22" t="s">
        <v>398</v>
      </c>
      <c r="B34" s="16">
        <v>2.5127314814814814E-2</v>
      </c>
      <c r="C34" s="12" t="s">
        <v>14</v>
      </c>
      <c r="D34" s="12" t="s">
        <v>30</v>
      </c>
      <c r="E34" s="13">
        <v>19</v>
      </c>
      <c r="F34" s="14">
        <f t="shared" ref="F34:F35" si="0">E34-6</f>
        <v>13</v>
      </c>
      <c r="J34" s="12" t="s">
        <v>32</v>
      </c>
    </row>
    <row r="35" spans="1:10" ht="15.75" customHeight="1">
      <c r="A35" s="22" t="s">
        <v>398</v>
      </c>
      <c r="B35" s="16">
        <v>2.5150462962962961E-2</v>
      </c>
      <c r="C35" s="12" t="s">
        <v>14</v>
      </c>
      <c r="D35" s="12" t="s">
        <v>30</v>
      </c>
      <c r="E35" s="13">
        <v>15</v>
      </c>
      <c r="F35" s="14">
        <f t="shared" si="0"/>
        <v>9</v>
      </c>
      <c r="J35" s="12" t="s">
        <v>32</v>
      </c>
    </row>
    <row r="36" spans="1:10" ht="15.75" customHeight="1">
      <c r="A36" s="22" t="s">
        <v>398</v>
      </c>
      <c r="B36" s="16">
        <v>2.525462962962963E-2</v>
      </c>
      <c r="C36" s="12" t="s">
        <v>14</v>
      </c>
      <c r="D36" s="12" t="s">
        <v>28</v>
      </c>
      <c r="E36" s="13">
        <v>12</v>
      </c>
      <c r="F36" s="15"/>
      <c r="H36" s="12" t="s">
        <v>426</v>
      </c>
    </row>
    <row r="37" spans="1:10" ht="15.75" customHeight="1">
      <c r="A37" s="22" t="s">
        <v>398</v>
      </c>
      <c r="B37" s="16">
        <v>2.6180555555555554E-2</v>
      </c>
      <c r="C37" s="12" t="s">
        <v>21</v>
      </c>
      <c r="D37" s="12" t="s">
        <v>28</v>
      </c>
      <c r="E37" s="13">
        <v>11</v>
      </c>
      <c r="F37" s="15"/>
      <c r="H37" s="12" t="s">
        <v>427</v>
      </c>
      <c r="J37" s="12" t="s">
        <v>428</v>
      </c>
    </row>
    <row r="38" spans="1:10" ht="15.75" customHeight="1">
      <c r="A38" s="22" t="s">
        <v>398</v>
      </c>
      <c r="B38" s="16">
        <v>2.7222222222222221E-2</v>
      </c>
      <c r="C38" s="12" t="s">
        <v>23</v>
      </c>
      <c r="D38" s="12" t="s">
        <v>30</v>
      </c>
      <c r="E38" s="13">
        <v>15</v>
      </c>
      <c r="F38" s="14">
        <f t="shared" ref="F38:F39" si="1">E38-5</f>
        <v>10</v>
      </c>
      <c r="J38" s="12" t="s">
        <v>39</v>
      </c>
    </row>
    <row r="39" spans="1:10" ht="15.75" customHeight="1">
      <c r="A39" s="22" t="s">
        <v>398</v>
      </c>
      <c r="B39" s="16">
        <v>2.7256944444444445E-2</v>
      </c>
      <c r="C39" s="12" t="s">
        <v>23</v>
      </c>
      <c r="D39" s="12" t="s">
        <v>30</v>
      </c>
      <c r="E39" s="13">
        <v>8</v>
      </c>
      <c r="F39" s="14">
        <f t="shared" si="1"/>
        <v>3</v>
      </c>
      <c r="J39" s="12" t="s">
        <v>39</v>
      </c>
    </row>
    <row r="40" spans="1:10" ht="15.75" customHeight="1">
      <c r="A40" s="22" t="s">
        <v>398</v>
      </c>
      <c r="B40" s="16">
        <v>2.7557870370370371E-2</v>
      </c>
      <c r="C40" s="12" t="s">
        <v>23</v>
      </c>
      <c r="D40" s="12" t="s">
        <v>28</v>
      </c>
      <c r="E40" s="13">
        <v>11</v>
      </c>
      <c r="F40" s="15"/>
      <c r="H40" s="12" t="s">
        <v>429</v>
      </c>
    </row>
    <row r="41" spans="1:10" ht="15.75" customHeight="1">
      <c r="A41" s="22" t="s">
        <v>398</v>
      </c>
      <c r="B41" s="16">
        <v>2.9560185185185186E-2</v>
      </c>
      <c r="C41" s="12" t="s">
        <v>13</v>
      </c>
      <c r="D41" s="12" t="s">
        <v>33</v>
      </c>
      <c r="E41" s="13" t="s">
        <v>38</v>
      </c>
      <c r="F41" s="13" t="s">
        <v>38</v>
      </c>
      <c r="J41" s="12" t="s">
        <v>103</v>
      </c>
    </row>
    <row r="42" spans="1:10" ht="15.75" customHeight="1">
      <c r="A42" s="22" t="s">
        <v>398</v>
      </c>
      <c r="B42" s="16">
        <v>2.9560185185185186E-2</v>
      </c>
      <c r="C42" s="12" t="s">
        <v>13</v>
      </c>
      <c r="D42" s="12" t="s">
        <v>33</v>
      </c>
      <c r="E42" s="13">
        <v>14</v>
      </c>
      <c r="F42" s="14">
        <f>E42-6</f>
        <v>8</v>
      </c>
      <c r="J42" s="12" t="s">
        <v>222</v>
      </c>
    </row>
    <row r="43" spans="1:10" ht="15.75" customHeight="1">
      <c r="A43" s="22" t="s">
        <v>398</v>
      </c>
      <c r="B43" s="16">
        <v>2.9652777777777778E-2</v>
      </c>
      <c r="C43" s="12" t="s">
        <v>13</v>
      </c>
      <c r="D43" s="12" t="s">
        <v>28</v>
      </c>
      <c r="E43" s="13">
        <v>14</v>
      </c>
      <c r="F43" s="15"/>
      <c r="H43" s="12" t="s">
        <v>430</v>
      </c>
      <c r="I43" s="12">
        <v>1</v>
      </c>
      <c r="J43" s="12" t="s">
        <v>431</v>
      </c>
    </row>
    <row r="44" spans="1:10" ht="15.75" customHeight="1">
      <c r="A44" s="22" t="s">
        <v>398</v>
      </c>
      <c r="B44" s="16">
        <v>3.0266203703703705E-2</v>
      </c>
      <c r="C44" s="12" t="s">
        <v>19</v>
      </c>
      <c r="D44" s="12" t="s">
        <v>30</v>
      </c>
      <c r="E44" s="13">
        <v>22</v>
      </c>
      <c r="F44" s="14">
        <f>E44-6</f>
        <v>16</v>
      </c>
      <c r="J44" s="12" t="s">
        <v>159</v>
      </c>
    </row>
    <row r="45" spans="1:10" ht="15.75" customHeight="1">
      <c r="A45" s="22" t="s">
        <v>398</v>
      </c>
      <c r="B45" s="16">
        <v>3.0671296296296297E-2</v>
      </c>
      <c r="C45" s="12" t="s">
        <v>19</v>
      </c>
      <c r="D45" s="12" t="s">
        <v>28</v>
      </c>
      <c r="E45" s="13">
        <v>6</v>
      </c>
      <c r="F45" s="15"/>
      <c r="H45" s="12" t="s">
        <v>432</v>
      </c>
      <c r="I45" s="12">
        <v>1</v>
      </c>
      <c r="J45" s="12" t="s">
        <v>433</v>
      </c>
    </row>
    <row r="46" spans="1:10" ht="15.75" customHeight="1">
      <c r="A46" s="22" t="s">
        <v>398</v>
      </c>
      <c r="B46" s="16">
        <v>3.0983796296296297E-2</v>
      </c>
      <c r="C46" s="12" t="s">
        <v>19</v>
      </c>
      <c r="D46" s="12" t="s">
        <v>30</v>
      </c>
      <c r="E46" s="13" t="s">
        <v>38</v>
      </c>
      <c r="F46" s="13" t="s">
        <v>38</v>
      </c>
      <c r="J46" s="12" t="s">
        <v>103</v>
      </c>
    </row>
    <row r="47" spans="1:10" ht="15.75" customHeight="1">
      <c r="A47" s="22" t="s">
        <v>398</v>
      </c>
      <c r="B47" s="16">
        <v>3.0983796296296297E-2</v>
      </c>
      <c r="C47" s="12" t="s">
        <v>19</v>
      </c>
      <c r="D47" s="12" t="s">
        <v>30</v>
      </c>
      <c r="E47" s="13">
        <v>19</v>
      </c>
      <c r="F47" s="14">
        <f>E47-6</f>
        <v>13</v>
      </c>
      <c r="J47" s="12" t="s">
        <v>362</v>
      </c>
    </row>
    <row r="48" spans="1:10" ht="15.75" customHeight="1">
      <c r="A48" s="22" t="s">
        <v>398</v>
      </c>
      <c r="B48" s="16">
        <v>3.1053240740740742E-2</v>
      </c>
      <c r="C48" s="12" t="s">
        <v>19</v>
      </c>
      <c r="D48" s="12" t="s">
        <v>28</v>
      </c>
      <c r="E48" s="13">
        <v>7</v>
      </c>
      <c r="F48" s="15"/>
      <c r="H48" s="12" t="s">
        <v>435</v>
      </c>
      <c r="I48" s="12">
        <v>1</v>
      </c>
      <c r="J48" s="12" t="s">
        <v>436</v>
      </c>
    </row>
    <row r="49" spans="1:10" ht="15.75" customHeight="1">
      <c r="A49" s="22" t="s">
        <v>398</v>
      </c>
      <c r="B49" s="16">
        <v>3.152777777777778E-2</v>
      </c>
      <c r="C49" s="12" t="s">
        <v>66</v>
      </c>
      <c r="D49" s="12" t="s">
        <v>30</v>
      </c>
      <c r="E49" s="13">
        <v>19</v>
      </c>
      <c r="F49" s="14">
        <f>E49-5</f>
        <v>14</v>
      </c>
      <c r="J49" s="12" t="s">
        <v>404</v>
      </c>
    </row>
    <row r="50" spans="1:10" ht="15.75" customHeight="1">
      <c r="A50" s="22" t="s">
        <v>398</v>
      </c>
      <c r="B50" s="16">
        <v>3.1736111111111111E-2</v>
      </c>
      <c r="C50" s="12" t="s">
        <v>66</v>
      </c>
      <c r="D50" s="12" t="s">
        <v>28</v>
      </c>
      <c r="E50" s="13">
        <v>14</v>
      </c>
      <c r="F50" s="15"/>
      <c r="H50" s="12" t="s">
        <v>437</v>
      </c>
    </row>
    <row r="51" spans="1:10" ht="15.75" customHeight="1">
      <c r="A51" s="22" t="s">
        <v>398</v>
      </c>
      <c r="B51" s="16">
        <v>3.2835648148148149E-2</v>
      </c>
      <c r="C51" s="12" t="s">
        <v>13</v>
      </c>
      <c r="D51" s="12" t="s">
        <v>30</v>
      </c>
      <c r="E51" s="13">
        <v>14</v>
      </c>
      <c r="F51" s="14">
        <f>E51-7</f>
        <v>7</v>
      </c>
      <c r="J51" s="12" t="s">
        <v>439</v>
      </c>
    </row>
    <row r="52" spans="1:10" ht="15.75" customHeight="1">
      <c r="A52" s="22" t="s">
        <v>398</v>
      </c>
      <c r="B52" s="16">
        <v>3.3240740740740737E-2</v>
      </c>
      <c r="C52" s="12" t="s">
        <v>21</v>
      </c>
      <c r="D52" s="12" t="s">
        <v>113</v>
      </c>
      <c r="E52" s="13" t="s">
        <v>17</v>
      </c>
      <c r="F52" s="14">
        <v>20</v>
      </c>
      <c r="J52" s="12" t="s">
        <v>409</v>
      </c>
    </row>
    <row r="53" spans="1:10" ht="15.75" customHeight="1">
      <c r="A53" s="22" t="s">
        <v>398</v>
      </c>
      <c r="B53" s="16">
        <v>3.3287037037037039E-2</v>
      </c>
      <c r="C53" s="12" t="s">
        <v>13</v>
      </c>
      <c r="D53" s="12" t="s">
        <v>113</v>
      </c>
      <c r="E53" s="13">
        <v>18</v>
      </c>
      <c r="F53" s="13">
        <v>17</v>
      </c>
      <c r="J53" s="12" t="s">
        <v>409</v>
      </c>
    </row>
    <row r="54" spans="1:10" ht="15.75" customHeight="1">
      <c r="A54" s="22" t="s">
        <v>398</v>
      </c>
      <c r="B54" s="16">
        <v>3.3333333333333333E-2</v>
      </c>
      <c r="C54" s="12" t="s">
        <v>14</v>
      </c>
      <c r="D54" s="12" t="s">
        <v>113</v>
      </c>
      <c r="E54" s="13">
        <v>5</v>
      </c>
      <c r="F54" s="13">
        <v>2</v>
      </c>
      <c r="H54" s="12" t="s">
        <v>440</v>
      </c>
      <c r="J54" s="12" t="s">
        <v>409</v>
      </c>
    </row>
    <row r="55" spans="1:10" ht="15.75" customHeight="1">
      <c r="A55" s="22" t="s">
        <v>398</v>
      </c>
      <c r="B55" s="16">
        <v>3.335648148148148E-2</v>
      </c>
      <c r="C55" s="12" t="s">
        <v>19</v>
      </c>
      <c r="D55" s="12" t="s">
        <v>113</v>
      </c>
      <c r="E55" s="13">
        <v>11</v>
      </c>
      <c r="F55" s="14">
        <f>E55-0</f>
        <v>11</v>
      </c>
      <c r="H55" s="12" t="s">
        <v>442</v>
      </c>
      <c r="J55" s="12" t="s">
        <v>409</v>
      </c>
    </row>
    <row r="56" spans="1:10" ht="15.75" customHeight="1">
      <c r="A56" s="22" t="s">
        <v>398</v>
      </c>
      <c r="B56" s="16">
        <v>3.3912037037037039E-2</v>
      </c>
      <c r="C56" s="12" t="s">
        <v>18</v>
      </c>
      <c r="D56" s="12" t="s">
        <v>113</v>
      </c>
      <c r="E56" s="13">
        <v>10</v>
      </c>
      <c r="F56" s="14">
        <f>E56-6</f>
        <v>4</v>
      </c>
      <c r="H56" s="12" t="s">
        <v>443</v>
      </c>
      <c r="J56" s="12" t="s">
        <v>409</v>
      </c>
    </row>
    <row r="57" spans="1:10" ht="15.75" customHeight="1">
      <c r="A57" s="22" t="s">
        <v>398</v>
      </c>
      <c r="B57" s="16">
        <v>3.394675925925926E-2</v>
      </c>
      <c r="C57" s="12" t="s">
        <v>23</v>
      </c>
      <c r="D57" s="12" t="s">
        <v>113</v>
      </c>
      <c r="E57" s="13">
        <v>18</v>
      </c>
      <c r="F57" s="14">
        <f>E57-5</f>
        <v>13</v>
      </c>
      <c r="J57" s="12" t="s">
        <v>409</v>
      </c>
    </row>
    <row r="58" spans="1:10" ht="15.75" customHeight="1">
      <c r="A58" s="22" t="s">
        <v>398</v>
      </c>
      <c r="B58" s="16">
        <v>3.3969907407407407E-2</v>
      </c>
      <c r="C58" s="12" t="s">
        <v>66</v>
      </c>
      <c r="D58" s="12" t="s">
        <v>113</v>
      </c>
      <c r="E58" s="13">
        <v>4</v>
      </c>
      <c r="F58" s="14">
        <f>E58--1</f>
        <v>5</v>
      </c>
      <c r="H58" s="12" t="s">
        <v>445</v>
      </c>
      <c r="J58" s="12" t="s">
        <v>409</v>
      </c>
    </row>
    <row r="59" spans="1:10" ht="13">
      <c r="A59" s="22" t="s">
        <v>398</v>
      </c>
      <c r="B59" s="16">
        <v>3.4583333333333334E-2</v>
      </c>
      <c r="C59" s="12" t="s">
        <v>23</v>
      </c>
      <c r="D59" s="12" t="s">
        <v>30</v>
      </c>
      <c r="E59" s="13">
        <v>20</v>
      </c>
      <c r="F59" s="14">
        <f>E59-5</f>
        <v>15</v>
      </c>
      <c r="J59" s="12" t="s">
        <v>291</v>
      </c>
    </row>
    <row r="60" spans="1:10" ht="13">
      <c r="A60" s="22" t="s">
        <v>398</v>
      </c>
      <c r="B60" s="16">
        <v>3.4652777777777775E-2</v>
      </c>
      <c r="C60" s="12" t="s">
        <v>23</v>
      </c>
      <c r="D60" s="12" t="s">
        <v>28</v>
      </c>
      <c r="E60" s="13">
        <v>10</v>
      </c>
      <c r="F60" s="15"/>
      <c r="H60" s="12" t="s">
        <v>446</v>
      </c>
      <c r="J60" s="12" t="s">
        <v>100</v>
      </c>
    </row>
    <row r="61" spans="1:10" ht="13">
      <c r="A61" s="22" t="s">
        <v>398</v>
      </c>
      <c r="B61" s="16">
        <v>3.546296296296296E-2</v>
      </c>
      <c r="C61" s="12" t="s">
        <v>21</v>
      </c>
      <c r="D61" s="12" t="s">
        <v>15</v>
      </c>
      <c r="E61" s="13">
        <v>13</v>
      </c>
      <c r="F61" s="14">
        <f>E61-3</f>
        <v>10</v>
      </c>
    </row>
    <row r="62" spans="1:10" ht="13">
      <c r="A62" s="22" t="s">
        <v>398</v>
      </c>
      <c r="B62" s="16">
        <v>3.6087962962962961E-2</v>
      </c>
      <c r="C62" s="12" t="s">
        <v>21</v>
      </c>
      <c r="D62" s="12" t="s">
        <v>33</v>
      </c>
      <c r="E62" s="13" t="s">
        <v>38</v>
      </c>
      <c r="F62" s="13" t="s">
        <v>38</v>
      </c>
      <c r="J62" s="12" t="s">
        <v>103</v>
      </c>
    </row>
    <row r="63" spans="1:10" ht="13">
      <c r="A63" s="22" t="s">
        <v>398</v>
      </c>
      <c r="B63" s="16">
        <v>3.6087962962962961E-2</v>
      </c>
      <c r="C63" s="12" t="s">
        <v>21</v>
      </c>
      <c r="D63" s="12" t="s">
        <v>33</v>
      </c>
      <c r="E63" s="13">
        <v>10</v>
      </c>
      <c r="F63" s="14">
        <f>E63-7</f>
        <v>3</v>
      </c>
      <c r="J63" s="12" t="s">
        <v>448</v>
      </c>
    </row>
    <row r="64" spans="1:10" ht="13">
      <c r="A64" s="22" t="s">
        <v>398</v>
      </c>
      <c r="B64" s="16">
        <v>3.6388888888888887E-2</v>
      </c>
      <c r="C64" s="12" t="s">
        <v>23</v>
      </c>
      <c r="D64" s="12" t="s">
        <v>101</v>
      </c>
      <c r="E64" s="13">
        <v>6</v>
      </c>
      <c r="F64" s="15"/>
      <c r="J64" s="12" t="s">
        <v>449</v>
      </c>
    </row>
    <row r="65" spans="1:10" ht="13">
      <c r="A65" s="22" t="s">
        <v>398</v>
      </c>
      <c r="B65" s="16">
        <v>3.7430555555555557E-2</v>
      </c>
      <c r="C65" s="12" t="s">
        <v>18</v>
      </c>
      <c r="D65" s="12" t="s">
        <v>37</v>
      </c>
      <c r="E65" s="13">
        <v>3</v>
      </c>
      <c r="F65" s="14">
        <f>E65-1</f>
        <v>2</v>
      </c>
    </row>
    <row r="66" spans="1:10" ht="13">
      <c r="A66" s="22" t="s">
        <v>398</v>
      </c>
      <c r="B66" s="16">
        <v>3.7685185185185183E-2</v>
      </c>
      <c r="C66" s="12" t="s">
        <v>13</v>
      </c>
      <c r="D66" s="12" t="s">
        <v>33</v>
      </c>
      <c r="E66" s="13" t="s">
        <v>38</v>
      </c>
      <c r="F66" s="13" t="s">
        <v>38</v>
      </c>
      <c r="J66" s="12" t="s">
        <v>103</v>
      </c>
    </row>
    <row r="67" spans="1:10" ht="13">
      <c r="A67" s="22" t="s">
        <v>398</v>
      </c>
      <c r="B67" s="16">
        <v>3.7685185185185183E-2</v>
      </c>
      <c r="C67" s="12" t="s">
        <v>13</v>
      </c>
      <c r="D67" s="12" t="s">
        <v>33</v>
      </c>
      <c r="E67" s="13">
        <v>19</v>
      </c>
      <c r="F67" s="14">
        <f>E67-6</f>
        <v>13</v>
      </c>
      <c r="J67" s="12" t="s">
        <v>222</v>
      </c>
    </row>
    <row r="68" spans="1:10" ht="13">
      <c r="A68" s="22" t="s">
        <v>398</v>
      </c>
      <c r="B68" s="16">
        <v>3.7777777777777778E-2</v>
      </c>
      <c r="C68" s="12" t="s">
        <v>13</v>
      </c>
      <c r="D68" s="12" t="s">
        <v>28</v>
      </c>
      <c r="E68" s="13">
        <v>11</v>
      </c>
      <c r="F68" s="15"/>
      <c r="H68" s="12" t="s">
        <v>450</v>
      </c>
      <c r="I68" s="12">
        <v>1</v>
      </c>
      <c r="J68" s="12" t="s">
        <v>451</v>
      </c>
    </row>
    <row r="69" spans="1:10" ht="13">
      <c r="A69" s="22" t="s">
        <v>398</v>
      </c>
      <c r="B69" s="16">
        <v>3.875E-2</v>
      </c>
      <c r="C69" s="12" t="s">
        <v>21</v>
      </c>
      <c r="D69" s="12" t="s">
        <v>78</v>
      </c>
      <c r="E69" s="13">
        <v>15</v>
      </c>
      <c r="F69" s="14">
        <f>E69-5</f>
        <v>10</v>
      </c>
    </row>
    <row r="70" spans="1:10" ht="13">
      <c r="A70" s="22" t="s">
        <v>398</v>
      </c>
      <c r="B70" s="16">
        <v>3.878472222222222E-2</v>
      </c>
      <c r="C70" s="12" t="s">
        <v>23</v>
      </c>
      <c r="D70" s="12" t="s">
        <v>67</v>
      </c>
      <c r="E70" s="13" t="s">
        <v>38</v>
      </c>
      <c r="F70" s="13" t="s">
        <v>38</v>
      </c>
      <c r="J70" s="12" t="s">
        <v>56</v>
      </c>
    </row>
    <row r="71" spans="1:10" ht="13">
      <c r="A71" s="22" t="s">
        <v>398</v>
      </c>
      <c r="B71" s="16">
        <v>3.878472222222222E-2</v>
      </c>
      <c r="C71" s="12" t="s">
        <v>23</v>
      </c>
      <c r="D71" s="12" t="s">
        <v>67</v>
      </c>
      <c r="E71" s="13">
        <v>12</v>
      </c>
      <c r="F71" s="14">
        <f>E71-0</f>
        <v>12</v>
      </c>
      <c r="J71" s="12" t="s">
        <v>57</v>
      </c>
    </row>
    <row r="72" spans="1:10" ht="13">
      <c r="A72" s="22" t="s">
        <v>398</v>
      </c>
      <c r="B72" s="16">
        <v>3.9409722222222221E-2</v>
      </c>
      <c r="C72" s="12" t="s">
        <v>14</v>
      </c>
      <c r="D72" s="12" t="s">
        <v>113</v>
      </c>
      <c r="E72" s="13">
        <v>16</v>
      </c>
      <c r="F72" s="14">
        <f>E72-3</f>
        <v>13</v>
      </c>
      <c r="J72" s="12" t="s">
        <v>400</v>
      </c>
    </row>
    <row r="73" spans="1:10" ht="13">
      <c r="A73" s="22" t="s">
        <v>398</v>
      </c>
      <c r="B73" s="16">
        <v>3.9409722222222221E-2</v>
      </c>
      <c r="C73" s="12" t="s">
        <v>66</v>
      </c>
      <c r="D73" s="12" t="s">
        <v>113</v>
      </c>
      <c r="E73" s="13">
        <v>7</v>
      </c>
      <c r="F73" s="14">
        <f>E73--1</f>
        <v>8</v>
      </c>
      <c r="J73" s="12" t="s">
        <v>400</v>
      </c>
    </row>
    <row r="74" spans="1:10" ht="13">
      <c r="A74" s="22" t="s">
        <v>398</v>
      </c>
      <c r="B74" s="16">
        <v>4.0011574074074074E-2</v>
      </c>
      <c r="C74" s="12" t="s">
        <v>66</v>
      </c>
      <c r="D74" s="12" t="s">
        <v>30</v>
      </c>
      <c r="E74" s="13" t="s">
        <v>38</v>
      </c>
      <c r="F74" s="13" t="s">
        <v>38</v>
      </c>
      <c r="J74" s="12" t="s">
        <v>103</v>
      </c>
    </row>
    <row r="75" spans="1:10" ht="13">
      <c r="A75" s="22" t="s">
        <v>398</v>
      </c>
      <c r="B75" s="16">
        <v>4.0011574074074074E-2</v>
      </c>
      <c r="C75" s="12" t="s">
        <v>66</v>
      </c>
      <c r="D75" s="12" t="s">
        <v>30</v>
      </c>
      <c r="E75" s="13">
        <f>F75+5</f>
        <v>11</v>
      </c>
      <c r="F75" s="14">
        <v>6</v>
      </c>
      <c r="J75" s="12" t="s">
        <v>458</v>
      </c>
    </row>
    <row r="76" spans="1:10" ht="13">
      <c r="A76" s="22" t="s">
        <v>398</v>
      </c>
      <c r="B76" s="16">
        <v>4.1527777777777775E-2</v>
      </c>
      <c r="C76" s="12" t="s">
        <v>14</v>
      </c>
      <c r="D76" s="12" t="s">
        <v>26</v>
      </c>
      <c r="E76" s="13">
        <v>6</v>
      </c>
      <c r="F76" s="14">
        <f>E76-4</f>
        <v>2</v>
      </c>
    </row>
    <row r="77" spans="1:10" ht="13">
      <c r="A77" s="22" t="s">
        <v>398</v>
      </c>
      <c r="B77" s="16">
        <v>4.2650462962962966E-2</v>
      </c>
      <c r="C77" s="12" t="s">
        <v>18</v>
      </c>
      <c r="D77" s="12" t="s">
        <v>101</v>
      </c>
      <c r="E77" s="13">
        <v>10</v>
      </c>
      <c r="F77" s="15"/>
      <c r="J77" s="12" t="s">
        <v>461</v>
      </c>
    </row>
    <row r="78" spans="1:10" ht="13">
      <c r="A78" s="22" t="s">
        <v>398</v>
      </c>
      <c r="B78" s="16">
        <v>4.297453703703704E-2</v>
      </c>
      <c r="C78" s="12" t="s">
        <v>18</v>
      </c>
      <c r="D78" s="12" t="s">
        <v>26</v>
      </c>
      <c r="E78" s="13">
        <v>16</v>
      </c>
      <c r="F78" s="14">
        <f>E78-3</f>
        <v>13</v>
      </c>
    </row>
    <row r="79" spans="1:10" ht="13">
      <c r="A79" s="22" t="s">
        <v>398</v>
      </c>
      <c r="B79" s="16">
        <v>4.3877314814814813E-2</v>
      </c>
      <c r="C79" s="12" t="s">
        <v>23</v>
      </c>
      <c r="D79" s="12" t="s">
        <v>30</v>
      </c>
      <c r="E79" s="13" t="s">
        <v>38</v>
      </c>
      <c r="F79" s="13" t="s">
        <v>38</v>
      </c>
      <c r="J79" s="12" t="s">
        <v>103</v>
      </c>
    </row>
    <row r="80" spans="1:10" ht="13">
      <c r="A80" s="22" t="s">
        <v>398</v>
      </c>
      <c r="B80" s="16">
        <v>4.3877314814814813E-2</v>
      </c>
      <c r="C80" s="12" t="s">
        <v>23</v>
      </c>
      <c r="D80" s="12" t="s">
        <v>30</v>
      </c>
      <c r="E80" s="13">
        <v>13</v>
      </c>
      <c r="F80" s="14">
        <f>E80-5</f>
        <v>8</v>
      </c>
      <c r="J80" s="12" t="s">
        <v>415</v>
      </c>
    </row>
    <row r="81" spans="1:10" ht="13">
      <c r="A81" s="22" t="s">
        <v>398</v>
      </c>
      <c r="B81" s="16">
        <v>4.3993055555555556E-2</v>
      </c>
      <c r="C81" s="12" t="s">
        <v>23</v>
      </c>
      <c r="D81" s="12" t="s">
        <v>28</v>
      </c>
      <c r="E81" s="13">
        <v>8</v>
      </c>
      <c r="F81" s="15"/>
      <c r="H81" s="12" t="s">
        <v>467</v>
      </c>
    </row>
    <row r="82" spans="1:10" ht="13">
      <c r="A82" s="22" t="s">
        <v>398</v>
      </c>
      <c r="B82" s="16">
        <v>4.4155092592592593E-2</v>
      </c>
      <c r="C82" s="12" t="s">
        <v>23</v>
      </c>
      <c r="D82" s="12" t="s">
        <v>30</v>
      </c>
      <c r="E82" s="13" t="s">
        <v>38</v>
      </c>
      <c r="F82" s="13" t="s">
        <v>38</v>
      </c>
      <c r="J82" s="12" t="s">
        <v>103</v>
      </c>
    </row>
    <row r="83" spans="1:10" ht="13">
      <c r="A83" s="22" t="s">
        <v>398</v>
      </c>
      <c r="B83" s="16">
        <v>4.4155092592592593E-2</v>
      </c>
      <c r="C83" s="12" t="s">
        <v>23</v>
      </c>
      <c r="D83" s="12" t="s">
        <v>30</v>
      </c>
      <c r="E83" s="13">
        <v>17</v>
      </c>
      <c r="F83" s="14">
        <f>E83-5</f>
        <v>12</v>
      </c>
      <c r="J83" s="12" t="s">
        <v>415</v>
      </c>
    </row>
    <row r="84" spans="1:10" ht="13">
      <c r="A84" s="22" t="s">
        <v>398</v>
      </c>
      <c r="B84" s="16">
        <v>4.4224537037037034E-2</v>
      </c>
      <c r="C84" s="12" t="s">
        <v>23</v>
      </c>
      <c r="D84" s="12" t="s">
        <v>28</v>
      </c>
      <c r="E84" s="13">
        <v>5</v>
      </c>
      <c r="F84" s="15"/>
      <c r="H84" s="12" t="s">
        <v>468</v>
      </c>
      <c r="I84" s="12">
        <v>1</v>
      </c>
      <c r="J84" s="12" t="s">
        <v>469</v>
      </c>
    </row>
    <row r="85" spans="1:10" ht="13">
      <c r="A85" s="22" t="s">
        <v>398</v>
      </c>
      <c r="B85" s="16">
        <v>4.508101851851852E-2</v>
      </c>
      <c r="C85" s="12" t="s">
        <v>23</v>
      </c>
      <c r="D85" s="12" t="s">
        <v>70</v>
      </c>
      <c r="E85" s="13" t="s">
        <v>38</v>
      </c>
      <c r="F85" s="13" t="s">
        <v>38</v>
      </c>
    </row>
    <row r="86" spans="1:10" ht="13">
      <c r="A86" s="22" t="s">
        <v>398</v>
      </c>
      <c r="B86" s="16">
        <v>4.508101851851852E-2</v>
      </c>
      <c r="C86" s="12" t="s">
        <v>19</v>
      </c>
      <c r="D86" s="12" t="s">
        <v>70</v>
      </c>
      <c r="E86" s="13" t="s">
        <v>38</v>
      </c>
      <c r="F86" s="13" t="s">
        <v>38</v>
      </c>
    </row>
    <row r="87" spans="1:10" ht="13">
      <c r="A87" s="22" t="s">
        <v>398</v>
      </c>
      <c r="B87" s="16">
        <v>4.508101851851852E-2</v>
      </c>
      <c r="C87" s="12" t="s">
        <v>18</v>
      </c>
      <c r="D87" s="12" t="s">
        <v>70</v>
      </c>
      <c r="E87" s="13" t="s">
        <v>38</v>
      </c>
      <c r="F87" s="13" t="s">
        <v>38</v>
      </c>
    </row>
    <row r="88" spans="1:10" ht="13">
      <c r="A88" s="22" t="s">
        <v>398</v>
      </c>
      <c r="B88" s="16">
        <v>4.508101851851852E-2</v>
      </c>
      <c r="C88" s="12" t="s">
        <v>13</v>
      </c>
      <c r="D88" s="12" t="s">
        <v>70</v>
      </c>
      <c r="E88" s="13" t="s">
        <v>38</v>
      </c>
      <c r="F88" s="13" t="s">
        <v>38</v>
      </c>
    </row>
    <row r="89" spans="1:10" ht="13">
      <c r="A89" s="22" t="s">
        <v>398</v>
      </c>
      <c r="B89" s="16">
        <v>4.508101851851852E-2</v>
      </c>
      <c r="C89" s="12" t="s">
        <v>66</v>
      </c>
      <c r="D89" s="12" t="s">
        <v>70</v>
      </c>
      <c r="E89" s="13" t="s">
        <v>38</v>
      </c>
      <c r="F89" s="13" t="s">
        <v>38</v>
      </c>
    </row>
    <row r="90" spans="1:10" ht="13">
      <c r="A90" s="22" t="s">
        <v>398</v>
      </c>
      <c r="B90" s="16">
        <v>4.508101851851852E-2</v>
      </c>
      <c r="C90" s="12" t="s">
        <v>14</v>
      </c>
      <c r="D90" s="12" t="s">
        <v>70</v>
      </c>
      <c r="E90" s="13" t="s">
        <v>38</v>
      </c>
      <c r="F90" s="13" t="s">
        <v>38</v>
      </c>
    </row>
    <row r="91" spans="1:10" ht="13">
      <c r="A91" s="22" t="s">
        <v>398</v>
      </c>
      <c r="B91" s="16">
        <v>4.5706018518518521E-2</v>
      </c>
      <c r="C91" s="12" t="s">
        <v>19</v>
      </c>
      <c r="D91" s="12" t="s">
        <v>52</v>
      </c>
      <c r="E91" s="13">
        <v>10</v>
      </c>
      <c r="F91" s="13">
        <f>E91-6</f>
        <v>4</v>
      </c>
    </row>
    <row r="92" spans="1:10" ht="13">
      <c r="A92" s="22" t="s">
        <v>398</v>
      </c>
      <c r="B92" s="16">
        <v>4.7303240740740743E-2</v>
      </c>
      <c r="C92" s="12" t="s">
        <v>19</v>
      </c>
      <c r="D92" s="12" t="s">
        <v>37</v>
      </c>
      <c r="E92" s="13" t="s">
        <v>20</v>
      </c>
      <c r="F92" s="13">
        <v>1</v>
      </c>
    </row>
    <row r="93" spans="1:10" ht="13">
      <c r="A93" s="22" t="s">
        <v>398</v>
      </c>
      <c r="B93" s="16">
        <v>4.8229166666666663E-2</v>
      </c>
      <c r="C93" s="12" t="s">
        <v>19</v>
      </c>
      <c r="D93" s="12" t="s">
        <v>62</v>
      </c>
      <c r="E93" s="13">
        <v>4</v>
      </c>
      <c r="F93" s="14">
        <f>E93-2</f>
        <v>2</v>
      </c>
      <c r="H93" s="12" t="s">
        <v>471</v>
      </c>
      <c r="J93" s="12" t="s">
        <v>472</v>
      </c>
    </row>
    <row r="94" spans="1:10" ht="13">
      <c r="A94" s="22" t="s">
        <v>398</v>
      </c>
      <c r="B94" s="16">
        <v>4.9386574074074076E-2</v>
      </c>
      <c r="C94" s="12" t="s">
        <v>19</v>
      </c>
      <c r="D94" s="12" t="s">
        <v>321</v>
      </c>
      <c r="E94" s="13" t="s">
        <v>20</v>
      </c>
      <c r="F94" s="13">
        <v>1</v>
      </c>
    </row>
    <row r="95" spans="1:10" ht="13">
      <c r="A95" s="22" t="s">
        <v>398</v>
      </c>
      <c r="B95" s="16">
        <v>5.0497685185185187E-2</v>
      </c>
      <c r="C95" s="12" t="s">
        <v>13</v>
      </c>
      <c r="D95" s="12" t="s">
        <v>321</v>
      </c>
      <c r="E95" s="13">
        <v>17</v>
      </c>
      <c r="F95" s="14">
        <f>E95-2</f>
        <v>15</v>
      </c>
    </row>
    <row r="96" spans="1:10" ht="13">
      <c r="A96" s="22" t="s">
        <v>398</v>
      </c>
      <c r="B96" s="16">
        <v>5.1805555555555556E-2</v>
      </c>
      <c r="C96" s="12" t="s">
        <v>14</v>
      </c>
      <c r="D96" s="12" t="s">
        <v>37</v>
      </c>
      <c r="E96" s="13">
        <v>21</v>
      </c>
      <c r="F96" s="14">
        <f>E96-4</f>
        <v>17</v>
      </c>
    </row>
    <row r="97" spans="1:10" ht="13">
      <c r="A97" s="22" t="s">
        <v>398</v>
      </c>
      <c r="B97" s="16">
        <v>5.2557870370370373E-2</v>
      </c>
      <c r="C97" s="12" t="s">
        <v>14</v>
      </c>
      <c r="D97" s="12" t="s">
        <v>321</v>
      </c>
      <c r="E97" s="13">
        <v>4</v>
      </c>
      <c r="F97" s="13">
        <v>2</v>
      </c>
      <c r="J97" s="12" t="s">
        <v>56</v>
      </c>
    </row>
    <row r="98" spans="1:10" ht="13">
      <c r="A98" s="22" t="s">
        <v>398</v>
      </c>
      <c r="B98" s="16">
        <v>5.2557870370370373E-2</v>
      </c>
      <c r="C98" s="12" t="s">
        <v>14</v>
      </c>
      <c r="D98" s="12" t="s">
        <v>321</v>
      </c>
      <c r="E98" s="13">
        <v>13</v>
      </c>
      <c r="F98" s="13">
        <v>11</v>
      </c>
      <c r="J98" s="12" t="s">
        <v>57</v>
      </c>
    </row>
    <row r="99" spans="1:10" ht="13">
      <c r="A99" s="22" t="s">
        <v>398</v>
      </c>
      <c r="B99" s="16">
        <v>5.3634259259259257E-2</v>
      </c>
      <c r="C99" s="12" t="s">
        <v>13</v>
      </c>
      <c r="D99" s="12" t="s">
        <v>15</v>
      </c>
      <c r="E99" s="13">
        <v>13</v>
      </c>
      <c r="F99" s="14">
        <f>E99-0</f>
        <v>13</v>
      </c>
    </row>
    <row r="100" spans="1:10" ht="13">
      <c r="A100" s="22" t="s">
        <v>398</v>
      </c>
      <c r="B100" s="16">
        <v>5.4502314814814816E-2</v>
      </c>
      <c r="C100" s="12" t="s">
        <v>18</v>
      </c>
      <c r="D100" s="12" t="s">
        <v>51</v>
      </c>
      <c r="E100" s="13">
        <v>21</v>
      </c>
      <c r="F100" s="14">
        <f>E100-6</f>
        <v>15</v>
      </c>
    </row>
    <row r="101" spans="1:10" ht="13">
      <c r="A101" s="22" t="s">
        <v>398</v>
      </c>
      <c r="B101" s="16">
        <v>6.3993055555555553E-2</v>
      </c>
      <c r="C101" s="12" t="s">
        <v>21</v>
      </c>
      <c r="D101" s="12" t="s">
        <v>67</v>
      </c>
      <c r="E101" s="13">
        <v>15</v>
      </c>
      <c r="F101" s="15"/>
    </row>
    <row r="102" spans="1:10" ht="13">
      <c r="A102" s="22" t="s">
        <v>398</v>
      </c>
      <c r="B102" s="16">
        <v>6.40162037037037E-2</v>
      </c>
      <c r="C102" s="12" t="s">
        <v>23</v>
      </c>
      <c r="D102" s="12" t="s">
        <v>67</v>
      </c>
      <c r="E102" s="13" t="s">
        <v>20</v>
      </c>
      <c r="F102" s="13">
        <v>1</v>
      </c>
    </row>
    <row r="103" spans="1:10" ht="13">
      <c r="A103" s="22" t="s">
        <v>398</v>
      </c>
      <c r="B103" s="16">
        <v>6.4409722222222215E-2</v>
      </c>
      <c r="C103" s="12" t="s">
        <v>13</v>
      </c>
      <c r="D103" s="12" t="s">
        <v>67</v>
      </c>
      <c r="E103" s="13">
        <v>20</v>
      </c>
      <c r="F103" s="14">
        <f>E103-2</f>
        <v>18</v>
      </c>
    </row>
    <row r="104" spans="1:10" ht="13">
      <c r="A104" s="22" t="s">
        <v>398</v>
      </c>
      <c r="B104" s="16">
        <v>6.5787037037037033E-2</v>
      </c>
      <c r="C104" s="12" t="s">
        <v>21</v>
      </c>
      <c r="D104" s="12" t="s">
        <v>24</v>
      </c>
      <c r="E104" s="13">
        <v>20</v>
      </c>
      <c r="F104" s="14">
        <f>E104-5</f>
        <v>15</v>
      </c>
    </row>
    <row r="105" spans="1:10" ht="13">
      <c r="A105" s="22" t="s">
        <v>398</v>
      </c>
      <c r="B105" s="16">
        <v>6.6527777777777783E-2</v>
      </c>
      <c r="C105" s="12" t="s">
        <v>13</v>
      </c>
      <c r="D105" s="12" t="s">
        <v>78</v>
      </c>
      <c r="E105" s="13" t="s">
        <v>20</v>
      </c>
      <c r="F105" s="13">
        <v>1</v>
      </c>
    </row>
    <row r="106" spans="1:10" ht="13">
      <c r="A106" s="22" t="s">
        <v>398</v>
      </c>
      <c r="B106" s="16">
        <v>7.1446759259259265E-2</v>
      </c>
      <c r="C106" s="12" t="s">
        <v>19</v>
      </c>
      <c r="D106" s="12" t="s">
        <v>69</v>
      </c>
      <c r="E106" s="13">
        <v>18</v>
      </c>
      <c r="F106" s="14">
        <f>E106-0</f>
        <v>18</v>
      </c>
    </row>
    <row r="107" spans="1:10" ht="13">
      <c r="A107" s="22" t="s">
        <v>398</v>
      </c>
      <c r="B107" s="16">
        <v>7.3645833333333327E-2</v>
      </c>
      <c r="C107" s="12" t="s">
        <v>18</v>
      </c>
      <c r="D107" s="12" t="s">
        <v>486</v>
      </c>
      <c r="E107" s="13">
        <v>16</v>
      </c>
      <c r="F107" s="14">
        <f>E107-2</f>
        <v>14</v>
      </c>
    </row>
    <row r="108" spans="1:10" ht="13">
      <c r="A108" s="22" t="s">
        <v>398</v>
      </c>
      <c r="B108" s="16">
        <v>7.4583333333333335E-2</v>
      </c>
      <c r="C108" s="12" t="s">
        <v>18</v>
      </c>
      <c r="D108" s="12" t="s">
        <v>15</v>
      </c>
      <c r="E108" s="13">
        <v>10</v>
      </c>
      <c r="F108" s="14">
        <f>E108-4</f>
        <v>6</v>
      </c>
    </row>
    <row r="109" spans="1:10" ht="13">
      <c r="A109" s="22" t="s">
        <v>398</v>
      </c>
      <c r="B109" s="16">
        <v>7.4675925925925923E-2</v>
      </c>
      <c r="C109" s="12" t="s">
        <v>23</v>
      </c>
      <c r="D109" s="12" t="s">
        <v>15</v>
      </c>
      <c r="E109" s="13">
        <v>10</v>
      </c>
      <c r="F109" s="14">
        <f>E109-3</f>
        <v>7</v>
      </c>
    </row>
    <row r="110" spans="1:10" ht="13">
      <c r="A110" s="22" t="s">
        <v>398</v>
      </c>
      <c r="B110" s="16">
        <v>7.5439814814814821E-2</v>
      </c>
      <c r="C110" s="12" t="s">
        <v>23</v>
      </c>
      <c r="D110" s="12" t="s">
        <v>31</v>
      </c>
      <c r="E110" s="13">
        <v>16</v>
      </c>
      <c r="F110" s="14">
        <f>E110-0</f>
        <v>16</v>
      </c>
    </row>
    <row r="111" spans="1:10" ht="13">
      <c r="A111" s="22" t="s">
        <v>398</v>
      </c>
      <c r="B111" s="16">
        <v>7.5949074074074072E-2</v>
      </c>
      <c r="C111" s="12" t="s">
        <v>18</v>
      </c>
      <c r="D111" s="12" t="s">
        <v>109</v>
      </c>
      <c r="E111" s="13" t="s">
        <v>38</v>
      </c>
      <c r="F111" s="13" t="s">
        <v>38</v>
      </c>
      <c r="J111" s="12" t="s">
        <v>56</v>
      </c>
    </row>
    <row r="112" spans="1:10" ht="13">
      <c r="A112" s="22" t="s">
        <v>398</v>
      </c>
      <c r="B112" s="16">
        <v>7.5949074074074072E-2</v>
      </c>
      <c r="C112" s="12" t="s">
        <v>18</v>
      </c>
      <c r="D112" s="12" t="s">
        <v>109</v>
      </c>
      <c r="E112" s="13">
        <v>21</v>
      </c>
      <c r="F112" s="14">
        <f>E112-3</f>
        <v>18</v>
      </c>
      <c r="J112" s="12" t="s">
        <v>57</v>
      </c>
    </row>
    <row r="113" spans="1:10" ht="13">
      <c r="A113" s="22" t="s">
        <v>398</v>
      </c>
      <c r="B113" s="16">
        <v>7.7743055555555551E-2</v>
      </c>
      <c r="C113" s="12" t="s">
        <v>23</v>
      </c>
      <c r="D113" s="12" t="s">
        <v>37</v>
      </c>
      <c r="E113" s="13">
        <v>7</v>
      </c>
      <c r="F113" s="14">
        <f>E113-0</f>
        <v>7</v>
      </c>
    </row>
    <row r="114" spans="1:10" ht="13">
      <c r="A114" s="22" t="s">
        <v>398</v>
      </c>
      <c r="B114" s="16">
        <v>7.8171296296296294E-2</v>
      </c>
      <c r="C114" s="12" t="s">
        <v>13</v>
      </c>
      <c r="D114" s="12" t="s">
        <v>37</v>
      </c>
      <c r="E114" s="13">
        <v>23</v>
      </c>
      <c r="F114" s="13">
        <v>19</v>
      </c>
    </row>
    <row r="115" spans="1:10" ht="13">
      <c r="A115" s="22" t="s">
        <v>398</v>
      </c>
      <c r="B115" s="16">
        <v>7.8935185185185192E-2</v>
      </c>
      <c r="C115" s="12" t="s">
        <v>23</v>
      </c>
      <c r="D115" s="12" t="s">
        <v>51</v>
      </c>
      <c r="E115" s="13">
        <v>12</v>
      </c>
      <c r="F115" s="14">
        <f>E115-3</f>
        <v>9</v>
      </c>
    </row>
    <row r="116" spans="1:10" ht="13">
      <c r="A116" s="22" t="s">
        <v>398</v>
      </c>
      <c r="B116" s="16">
        <v>7.8761574074074067E-2</v>
      </c>
      <c r="C116" s="12" t="s">
        <v>23</v>
      </c>
      <c r="D116" s="12" t="s">
        <v>37</v>
      </c>
      <c r="E116" s="13" t="s">
        <v>38</v>
      </c>
      <c r="F116" s="13" t="s">
        <v>38</v>
      </c>
      <c r="J116" s="12" t="s">
        <v>56</v>
      </c>
    </row>
    <row r="117" spans="1:10" ht="13">
      <c r="A117" s="22" t="s">
        <v>398</v>
      </c>
      <c r="B117" s="16">
        <v>7.8761574074074067E-2</v>
      </c>
      <c r="C117" s="12" t="s">
        <v>23</v>
      </c>
      <c r="D117" s="12" t="s">
        <v>37</v>
      </c>
      <c r="E117" s="13">
        <v>18</v>
      </c>
      <c r="F117" s="14">
        <f>E117-0</f>
        <v>18</v>
      </c>
      <c r="J117" s="12" t="s">
        <v>57</v>
      </c>
    </row>
    <row r="118" spans="1:10" ht="13">
      <c r="A118" s="22" t="s">
        <v>398</v>
      </c>
      <c r="B118" s="16">
        <v>8.1631944444444438E-2</v>
      </c>
      <c r="C118" s="12" t="s">
        <v>18</v>
      </c>
      <c r="D118" s="12" t="s">
        <v>486</v>
      </c>
      <c r="E118" s="13">
        <v>17</v>
      </c>
      <c r="F118" s="14">
        <f>E118-2</f>
        <v>15</v>
      </c>
    </row>
    <row r="119" spans="1:10" ht="13">
      <c r="A119" s="22" t="s">
        <v>398</v>
      </c>
      <c r="B119" s="16">
        <v>0.10016203703703704</v>
      </c>
      <c r="C119" s="12" t="s">
        <v>21</v>
      </c>
      <c r="D119" s="12" t="s">
        <v>24</v>
      </c>
      <c r="E119" s="13">
        <v>10</v>
      </c>
      <c r="F119" s="14">
        <f>E119-5</f>
        <v>5</v>
      </c>
    </row>
    <row r="120" spans="1:10" ht="13">
      <c r="A120" s="22" t="s">
        <v>398</v>
      </c>
      <c r="B120" s="16">
        <v>0.10104166666666667</v>
      </c>
      <c r="C120" s="12" t="s">
        <v>23</v>
      </c>
      <c r="D120" s="12" t="s">
        <v>24</v>
      </c>
      <c r="E120" s="13" t="s">
        <v>20</v>
      </c>
      <c r="F120" s="13">
        <v>1</v>
      </c>
    </row>
    <row r="121" spans="1:10" ht="13">
      <c r="A121" s="22" t="s">
        <v>398</v>
      </c>
      <c r="B121" s="16">
        <v>0.1044675925925926</v>
      </c>
      <c r="C121" s="12" t="s">
        <v>66</v>
      </c>
      <c r="D121" s="12" t="s">
        <v>109</v>
      </c>
      <c r="E121" s="13">
        <v>20</v>
      </c>
      <c r="F121" s="14">
        <f t="shared" ref="F121:F122" si="2">E121-3</f>
        <v>17</v>
      </c>
    </row>
    <row r="122" spans="1:10" ht="13">
      <c r="A122" s="22" t="s">
        <v>398</v>
      </c>
      <c r="B122" s="16">
        <v>0.1044675925925926</v>
      </c>
      <c r="C122" s="12" t="s">
        <v>18</v>
      </c>
      <c r="D122" s="12" t="s">
        <v>109</v>
      </c>
      <c r="E122" s="13">
        <v>5</v>
      </c>
      <c r="F122" s="14">
        <f t="shared" si="2"/>
        <v>2</v>
      </c>
    </row>
    <row r="123" spans="1:10" ht="13">
      <c r="A123" s="22" t="s">
        <v>398</v>
      </c>
      <c r="B123" s="16">
        <v>0.10548611111111111</v>
      </c>
      <c r="C123" s="12" t="s">
        <v>13</v>
      </c>
      <c r="D123" s="12" t="s">
        <v>22</v>
      </c>
      <c r="E123" s="13" t="s">
        <v>38</v>
      </c>
      <c r="F123" s="13" t="s">
        <v>38</v>
      </c>
      <c r="J123" s="12" t="s">
        <v>56</v>
      </c>
    </row>
    <row r="124" spans="1:10" ht="13">
      <c r="A124" s="22" t="s">
        <v>398</v>
      </c>
      <c r="B124" s="16">
        <v>0.10548611111111111</v>
      </c>
      <c r="C124" s="12" t="s">
        <v>13</v>
      </c>
      <c r="D124" s="12" t="s">
        <v>22</v>
      </c>
      <c r="E124" s="13">
        <v>17</v>
      </c>
      <c r="F124" s="14">
        <f>E124-0</f>
        <v>17</v>
      </c>
      <c r="J124" s="12" t="s">
        <v>57</v>
      </c>
    </row>
    <row r="125" spans="1:10" ht="13">
      <c r="A125" s="22" t="s">
        <v>398</v>
      </c>
      <c r="B125" s="16">
        <v>0.10550925925925926</v>
      </c>
      <c r="C125" s="12" t="s">
        <v>14</v>
      </c>
      <c r="D125" s="12" t="s">
        <v>22</v>
      </c>
      <c r="E125" s="13">
        <v>24</v>
      </c>
      <c r="F125" s="14">
        <f>E125-6</f>
        <v>18</v>
      </c>
    </row>
    <row r="126" spans="1:10" ht="13">
      <c r="A126" s="22" t="s">
        <v>398</v>
      </c>
      <c r="B126" s="16">
        <v>0.10552083333333333</v>
      </c>
      <c r="C126" s="12" t="s">
        <v>18</v>
      </c>
      <c r="D126" s="12" t="s">
        <v>22</v>
      </c>
      <c r="E126" s="13">
        <v>12</v>
      </c>
      <c r="F126" s="14">
        <f>E126-4</f>
        <v>8</v>
      </c>
    </row>
    <row r="127" spans="1:10" ht="13">
      <c r="A127" s="22" t="s">
        <v>398</v>
      </c>
      <c r="B127" s="16">
        <v>0.10554398148148147</v>
      </c>
      <c r="C127" s="12" t="s">
        <v>23</v>
      </c>
      <c r="D127" s="12" t="s">
        <v>22</v>
      </c>
      <c r="E127" s="13">
        <v>21</v>
      </c>
      <c r="F127" s="14">
        <f>E127-3</f>
        <v>18</v>
      </c>
    </row>
    <row r="128" spans="1:10" ht="13">
      <c r="A128" s="22" t="s">
        <v>398</v>
      </c>
      <c r="B128" s="16">
        <v>0.1059837962962963</v>
      </c>
      <c r="C128" s="12" t="s">
        <v>18</v>
      </c>
      <c r="D128" s="12" t="s">
        <v>486</v>
      </c>
      <c r="E128" s="13">
        <v>13</v>
      </c>
      <c r="F128" s="14">
        <f t="shared" ref="F128:F129" si="3">E128-2</f>
        <v>11</v>
      </c>
    </row>
    <row r="129" spans="1:10" ht="13">
      <c r="A129" s="22" t="s">
        <v>398</v>
      </c>
      <c r="B129" s="16">
        <v>0.1059837962962963</v>
      </c>
      <c r="C129" s="12" t="s">
        <v>66</v>
      </c>
      <c r="D129" s="12" t="s">
        <v>486</v>
      </c>
      <c r="E129" s="13">
        <v>7</v>
      </c>
      <c r="F129" s="14">
        <f t="shared" si="3"/>
        <v>5</v>
      </c>
    </row>
    <row r="130" spans="1:10" ht="13">
      <c r="A130" s="22" t="s">
        <v>398</v>
      </c>
      <c r="B130" s="16">
        <v>0.10817129629629629</v>
      </c>
      <c r="C130" s="12" t="s">
        <v>89</v>
      </c>
      <c r="D130" s="12" t="s">
        <v>15</v>
      </c>
      <c r="E130" s="13" t="s">
        <v>38</v>
      </c>
      <c r="F130" s="13" t="s">
        <v>38</v>
      </c>
      <c r="J130" s="12" t="s">
        <v>103</v>
      </c>
    </row>
    <row r="131" spans="1:10" ht="13">
      <c r="A131" s="22" t="s">
        <v>398</v>
      </c>
      <c r="B131" s="16">
        <v>0.10817129629629629</v>
      </c>
      <c r="C131" s="12" t="s">
        <v>89</v>
      </c>
      <c r="D131" s="12" t="s">
        <v>15</v>
      </c>
      <c r="E131" s="13">
        <v>5</v>
      </c>
      <c r="F131" s="14">
        <f>E131-3</f>
        <v>2</v>
      </c>
      <c r="J131" s="12" t="s">
        <v>105</v>
      </c>
    </row>
    <row r="132" spans="1:10" ht="13">
      <c r="A132" s="22" t="s">
        <v>398</v>
      </c>
      <c r="B132" s="16">
        <v>0.11244212962962963</v>
      </c>
      <c r="C132" s="12" t="s">
        <v>19</v>
      </c>
      <c r="D132" s="12" t="s">
        <v>34</v>
      </c>
      <c r="E132" s="13">
        <v>9</v>
      </c>
      <c r="F132" s="14">
        <f>E132--3</f>
        <v>12</v>
      </c>
    </row>
    <row r="133" spans="1:10" ht="13">
      <c r="A133" s="22" t="s">
        <v>398</v>
      </c>
      <c r="B133" s="16">
        <v>0.11325231481481482</v>
      </c>
      <c r="C133" s="12" t="s">
        <v>18</v>
      </c>
      <c r="D133" s="12" t="s">
        <v>34</v>
      </c>
      <c r="E133" s="13">
        <v>16</v>
      </c>
      <c r="F133" s="14">
        <f>E133-3</f>
        <v>13</v>
      </c>
    </row>
    <row r="134" spans="1:10" ht="13">
      <c r="A134" s="22" t="s">
        <v>398</v>
      </c>
      <c r="B134" s="16">
        <v>0.11666666666666667</v>
      </c>
      <c r="C134" s="12" t="s">
        <v>14</v>
      </c>
      <c r="D134" s="12" t="s">
        <v>34</v>
      </c>
      <c r="E134" s="13" t="s">
        <v>17</v>
      </c>
      <c r="F134" s="13">
        <v>20</v>
      </c>
      <c r="J134" s="12" t="s">
        <v>57</v>
      </c>
    </row>
    <row r="135" spans="1:10" ht="13">
      <c r="A135" s="22" t="s">
        <v>398</v>
      </c>
      <c r="B135" s="16">
        <v>0.11666666666666667</v>
      </c>
      <c r="C135" s="12" t="s">
        <v>14</v>
      </c>
      <c r="D135" s="12" t="s">
        <v>34</v>
      </c>
      <c r="E135" s="13" t="s">
        <v>38</v>
      </c>
      <c r="F135" s="13" t="s">
        <v>38</v>
      </c>
      <c r="J135" s="12" t="s">
        <v>56</v>
      </c>
    </row>
    <row r="136" spans="1:10" ht="13">
      <c r="A136" s="22" t="s">
        <v>398</v>
      </c>
      <c r="B136" s="16">
        <v>0.11755787037037037</v>
      </c>
      <c r="C136" s="12" t="s">
        <v>18</v>
      </c>
      <c r="D136" s="12" t="s">
        <v>24</v>
      </c>
      <c r="E136" s="13">
        <v>21</v>
      </c>
      <c r="F136" s="13">
        <v>17</v>
      </c>
    </row>
    <row r="137" spans="1:10" ht="13">
      <c r="A137" s="22" t="s">
        <v>398</v>
      </c>
      <c r="B137" s="16">
        <v>0.12638888888888888</v>
      </c>
      <c r="C137" s="12" t="s">
        <v>14</v>
      </c>
      <c r="D137" s="12" t="s">
        <v>116</v>
      </c>
      <c r="E137" s="13" t="s">
        <v>38</v>
      </c>
      <c r="F137" s="13" t="s">
        <v>38</v>
      </c>
      <c r="J137" s="12" t="s">
        <v>56</v>
      </c>
    </row>
    <row r="138" spans="1:10" ht="13">
      <c r="A138" s="22" t="s">
        <v>398</v>
      </c>
      <c r="B138" s="16">
        <v>0.12638888888888888</v>
      </c>
      <c r="C138" s="12" t="s">
        <v>14</v>
      </c>
      <c r="D138" s="12" t="s">
        <v>116</v>
      </c>
      <c r="E138" s="13">
        <v>14</v>
      </c>
      <c r="F138" s="14">
        <f>E138-1</f>
        <v>13</v>
      </c>
      <c r="J138" s="12" t="s">
        <v>57</v>
      </c>
    </row>
    <row r="139" spans="1:10" ht="13">
      <c r="A139" s="22" t="s">
        <v>398</v>
      </c>
      <c r="B139" s="16">
        <v>0.12849537037037037</v>
      </c>
      <c r="C139" s="12" t="s">
        <v>13</v>
      </c>
      <c r="D139" s="12" t="s">
        <v>34</v>
      </c>
      <c r="E139" s="13">
        <v>9</v>
      </c>
      <c r="F139" s="14">
        <f>E139-6</f>
        <v>3</v>
      </c>
    </row>
    <row r="140" spans="1:10" ht="13">
      <c r="A140" s="22" t="s">
        <v>398</v>
      </c>
      <c r="B140" s="16">
        <v>0.12914351851851852</v>
      </c>
      <c r="C140" s="12" t="s">
        <v>13</v>
      </c>
      <c r="D140" s="12" t="s">
        <v>15</v>
      </c>
      <c r="E140" s="13">
        <v>17</v>
      </c>
      <c r="F140" s="14">
        <f>E140-0</f>
        <v>17</v>
      </c>
    </row>
    <row r="141" spans="1:10" ht="13">
      <c r="A141" s="22" t="s">
        <v>398</v>
      </c>
      <c r="B141" s="16">
        <v>0.13174768518518518</v>
      </c>
      <c r="C141" s="12" t="s">
        <v>18</v>
      </c>
      <c r="D141" s="12" t="s">
        <v>27</v>
      </c>
      <c r="E141" s="13">
        <v>9</v>
      </c>
      <c r="F141" s="14">
        <f>E141-5</f>
        <v>4</v>
      </c>
    </row>
    <row r="142" spans="1:10" ht="13">
      <c r="A142" s="22" t="s">
        <v>398</v>
      </c>
      <c r="B142" s="16">
        <v>0.13402777777777777</v>
      </c>
      <c r="C142" s="12" t="s">
        <v>21</v>
      </c>
      <c r="D142" s="12" t="s">
        <v>51</v>
      </c>
      <c r="E142" s="13">
        <v>13</v>
      </c>
      <c r="F142" s="15"/>
    </row>
    <row r="143" spans="1:10" ht="13">
      <c r="A143" s="22" t="s">
        <v>398</v>
      </c>
      <c r="B143" s="16">
        <v>0.13543981481481482</v>
      </c>
      <c r="C143" s="12" t="s">
        <v>23</v>
      </c>
      <c r="D143" s="12" t="s">
        <v>113</v>
      </c>
      <c r="E143" s="13">
        <v>15</v>
      </c>
      <c r="F143" s="14">
        <f>E143-5</f>
        <v>10</v>
      </c>
      <c r="J143" s="12" t="s">
        <v>526</v>
      </c>
    </row>
    <row r="144" spans="1:10" ht="13">
      <c r="A144" s="22" t="s">
        <v>398</v>
      </c>
      <c r="B144" s="16">
        <v>0.13555555555555557</v>
      </c>
      <c r="C144" s="12" t="s">
        <v>14</v>
      </c>
      <c r="D144" s="12" t="s">
        <v>113</v>
      </c>
      <c r="E144" s="13">
        <v>17</v>
      </c>
      <c r="F144" s="14">
        <f>E144-3</f>
        <v>14</v>
      </c>
      <c r="J144" s="12" t="s">
        <v>526</v>
      </c>
    </row>
    <row r="145" spans="1:10" ht="13">
      <c r="A145" s="22" t="s">
        <v>398</v>
      </c>
      <c r="B145" s="16">
        <v>0.13755787037037037</v>
      </c>
      <c r="C145" s="12" t="s">
        <v>23</v>
      </c>
      <c r="D145" s="12" t="s">
        <v>62</v>
      </c>
      <c r="E145" s="13">
        <v>18</v>
      </c>
      <c r="F145" s="14">
        <f>E145-2</f>
        <v>16</v>
      </c>
      <c r="J145" s="12" t="s">
        <v>526</v>
      </c>
    </row>
    <row r="146" spans="1:10" ht="13">
      <c r="A146" s="22" t="s">
        <v>398</v>
      </c>
      <c r="B146" s="16">
        <v>0.13758101851851851</v>
      </c>
      <c r="C146" s="12" t="s">
        <v>14</v>
      </c>
      <c r="D146" s="12" t="s">
        <v>62</v>
      </c>
      <c r="E146" s="13">
        <v>20</v>
      </c>
      <c r="F146" s="14">
        <f>E146-3</f>
        <v>17</v>
      </c>
      <c r="J146" s="12" t="s">
        <v>526</v>
      </c>
    </row>
    <row r="147" spans="1:10" ht="13">
      <c r="A147" s="22" t="s">
        <v>398</v>
      </c>
      <c r="B147" s="16">
        <v>0.13906250000000001</v>
      </c>
      <c r="C147" s="12" t="s">
        <v>66</v>
      </c>
      <c r="D147" s="12" t="s">
        <v>37</v>
      </c>
      <c r="E147" s="13">
        <v>6</v>
      </c>
      <c r="F147" s="15"/>
    </row>
    <row r="148" spans="1:10" ht="13">
      <c r="A148" s="22" t="s">
        <v>398</v>
      </c>
      <c r="B148" s="16">
        <v>0.14677083333333332</v>
      </c>
      <c r="C148" s="12" t="s">
        <v>66</v>
      </c>
      <c r="D148" s="12" t="s">
        <v>31</v>
      </c>
      <c r="E148" s="13">
        <v>11</v>
      </c>
      <c r="F148" s="14">
        <f>E148--2</f>
        <v>13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outlinePr summaryBelow="0" summaryRight="0"/>
  </sheetPr>
  <dimension ref="A1:J197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1" customWidth="1"/>
    <col min="9" max="9" width="6.33203125" customWidth="1"/>
    <col min="10" max="10" width="65.164062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399</v>
      </c>
      <c r="B2" s="16">
        <v>1.2650462962962962E-2</v>
      </c>
      <c r="C2" s="12" t="s">
        <v>18</v>
      </c>
      <c r="D2" s="12" t="s">
        <v>30</v>
      </c>
      <c r="E2" s="13">
        <v>5</v>
      </c>
      <c r="F2" s="14">
        <f t="shared" ref="F2:F3" si="0">E2-3</f>
        <v>2</v>
      </c>
      <c r="H2" s="12" t="s">
        <v>401</v>
      </c>
      <c r="J2" s="12" t="s">
        <v>32</v>
      </c>
    </row>
    <row r="3" spans="1:10" ht="15.75" customHeight="1">
      <c r="A3" s="22" t="s">
        <v>399</v>
      </c>
      <c r="B3" s="16">
        <v>1.3321759259259259E-2</v>
      </c>
      <c r="C3" s="12" t="s">
        <v>18</v>
      </c>
      <c r="D3" s="12" t="s">
        <v>30</v>
      </c>
      <c r="E3" s="13">
        <v>9</v>
      </c>
      <c r="F3" s="14">
        <f t="shared" si="0"/>
        <v>6</v>
      </c>
      <c r="J3" s="12" t="s">
        <v>32</v>
      </c>
    </row>
    <row r="4" spans="1:10" ht="15.75" customHeight="1">
      <c r="A4" s="22" t="s">
        <v>399</v>
      </c>
      <c r="B4" s="16">
        <v>2.3217592592592592E-2</v>
      </c>
      <c r="C4" s="12" t="s">
        <v>13</v>
      </c>
      <c r="D4" s="12" t="s">
        <v>55</v>
      </c>
      <c r="E4" s="13" t="s">
        <v>20</v>
      </c>
      <c r="F4" s="13">
        <v>1</v>
      </c>
      <c r="J4" s="12" t="s">
        <v>402</v>
      </c>
    </row>
    <row r="5" spans="1:10" ht="15.75" customHeight="1">
      <c r="A5" s="22" t="s">
        <v>399</v>
      </c>
      <c r="B5" s="16">
        <v>2.375E-2</v>
      </c>
      <c r="C5" s="12" t="s">
        <v>13</v>
      </c>
      <c r="D5" s="12" t="s">
        <v>55</v>
      </c>
      <c r="E5" s="13" t="s">
        <v>38</v>
      </c>
      <c r="F5" s="13" t="s">
        <v>38</v>
      </c>
      <c r="J5" s="12" t="s">
        <v>103</v>
      </c>
    </row>
    <row r="6" spans="1:10" ht="15.75" customHeight="1">
      <c r="A6" s="22" t="s">
        <v>399</v>
      </c>
      <c r="B6" s="16">
        <v>2.375E-2</v>
      </c>
      <c r="C6" s="12" t="s">
        <v>13</v>
      </c>
      <c r="D6" s="12" t="s">
        <v>55</v>
      </c>
      <c r="E6" s="13" t="s">
        <v>20</v>
      </c>
      <c r="F6" s="13">
        <v>1</v>
      </c>
      <c r="J6" s="12" t="s">
        <v>105</v>
      </c>
    </row>
    <row r="7" spans="1:10" ht="15.75" customHeight="1">
      <c r="A7" s="22" t="s">
        <v>399</v>
      </c>
      <c r="B7" s="16">
        <v>2.4456018518518519E-2</v>
      </c>
      <c r="C7" s="12" t="s">
        <v>13</v>
      </c>
      <c r="D7" s="12" t="s">
        <v>55</v>
      </c>
      <c r="E7" s="13" t="s">
        <v>20</v>
      </c>
      <c r="F7" s="13">
        <v>1</v>
      </c>
      <c r="J7" s="12" t="s">
        <v>402</v>
      </c>
    </row>
    <row r="8" spans="1:10" ht="15.75" customHeight="1">
      <c r="A8" s="22" t="s">
        <v>399</v>
      </c>
      <c r="B8" s="16">
        <v>2.5509259259259259E-2</v>
      </c>
      <c r="C8" s="12" t="s">
        <v>23</v>
      </c>
      <c r="D8" s="12" t="s">
        <v>55</v>
      </c>
      <c r="E8" s="13" t="s">
        <v>38</v>
      </c>
      <c r="F8" s="13" t="s">
        <v>38</v>
      </c>
      <c r="J8" s="12" t="s">
        <v>103</v>
      </c>
    </row>
    <row r="9" spans="1:10" ht="15.75" customHeight="1">
      <c r="A9" s="22" t="s">
        <v>399</v>
      </c>
      <c r="B9" s="16">
        <v>2.5509259259259259E-2</v>
      </c>
      <c r="C9" s="12" t="s">
        <v>23</v>
      </c>
      <c r="D9" s="12" t="s">
        <v>55</v>
      </c>
      <c r="E9" s="13">
        <v>19</v>
      </c>
      <c r="F9" s="14">
        <f>E9-3</f>
        <v>16</v>
      </c>
      <c r="J9" s="12" t="s">
        <v>105</v>
      </c>
    </row>
    <row r="10" spans="1:10" ht="15.75" customHeight="1">
      <c r="A10" s="22" t="s">
        <v>399</v>
      </c>
      <c r="B10" s="16">
        <v>2.599537037037037E-2</v>
      </c>
      <c r="C10" s="12" t="s">
        <v>18</v>
      </c>
      <c r="D10" s="12" t="s">
        <v>55</v>
      </c>
      <c r="E10" s="13">
        <v>6</v>
      </c>
      <c r="F10" s="13">
        <v>2</v>
      </c>
      <c r="J10" s="12" t="s">
        <v>103</v>
      </c>
    </row>
    <row r="11" spans="1:10" ht="15.75" customHeight="1">
      <c r="A11" s="22" t="s">
        <v>399</v>
      </c>
      <c r="B11" s="16">
        <v>2.599537037037037E-2</v>
      </c>
      <c r="C11" s="12" t="s">
        <v>18</v>
      </c>
      <c r="D11" s="12" t="s">
        <v>55</v>
      </c>
      <c r="E11" s="13">
        <v>6</v>
      </c>
      <c r="F11" s="13">
        <v>2</v>
      </c>
      <c r="J11" s="12" t="s">
        <v>105</v>
      </c>
    </row>
    <row r="12" spans="1:10" ht="15.75" customHeight="1">
      <c r="A12" s="22" t="s">
        <v>399</v>
      </c>
      <c r="B12" s="16">
        <v>2.6342592592592591E-2</v>
      </c>
      <c r="C12" s="12" t="s">
        <v>66</v>
      </c>
      <c r="D12" s="12" t="s">
        <v>55</v>
      </c>
      <c r="E12" s="13" t="s">
        <v>38</v>
      </c>
      <c r="F12" s="13" t="s">
        <v>38</v>
      </c>
      <c r="J12" s="12" t="s">
        <v>103</v>
      </c>
    </row>
    <row r="13" spans="1:10" ht="15.75" customHeight="1">
      <c r="A13" s="22" t="s">
        <v>399</v>
      </c>
      <c r="B13" s="16">
        <v>2.6342592592592591E-2</v>
      </c>
      <c r="C13" s="12" t="s">
        <v>66</v>
      </c>
      <c r="D13" s="12" t="s">
        <v>55</v>
      </c>
      <c r="E13" s="13">
        <v>4</v>
      </c>
      <c r="F13" s="14">
        <f>E13-2</f>
        <v>2</v>
      </c>
      <c r="J13" s="12" t="s">
        <v>105</v>
      </c>
    </row>
    <row r="14" spans="1:10" ht="15.75" customHeight="1">
      <c r="A14" s="22" t="s">
        <v>399</v>
      </c>
      <c r="B14" s="16">
        <v>2.7905092592592592E-2</v>
      </c>
      <c r="C14" s="12" t="s">
        <v>21</v>
      </c>
      <c r="D14" s="12" t="s">
        <v>15</v>
      </c>
      <c r="E14" s="13" t="s">
        <v>17</v>
      </c>
      <c r="F14" s="14">
        <v>20</v>
      </c>
    </row>
    <row r="15" spans="1:10" ht="15.75" customHeight="1">
      <c r="A15" s="22" t="s">
        <v>399</v>
      </c>
      <c r="B15" s="16">
        <v>2.7939814814814813E-2</v>
      </c>
      <c r="C15" s="12" t="s">
        <v>19</v>
      </c>
      <c r="D15" s="12" t="s">
        <v>15</v>
      </c>
      <c r="E15" s="13">
        <v>4</v>
      </c>
      <c r="F15" s="14">
        <f>E15-0</f>
        <v>4</v>
      </c>
    </row>
    <row r="16" spans="1:10" ht="15.75" customHeight="1">
      <c r="A16" s="22" t="s">
        <v>399</v>
      </c>
      <c r="B16" s="16">
        <v>2.8796296296296296E-2</v>
      </c>
      <c r="C16" s="12" t="s">
        <v>19</v>
      </c>
      <c r="D16" s="12" t="s">
        <v>15</v>
      </c>
      <c r="E16" s="13" t="s">
        <v>20</v>
      </c>
      <c r="F16" s="13">
        <v>1</v>
      </c>
    </row>
    <row r="17" spans="1:10" ht="15.75" customHeight="1">
      <c r="A17" s="22" t="s">
        <v>399</v>
      </c>
      <c r="B17" s="16">
        <v>2.9074074074074075E-2</v>
      </c>
      <c r="C17" s="12" t="s">
        <v>21</v>
      </c>
      <c r="D17" s="12" t="s">
        <v>15</v>
      </c>
      <c r="E17" s="13">
        <v>20</v>
      </c>
      <c r="F17" s="14">
        <f>E17-3</f>
        <v>17</v>
      </c>
    </row>
    <row r="18" spans="1:10" ht="15.75" customHeight="1">
      <c r="A18" s="22" t="s">
        <v>399</v>
      </c>
      <c r="B18" s="16">
        <v>2.931712962962963E-2</v>
      </c>
      <c r="C18" s="12" t="s">
        <v>21</v>
      </c>
      <c r="D18" s="12" t="s">
        <v>27</v>
      </c>
      <c r="E18" s="13">
        <v>6</v>
      </c>
      <c r="F18" s="15"/>
    </row>
    <row r="19" spans="1:10" ht="15.75" customHeight="1">
      <c r="A19" s="22" t="s">
        <v>399</v>
      </c>
      <c r="B19" s="16">
        <v>3.1180555555555555E-2</v>
      </c>
      <c r="C19" s="12" t="s">
        <v>14</v>
      </c>
      <c r="D19" s="12" t="s">
        <v>37</v>
      </c>
      <c r="E19" s="13">
        <v>17</v>
      </c>
      <c r="F19" s="14">
        <f>E19-4</f>
        <v>13</v>
      </c>
    </row>
    <row r="20" spans="1:10" ht="15.75" customHeight="1">
      <c r="A20" s="22" t="s">
        <v>399</v>
      </c>
      <c r="B20" s="16">
        <v>3.5057870370370371E-2</v>
      </c>
      <c r="C20" s="12" t="s">
        <v>66</v>
      </c>
      <c r="D20" s="12" t="s">
        <v>109</v>
      </c>
      <c r="E20" s="13" t="s">
        <v>38</v>
      </c>
      <c r="F20" s="13" t="s">
        <v>38</v>
      </c>
      <c r="J20" s="12" t="s">
        <v>56</v>
      </c>
    </row>
    <row r="21" spans="1:10" ht="15.75" customHeight="1">
      <c r="A21" s="22" t="s">
        <v>399</v>
      </c>
      <c r="B21" s="16">
        <v>3.5057870370370371E-2</v>
      </c>
      <c r="C21" s="12" t="s">
        <v>66</v>
      </c>
      <c r="D21" s="12" t="s">
        <v>109</v>
      </c>
      <c r="E21" s="13">
        <v>17</v>
      </c>
      <c r="F21" s="14">
        <f>E21-5</f>
        <v>12</v>
      </c>
      <c r="J21" s="12" t="s">
        <v>57</v>
      </c>
    </row>
    <row r="22" spans="1:10" ht="15.75" customHeight="1">
      <c r="A22" s="22" t="s">
        <v>399</v>
      </c>
      <c r="B22" s="16">
        <v>3.5543981481481482E-2</v>
      </c>
      <c r="C22" s="12" t="s">
        <v>66</v>
      </c>
      <c r="D22" s="12" t="s">
        <v>109</v>
      </c>
      <c r="E22" s="13" t="s">
        <v>38</v>
      </c>
      <c r="F22" s="13" t="s">
        <v>38</v>
      </c>
      <c r="J22" s="12" t="s">
        <v>56</v>
      </c>
    </row>
    <row r="23" spans="1:10" ht="15.75" customHeight="1">
      <c r="A23" s="22" t="s">
        <v>399</v>
      </c>
      <c r="B23" s="16">
        <v>3.5543981481481482E-2</v>
      </c>
      <c r="C23" s="12" t="s">
        <v>66</v>
      </c>
      <c r="D23" s="12" t="s">
        <v>109</v>
      </c>
      <c r="E23" s="13">
        <v>24</v>
      </c>
      <c r="F23" s="14">
        <f>E23-5</f>
        <v>19</v>
      </c>
      <c r="J23" s="12" t="s">
        <v>408</v>
      </c>
    </row>
    <row r="24" spans="1:10" ht="15.75" customHeight="1">
      <c r="A24" s="22" t="s">
        <v>399</v>
      </c>
      <c r="B24" s="16">
        <v>3.6863425925925924E-2</v>
      </c>
      <c r="C24" s="12" t="s">
        <v>18</v>
      </c>
      <c r="D24" s="12" t="s">
        <v>109</v>
      </c>
      <c r="E24" s="13" t="s">
        <v>17</v>
      </c>
      <c r="F24" s="13">
        <v>20</v>
      </c>
    </row>
    <row r="25" spans="1:10" ht="15.75" customHeight="1">
      <c r="A25" s="22" t="s">
        <v>399</v>
      </c>
      <c r="B25" s="16">
        <v>3.9583333333333331E-2</v>
      </c>
      <c r="C25" s="12" t="s">
        <v>21</v>
      </c>
      <c r="D25" s="12" t="s">
        <v>15</v>
      </c>
      <c r="E25" s="13">
        <v>15</v>
      </c>
      <c r="F25" s="14">
        <f>E25-3</f>
        <v>12</v>
      </c>
    </row>
    <row r="26" spans="1:10" ht="15.75" customHeight="1">
      <c r="A26" s="22" t="s">
        <v>399</v>
      </c>
      <c r="B26" s="16">
        <v>4.7662037037037037E-2</v>
      </c>
      <c r="C26" s="12" t="s">
        <v>21</v>
      </c>
      <c r="D26" s="12" t="s">
        <v>30</v>
      </c>
      <c r="E26" s="13">
        <v>3</v>
      </c>
      <c r="F26" s="14">
        <f>E26-1</f>
        <v>2</v>
      </c>
      <c r="J26" s="12" t="s">
        <v>413</v>
      </c>
    </row>
    <row r="27" spans="1:10" ht="15.75" customHeight="1">
      <c r="A27" s="22" t="s">
        <v>399</v>
      </c>
      <c r="B27" s="16">
        <v>4.7662037037037037E-2</v>
      </c>
      <c r="C27" s="12" t="s">
        <v>21</v>
      </c>
      <c r="D27" s="12" t="s">
        <v>30</v>
      </c>
      <c r="E27" s="13" t="s">
        <v>38</v>
      </c>
      <c r="F27" s="13" t="s">
        <v>38</v>
      </c>
      <c r="J27" s="12" t="s">
        <v>103</v>
      </c>
    </row>
    <row r="28" spans="1:10" ht="15.75" customHeight="1">
      <c r="A28" s="22" t="s">
        <v>399</v>
      </c>
      <c r="B28" s="16">
        <v>4.8252314814814817E-2</v>
      </c>
      <c r="C28" s="12" t="s">
        <v>21</v>
      </c>
      <c r="D28" s="12" t="s">
        <v>30</v>
      </c>
      <c r="E28" s="13">
        <v>8</v>
      </c>
      <c r="F28" s="14">
        <f>E28-1</f>
        <v>7</v>
      </c>
      <c r="J28" s="12" t="s">
        <v>413</v>
      </c>
    </row>
    <row r="29" spans="1:10" ht="15.75" customHeight="1">
      <c r="A29" s="22" t="s">
        <v>399</v>
      </c>
      <c r="B29" s="16">
        <v>4.8252314814814817E-2</v>
      </c>
      <c r="C29" s="12" t="s">
        <v>21</v>
      </c>
      <c r="D29" s="12" t="s">
        <v>30</v>
      </c>
      <c r="E29" s="13" t="s">
        <v>38</v>
      </c>
      <c r="F29" s="13" t="s">
        <v>38</v>
      </c>
      <c r="J29" s="12" t="s">
        <v>103</v>
      </c>
    </row>
    <row r="30" spans="1:10" ht="15.75" customHeight="1">
      <c r="A30" s="22" t="s">
        <v>399</v>
      </c>
      <c r="B30" s="16">
        <v>4.8645833333333333E-2</v>
      </c>
      <c r="C30" s="12" t="s">
        <v>21</v>
      </c>
      <c r="D30" s="12" t="s">
        <v>30</v>
      </c>
      <c r="E30" s="13" t="s">
        <v>38</v>
      </c>
      <c r="F30" s="13" t="s">
        <v>38</v>
      </c>
      <c r="J30" s="12" t="s">
        <v>103</v>
      </c>
    </row>
    <row r="31" spans="1:10" ht="15.75" customHeight="1">
      <c r="A31" s="22" t="s">
        <v>399</v>
      </c>
      <c r="B31" s="16">
        <v>4.8645833333333333E-2</v>
      </c>
      <c r="C31" s="12" t="s">
        <v>21</v>
      </c>
      <c r="D31" s="12" t="s">
        <v>30</v>
      </c>
      <c r="E31" s="13">
        <v>10</v>
      </c>
      <c r="F31" s="14">
        <f>E31-1</f>
        <v>9</v>
      </c>
      <c r="J31" s="12" t="s">
        <v>413</v>
      </c>
    </row>
    <row r="32" spans="1:10" ht="15.75" customHeight="1">
      <c r="A32" s="22" t="s">
        <v>399</v>
      </c>
      <c r="B32" s="16">
        <v>4.9178240740740738E-2</v>
      </c>
      <c r="C32" s="12" t="s">
        <v>19</v>
      </c>
      <c r="D32" s="12" t="s">
        <v>30</v>
      </c>
      <c r="E32" s="13" t="s">
        <v>38</v>
      </c>
      <c r="F32" s="13" t="s">
        <v>38</v>
      </c>
      <c r="G32" s="12"/>
      <c r="J32" s="12" t="s">
        <v>103</v>
      </c>
    </row>
    <row r="33" spans="1:10" ht="15.75" customHeight="1">
      <c r="A33" s="22" t="s">
        <v>399</v>
      </c>
      <c r="B33" s="16">
        <v>4.9178240740740738E-2</v>
      </c>
      <c r="C33" s="12" t="s">
        <v>19</v>
      </c>
      <c r="D33" s="12" t="s">
        <v>30</v>
      </c>
      <c r="E33" s="13">
        <v>11</v>
      </c>
      <c r="F33" s="14">
        <f>E33-6</f>
        <v>5</v>
      </c>
      <c r="J33" s="12" t="s">
        <v>413</v>
      </c>
    </row>
    <row r="34" spans="1:10" ht="15.75" customHeight="1">
      <c r="A34" s="22" t="s">
        <v>399</v>
      </c>
      <c r="B34" s="16">
        <v>4.9375000000000002E-2</v>
      </c>
      <c r="C34" s="12" t="s">
        <v>19</v>
      </c>
      <c r="D34" s="12" t="s">
        <v>30</v>
      </c>
      <c r="E34" s="13" t="s">
        <v>38</v>
      </c>
      <c r="F34" s="13" t="s">
        <v>38</v>
      </c>
      <c r="J34" s="12" t="s">
        <v>103</v>
      </c>
    </row>
    <row r="35" spans="1:10" ht="15.75" customHeight="1">
      <c r="A35" s="22" t="s">
        <v>399</v>
      </c>
      <c r="B35" s="16">
        <v>4.9375000000000002E-2</v>
      </c>
      <c r="C35" s="12" t="s">
        <v>19</v>
      </c>
      <c r="D35" s="12" t="s">
        <v>30</v>
      </c>
      <c r="E35" s="13">
        <v>12</v>
      </c>
      <c r="F35" s="14">
        <f>E35-6</f>
        <v>6</v>
      </c>
      <c r="J35" s="12" t="s">
        <v>413</v>
      </c>
    </row>
    <row r="36" spans="1:10" ht="15.75" customHeight="1">
      <c r="A36" s="22" t="s">
        <v>399</v>
      </c>
      <c r="B36" s="16">
        <v>4.9652777777777775E-2</v>
      </c>
      <c r="C36" s="12" t="s">
        <v>19</v>
      </c>
      <c r="D36" s="12" t="s">
        <v>30</v>
      </c>
      <c r="E36" s="13" t="s">
        <v>38</v>
      </c>
      <c r="F36" s="13" t="s">
        <v>38</v>
      </c>
      <c r="J36" s="12" t="s">
        <v>103</v>
      </c>
    </row>
    <row r="37" spans="1:10" ht="15.75" customHeight="1">
      <c r="A37" s="22" t="s">
        <v>399</v>
      </c>
      <c r="B37" s="16">
        <v>4.9652777777777775E-2</v>
      </c>
      <c r="C37" s="12" t="s">
        <v>19</v>
      </c>
      <c r="D37" s="12" t="s">
        <v>30</v>
      </c>
      <c r="E37" s="13">
        <v>15</v>
      </c>
      <c r="F37" s="14">
        <f>E37-6</f>
        <v>9</v>
      </c>
      <c r="J37" s="12" t="s">
        <v>413</v>
      </c>
    </row>
    <row r="38" spans="1:10" ht="15.75" customHeight="1">
      <c r="A38" s="22" t="s">
        <v>399</v>
      </c>
      <c r="B38" s="16">
        <v>5.0034722222222223E-2</v>
      </c>
      <c r="C38" s="12" t="s">
        <v>19</v>
      </c>
      <c r="D38" s="12" t="s">
        <v>30</v>
      </c>
      <c r="E38" s="13" t="s">
        <v>38</v>
      </c>
      <c r="F38" s="13" t="s">
        <v>38</v>
      </c>
      <c r="J38" s="12" t="s">
        <v>103</v>
      </c>
    </row>
    <row r="39" spans="1:10" ht="15.75" customHeight="1">
      <c r="A39" s="22" t="s">
        <v>399</v>
      </c>
      <c r="B39" s="16">
        <v>5.0034722222222223E-2</v>
      </c>
      <c r="C39" s="12" t="s">
        <v>19</v>
      </c>
      <c r="D39" s="12" t="s">
        <v>30</v>
      </c>
      <c r="E39" s="13" t="s">
        <v>38</v>
      </c>
      <c r="F39" s="13" t="s">
        <v>38</v>
      </c>
      <c r="J39" s="12" t="s">
        <v>413</v>
      </c>
    </row>
    <row r="40" spans="1:10" ht="15.75" customHeight="1">
      <c r="A40" s="22" t="s">
        <v>399</v>
      </c>
      <c r="B40" s="16">
        <v>5.0034722222222223E-2</v>
      </c>
      <c r="C40" s="12" t="s">
        <v>19</v>
      </c>
      <c r="D40" s="12" t="s">
        <v>30</v>
      </c>
      <c r="E40" s="13" t="s">
        <v>38</v>
      </c>
      <c r="F40" s="13" t="s">
        <v>38</v>
      </c>
      <c r="J40" s="12" t="s">
        <v>103</v>
      </c>
    </row>
    <row r="41" spans="1:10" ht="15.75" customHeight="1">
      <c r="A41" s="22" t="s">
        <v>399</v>
      </c>
      <c r="B41" s="16">
        <v>5.0034722222222223E-2</v>
      </c>
      <c r="C41" s="12" t="s">
        <v>19</v>
      </c>
      <c r="D41" s="12" t="s">
        <v>30</v>
      </c>
      <c r="E41" s="13">
        <v>20</v>
      </c>
      <c r="F41" s="13">
        <f>E41-6</f>
        <v>14</v>
      </c>
      <c r="J41" s="12" t="s">
        <v>413</v>
      </c>
    </row>
    <row r="42" spans="1:10" ht="15.75" customHeight="1">
      <c r="A42" s="22" t="s">
        <v>399</v>
      </c>
      <c r="B42" s="16">
        <v>5.0462962962962966E-2</v>
      </c>
      <c r="C42" s="12" t="s">
        <v>19</v>
      </c>
      <c r="D42" s="12" t="s">
        <v>30</v>
      </c>
      <c r="E42" s="13">
        <v>23</v>
      </c>
      <c r="F42" s="14">
        <f>E43-6</f>
        <v>17</v>
      </c>
      <c r="J42" s="12" t="s">
        <v>425</v>
      </c>
    </row>
    <row r="43" spans="1:10" ht="15.75" customHeight="1">
      <c r="A43" s="22" t="s">
        <v>399</v>
      </c>
      <c r="B43" s="16">
        <v>5.0462962962962966E-2</v>
      </c>
      <c r="C43" s="12" t="s">
        <v>19</v>
      </c>
      <c r="D43" s="12" t="s">
        <v>30</v>
      </c>
      <c r="E43" s="13">
        <v>23</v>
      </c>
      <c r="F43" s="14">
        <f t="shared" ref="F43:F45" si="1">E43-6</f>
        <v>17</v>
      </c>
      <c r="J43" s="12" t="s">
        <v>425</v>
      </c>
    </row>
    <row r="44" spans="1:10" ht="15.75" customHeight="1">
      <c r="A44" s="22" t="s">
        <v>399</v>
      </c>
      <c r="B44" s="16">
        <v>5.0671296296296298E-2</v>
      </c>
      <c r="C44" s="12" t="s">
        <v>19</v>
      </c>
      <c r="D44" s="12" t="s">
        <v>30</v>
      </c>
      <c r="E44" s="13">
        <v>16</v>
      </c>
      <c r="F44" s="14">
        <f t="shared" si="1"/>
        <v>10</v>
      </c>
      <c r="J44" s="12" t="s">
        <v>425</v>
      </c>
    </row>
    <row r="45" spans="1:10" ht="15.75" customHeight="1">
      <c r="A45" s="22" t="s">
        <v>399</v>
      </c>
      <c r="B45" s="16">
        <v>5.0671296296296298E-2</v>
      </c>
      <c r="C45" s="12" t="s">
        <v>19</v>
      </c>
      <c r="D45" s="12" t="s">
        <v>30</v>
      </c>
      <c r="E45" s="13">
        <v>21</v>
      </c>
      <c r="F45" s="14">
        <f t="shared" si="1"/>
        <v>15</v>
      </c>
      <c r="J45" s="12" t="s">
        <v>425</v>
      </c>
    </row>
    <row r="46" spans="1:10" ht="15.75" customHeight="1">
      <c r="A46" s="22" t="s">
        <v>399</v>
      </c>
      <c r="B46" s="16">
        <v>5.5150462962962964E-2</v>
      </c>
      <c r="C46" s="12" t="s">
        <v>18</v>
      </c>
      <c r="D46" s="12" t="s">
        <v>60</v>
      </c>
      <c r="E46" s="13">
        <v>18</v>
      </c>
      <c r="F46" s="14">
        <f>E46-1</f>
        <v>17</v>
      </c>
    </row>
    <row r="47" spans="1:10" ht="15.75" customHeight="1">
      <c r="A47" s="22" t="s">
        <v>399</v>
      </c>
      <c r="B47" s="16">
        <v>5.5914351851851854E-2</v>
      </c>
      <c r="C47" s="12" t="s">
        <v>18</v>
      </c>
      <c r="D47" s="12" t="s">
        <v>27</v>
      </c>
      <c r="E47" s="13">
        <v>11</v>
      </c>
      <c r="F47" s="14">
        <f>E47-5</f>
        <v>6</v>
      </c>
    </row>
    <row r="48" spans="1:10" ht="15.75" customHeight="1">
      <c r="A48" s="22" t="s">
        <v>399</v>
      </c>
      <c r="B48" s="16">
        <v>6.0648148148148145E-2</v>
      </c>
      <c r="C48" s="12" t="s">
        <v>14</v>
      </c>
      <c r="D48" s="12" t="s">
        <v>109</v>
      </c>
      <c r="E48" s="13">
        <v>5</v>
      </c>
      <c r="F48" s="14">
        <f t="shared" ref="F48:F49" si="2">E48-0</f>
        <v>5</v>
      </c>
    </row>
    <row r="49" spans="1:10" ht="15.75" customHeight="1">
      <c r="A49" s="22" t="s">
        <v>399</v>
      </c>
      <c r="B49" s="16">
        <v>6.0868055555555557E-2</v>
      </c>
      <c r="C49" s="12" t="s">
        <v>14</v>
      </c>
      <c r="D49" s="12" t="s">
        <v>109</v>
      </c>
      <c r="E49" s="13">
        <v>12</v>
      </c>
      <c r="F49" s="14">
        <f t="shared" si="2"/>
        <v>12</v>
      </c>
    </row>
    <row r="50" spans="1:10" ht="15.75" customHeight="1">
      <c r="A50" s="22" t="s">
        <v>399</v>
      </c>
      <c r="B50" s="16">
        <v>6.5219907407407407E-2</v>
      </c>
      <c r="C50" s="12" t="s">
        <v>66</v>
      </c>
      <c r="D50" s="12" t="s">
        <v>109</v>
      </c>
      <c r="E50" s="13" t="s">
        <v>38</v>
      </c>
      <c r="F50" s="13" t="s">
        <v>38</v>
      </c>
      <c r="J50" s="12" t="s">
        <v>56</v>
      </c>
    </row>
    <row r="51" spans="1:10" ht="15.75" customHeight="1">
      <c r="A51" s="22" t="s">
        <v>399</v>
      </c>
      <c r="B51" s="16">
        <v>6.5219907407407407E-2</v>
      </c>
      <c r="C51" s="12" t="s">
        <v>66</v>
      </c>
      <c r="D51" s="12" t="s">
        <v>109</v>
      </c>
      <c r="E51" s="13" t="s">
        <v>17</v>
      </c>
      <c r="F51" s="13">
        <v>20</v>
      </c>
      <c r="J51" s="12" t="s">
        <v>57</v>
      </c>
    </row>
    <row r="52" spans="1:10" ht="15.75" customHeight="1">
      <c r="A52" s="22" t="s">
        <v>399</v>
      </c>
      <c r="B52" s="16">
        <v>6.581018518518518E-2</v>
      </c>
      <c r="C52" s="12" t="s">
        <v>66</v>
      </c>
      <c r="D52" s="12" t="s">
        <v>109</v>
      </c>
      <c r="E52" s="13">
        <v>7</v>
      </c>
      <c r="F52" s="14">
        <f>E52-3</f>
        <v>4</v>
      </c>
    </row>
    <row r="53" spans="1:10" ht="15.75" customHeight="1">
      <c r="A53" s="22" t="s">
        <v>399</v>
      </c>
      <c r="B53" s="16">
        <v>6.6493055555555555E-2</v>
      </c>
      <c r="C53" s="12" t="s">
        <v>66</v>
      </c>
      <c r="D53" s="12" t="s">
        <v>109</v>
      </c>
      <c r="E53" s="13" t="s">
        <v>38</v>
      </c>
      <c r="F53" s="13" t="s">
        <v>38</v>
      </c>
      <c r="J53" s="12" t="s">
        <v>56</v>
      </c>
    </row>
    <row r="54" spans="1:10" ht="15.75" customHeight="1">
      <c r="A54" s="22" t="s">
        <v>399</v>
      </c>
      <c r="B54" s="16">
        <v>6.6493055555555555E-2</v>
      </c>
      <c r="C54" s="12" t="s">
        <v>66</v>
      </c>
      <c r="D54" s="12" t="s">
        <v>109</v>
      </c>
      <c r="E54" s="13">
        <v>21</v>
      </c>
      <c r="F54" s="14">
        <f>E54-3</f>
        <v>18</v>
      </c>
      <c r="J54" s="12" t="s">
        <v>57</v>
      </c>
    </row>
    <row r="55" spans="1:10" ht="15.75" customHeight="1">
      <c r="A55" s="22" t="s">
        <v>399</v>
      </c>
      <c r="B55" s="16">
        <v>6.6736111111111107E-2</v>
      </c>
      <c r="C55" s="12" t="s">
        <v>66</v>
      </c>
      <c r="D55" s="12" t="s">
        <v>109</v>
      </c>
      <c r="E55" s="13" t="s">
        <v>38</v>
      </c>
      <c r="F55" s="13" t="s">
        <v>38</v>
      </c>
      <c r="J55" s="12" t="s">
        <v>56</v>
      </c>
    </row>
    <row r="56" spans="1:10" ht="15.75" customHeight="1">
      <c r="A56" s="22" t="s">
        <v>399</v>
      </c>
      <c r="B56" s="16">
        <v>6.6736111111111107E-2</v>
      </c>
      <c r="C56" s="12" t="s">
        <v>66</v>
      </c>
      <c r="D56" s="12" t="s">
        <v>109</v>
      </c>
      <c r="E56" s="13">
        <v>21</v>
      </c>
      <c r="F56" s="14">
        <f>E56-3</f>
        <v>18</v>
      </c>
      <c r="J56" s="12" t="s">
        <v>57</v>
      </c>
    </row>
    <row r="57" spans="1:10" ht="15.75" customHeight="1">
      <c r="A57" s="22" t="s">
        <v>399</v>
      </c>
      <c r="B57" s="16">
        <v>6.7118055555555556E-2</v>
      </c>
      <c r="C57" s="12" t="s">
        <v>66</v>
      </c>
      <c r="D57" s="12" t="s">
        <v>109</v>
      </c>
      <c r="E57" s="13" t="s">
        <v>38</v>
      </c>
      <c r="F57" s="13" t="s">
        <v>38</v>
      </c>
      <c r="J57" s="12" t="s">
        <v>56</v>
      </c>
    </row>
    <row r="58" spans="1:10" ht="15.75" customHeight="1">
      <c r="A58" s="22" t="s">
        <v>399</v>
      </c>
      <c r="B58" s="16">
        <v>6.7118055555555556E-2</v>
      </c>
      <c r="C58" s="12" t="s">
        <v>66</v>
      </c>
      <c r="D58" s="12" t="s">
        <v>109</v>
      </c>
      <c r="E58" s="13">
        <v>14</v>
      </c>
      <c r="F58" s="14">
        <f>E58-3</f>
        <v>11</v>
      </c>
      <c r="J58" s="12" t="s">
        <v>57</v>
      </c>
    </row>
    <row r="59" spans="1:10" ht="13">
      <c r="A59" s="22" t="s">
        <v>399</v>
      </c>
      <c r="B59" s="16">
        <v>6.7280092592592586E-2</v>
      </c>
      <c r="C59" s="12" t="s">
        <v>66</v>
      </c>
      <c r="D59" s="12" t="s">
        <v>109</v>
      </c>
      <c r="E59" s="13" t="s">
        <v>38</v>
      </c>
      <c r="F59" s="13" t="s">
        <v>38</v>
      </c>
      <c r="J59" s="12" t="s">
        <v>56</v>
      </c>
    </row>
    <row r="60" spans="1:10" ht="13">
      <c r="A60" s="22" t="s">
        <v>399</v>
      </c>
      <c r="B60" s="16">
        <v>6.7280092592592586E-2</v>
      </c>
      <c r="C60" s="12" t="s">
        <v>66</v>
      </c>
      <c r="D60" s="12" t="s">
        <v>109</v>
      </c>
      <c r="E60" s="13">
        <v>10</v>
      </c>
      <c r="F60" s="14">
        <f>E60-3</f>
        <v>7</v>
      </c>
      <c r="J60" s="12" t="s">
        <v>57</v>
      </c>
    </row>
    <row r="61" spans="1:10" ht="13">
      <c r="A61" s="22" t="s">
        <v>399</v>
      </c>
      <c r="B61" s="16">
        <v>6.7430555555555549E-2</v>
      </c>
      <c r="C61" s="12" t="s">
        <v>66</v>
      </c>
      <c r="D61" s="12" t="s">
        <v>109</v>
      </c>
      <c r="E61" s="13" t="s">
        <v>38</v>
      </c>
      <c r="F61" s="13" t="s">
        <v>38</v>
      </c>
      <c r="J61" s="12" t="s">
        <v>56</v>
      </c>
    </row>
    <row r="62" spans="1:10" ht="13">
      <c r="A62" s="22" t="s">
        <v>399</v>
      </c>
      <c r="B62" s="16">
        <v>6.7430555555555549E-2</v>
      </c>
      <c r="C62" s="12" t="s">
        <v>66</v>
      </c>
      <c r="D62" s="12" t="s">
        <v>109</v>
      </c>
      <c r="E62" s="13">
        <v>14</v>
      </c>
      <c r="F62" s="14">
        <f>E62-3</f>
        <v>11</v>
      </c>
      <c r="J62" s="12" t="s">
        <v>57</v>
      </c>
    </row>
    <row r="63" spans="1:10" ht="13">
      <c r="A63" s="22" t="s">
        <v>399</v>
      </c>
      <c r="B63" s="16">
        <v>6.7650462962962968E-2</v>
      </c>
      <c r="C63" s="12" t="s">
        <v>66</v>
      </c>
      <c r="D63" s="12" t="s">
        <v>109</v>
      </c>
      <c r="E63" s="13" t="s">
        <v>38</v>
      </c>
      <c r="F63" s="13" t="s">
        <v>38</v>
      </c>
      <c r="J63" s="12" t="s">
        <v>56</v>
      </c>
    </row>
    <row r="64" spans="1:10" ht="13">
      <c r="A64" s="22" t="s">
        <v>399</v>
      </c>
      <c r="B64" s="16">
        <v>6.7650462962962968E-2</v>
      </c>
      <c r="C64" s="12" t="s">
        <v>66</v>
      </c>
      <c r="D64" s="12" t="s">
        <v>109</v>
      </c>
      <c r="E64" s="13">
        <v>17</v>
      </c>
      <c r="F64" s="14">
        <f>E64-3</f>
        <v>14</v>
      </c>
      <c r="J64" s="12" t="s">
        <v>57</v>
      </c>
    </row>
    <row r="65" spans="1:10" ht="13">
      <c r="A65" s="22" t="s">
        <v>399</v>
      </c>
      <c r="B65" s="16">
        <v>6.7847222222222225E-2</v>
      </c>
      <c r="C65" s="12" t="s">
        <v>66</v>
      </c>
      <c r="D65" s="12" t="s">
        <v>109</v>
      </c>
      <c r="E65" s="13" t="s">
        <v>38</v>
      </c>
      <c r="F65" s="13" t="s">
        <v>38</v>
      </c>
      <c r="J65" s="12" t="s">
        <v>56</v>
      </c>
    </row>
    <row r="66" spans="1:10" ht="13">
      <c r="A66" s="22" t="s">
        <v>399</v>
      </c>
      <c r="B66" s="16">
        <v>6.7847222222222225E-2</v>
      </c>
      <c r="C66" s="12" t="s">
        <v>66</v>
      </c>
      <c r="D66" s="12" t="s">
        <v>109</v>
      </c>
      <c r="E66" s="13">
        <v>22</v>
      </c>
      <c r="F66" s="14">
        <f>E66-3</f>
        <v>19</v>
      </c>
      <c r="J66" s="12" t="s">
        <v>57</v>
      </c>
    </row>
    <row r="67" spans="1:10" ht="13">
      <c r="A67" s="22" t="s">
        <v>399</v>
      </c>
      <c r="B67" s="16">
        <v>6.8078703703703697E-2</v>
      </c>
      <c r="C67" s="12" t="s">
        <v>66</v>
      </c>
      <c r="D67" s="12" t="s">
        <v>109</v>
      </c>
      <c r="E67" s="13" t="s">
        <v>38</v>
      </c>
      <c r="F67" s="13" t="s">
        <v>38</v>
      </c>
      <c r="J67" s="12" t="s">
        <v>56</v>
      </c>
    </row>
    <row r="68" spans="1:10" ht="13">
      <c r="A68" s="22" t="s">
        <v>399</v>
      </c>
      <c r="B68" s="16">
        <v>6.8078703703703697E-2</v>
      </c>
      <c r="C68" s="12" t="s">
        <v>66</v>
      </c>
      <c r="D68" s="12" t="s">
        <v>109</v>
      </c>
      <c r="E68" s="13">
        <v>21</v>
      </c>
      <c r="F68" s="14">
        <f>E68-3</f>
        <v>18</v>
      </c>
      <c r="J68" s="12" t="s">
        <v>57</v>
      </c>
    </row>
    <row r="69" spans="1:10" ht="13">
      <c r="A69" s="22" t="s">
        <v>399</v>
      </c>
      <c r="B69" s="16">
        <v>6.8333333333333329E-2</v>
      </c>
      <c r="C69" s="12" t="s">
        <v>66</v>
      </c>
      <c r="D69" s="12" t="s">
        <v>109</v>
      </c>
      <c r="E69" s="13" t="s">
        <v>38</v>
      </c>
      <c r="F69" s="13" t="s">
        <v>38</v>
      </c>
      <c r="J69" s="12" t="s">
        <v>56</v>
      </c>
    </row>
    <row r="70" spans="1:10" ht="13">
      <c r="A70" s="22" t="s">
        <v>399</v>
      </c>
      <c r="B70" s="16">
        <v>6.8333333333333329E-2</v>
      </c>
      <c r="C70" s="12" t="s">
        <v>66</v>
      </c>
      <c r="D70" s="12" t="s">
        <v>109</v>
      </c>
      <c r="E70" s="13">
        <v>19</v>
      </c>
      <c r="F70" s="14">
        <f>E70-3</f>
        <v>16</v>
      </c>
      <c r="J70" s="12" t="s">
        <v>57</v>
      </c>
    </row>
    <row r="71" spans="1:10" ht="13">
      <c r="A71" s="22" t="s">
        <v>399</v>
      </c>
      <c r="B71" s="16">
        <v>7.3356481481481481E-2</v>
      </c>
      <c r="C71" s="12" t="s">
        <v>18</v>
      </c>
      <c r="D71" s="12" t="s">
        <v>135</v>
      </c>
      <c r="E71" s="13" t="s">
        <v>20</v>
      </c>
      <c r="F71" s="13">
        <v>1</v>
      </c>
    </row>
    <row r="72" spans="1:10" ht="13">
      <c r="A72" s="22" t="s">
        <v>399</v>
      </c>
      <c r="B72" s="16">
        <v>7.6759259259259263E-2</v>
      </c>
      <c r="C72" s="12" t="s">
        <v>21</v>
      </c>
      <c r="D72" s="12" t="s">
        <v>37</v>
      </c>
      <c r="E72" s="13">
        <v>24</v>
      </c>
      <c r="F72" s="14">
        <f>E72-7</f>
        <v>17</v>
      </c>
    </row>
    <row r="73" spans="1:10" ht="13">
      <c r="A73" s="22" t="s">
        <v>399</v>
      </c>
      <c r="B73" s="16">
        <v>7.8159722222222228E-2</v>
      </c>
      <c r="C73" s="12" t="s">
        <v>21</v>
      </c>
      <c r="D73" s="12" t="s">
        <v>34</v>
      </c>
      <c r="E73" s="13">
        <v>13</v>
      </c>
      <c r="F73" s="15"/>
    </row>
    <row r="74" spans="1:10" ht="13">
      <c r="A74" s="22" t="s">
        <v>399</v>
      </c>
      <c r="B74" s="16">
        <v>9.8599537037037041E-2</v>
      </c>
      <c r="C74" s="12" t="s">
        <v>89</v>
      </c>
      <c r="D74" s="12" t="s">
        <v>22</v>
      </c>
      <c r="E74" s="13" t="s">
        <v>20</v>
      </c>
      <c r="F74" s="13">
        <v>1</v>
      </c>
    </row>
    <row r="75" spans="1:10" ht="13">
      <c r="A75" s="22" t="s">
        <v>399</v>
      </c>
      <c r="B75" s="16">
        <v>0.10076388888888889</v>
      </c>
      <c r="C75" s="12" t="s">
        <v>19</v>
      </c>
      <c r="D75" s="12" t="s">
        <v>22</v>
      </c>
      <c r="E75" s="13" t="s">
        <v>38</v>
      </c>
      <c r="F75" s="13" t="s">
        <v>38</v>
      </c>
      <c r="J75" s="12" t="s">
        <v>56</v>
      </c>
    </row>
    <row r="76" spans="1:10" ht="13">
      <c r="A76" s="22" t="s">
        <v>399</v>
      </c>
      <c r="B76" s="16">
        <v>0.10076388888888889</v>
      </c>
      <c r="C76" s="12" t="s">
        <v>19</v>
      </c>
      <c r="D76" s="12" t="s">
        <v>22</v>
      </c>
      <c r="E76" s="13">
        <v>19</v>
      </c>
      <c r="F76" s="14">
        <f>E76-8</f>
        <v>11</v>
      </c>
      <c r="J76" s="12" t="s">
        <v>57</v>
      </c>
    </row>
    <row r="77" spans="1:10" ht="13">
      <c r="A77" s="22" t="s">
        <v>399</v>
      </c>
      <c r="B77" s="16">
        <v>0.10097222222222223</v>
      </c>
      <c r="C77" s="12" t="s">
        <v>19</v>
      </c>
      <c r="D77" s="12" t="s">
        <v>15</v>
      </c>
      <c r="E77" s="13">
        <v>4</v>
      </c>
      <c r="F77" s="14">
        <f>E77-0</f>
        <v>4</v>
      </c>
    </row>
    <row r="78" spans="1:10" ht="13">
      <c r="A78" s="22" t="s">
        <v>399</v>
      </c>
      <c r="B78" s="16">
        <v>0.11158564814814814</v>
      </c>
      <c r="C78" s="12" t="s">
        <v>13</v>
      </c>
      <c r="D78" s="12" t="s">
        <v>15</v>
      </c>
      <c r="E78" s="13" t="s">
        <v>20</v>
      </c>
      <c r="F78" s="13">
        <v>1</v>
      </c>
    </row>
    <row r="79" spans="1:10" ht="13">
      <c r="A79" s="22" t="s">
        <v>399</v>
      </c>
      <c r="B79" s="16">
        <v>0.1116087962962963</v>
      </c>
      <c r="C79" s="12" t="s">
        <v>23</v>
      </c>
      <c r="D79" s="12" t="s">
        <v>15</v>
      </c>
      <c r="E79" s="13">
        <v>17</v>
      </c>
      <c r="F79" s="14">
        <f>E79-3</f>
        <v>14</v>
      </c>
    </row>
    <row r="80" spans="1:10" ht="13">
      <c r="A80" s="22" t="s">
        <v>399</v>
      </c>
      <c r="B80" s="16">
        <v>0.11162037037037037</v>
      </c>
      <c r="C80" s="12" t="s">
        <v>19</v>
      </c>
      <c r="D80" s="12" t="s">
        <v>15</v>
      </c>
      <c r="E80" s="13">
        <v>18</v>
      </c>
      <c r="F80" s="14">
        <f>E80-0</f>
        <v>18</v>
      </c>
    </row>
    <row r="81" spans="1:6" ht="13">
      <c r="A81" s="22" t="s">
        <v>399</v>
      </c>
      <c r="B81" s="16">
        <v>0.1116550925925926</v>
      </c>
      <c r="C81" s="12" t="s">
        <v>18</v>
      </c>
      <c r="D81" s="12" t="s">
        <v>15</v>
      </c>
      <c r="E81" s="13">
        <v>9</v>
      </c>
      <c r="F81" s="14">
        <f>E81-4</f>
        <v>5</v>
      </c>
    </row>
    <row r="82" spans="1:6" ht="13">
      <c r="A82" s="22" t="s">
        <v>399</v>
      </c>
      <c r="B82" s="16">
        <v>0.11167824074074074</v>
      </c>
      <c r="C82" s="12" t="s">
        <v>14</v>
      </c>
      <c r="D82" s="12" t="s">
        <v>15</v>
      </c>
      <c r="E82" s="13">
        <v>20</v>
      </c>
      <c r="F82" s="14">
        <f>E82-3</f>
        <v>17</v>
      </c>
    </row>
    <row r="83" spans="1:6" ht="13">
      <c r="A83" s="22" t="s">
        <v>399</v>
      </c>
      <c r="B83" s="16">
        <v>0.11170138888888889</v>
      </c>
      <c r="C83" s="12" t="s">
        <v>66</v>
      </c>
      <c r="D83" s="12" t="s">
        <v>15</v>
      </c>
      <c r="E83" s="13">
        <v>6</v>
      </c>
      <c r="F83" s="15"/>
    </row>
    <row r="84" spans="1:6" ht="13">
      <c r="A84" s="22" t="s">
        <v>399</v>
      </c>
      <c r="B84" s="16">
        <v>0.11171296296296296</v>
      </c>
      <c r="C84" s="12" t="s">
        <v>21</v>
      </c>
      <c r="D84" s="12" t="s">
        <v>15</v>
      </c>
      <c r="E84" s="13" t="s">
        <v>38</v>
      </c>
      <c r="F84" s="13" t="s">
        <v>38</v>
      </c>
    </row>
    <row r="85" spans="1:6" ht="13">
      <c r="A85" s="22" t="s">
        <v>399</v>
      </c>
      <c r="B85" s="16">
        <v>0.1125462962962963</v>
      </c>
      <c r="C85" s="12" t="s">
        <v>14</v>
      </c>
      <c r="D85" s="12" t="s">
        <v>15</v>
      </c>
      <c r="E85" s="13">
        <v>5</v>
      </c>
      <c r="F85" s="14">
        <f t="shared" ref="F85:F86" si="3">E85-3</f>
        <v>2</v>
      </c>
    </row>
    <row r="86" spans="1:6" ht="13">
      <c r="A86" s="22" t="s">
        <v>399</v>
      </c>
      <c r="B86" s="16">
        <v>0.11255787037037036</v>
      </c>
      <c r="C86" s="12" t="s">
        <v>21</v>
      </c>
      <c r="D86" s="12" t="s">
        <v>15</v>
      </c>
      <c r="E86" s="13">
        <v>10</v>
      </c>
      <c r="F86" s="14">
        <f t="shared" si="3"/>
        <v>7</v>
      </c>
    </row>
    <row r="87" spans="1:6" ht="13">
      <c r="A87" s="22" t="s">
        <v>399</v>
      </c>
      <c r="B87" s="16">
        <v>0.11259259259259259</v>
      </c>
      <c r="C87" s="12" t="s">
        <v>19</v>
      </c>
      <c r="D87" s="12" t="s">
        <v>15</v>
      </c>
      <c r="E87" s="13">
        <v>9</v>
      </c>
      <c r="F87" s="14">
        <f>E87-0</f>
        <v>9</v>
      </c>
    </row>
    <row r="88" spans="1:6" ht="13">
      <c r="A88" s="22" t="s">
        <v>399</v>
      </c>
      <c r="B88" s="16">
        <v>0.11259259259259259</v>
      </c>
      <c r="C88" s="12" t="s">
        <v>18</v>
      </c>
      <c r="D88" s="12" t="s">
        <v>15</v>
      </c>
      <c r="E88" s="13">
        <v>16</v>
      </c>
      <c r="F88" s="14">
        <f>E88-4</f>
        <v>12</v>
      </c>
    </row>
    <row r="89" spans="1:6" ht="13">
      <c r="A89" s="22" t="s">
        <v>399</v>
      </c>
      <c r="B89" s="16">
        <v>0.11259259259259259</v>
      </c>
      <c r="C89" s="12" t="s">
        <v>66</v>
      </c>
      <c r="D89" s="12" t="s">
        <v>15</v>
      </c>
      <c r="E89" s="13">
        <v>6</v>
      </c>
      <c r="F89" s="15"/>
    </row>
    <row r="90" spans="1:6" ht="13">
      <c r="A90" s="22" t="s">
        <v>399</v>
      </c>
      <c r="B90" s="16">
        <v>0.11262731481481482</v>
      </c>
      <c r="C90" s="12" t="s">
        <v>13</v>
      </c>
      <c r="D90" s="12" t="s">
        <v>15</v>
      </c>
      <c r="E90" s="13">
        <v>9</v>
      </c>
      <c r="F90" s="14">
        <f>E90-0</f>
        <v>9</v>
      </c>
    </row>
    <row r="91" spans="1:6" ht="13">
      <c r="A91" s="22" t="s">
        <v>399</v>
      </c>
      <c r="B91" s="16">
        <v>0.1149537037037037</v>
      </c>
      <c r="C91" s="12" t="s">
        <v>21</v>
      </c>
      <c r="D91" s="12" t="s">
        <v>321</v>
      </c>
      <c r="E91" s="13">
        <v>18</v>
      </c>
      <c r="F91" s="14">
        <f>E91-7</f>
        <v>11</v>
      </c>
    </row>
    <row r="92" spans="1:6" ht="13">
      <c r="A92" s="22" t="s">
        <v>399</v>
      </c>
      <c r="B92" s="16">
        <v>0.11506944444444445</v>
      </c>
      <c r="C92" s="12" t="s">
        <v>13</v>
      </c>
      <c r="D92" s="12" t="s">
        <v>321</v>
      </c>
      <c r="E92" s="13">
        <v>9</v>
      </c>
      <c r="F92" s="14">
        <f>E92-2</f>
        <v>7</v>
      </c>
    </row>
    <row r="93" spans="1:6" ht="13">
      <c r="A93" s="22" t="s">
        <v>399</v>
      </c>
      <c r="B93" s="16">
        <v>0.11825231481481481</v>
      </c>
      <c r="C93" s="12" t="s">
        <v>14</v>
      </c>
      <c r="D93" s="12" t="s">
        <v>16</v>
      </c>
      <c r="E93" s="13" t="s">
        <v>17</v>
      </c>
      <c r="F93" s="14">
        <v>20</v>
      </c>
    </row>
    <row r="94" spans="1:6" ht="13">
      <c r="A94" s="22" t="s">
        <v>399</v>
      </c>
      <c r="B94" s="16">
        <v>0.11827546296296296</v>
      </c>
      <c r="C94" s="12" t="s">
        <v>23</v>
      </c>
      <c r="D94" s="12" t="s">
        <v>16</v>
      </c>
      <c r="E94" s="13" t="s">
        <v>17</v>
      </c>
      <c r="F94" s="14">
        <v>20</v>
      </c>
    </row>
    <row r="95" spans="1:6" ht="13">
      <c r="A95" s="22" t="s">
        <v>399</v>
      </c>
      <c r="B95" s="16">
        <v>0.11837962962962963</v>
      </c>
      <c r="C95" s="12" t="s">
        <v>21</v>
      </c>
      <c r="D95" s="12" t="s">
        <v>16</v>
      </c>
      <c r="E95" s="13">
        <v>18</v>
      </c>
      <c r="F95" s="14">
        <f>E95-1</f>
        <v>17</v>
      </c>
    </row>
    <row r="96" spans="1:6" ht="13">
      <c r="A96" s="22" t="s">
        <v>399</v>
      </c>
      <c r="B96" s="16">
        <v>0.11840277777777777</v>
      </c>
      <c r="C96" s="12" t="s">
        <v>19</v>
      </c>
      <c r="D96" s="12" t="s">
        <v>16</v>
      </c>
      <c r="E96" s="13">
        <v>16</v>
      </c>
      <c r="F96" s="14">
        <f t="shared" ref="F96:F97" si="4">E96-4</f>
        <v>12</v>
      </c>
    </row>
    <row r="97" spans="1:10" ht="13">
      <c r="A97" s="22" t="s">
        <v>399</v>
      </c>
      <c r="B97" s="16">
        <v>0.11850694444444444</v>
      </c>
      <c r="C97" s="12" t="s">
        <v>18</v>
      </c>
      <c r="D97" s="12" t="s">
        <v>16</v>
      </c>
      <c r="E97" s="13">
        <v>6</v>
      </c>
      <c r="F97" s="14">
        <f t="shared" si="4"/>
        <v>2</v>
      </c>
    </row>
    <row r="98" spans="1:10" ht="13">
      <c r="A98" s="22" t="s">
        <v>399</v>
      </c>
      <c r="B98" s="16">
        <v>0.11850694444444444</v>
      </c>
      <c r="C98" s="12" t="s">
        <v>13</v>
      </c>
      <c r="D98" s="12" t="s">
        <v>16</v>
      </c>
      <c r="E98" s="13">
        <v>6</v>
      </c>
      <c r="F98" s="14">
        <f>E98-0</f>
        <v>6</v>
      </c>
    </row>
    <row r="99" spans="1:10" ht="13">
      <c r="A99" s="22" t="s">
        <v>399</v>
      </c>
      <c r="B99" s="16">
        <v>0.11851851851851852</v>
      </c>
      <c r="C99" s="12" t="s">
        <v>66</v>
      </c>
      <c r="D99" s="12" t="s">
        <v>16</v>
      </c>
      <c r="E99" s="13">
        <v>6</v>
      </c>
      <c r="F99" s="14">
        <f>E99-2</f>
        <v>4</v>
      </c>
    </row>
    <row r="100" spans="1:10" ht="13">
      <c r="A100" s="22" t="s">
        <v>399</v>
      </c>
      <c r="B100" s="16">
        <v>0.11991898148148149</v>
      </c>
      <c r="C100" s="12" t="s">
        <v>14</v>
      </c>
      <c r="D100" s="12" t="s">
        <v>30</v>
      </c>
      <c r="E100" s="13">
        <v>20</v>
      </c>
      <c r="F100" s="14">
        <f t="shared" ref="F100:F101" si="5">E100-6</f>
        <v>14</v>
      </c>
      <c r="J100" s="12" t="s">
        <v>32</v>
      </c>
    </row>
    <row r="101" spans="1:10" ht="13">
      <c r="A101" s="22" t="s">
        <v>399</v>
      </c>
      <c r="B101" s="16">
        <v>0.11993055555555555</v>
      </c>
      <c r="C101" s="12" t="s">
        <v>14</v>
      </c>
      <c r="D101" s="12" t="s">
        <v>30</v>
      </c>
      <c r="E101" s="13">
        <v>13</v>
      </c>
      <c r="F101" s="14">
        <f t="shared" si="5"/>
        <v>7</v>
      </c>
      <c r="J101" s="12" t="s">
        <v>32</v>
      </c>
    </row>
    <row r="102" spans="1:10" ht="13">
      <c r="A102" s="22" t="s">
        <v>399</v>
      </c>
      <c r="B102" s="16">
        <v>0.12002314814814814</v>
      </c>
      <c r="C102" s="12" t="s">
        <v>14</v>
      </c>
      <c r="D102" s="12" t="s">
        <v>28</v>
      </c>
      <c r="E102" s="13">
        <v>12</v>
      </c>
      <c r="F102" s="15"/>
      <c r="H102" s="12" t="s">
        <v>470</v>
      </c>
    </row>
    <row r="103" spans="1:10" ht="13">
      <c r="A103" s="22" t="s">
        <v>399</v>
      </c>
      <c r="B103" s="16">
        <v>0.12032407407407407</v>
      </c>
      <c r="C103" s="12" t="s">
        <v>14</v>
      </c>
      <c r="D103" s="12" t="s">
        <v>30</v>
      </c>
      <c r="E103" s="13">
        <v>10</v>
      </c>
      <c r="F103" s="14">
        <f>E103-6</f>
        <v>4</v>
      </c>
      <c r="J103" s="12" t="s">
        <v>32</v>
      </c>
    </row>
    <row r="104" spans="1:10" ht="13">
      <c r="A104" s="22" t="s">
        <v>399</v>
      </c>
      <c r="B104" s="16">
        <v>0.12204861111111111</v>
      </c>
      <c r="C104" s="12" t="s">
        <v>14</v>
      </c>
      <c r="D104" s="12" t="s">
        <v>62</v>
      </c>
      <c r="E104" s="13">
        <v>6</v>
      </c>
      <c r="F104" s="14">
        <f>E104-3</f>
        <v>3</v>
      </c>
      <c r="J104" s="12" t="s">
        <v>473</v>
      </c>
    </row>
    <row r="105" spans="1:10" ht="13">
      <c r="A105" s="22" t="s">
        <v>399</v>
      </c>
      <c r="B105" s="16">
        <v>0.12353009259259259</v>
      </c>
      <c r="C105" s="12" t="s">
        <v>14</v>
      </c>
      <c r="D105" s="12" t="s">
        <v>30</v>
      </c>
      <c r="E105" s="13" t="s">
        <v>38</v>
      </c>
      <c r="F105" s="13" t="s">
        <v>38</v>
      </c>
      <c r="J105" s="12" t="s">
        <v>474</v>
      </c>
    </row>
    <row r="106" spans="1:10" ht="13">
      <c r="A106" s="22" t="s">
        <v>399</v>
      </c>
      <c r="B106" s="16">
        <v>0.12353009259259259</v>
      </c>
      <c r="C106" s="12" t="s">
        <v>14</v>
      </c>
      <c r="D106" s="12" t="s">
        <v>30</v>
      </c>
      <c r="E106" s="13" t="s">
        <v>38</v>
      </c>
      <c r="F106" s="13" t="s">
        <v>38</v>
      </c>
      <c r="J106" s="12" t="s">
        <v>103</v>
      </c>
    </row>
    <row r="107" spans="1:10" ht="13">
      <c r="A107" s="22" t="s">
        <v>399</v>
      </c>
      <c r="B107" s="16">
        <v>0.12373842592592593</v>
      </c>
      <c r="C107" s="12" t="s">
        <v>19</v>
      </c>
      <c r="D107" s="12" t="s">
        <v>30</v>
      </c>
      <c r="E107" s="13">
        <v>21</v>
      </c>
      <c r="F107" s="14">
        <f>E107-6</f>
        <v>15</v>
      </c>
      <c r="J107" s="12" t="s">
        <v>159</v>
      </c>
    </row>
    <row r="108" spans="1:10" ht="13">
      <c r="A108" s="22" t="s">
        <v>399</v>
      </c>
      <c r="B108" s="16">
        <v>0.12386574074074073</v>
      </c>
      <c r="C108" s="12" t="s">
        <v>19</v>
      </c>
      <c r="D108" s="12" t="s">
        <v>28</v>
      </c>
      <c r="E108" s="13">
        <v>19</v>
      </c>
      <c r="F108" s="15"/>
      <c r="H108" s="12" t="s">
        <v>475</v>
      </c>
    </row>
    <row r="109" spans="1:10" ht="13">
      <c r="A109" s="22" t="s">
        <v>399</v>
      </c>
      <c r="B109" s="16">
        <v>0.12481481481481481</v>
      </c>
      <c r="C109" s="12" t="s">
        <v>18</v>
      </c>
      <c r="D109" s="12" t="s">
        <v>28</v>
      </c>
      <c r="E109" s="13">
        <v>7</v>
      </c>
      <c r="F109" s="15"/>
      <c r="H109" s="12" t="s">
        <v>476</v>
      </c>
      <c r="J109" s="12" t="s">
        <v>82</v>
      </c>
    </row>
    <row r="110" spans="1:10" ht="13">
      <c r="A110" s="22" t="s">
        <v>399</v>
      </c>
      <c r="B110" s="16">
        <v>0.12590277777777778</v>
      </c>
      <c r="C110" s="12" t="s">
        <v>66</v>
      </c>
      <c r="D110" s="12" t="s">
        <v>30</v>
      </c>
      <c r="E110" s="13">
        <v>14</v>
      </c>
      <c r="F110" s="14">
        <f>E110-6</f>
        <v>8</v>
      </c>
      <c r="J110" s="12" t="s">
        <v>477</v>
      </c>
    </row>
    <row r="111" spans="1:10" ht="13">
      <c r="A111" s="22" t="s">
        <v>399</v>
      </c>
      <c r="B111" s="16">
        <v>0.12622685185185184</v>
      </c>
      <c r="C111" s="12" t="s">
        <v>66</v>
      </c>
      <c r="D111" s="12" t="s">
        <v>28</v>
      </c>
      <c r="E111" s="13">
        <v>20</v>
      </c>
      <c r="F111" s="15"/>
      <c r="H111" s="12" t="s">
        <v>478</v>
      </c>
    </row>
    <row r="112" spans="1:10" ht="13">
      <c r="A112" s="22" t="s">
        <v>399</v>
      </c>
      <c r="B112" s="16">
        <v>0.12680555555555556</v>
      </c>
      <c r="C112" s="12" t="s">
        <v>13</v>
      </c>
      <c r="D112" s="12" t="s">
        <v>33</v>
      </c>
      <c r="E112" s="13">
        <v>23</v>
      </c>
      <c r="F112" s="14">
        <f>E112-6</f>
        <v>17</v>
      </c>
      <c r="J112" s="12" t="s">
        <v>120</v>
      </c>
    </row>
    <row r="113" spans="1:10" ht="13">
      <c r="A113" s="22" t="s">
        <v>399</v>
      </c>
      <c r="B113" s="16">
        <v>0.12687499999999999</v>
      </c>
      <c r="C113" s="12" t="s">
        <v>13</v>
      </c>
      <c r="D113" s="12" t="s">
        <v>28</v>
      </c>
      <c r="E113" s="13">
        <v>14</v>
      </c>
      <c r="F113" s="15"/>
      <c r="H113" s="12" t="s">
        <v>482</v>
      </c>
    </row>
    <row r="114" spans="1:10" ht="13">
      <c r="A114" s="22" t="s">
        <v>399</v>
      </c>
      <c r="B114" s="16">
        <v>0.12715277777777778</v>
      </c>
      <c r="C114" s="12" t="s">
        <v>14</v>
      </c>
      <c r="D114" s="12" t="s">
        <v>30</v>
      </c>
      <c r="E114" s="13">
        <v>18</v>
      </c>
      <c r="F114" s="14">
        <f>E114-6</f>
        <v>12</v>
      </c>
      <c r="J114" s="12" t="s">
        <v>368</v>
      </c>
    </row>
    <row r="115" spans="1:10" ht="13">
      <c r="A115" s="22" t="s">
        <v>399</v>
      </c>
      <c r="B115" s="16">
        <v>0.12715277777777778</v>
      </c>
      <c r="C115" s="12" t="s">
        <v>14</v>
      </c>
      <c r="D115" s="12" t="s">
        <v>30</v>
      </c>
      <c r="E115" s="13" t="s">
        <v>38</v>
      </c>
      <c r="F115" s="13" t="s">
        <v>38</v>
      </c>
      <c r="J115" s="12" t="s">
        <v>103</v>
      </c>
    </row>
    <row r="116" spans="1:10" ht="13">
      <c r="A116" s="22" t="s">
        <v>399</v>
      </c>
      <c r="B116" s="16">
        <v>0.12732638888888889</v>
      </c>
      <c r="C116" s="12" t="s">
        <v>14</v>
      </c>
      <c r="D116" s="12" t="s">
        <v>28</v>
      </c>
      <c r="E116" s="13">
        <v>9</v>
      </c>
      <c r="F116" s="15"/>
      <c r="H116" s="12" t="s">
        <v>484</v>
      </c>
    </row>
    <row r="117" spans="1:10" ht="13">
      <c r="A117" s="22" t="s">
        <v>399</v>
      </c>
      <c r="B117" s="16">
        <v>0.12827546296296297</v>
      </c>
      <c r="C117" s="12" t="s">
        <v>14</v>
      </c>
      <c r="D117" s="12" t="s">
        <v>30</v>
      </c>
      <c r="E117" s="13" t="s">
        <v>17</v>
      </c>
      <c r="F117" s="13">
        <v>20</v>
      </c>
      <c r="G117" s="12" t="s">
        <v>40</v>
      </c>
      <c r="J117" s="12" t="s">
        <v>103</v>
      </c>
    </row>
    <row r="118" spans="1:10" ht="13">
      <c r="A118" s="22" t="s">
        <v>399</v>
      </c>
      <c r="B118" s="16">
        <v>0.12827546296296297</v>
      </c>
      <c r="C118" s="12" t="s">
        <v>14</v>
      </c>
      <c r="D118" s="12" t="s">
        <v>30</v>
      </c>
      <c r="E118" s="13">
        <v>14</v>
      </c>
      <c r="F118" s="14">
        <f>E118-6</f>
        <v>8</v>
      </c>
      <c r="J118" s="12" t="s">
        <v>487</v>
      </c>
    </row>
    <row r="119" spans="1:10" ht="13">
      <c r="A119" s="22" t="s">
        <v>399</v>
      </c>
      <c r="B119" s="16">
        <v>0.12861111111111112</v>
      </c>
      <c r="C119" s="12" t="s">
        <v>66</v>
      </c>
      <c r="D119" s="12" t="s">
        <v>62</v>
      </c>
      <c r="E119" s="13">
        <v>8</v>
      </c>
      <c r="F119" s="14">
        <f>E119-4</f>
        <v>4</v>
      </c>
      <c r="J119" s="12" t="s">
        <v>473</v>
      </c>
    </row>
    <row r="120" spans="1:10" ht="13">
      <c r="A120" s="22" t="s">
        <v>399</v>
      </c>
      <c r="B120" s="16">
        <v>0.12885416666666666</v>
      </c>
      <c r="C120" s="12" t="s">
        <v>14</v>
      </c>
      <c r="D120" s="12" t="s">
        <v>28</v>
      </c>
      <c r="E120" s="13">
        <v>7</v>
      </c>
      <c r="F120" s="15"/>
      <c r="H120" s="12" t="s">
        <v>490</v>
      </c>
    </row>
    <row r="121" spans="1:10" ht="13">
      <c r="A121" s="22" t="s">
        <v>399</v>
      </c>
      <c r="B121" s="16">
        <v>0.12993055555555555</v>
      </c>
      <c r="C121" s="12" t="s">
        <v>18</v>
      </c>
      <c r="D121" s="12" t="s">
        <v>28</v>
      </c>
      <c r="E121" s="13">
        <v>12</v>
      </c>
      <c r="F121" s="15"/>
      <c r="H121" s="12" t="s">
        <v>491</v>
      </c>
      <c r="J121" s="12" t="s">
        <v>492</v>
      </c>
    </row>
    <row r="122" spans="1:10" ht="13">
      <c r="A122" s="22" t="s">
        <v>399</v>
      </c>
      <c r="B122" s="16">
        <v>0.13123842592592594</v>
      </c>
      <c r="C122" s="12" t="s">
        <v>21</v>
      </c>
      <c r="D122" s="12" t="s">
        <v>33</v>
      </c>
      <c r="E122" s="13">
        <v>26</v>
      </c>
      <c r="F122" s="14">
        <f t="shared" ref="F122:F124" si="6">E122-7</f>
        <v>19</v>
      </c>
      <c r="J122" s="12" t="s">
        <v>175</v>
      </c>
    </row>
    <row r="123" spans="1:10" ht="13">
      <c r="A123" s="22" t="s">
        <v>399</v>
      </c>
      <c r="B123" s="16">
        <v>0.13123842592592594</v>
      </c>
      <c r="C123" s="12" t="s">
        <v>21</v>
      </c>
      <c r="D123" s="12" t="s">
        <v>33</v>
      </c>
      <c r="E123" s="13">
        <v>10</v>
      </c>
      <c r="F123" s="14">
        <f t="shared" si="6"/>
        <v>3</v>
      </c>
      <c r="J123" s="12" t="s">
        <v>175</v>
      </c>
    </row>
    <row r="124" spans="1:10" ht="13">
      <c r="A124" s="22" t="s">
        <v>399</v>
      </c>
      <c r="B124" s="16">
        <v>0.13123842592592594</v>
      </c>
      <c r="C124" s="12" t="s">
        <v>21</v>
      </c>
      <c r="D124" s="12" t="s">
        <v>33</v>
      </c>
      <c r="E124" s="13">
        <v>16</v>
      </c>
      <c r="F124" s="14">
        <f t="shared" si="6"/>
        <v>9</v>
      </c>
      <c r="J124" s="12" t="s">
        <v>175</v>
      </c>
    </row>
    <row r="125" spans="1:10" ht="13">
      <c r="A125" s="22" t="s">
        <v>399</v>
      </c>
      <c r="B125" s="16">
        <v>0.13126157407407407</v>
      </c>
      <c r="C125" s="12" t="s">
        <v>66</v>
      </c>
      <c r="D125" s="12" t="s">
        <v>30</v>
      </c>
      <c r="E125" s="13" t="s">
        <v>17</v>
      </c>
      <c r="F125" s="13">
        <v>20</v>
      </c>
      <c r="G125" s="12" t="s">
        <v>40</v>
      </c>
      <c r="J125" s="12" t="s">
        <v>103</v>
      </c>
    </row>
    <row r="126" spans="1:10" ht="13">
      <c r="A126" s="22" t="s">
        <v>399</v>
      </c>
      <c r="B126" s="16">
        <v>0.13126157407407407</v>
      </c>
      <c r="C126" s="12" t="s">
        <v>66</v>
      </c>
      <c r="D126" s="12" t="s">
        <v>30</v>
      </c>
      <c r="E126" s="13">
        <v>13</v>
      </c>
      <c r="F126" s="14">
        <f>E126-6</f>
        <v>7</v>
      </c>
      <c r="J126" s="12" t="s">
        <v>498</v>
      </c>
    </row>
    <row r="127" spans="1:10" ht="13">
      <c r="A127" s="22" t="s">
        <v>399</v>
      </c>
      <c r="B127" s="16">
        <v>0.13158564814814816</v>
      </c>
      <c r="C127" s="12" t="s">
        <v>21</v>
      </c>
      <c r="D127" s="12" t="s">
        <v>28</v>
      </c>
      <c r="E127" s="13">
        <v>15</v>
      </c>
      <c r="F127" s="15"/>
      <c r="H127" s="12" t="s">
        <v>499</v>
      </c>
    </row>
    <row r="128" spans="1:10" ht="13">
      <c r="A128" s="22" t="s">
        <v>399</v>
      </c>
      <c r="B128" s="16">
        <v>0.13207175925925926</v>
      </c>
      <c r="C128" s="12" t="s">
        <v>19</v>
      </c>
      <c r="D128" s="12" t="s">
        <v>30</v>
      </c>
      <c r="E128" s="13">
        <v>10</v>
      </c>
      <c r="F128" s="14">
        <f t="shared" ref="F128:F129" si="7">E128-6</f>
        <v>4</v>
      </c>
      <c r="J128" s="12" t="s">
        <v>159</v>
      </c>
    </row>
    <row r="129" spans="1:10" ht="13">
      <c r="A129" s="22" t="s">
        <v>399</v>
      </c>
      <c r="B129" s="16">
        <v>0.13233796296296296</v>
      </c>
      <c r="C129" s="12" t="s">
        <v>19</v>
      </c>
      <c r="D129" s="12" t="s">
        <v>30</v>
      </c>
      <c r="E129" s="13">
        <v>18</v>
      </c>
      <c r="F129" s="14">
        <f t="shared" si="7"/>
        <v>12</v>
      </c>
      <c r="J129" s="12" t="s">
        <v>47</v>
      </c>
    </row>
    <row r="130" spans="1:10" ht="13">
      <c r="A130" s="22" t="s">
        <v>399</v>
      </c>
      <c r="B130" s="16">
        <v>0.13246527777777778</v>
      </c>
      <c r="C130" s="12" t="s">
        <v>19</v>
      </c>
      <c r="D130" s="12" t="s">
        <v>28</v>
      </c>
      <c r="E130" s="13">
        <v>19</v>
      </c>
      <c r="F130" s="15"/>
      <c r="H130" s="12" t="s">
        <v>475</v>
      </c>
      <c r="J130" s="12" t="s">
        <v>497</v>
      </c>
    </row>
    <row r="131" spans="1:10" ht="13">
      <c r="A131" s="22" t="s">
        <v>399</v>
      </c>
      <c r="B131" s="16">
        <v>0.13309027777777777</v>
      </c>
      <c r="C131" s="12" t="s">
        <v>18</v>
      </c>
      <c r="D131" s="12" t="s">
        <v>28</v>
      </c>
      <c r="E131" s="13">
        <v>2</v>
      </c>
      <c r="F131" s="15"/>
      <c r="H131" s="12" t="s">
        <v>503</v>
      </c>
      <c r="J131" s="12" t="s">
        <v>82</v>
      </c>
    </row>
    <row r="132" spans="1:10" ht="13">
      <c r="A132" s="22" t="s">
        <v>399</v>
      </c>
      <c r="B132" s="16">
        <v>0.13380787037037037</v>
      </c>
      <c r="C132" s="12" t="s">
        <v>66</v>
      </c>
      <c r="D132" s="12" t="s">
        <v>30</v>
      </c>
      <c r="E132" s="13" t="s">
        <v>38</v>
      </c>
      <c r="F132" s="13" t="s">
        <v>38</v>
      </c>
      <c r="J132" s="12" t="s">
        <v>56</v>
      </c>
    </row>
    <row r="133" spans="1:10" ht="13">
      <c r="A133" s="22" t="s">
        <v>399</v>
      </c>
      <c r="B133" s="16">
        <v>0.13380787037037037</v>
      </c>
      <c r="C133" s="12" t="s">
        <v>66</v>
      </c>
      <c r="D133" s="12" t="s">
        <v>30</v>
      </c>
      <c r="E133" s="13" t="s">
        <v>17</v>
      </c>
      <c r="F133" s="13">
        <v>20</v>
      </c>
      <c r="G133" s="12" t="s">
        <v>40</v>
      </c>
      <c r="J133" s="12" t="s">
        <v>504</v>
      </c>
    </row>
    <row r="134" spans="1:10" ht="13">
      <c r="A134" s="22" t="s">
        <v>399</v>
      </c>
      <c r="B134" s="16">
        <v>0.13435185185185186</v>
      </c>
      <c r="C134" s="12" t="s">
        <v>66</v>
      </c>
      <c r="D134" s="12" t="s">
        <v>28</v>
      </c>
      <c r="E134" s="13">
        <v>41</v>
      </c>
      <c r="F134" s="15"/>
      <c r="H134" s="12" t="s">
        <v>506</v>
      </c>
      <c r="I134" s="12">
        <v>1</v>
      </c>
      <c r="J134" s="12" t="s">
        <v>100</v>
      </c>
    </row>
    <row r="135" spans="1:10" ht="13">
      <c r="A135" s="22" t="s">
        <v>399</v>
      </c>
      <c r="B135" s="16">
        <v>0.13648148148148148</v>
      </c>
      <c r="C135" s="12" t="s">
        <v>18</v>
      </c>
      <c r="D135" s="12" t="s">
        <v>51</v>
      </c>
      <c r="E135" s="13">
        <v>23</v>
      </c>
      <c r="F135" s="14">
        <f>E135-6</f>
        <v>17</v>
      </c>
    </row>
    <row r="136" spans="1:10" ht="13">
      <c r="A136" s="22" t="s">
        <v>399</v>
      </c>
      <c r="B136" s="16">
        <v>0.1370949074074074</v>
      </c>
      <c r="C136" s="12" t="s">
        <v>66</v>
      </c>
      <c r="D136" s="12" t="s">
        <v>101</v>
      </c>
      <c r="E136" s="13" t="s">
        <v>38</v>
      </c>
      <c r="F136" s="13" t="s">
        <v>38</v>
      </c>
      <c r="J136" s="12" t="s">
        <v>508</v>
      </c>
    </row>
    <row r="137" spans="1:10" ht="13">
      <c r="A137" s="22" t="s">
        <v>399</v>
      </c>
      <c r="B137" s="16">
        <v>0.13723379629629628</v>
      </c>
      <c r="C137" s="12" t="s">
        <v>13</v>
      </c>
      <c r="D137" s="12" t="s">
        <v>101</v>
      </c>
      <c r="E137" s="13" t="s">
        <v>38</v>
      </c>
      <c r="F137" s="13" t="s">
        <v>38</v>
      </c>
      <c r="J137" s="12" t="s">
        <v>509</v>
      </c>
    </row>
    <row r="138" spans="1:10" ht="13">
      <c r="A138" s="22" t="s">
        <v>399</v>
      </c>
      <c r="B138" s="16">
        <v>0.14303240740740741</v>
      </c>
      <c r="C138" s="12" t="s">
        <v>18</v>
      </c>
      <c r="D138" s="12" t="s">
        <v>101</v>
      </c>
      <c r="E138" s="13">
        <v>10</v>
      </c>
      <c r="F138" s="15"/>
      <c r="J138" s="12" t="s">
        <v>510</v>
      </c>
    </row>
    <row r="139" spans="1:10" ht="13">
      <c r="A139" s="22" t="s">
        <v>399</v>
      </c>
      <c r="B139" s="16">
        <v>0.14249999999999999</v>
      </c>
      <c r="C139" s="12" t="s">
        <v>66</v>
      </c>
      <c r="D139" s="12" t="s">
        <v>101</v>
      </c>
      <c r="E139" s="13" t="s">
        <v>38</v>
      </c>
      <c r="F139" s="13" t="s">
        <v>38</v>
      </c>
      <c r="J139" s="12" t="s">
        <v>511</v>
      </c>
    </row>
    <row r="140" spans="1:10" ht="13">
      <c r="A140" s="22" t="s">
        <v>399</v>
      </c>
      <c r="B140" s="16">
        <v>0.14282407407407408</v>
      </c>
      <c r="C140" s="12" t="s">
        <v>18</v>
      </c>
      <c r="D140" s="12" t="s">
        <v>26</v>
      </c>
      <c r="E140" s="13">
        <v>22</v>
      </c>
      <c r="F140" s="14">
        <f>E140-3</f>
        <v>19</v>
      </c>
    </row>
    <row r="141" spans="1:10" ht="13">
      <c r="A141" s="22" t="s">
        <v>399</v>
      </c>
      <c r="B141" s="16">
        <v>0.14364583333333333</v>
      </c>
      <c r="C141" s="12" t="s">
        <v>14</v>
      </c>
      <c r="D141" s="12" t="s">
        <v>16</v>
      </c>
      <c r="E141" s="13" t="s">
        <v>17</v>
      </c>
      <c r="F141" s="13">
        <v>20</v>
      </c>
    </row>
    <row r="142" spans="1:10" ht="13">
      <c r="A142" s="22" t="s">
        <v>399</v>
      </c>
      <c r="B142" s="16">
        <v>0.1436574074074074</v>
      </c>
      <c r="C142" s="12" t="s">
        <v>21</v>
      </c>
      <c r="D142" s="12" t="s">
        <v>16</v>
      </c>
      <c r="E142" s="13" t="s">
        <v>20</v>
      </c>
      <c r="F142" s="13">
        <v>1</v>
      </c>
    </row>
    <row r="143" spans="1:10" ht="13">
      <c r="A143" s="22" t="s">
        <v>399</v>
      </c>
      <c r="B143" s="16">
        <v>0.14387731481481481</v>
      </c>
      <c r="C143" s="12" t="s">
        <v>18</v>
      </c>
      <c r="D143" s="12" t="s">
        <v>16</v>
      </c>
      <c r="E143" s="13">
        <v>22</v>
      </c>
      <c r="F143" s="14">
        <f>E143-4</f>
        <v>18</v>
      </c>
    </row>
    <row r="144" spans="1:10" ht="13">
      <c r="A144" s="22" t="s">
        <v>399</v>
      </c>
      <c r="B144" s="16">
        <v>0.14387731481481481</v>
      </c>
      <c r="C144" s="12" t="s">
        <v>23</v>
      </c>
      <c r="D144" s="12" t="s">
        <v>16</v>
      </c>
      <c r="E144" s="13">
        <v>21</v>
      </c>
      <c r="F144" s="14">
        <f>E144-3</f>
        <v>18</v>
      </c>
    </row>
    <row r="145" spans="1:10" ht="13">
      <c r="A145" s="22" t="s">
        <v>399</v>
      </c>
      <c r="B145" s="16">
        <v>0.14401620370370372</v>
      </c>
      <c r="C145" s="12" t="s">
        <v>66</v>
      </c>
      <c r="D145" s="12" t="s">
        <v>16</v>
      </c>
      <c r="E145" s="13">
        <v>15</v>
      </c>
      <c r="F145" s="14">
        <f>E145-2</f>
        <v>13</v>
      </c>
    </row>
    <row r="146" spans="1:10" ht="13">
      <c r="A146" s="22" t="s">
        <v>399</v>
      </c>
      <c r="B146" s="16">
        <v>0.14417824074074073</v>
      </c>
      <c r="C146" s="12" t="s">
        <v>19</v>
      </c>
      <c r="D146" s="12" t="s">
        <v>16</v>
      </c>
      <c r="E146" s="13">
        <v>9</v>
      </c>
      <c r="F146" s="14">
        <f>E146-4</f>
        <v>5</v>
      </c>
    </row>
    <row r="147" spans="1:10" ht="13">
      <c r="A147" s="22" t="s">
        <v>399</v>
      </c>
      <c r="B147" s="16">
        <v>0.14420138888888889</v>
      </c>
      <c r="C147" s="12" t="s">
        <v>13</v>
      </c>
      <c r="D147" s="12" t="s">
        <v>16</v>
      </c>
      <c r="E147" s="13">
        <v>6</v>
      </c>
      <c r="F147" s="14">
        <f>E147-0</f>
        <v>6</v>
      </c>
    </row>
    <row r="148" spans="1:10" ht="13">
      <c r="A148" s="22" t="s">
        <v>399</v>
      </c>
      <c r="B148" s="16">
        <v>0.1449074074074074</v>
      </c>
      <c r="C148" s="12" t="s">
        <v>14</v>
      </c>
      <c r="D148" s="12" t="s">
        <v>25</v>
      </c>
      <c r="E148" s="13">
        <v>20</v>
      </c>
      <c r="F148" s="14">
        <f>E148-3</f>
        <v>17</v>
      </c>
    </row>
    <row r="149" spans="1:10" ht="13">
      <c r="A149" s="22" t="s">
        <v>399</v>
      </c>
      <c r="B149" s="16">
        <v>0.14526620370370372</v>
      </c>
      <c r="C149" s="12" t="s">
        <v>18</v>
      </c>
      <c r="D149" s="12" t="s">
        <v>28</v>
      </c>
      <c r="E149" s="13">
        <v>5</v>
      </c>
      <c r="F149" s="15"/>
      <c r="H149" s="12" t="s">
        <v>516</v>
      </c>
      <c r="J149" s="12" t="s">
        <v>215</v>
      </c>
    </row>
    <row r="150" spans="1:10" ht="13">
      <c r="A150" s="22" t="s">
        <v>399</v>
      </c>
      <c r="B150" s="16">
        <v>0.14591435185185186</v>
      </c>
      <c r="C150" s="12" t="s">
        <v>23</v>
      </c>
      <c r="D150" s="12" t="s">
        <v>28</v>
      </c>
      <c r="E150" s="13">
        <v>1</v>
      </c>
      <c r="F150" s="15"/>
      <c r="H150" s="12" t="s">
        <v>517</v>
      </c>
      <c r="J150" s="12" t="s">
        <v>148</v>
      </c>
    </row>
    <row r="151" spans="1:10" ht="13">
      <c r="A151" s="22" t="s">
        <v>399</v>
      </c>
      <c r="B151" s="16">
        <v>0.14662037037037037</v>
      </c>
      <c r="C151" s="12" t="s">
        <v>18</v>
      </c>
      <c r="D151" s="12" t="s">
        <v>77</v>
      </c>
      <c r="E151" s="13">
        <v>20</v>
      </c>
      <c r="F151" s="14">
        <f>E151-4</f>
        <v>16</v>
      </c>
      <c r="H151" s="12" t="s">
        <v>518</v>
      </c>
      <c r="J151" s="12" t="s">
        <v>519</v>
      </c>
    </row>
    <row r="152" spans="1:10" ht="13">
      <c r="A152" s="22" t="s">
        <v>399</v>
      </c>
      <c r="B152" s="16">
        <v>0.14664351851851851</v>
      </c>
      <c r="C152" s="12" t="s">
        <v>21</v>
      </c>
      <c r="D152" s="12" t="s">
        <v>77</v>
      </c>
      <c r="E152" s="13" t="s">
        <v>38</v>
      </c>
      <c r="F152" s="13" t="s">
        <v>38</v>
      </c>
      <c r="H152" s="12" t="s">
        <v>520</v>
      </c>
      <c r="J152" s="12" t="s">
        <v>519</v>
      </c>
    </row>
    <row r="153" spans="1:10" ht="13">
      <c r="A153" s="22" t="s">
        <v>399</v>
      </c>
      <c r="B153" s="16">
        <v>0.14667824074074073</v>
      </c>
      <c r="C153" s="12" t="s">
        <v>66</v>
      </c>
      <c r="D153" s="12" t="s">
        <v>77</v>
      </c>
      <c r="E153" s="13" t="s">
        <v>20</v>
      </c>
      <c r="F153" s="13">
        <v>1</v>
      </c>
      <c r="H153" s="12" t="s">
        <v>521</v>
      </c>
      <c r="J153" s="12" t="s">
        <v>519</v>
      </c>
    </row>
    <row r="154" spans="1:10" ht="13">
      <c r="A154" s="22" t="s">
        <v>399</v>
      </c>
      <c r="B154" s="16">
        <v>0.14747685185185186</v>
      </c>
      <c r="C154" s="12" t="s">
        <v>23</v>
      </c>
      <c r="D154" s="12" t="s">
        <v>77</v>
      </c>
      <c r="E154" s="13">
        <v>8</v>
      </c>
      <c r="F154" s="14">
        <f>E154-3</f>
        <v>5</v>
      </c>
      <c r="H154" s="12" t="s">
        <v>522</v>
      </c>
      <c r="J154" s="12" t="s">
        <v>519</v>
      </c>
    </row>
    <row r="155" spans="1:10" ht="13">
      <c r="A155" s="22" t="s">
        <v>399</v>
      </c>
      <c r="B155" s="16">
        <v>0.14747685185185186</v>
      </c>
      <c r="C155" s="12" t="s">
        <v>13</v>
      </c>
      <c r="D155" s="12" t="s">
        <v>77</v>
      </c>
      <c r="E155" s="13">
        <v>12</v>
      </c>
      <c r="F155" s="14">
        <f>E155-1</f>
        <v>11</v>
      </c>
      <c r="H155" s="12" t="s">
        <v>523</v>
      </c>
      <c r="J155" s="12" t="s">
        <v>519</v>
      </c>
    </row>
    <row r="156" spans="1:10" ht="13">
      <c r="A156" s="22" t="s">
        <v>399</v>
      </c>
      <c r="B156" s="16">
        <v>0.14842592592592593</v>
      </c>
      <c r="C156" s="12" t="s">
        <v>66</v>
      </c>
      <c r="D156" s="12" t="s">
        <v>30</v>
      </c>
      <c r="E156" s="13" t="s">
        <v>38</v>
      </c>
      <c r="F156" s="13" t="s">
        <v>38</v>
      </c>
      <c r="J156" s="12" t="s">
        <v>56</v>
      </c>
    </row>
    <row r="157" spans="1:10" ht="13">
      <c r="A157" s="22" t="s">
        <v>399</v>
      </c>
      <c r="B157" s="16">
        <v>0.14842592592592593</v>
      </c>
      <c r="C157" s="12" t="s">
        <v>66</v>
      </c>
      <c r="D157" s="12" t="s">
        <v>30</v>
      </c>
      <c r="E157" s="13" t="s">
        <v>17</v>
      </c>
      <c r="F157" s="13">
        <v>20</v>
      </c>
      <c r="G157" s="12" t="s">
        <v>40</v>
      </c>
      <c r="J157" s="12" t="s">
        <v>504</v>
      </c>
    </row>
    <row r="158" spans="1:10" ht="13">
      <c r="A158" s="22" t="s">
        <v>399</v>
      </c>
      <c r="B158" s="16">
        <v>0.14885416666666668</v>
      </c>
      <c r="C158" s="12" t="s">
        <v>66</v>
      </c>
      <c r="D158" s="12" t="s">
        <v>28</v>
      </c>
      <c r="E158" s="13">
        <v>27</v>
      </c>
      <c r="F158" s="15"/>
      <c r="H158" s="12" t="s">
        <v>524</v>
      </c>
    </row>
    <row r="159" spans="1:10" ht="13">
      <c r="A159" s="22" t="s">
        <v>399</v>
      </c>
      <c r="B159" s="16">
        <v>0.1491550925925926</v>
      </c>
      <c r="C159" s="12" t="s">
        <v>19</v>
      </c>
      <c r="D159" s="12" t="s">
        <v>30</v>
      </c>
      <c r="E159" s="13">
        <v>25</v>
      </c>
      <c r="F159" s="14">
        <f>E159-6</f>
        <v>19</v>
      </c>
      <c r="J159" s="12" t="s">
        <v>47</v>
      </c>
    </row>
    <row r="160" spans="1:10" ht="13">
      <c r="A160" s="22" t="s">
        <v>399</v>
      </c>
      <c r="B160" s="16">
        <v>0.14924768518518519</v>
      </c>
      <c r="C160" s="12" t="s">
        <v>19</v>
      </c>
      <c r="D160" s="12" t="s">
        <v>28</v>
      </c>
      <c r="E160" s="13">
        <v>16</v>
      </c>
      <c r="F160" s="15"/>
      <c r="H160" s="12" t="s">
        <v>525</v>
      </c>
    </row>
    <row r="161" spans="1:10" ht="13">
      <c r="A161" s="22" t="s">
        <v>399</v>
      </c>
      <c r="B161" s="16">
        <v>0.14937500000000001</v>
      </c>
      <c r="C161" s="12" t="s">
        <v>19</v>
      </c>
      <c r="D161" s="12" t="s">
        <v>30</v>
      </c>
      <c r="E161" s="13">
        <v>16</v>
      </c>
      <c r="F161" s="14">
        <f>E161-6</f>
        <v>10</v>
      </c>
      <c r="J161" s="12" t="s">
        <v>159</v>
      </c>
    </row>
    <row r="162" spans="1:10" ht="13">
      <c r="A162" s="22" t="s">
        <v>399</v>
      </c>
      <c r="B162" s="16">
        <v>0.14940972222222224</v>
      </c>
      <c r="C162" s="12" t="s">
        <v>19</v>
      </c>
      <c r="D162" s="12" t="s">
        <v>28</v>
      </c>
      <c r="E162" s="13">
        <v>6</v>
      </c>
      <c r="F162" s="15"/>
      <c r="H162" s="12" t="s">
        <v>527</v>
      </c>
    </row>
    <row r="163" spans="1:10" ht="13">
      <c r="A163" s="22" t="s">
        <v>399</v>
      </c>
      <c r="B163" s="16">
        <v>0.15129629629629629</v>
      </c>
      <c r="C163" s="12" t="s">
        <v>14</v>
      </c>
      <c r="D163" s="12" t="s">
        <v>30</v>
      </c>
      <c r="E163" s="13" t="s">
        <v>38</v>
      </c>
      <c r="F163" s="13" t="s">
        <v>38</v>
      </c>
      <c r="J163" s="12" t="s">
        <v>56</v>
      </c>
    </row>
    <row r="164" spans="1:10" ht="13">
      <c r="A164" s="22" t="s">
        <v>399</v>
      </c>
      <c r="B164" s="16">
        <v>0.15129629629629629</v>
      </c>
      <c r="C164" s="12" t="s">
        <v>14</v>
      </c>
      <c r="D164" s="12" t="s">
        <v>30</v>
      </c>
      <c r="E164" s="14">
        <f>F164+6</f>
        <v>25</v>
      </c>
      <c r="F164" s="13">
        <v>19</v>
      </c>
      <c r="J164" s="12" t="s">
        <v>168</v>
      </c>
    </row>
    <row r="165" spans="1:10" ht="13">
      <c r="A165" s="22" t="s">
        <v>399</v>
      </c>
      <c r="B165" s="16">
        <v>0.15138888888888888</v>
      </c>
      <c r="C165" s="12" t="s">
        <v>14</v>
      </c>
      <c r="D165" s="12" t="s">
        <v>30</v>
      </c>
      <c r="E165" s="13" t="s">
        <v>38</v>
      </c>
      <c r="F165" s="13" t="s">
        <v>38</v>
      </c>
      <c r="J165" s="12" t="s">
        <v>56</v>
      </c>
    </row>
    <row r="166" spans="1:10" ht="13">
      <c r="A166" s="22" t="s">
        <v>399</v>
      </c>
      <c r="B166" s="16">
        <v>0.15138888888888888</v>
      </c>
      <c r="C166" s="12" t="s">
        <v>14</v>
      </c>
      <c r="D166" s="12" t="s">
        <v>30</v>
      </c>
      <c r="E166" s="13">
        <v>13</v>
      </c>
      <c r="F166" s="14">
        <f>E166-6</f>
        <v>7</v>
      </c>
      <c r="J166" s="12" t="s">
        <v>297</v>
      </c>
    </row>
    <row r="167" spans="1:10" ht="13">
      <c r="A167" s="22" t="s">
        <v>399</v>
      </c>
      <c r="B167" s="16">
        <v>0.15148148148148149</v>
      </c>
      <c r="C167" s="12" t="s">
        <v>14</v>
      </c>
      <c r="D167" s="12" t="s">
        <v>28</v>
      </c>
      <c r="E167" s="13">
        <v>6</v>
      </c>
      <c r="F167" s="15"/>
      <c r="H167" s="12" t="s">
        <v>528</v>
      </c>
    </row>
    <row r="168" spans="1:10" ht="13">
      <c r="A168" s="22" t="s">
        <v>399</v>
      </c>
      <c r="B168" s="16">
        <v>0.15152777777777779</v>
      </c>
      <c r="C168" s="12" t="s">
        <v>14</v>
      </c>
      <c r="D168" s="12" t="s">
        <v>28</v>
      </c>
      <c r="E168" s="13">
        <v>8</v>
      </c>
      <c r="F168" s="15"/>
      <c r="H168" s="12" t="s">
        <v>529</v>
      </c>
    </row>
    <row r="169" spans="1:10" ht="13">
      <c r="A169" s="22" t="s">
        <v>399</v>
      </c>
      <c r="B169" s="16">
        <v>0.15199074074074073</v>
      </c>
      <c r="C169" s="12" t="s">
        <v>21</v>
      </c>
      <c r="D169" s="12" t="s">
        <v>28</v>
      </c>
      <c r="E169" s="13">
        <v>6</v>
      </c>
      <c r="F169" s="15"/>
      <c r="H169" s="12" t="s">
        <v>528</v>
      </c>
      <c r="J169" s="12" t="s">
        <v>480</v>
      </c>
    </row>
    <row r="170" spans="1:10" ht="13">
      <c r="A170" s="22" t="s">
        <v>399</v>
      </c>
      <c r="B170" s="16">
        <v>0.15228009259259259</v>
      </c>
      <c r="C170" s="12" t="s">
        <v>18</v>
      </c>
      <c r="D170" s="12" t="s">
        <v>30</v>
      </c>
      <c r="E170" s="13">
        <v>17</v>
      </c>
      <c r="F170" s="14">
        <f>E170-5</f>
        <v>12</v>
      </c>
      <c r="J170" s="12" t="s">
        <v>335</v>
      </c>
    </row>
    <row r="171" spans="1:10" ht="13">
      <c r="A171" s="22" t="s">
        <v>399</v>
      </c>
      <c r="B171" s="16">
        <v>0.15234953703703705</v>
      </c>
      <c r="C171" s="12" t="s">
        <v>18</v>
      </c>
      <c r="D171" s="12" t="s">
        <v>28</v>
      </c>
      <c r="E171" s="13">
        <v>9</v>
      </c>
      <c r="F171" s="15"/>
      <c r="H171" s="12" t="s">
        <v>531</v>
      </c>
    </row>
    <row r="172" spans="1:10" ht="13">
      <c r="A172" s="22" t="s">
        <v>399</v>
      </c>
      <c r="B172" s="16">
        <v>0.15296296296296297</v>
      </c>
      <c r="C172" s="12" t="s">
        <v>23</v>
      </c>
      <c r="D172" s="12" t="s">
        <v>30</v>
      </c>
      <c r="E172" s="13">
        <v>12</v>
      </c>
      <c r="F172" s="14">
        <f>E172-5</f>
        <v>7</v>
      </c>
      <c r="J172" s="12" t="s">
        <v>39</v>
      </c>
    </row>
    <row r="173" spans="1:10" ht="13">
      <c r="A173" s="22" t="s">
        <v>399</v>
      </c>
      <c r="B173" s="16">
        <v>0.15305555555555556</v>
      </c>
      <c r="C173" s="12" t="s">
        <v>23</v>
      </c>
      <c r="D173" s="12" t="s">
        <v>30</v>
      </c>
      <c r="E173" s="13" t="s">
        <v>20</v>
      </c>
      <c r="F173" s="13">
        <v>1</v>
      </c>
      <c r="J173" s="12" t="s">
        <v>39</v>
      </c>
    </row>
    <row r="174" spans="1:10" ht="13">
      <c r="A174" s="22" t="s">
        <v>399</v>
      </c>
      <c r="B174" s="16">
        <v>0.15414351851851851</v>
      </c>
      <c r="C174" s="12" t="s">
        <v>66</v>
      </c>
      <c r="D174" s="12" t="s">
        <v>532</v>
      </c>
      <c r="E174" s="13">
        <v>24</v>
      </c>
      <c r="F174" s="14">
        <f>E174-5</f>
        <v>19</v>
      </c>
      <c r="J174" s="12" t="s">
        <v>533</v>
      </c>
    </row>
    <row r="175" spans="1:10" ht="13">
      <c r="A175" s="22" t="s">
        <v>399</v>
      </c>
      <c r="B175" s="16">
        <v>0.15474537037037037</v>
      </c>
      <c r="C175" s="12" t="s">
        <v>14</v>
      </c>
      <c r="D175" s="12" t="s">
        <v>30</v>
      </c>
      <c r="E175" s="13">
        <v>14</v>
      </c>
      <c r="F175" s="14">
        <f>E175-6</f>
        <v>8</v>
      </c>
      <c r="J175" s="12" t="s">
        <v>219</v>
      </c>
    </row>
    <row r="176" spans="1:10" ht="13">
      <c r="A176" s="22" t="s">
        <v>399</v>
      </c>
      <c r="B176" s="16">
        <v>0.15486111111111112</v>
      </c>
      <c r="C176" s="12" t="s">
        <v>14</v>
      </c>
      <c r="D176" s="12" t="s">
        <v>28</v>
      </c>
      <c r="E176" s="13">
        <v>8</v>
      </c>
      <c r="F176" s="15"/>
      <c r="H176" s="12" t="s">
        <v>529</v>
      </c>
    </row>
    <row r="177" spans="1:10" ht="13">
      <c r="A177" s="22" t="s">
        <v>399</v>
      </c>
      <c r="B177" s="16">
        <v>0.15535879629629629</v>
      </c>
      <c r="C177" s="12" t="s">
        <v>66</v>
      </c>
      <c r="D177" s="12" t="s">
        <v>30</v>
      </c>
      <c r="E177" s="13" t="s">
        <v>20</v>
      </c>
      <c r="F177" s="13">
        <v>1</v>
      </c>
      <c r="J177" s="12" t="s">
        <v>56</v>
      </c>
    </row>
    <row r="178" spans="1:10" ht="13">
      <c r="A178" s="22" t="s">
        <v>399</v>
      </c>
      <c r="B178" s="16">
        <v>0.15535879629629629</v>
      </c>
      <c r="C178" s="12" t="s">
        <v>66</v>
      </c>
      <c r="D178" s="12" t="s">
        <v>30</v>
      </c>
      <c r="E178" s="13" t="s">
        <v>17</v>
      </c>
      <c r="F178" s="13">
        <v>20</v>
      </c>
      <c r="G178" s="12" t="s">
        <v>40</v>
      </c>
      <c r="J178" s="12" t="s">
        <v>504</v>
      </c>
    </row>
    <row r="179" spans="1:10" ht="13">
      <c r="A179" s="22" t="s">
        <v>399</v>
      </c>
      <c r="B179" s="16">
        <v>0.15572916666666667</v>
      </c>
      <c r="C179" s="12" t="s">
        <v>66</v>
      </c>
      <c r="D179" s="12" t="s">
        <v>28</v>
      </c>
      <c r="E179" s="13">
        <v>23</v>
      </c>
      <c r="F179" s="15"/>
      <c r="H179" s="12" t="s">
        <v>534</v>
      </c>
      <c r="I179" s="12">
        <v>1</v>
      </c>
      <c r="J179" s="12" t="s">
        <v>100</v>
      </c>
    </row>
    <row r="180" spans="1:10" ht="13">
      <c r="A180" s="22" t="s">
        <v>399</v>
      </c>
      <c r="B180" s="16">
        <v>0.15692129629629631</v>
      </c>
      <c r="C180" s="12" t="s">
        <v>19</v>
      </c>
      <c r="D180" s="12" t="s">
        <v>30</v>
      </c>
      <c r="E180" s="13">
        <v>14</v>
      </c>
      <c r="F180" s="14">
        <f>E180-6</f>
        <v>8</v>
      </c>
      <c r="J180" s="12" t="s">
        <v>47</v>
      </c>
    </row>
    <row r="181" spans="1:10" ht="13">
      <c r="A181" s="22" t="s">
        <v>399</v>
      </c>
      <c r="B181" s="16">
        <v>0.15702546296296296</v>
      </c>
      <c r="C181" s="12" t="s">
        <v>19</v>
      </c>
      <c r="D181" s="12" t="s">
        <v>28</v>
      </c>
      <c r="E181" s="13">
        <v>12</v>
      </c>
      <c r="F181" s="15"/>
      <c r="H181" s="12" t="s">
        <v>535</v>
      </c>
    </row>
    <row r="182" spans="1:10" ht="13">
      <c r="A182" s="22" t="s">
        <v>399</v>
      </c>
      <c r="B182" s="16">
        <v>0.15724537037037037</v>
      </c>
      <c r="C182" s="12" t="s">
        <v>19</v>
      </c>
      <c r="D182" s="12" t="s">
        <v>30</v>
      </c>
      <c r="E182" s="13">
        <v>10</v>
      </c>
      <c r="F182" s="14">
        <f>E182-6</f>
        <v>4</v>
      </c>
      <c r="J182" s="12" t="s">
        <v>159</v>
      </c>
    </row>
    <row r="183" spans="1:10" ht="13">
      <c r="A183" s="22" t="s">
        <v>399</v>
      </c>
      <c r="B183" s="16">
        <v>0.15796296296296297</v>
      </c>
      <c r="C183" s="12" t="s">
        <v>13</v>
      </c>
      <c r="D183" s="12" t="s">
        <v>30</v>
      </c>
      <c r="E183" s="13">
        <v>26</v>
      </c>
      <c r="F183" s="14">
        <f>E183-7</f>
        <v>19</v>
      </c>
      <c r="J183" s="12" t="s">
        <v>537</v>
      </c>
    </row>
    <row r="184" spans="1:10" ht="13">
      <c r="A184" s="22" t="s">
        <v>399</v>
      </c>
      <c r="B184" s="16">
        <v>0.15806712962962963</v>
      </c>
      <c r="C184" s="12" t="s">
        <v>13</v>
      </c>
      <c r="D184" s="12" t="s">
        <v>28</v>
      </c>
      <c r="E184" s="13">
        <v>13</v>
      </c>
      <c r="F184" s="15"/>
      <c r="H184" s="12" t="s">
        <v>538</v>
      </c>
    </row>
    <row r="185" spans="1:10" ht="13">
      <c r="A185" s="22" t="s">
        <v>399</v>
      </c>
      <c r="B185" s="16">
        <v>0.15859953703703702</v>
      </c>
      <c r="C185" s="12" t="s">
        <v>21</v>
      </c>
      <c r="D185" s="12" t="s">
        <v>33</v>
      </c>
      <c r="E185" s="13">
        <v>8</v>
      </c>
      <c r="F185" s="13">
        <v>2</v>
      </c>
      <c r="J185" s="12" t="s">
        <v>175</v>
      </c>
    </row>
    <row r="186" spans="1:10" ht="13">
      <c r="A186" s="22" t="s">
        <v>399</v>
      </c>
      <c r="B186" s="16">
        <v>0.15862268518518519</v>
      </c>
      <c r="C186" s="12" t="s">
        <v>21</v>
      </c>
      <c r="D186" s="12" t="s">
        <v>33</v>
      </c>
      <c r="E186" s="13">
        <v>25</v>
      </c>
      <c r="F186" s="13">
        <v>19</v>
      </c>
      <c r="J186" s="12" t="s">
        <v>175</v>
      </c>
    </row>
    <row r="187" spans="1:10" ht="13">
      <c r="A187" s="22" t="s">
        <v>399</v>
      </c>
      <c r="B187" s="16">
        <v>0.15866898148148148</v>
      </c>
      <c r="C187" s="12" t="s">
        <v>21</v>
      </c>
      <c r="D187" s="12" t="s">
        <v>33</v>
      </c>
      <c r="E187" s="13">
        <v>22</v>
      </c>
      <c r="F187" s="13">
        <v>16</v>
      </c>
      <c r="J187" s="12" t="s">
        <v>175</v>
      </c>
    </row>
    <row r="188" spans="1:10" ht="13">
      <c r="A188" s="22" t="s">
        <v>399</v>
      </c>
      <c r="B188" s="16">
        <v>0.15877314814814814</v>
      </c>
      <c r="C188" s="12" t="s">
        <v>21</v>
      </c>
      <c r="D188" s="12" t="s">
        <v>28</v>
      </c>
      <c r="E188" s="13">
        <v>9</v>
      </c>
      <c r="F188" s="15"/>
      <c r="H188" s="12" t="s">
        <v>540</v>
      </c>
    </row>
    <row r="189" spans="1:10" ht="13">
      <c r="A189" s="22" t="s">
        <v>399</v>
      </c>
      <c r="B189" s="16">
        <v>0.15931712962962963</v>
      </c>
      <c r="C189" s="12" t="s">
        <v>14</v>
      </c>
      <c r="D189" s="12" t="s">
        <v>30</v>
      </c>
      <c r="E189" s="13" t="s">
        <v>20</v>
      </c>
      <c r="F189" s="13">
        <v>1</v>
      </c>
      <c r="J189" s="12" t="s">
        <v>58</v>
      </c>
    </row>
    <row r="190" spans="1:10" ht="13">
      <c r="A190" s="22" t="s">
        <v>399</v>
      </c>
      <c r="B190" s="16">
        <v>0.15942129629629628</v>
      </c>
      <c r="C190" s="12" t="s">
        <v>14</v>
      </c>
      <c r="D190" s="12" t="s">
        <v>30</v>
      </c>
      <c r="E190" s="13">
        <v>17</v>
      </c>
      <c r="F190" s="14">
        <f>E190-6</f>
        <v>11</v>
      </c>
      <c r="J190" s="12" t="s">
        <v>32</v>
      </c>
    </row>
    <row r="191" spans="1:10" ht="13">
      <c r="A191" s="22" t="s">
        <v>399</v>
      </c>
      <c r="B191" s="16">
        <v>0.15949074074074074</v>
      </c>
      <c r="C191" s="12" t="s">
        <v>14</v>
      </c>
      <c r="D191" s="12" t="s">
        <v>28</v>
      </c>
      <c r="E191" s="13">
        <v>8</v>
      </c>
      <c r="F191" s="15"/>
      <c r="H191" s="12" t="s">
        <v>529</v>
      </c>
    </row>
    <row r="192" spans="1:10" ht="13">
      <c r="A192" s="22" t="s">
        <v>399</v>
      </c>
      <c r="B192" s="16">
        <v>0.15983796296296296</v>
      </c>
      <c r="C192" s="12" t="s">
        <v>14</v>
      </c>
      <c r="D192" s="12" t="s">
        <v>30</v>
      </c>
      <c r="E192" s="13" t="s">
        <v>20</v>
      </c>
      <c r="F192" s="13">
        <v>1</v>
      </c>
      <c r="J192" s="12" t="s">
        <v>32</v>
      </c>
    </row>
    <row r="193" spans="1:10" ht="13">
      <c r="A193" s="22" t="s">
        <v>399</v>
      </c>
      <c r="B193" s="16">
        <v>0.16050925925925927</v>
      </c>
      <c r="C193" s="12" t="s">
        <v>23</v>
      </c>
      <c r="D193" s="12" t="s">
        <v>30</v>
      </c>
      <c r="E193" s="13">
        <v>23</v>
      </c>
      <c r="F193" s="14">
        <f>E193-5</f>
        <v>18</v>
      </c>
      <c r="J193" s="12" t="s">
        <v>39</v>
      </c>
    </row>
    <row r="194" spans="1:10" ht="13">
      <c r="A194" s="22" t="s">
        <v>399</v>
      </c>
      <c r="B194" s="16">
        <v>0.16062499999999999</v>
      </c>
      <c r="C194" s="12" t="s">
        <v>23</v>
      </c>
      <c r="D194" s="12" t="s">
        <v>28</v>
      </c>
      <c r="E194" s="13">
        <v>7</v>
      </c>
      <c r="F194" s="15"/>
      <c r="H194" s="12" t="s">
        <v>546</v>
      </c>
    </row>
    <row r="195" spans="1:10" ht="13">
      <c r="A195" s="22" t="s">
        <v>399</v>
      </c>
      <c r="B195" s="16">
        <v>0.16074074074074074</v>
      </c>
      <c r="C195" s="12" t="s">
        <v>23</v>
      </c>
      <c r="D195" s="12" t="s">
        <v>30</v>
      </c>
      <c r="E195" s="13">
        <v>21</v>
      </c>
      <c r="F195" s="14">
        <f>E195-5</f>
        <v>16</v>
      </c>
      <c r="J195" s="12" t="s">
        <v>39</v>
      </c>
    </row>
    <row r="196" spans="1:10" ht="13">
      <c r="A196" s="22" t="s">
        <v>399</v>
      </c>
      <c r="B196" s="16">
        <v>0.16081018518518519</v>
      </c>
      <c r="C196" s="12" t="s">
        <v>23</v>
      </c>
      <c r="D196" s="12" t="s">
        <v>28</v>
      </c>
      <c r="E196" s="13">
        <v>7</v>
      </c>
      <c r="F196" s="15"/>
      <c r="H196" s="12" t="s">
        <v>546</v>
      </c>
      <c r="I196" s="12">
        <v>1</v>
      </c>
      <c r="J196" s="12" t="s">
        <v>100</v>
      </c>
    </row>
    <row r="197" spans="1:10" ht="13">
      <c r="A197" s="22" t="s">
        <v>399</v>
      </c>
      <c r="B197" s="16">
        <v>0.16193287037037038</v>
      </c>
      <c r="C197" s="12" t="s">
        <v>18</v>
      </c>
      <c r="D197" s="12" t="s">
        <v>101</v>
      </c>
      <c r="E197" s="13">
        <v>14</v>
      </c>
      <c r="F197" s="15"/>
      <c r="J197" s="12" t="s">
        <v>548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outlinePr summaryBelow="0" summaryRight="0"/>
  </sheetPr>
  <dimension ref="A1:J7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16.1640625" customWidth="1"/>
    <col min="9" max="9" width="6.33203125" customWidth="1"/>
    <col min="10" max="10" width="50.8320312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530</v>
      </c>
      <c r="B2" s="16">
        <v>9.0277777777777769E-3</v>
      </c>
      <c r="C2" s="12" t="s">
        <v>19</v>
      </c>
      <c r="D2" s="12" t="s">
        <v>16</v>
      </c>
      <c r="E2" s="13">
        <v>23</v>
      </c>
      <c r="F2" s="14">
        <f>E2-4</f>
        <v>19</v>
      </c>
    </row>
    <row r="3" spans="1:10" ht="15.75" customHeight="1">
      <c r="A3" s="22" t="s">
        <v>530</v>
      </c>
      <c r="B3" s="16">
        <v>9.0509259259259258E-3</v>
      </c>
      <c r="C3" s="12" t="s">
        <v>21</v>
      </c>
      <c r="D3" s="12" t="s">
        <v>16</v>
      </c>
      <c r="E3" s="13">
        <v>20</v>
      </c>
      <c r="F3" s="14">
        <f>E3-1</f>
        <v>19</v>
      </c>
    </row>
    <row r="4" spans="1:10" ht="15.75" customHeight="1">
      <c r="A4" s="22" t="s">
        <v>530</v>
      </c>
      <c r="B4" s="16">
        <v>9.1319444444444443E-3</v>
      </c>
      <c r="C4" s="12" t="s">
        <v>18</v>
      </c>
      <c r="D4" s="12" t="s">
        <v>16</v>
      </c>
      <c r="E4" s="13">
        <v>19</v>
      </c>
      <c r="F4" s="14">
        <f t="shared" ref="F4:F5" si="0">E4-4</f>
        <v>15</v>
      </c>
    </row>
    <row r="5" spans="1:10" ht="15.75" customHeight="1">
      <c r="A5" s="22" t="s">
        <v>530</v>
      </c>
      <c r="B5" s="16">
        <v>9.2361111111111116E-3</v>
      </c>
      <c r="C5" s="12" t="s">
        <v>14</v>
      </c>
      <c r="D5" s="12" t="s">
        <v>16</v>
      </c>
      <c r="E5" s="13">
        <v>14</v>
      </c>
      <c r="F5" s="14">
        <f t="shared" si="0"/>
        <v>10</v>
      </c>
    </row>
    <row r="6" spans="1:10" ht="15.75" customHeight="1">
      <c r="A6" s="22" t="s">
        <v>530</v>
      </c>
      <c r="B6" s="16">
        <v>9.2476851851851852E-3</v>
      </c>
      <c r="C6" s="12" t="s">
        <v>23</v>
      </c>
      <c r="D6" s="12" t="s">
        <v>16</v>
      </c>
      <c r="E6" s="13">
        <v>14</v>
      </c>
      <c r="F6" s="14">
        <f>E6+3</f>
        <v>17</v>
      </c>
    </row>
    <row r="7" spans="1:10" ht="15.75" customHeight="1">
      <c r="A7" s="22" t="s">
        <v>530</v>
      </c>
      <c r="B7" s="16">
        <v>9.4675925925925934E-3</v>
      </c>
      <c r="C7" s="12" t="s">
        <v>13</v>
      </c>
      <c r="D7" s="12" t="s">
        <v>16</v>
      </c>
      <c r="E7" s="13">
        <v>8</v>
      </c>
      <c r="F7" s="14">
        <f>E7-0</f>
        <v>8</v>
      </c>
    </row>
    <row r="8" spans="1:10" ht="15.75" customHeight="1">
      <c r="A8" s="22" t="s">
        <v>530</v>
      </c>
      <c r="B8" s="16">
        <v>9.479166666666667E-3</v>
      </c>
      <c r="C8" s="12" t="s">
        <v>66</v>
      </c>
      <c r="D8" s="12" t="s">
        <v>16</v>
      </c>
      <c r="E8" s="13">
        <v>6</v>
      </c>
      <c r="F8" s="14">
        <f>E8-2</f>
        <v>4</v>
      </c>
    </row>
    <row r="9" spans="1:10" ht="15.75" customHeight="1">
      <c r="A9" s="22" t="s">
        <v>530</v>
      </c>
      <c r="B9" s="16">
        <v>1.0636574074074074E-2</v>
      </c>
      <c r="C9" s="12" t="s">
        <v>19</v>
      </c>
      <c r="D9" s="12" t="s">
        <v>30</v>
      </c>
      <c r="E9" s="13">
        <v>8</v>
      </c>
      <c r="F9" s="13">
        <v>2</v>
      </c>
      <c r="J9" s="12" t="s">
        <v>159</v>
      </c>
    </row>
    <row r="10" spans="1:10" ht="15.75" customHeight="1">
      <c r="A10" s="22" t="s">
        <v>530</v>
      </c>
      <c r="B10" s="16">
        <v>1.1539351851851851E-2</v>
      </c>
      <c r="C10" s="12" t="s">
        <v>21</v>
      </c>
      <c r="D10" s="12" t="s">
        <v>33</v>
      </c>
      <c r="E10" s="13">
        <v>13</v>
      </c>
      <c r="F10" s="14">
        <f>E10-7</f>
        <v>6</v>
      </c>
      <c r="J10" s="12" t="s">
        <v>63</v>
      </c>
    </row>
    <row r="11" spans="1:10" ht="15.75" customHeight="1">
      <c r="A11" s="22" t="s">
        <v>530</v>
      </c>
      <c r="B11" s="16">
        <v>1.1666666666666667E-2</v>
      </c>
      <c r="C11" s="12" t="s">
        <v>21</v>
      </c>
      <c r="D11" s="12" t="s">
        <v>28</v>
      </c>
      <c r="E11" s="13">
        <v>1</v>
      </c>
      <c r="F11" s="15"/>
      <c r="H11" s="12" t="s">
        <v>539</v>
      </c>
    </row>
    <row r="12" spans="1:10" ht="15.75" customHeight="1">
      <c r="A12" s="22" t="s">
        <v>530</v>
      </c>
      <c r="B12" s="16">
        <v>1.2037037037037037E-2</v>
      </c>
      <c r="C12" s="12" t="s">
        <v>18</v>
      </c>
      <c r="D12" s="12" t="s">
        <v>33</v>
      </c>
      <c r="E12" s="13">
        <v>16</v>
      </c>
      <c r="F12" s="14">
        <f>E12-6</f>
        <v>10</v>
      </c>
      <c r="J12" s="12" t="s">
        <v>155</v>
      </c>
    </row>
    <row r="13" spans="1:10" ht="15.75" customHeight="1">
      <c r="A13" s="22" t="s">
        <v>530</v>
      </c>
      <c r="B13" s="16">
        <v>1.2812499999999999E-2</v>
      </c>
      <c r="C13" s="12" t="s">
        <v>18</v>
      </c>
      <c r="D13" s="12" t="s">
        <v>28</v>
      </c>
      <c r="E13" s="13">
        <v>10</v>
      </c>
      <c r="F13" s="15"/>
      <c r="H13" s="12" t="s">
        <v>542</v>
      </c>
    </row>
    <row r="14" spans="1:10" ht="15.75" customHeight="1">
      <c r="A14" s="22" t="s">
        <v>530</v>
      </c>
      <c r="B14" s="16">
        <v>1.2939814814814815E-2</v>
      </c>
      <c r="C14" s="12" t="s">
        <v>18</v>
      </c>
      <c r="D14" s="12" t="s">
        <v>28</v>
      </c>
      <c r="E14" s="13">
        <v>8</v>
      </c>
      <c r="F14" s="15"/>
      <c r="H14" s="12" t="s">
        <v>544</v>
      </c>
      <c r="J14" s="12" t="s">
        <v>215</v>
      </c>
    </row>
    <row r="15" spans="1:10" ht="15.75" customHeight="1">
      <c r="A15" s="22" t="s">
        <v>530</v>
      </c>
      <c r="B15" s="16">
        <v>1.5694444444444445E-2</v>
      </c>
      <c r="C15" s="12" t="s">
        <v>23</v>
      </c>
      <c r="D15" s="12" t="s">
        <v>30</v>
      </c>
      <c r="E15" s="13" t="s">
        <v>38</v>
      </c>
      <c r="F15" s="13" t="s">
        <v>38</v>
      </c>
      <c r="J15" s="12" t="s">
        <v>56</v>
      </c>
    </row>
    <row r="16" spans="1:10" ht="15.75" customHeight="1">
      <c r="A16" s="22" t="s">
        <v>530</v>
      </c>
      <c r="B16" s="16">
        <v>1.5694444444444445E-2</v>
      </c>
      <c r="C16" s="12" t="s">
        <v>23</v>
      </c>
      <c r="D16" s="12" t="s">
        <v>30</v>
      </c>
      <c r="E16" s="13">
        <v>25</v>
      </c>
      <c r="F16" s="24">
        <f>E16-5</f>
        <v>20</v>
      </c>
      <c r="J16" s="12" t="s">
        <v>183</v>
      </c>
    </row>
    <row r="17" spans="1:10" ht="15.75" customHeight="1">
      <c r="A17" s="22" t="s">
        <v>530</v>
      </c>
      <c r="B17" s="16">
        <v>1.5844907407407408E-2</v>
      </c>
      <c r="C17" s="12" t="s">
        <v>23</v>
      </c>
      <c r="D17" s="12" t="s">
        <v>28</v>
      </c>
      <c r="E17" s="13">
        <v>8</v>
      </c>
      <c r="F17" s="15"/>
      <c r="H17" s="12" t="s">
        <v>549</v>
      </c>
    </row>
    <row r="18" spans="1:10" ht="15.75" customHeight="1">
      <c r="A18" s="22" t="s">
        <v>530</v>
      </c>
      <c r="B18" s="16">
        <v>1.5902777777777776E-2</v>
      </c>
      <c r="C18" s="12" t="s">
        <v>23</v>
      </c>
      <c r="D18" s="12" t="s">
        <v>30</v>
      </c>
      <c r="E18" s="13" t="s">
        <v>38</v>
      </c>
      <c r="F18" s="13" t="s">
        <v>38</v>
      </c>
      <c r="J18" s="12" t="s">
        <v>56</v>
      </c>
    </row>
    <row r="19" spans="1:10" ht="15.75" customHeight="1">
      <c r="A19" s="22" t="s">
        <v>530</v>
      </c>
      <c r="B19" s="16">
        <v>1.5902777777777776E-2</v>
      </c>
      <c r="C19" s="12" t="s">
        <v>23</v>
      </c>
      <c r="D19" s="12" t="s">
        <v>30</v>
      </c>
      <c r="E19" s="13" t="s">
        <v>17</v>
      </c>
      <c r="F19" s="13">
        <v>20</v>
      </c>
      <c r="G19" s="12" t="s">
        <v>40</v>
      </c>
      <c r="J19" s="12" t="s">
        <v>183</v>
      </c>
    </row>
    <row r="20" spans="1:10" ht="15.75" customHeight="1">
      <c r="A20" s="22" t="s">
        <v>530</v>
      </c>
      <c r="B20" s="16">
        <v>1.5983796296296298E-2</v>
      </c>
      <c r="C20" s="12" t="s">
        <v>23</v>
      </c>
      <c r="D20" s="12" t="s">
        <v>28</v>
      </c>
      <c r="E20" s="13">
        <v>14</v>
      </c>
      <c r="F20" s="15"/>
      <c r="H20" s="12" t="s">
        <v>550</v>
      </c>
    </row>
    <row r="21" spans="1:10" ht="15.75" customHeight="1">
      <c r="A21" s="22" t="s">
        <v>530</v>
      </c>
      <c r="B21" s="16">
        <v>1.8055555555555554E-2</v>
      </c>
      <c r="C21" s="12" t="s">
        <v>14</v>
      </c>
      <c r="D21" s="12" t="s">
        <v>30</v>
      </c>
      <c r="E21" s="13" t="s">
        <v>17</v>
      </c>
      <c r="F21" s="13">
        <v>20</v>
      </c>
      <c r="G21" s="12" t="s">
        <v>40</v>
      </c>
      <c r="J21" s="12" t="s">
        <v>394</v>
      </c>
    </row>
    <row r="22" spans="1:10" ht="15.75" customHeight="1">
      <c r="A22" s="22" t="s">
        <v>530</v>
      </c>
      <c r="B22" s="16">
        <v>1.8379629629629631E-2</v>
      </c>
      <c r="C22" s="12" t="s">
        <v>14</v>
      </c>
      <c r="D22" s="12" t="s">
        <v>28</v>
      </c>
      <c r="E22" s="13">
        <v>10</v>
      </c>
      <c r="F22" s="15"/>
      <c r="H22" s="12" t="s">
        <v>551</v>
      </c>
    </row>
    <row r="23" spans="1:10" ht="15.75" customHeight="1">
      <c r="A23" s="22" t="s">
        <v>530</v>
      </c>
      <c r="B23" s="16">
        <v>1.9212962962962963E-2</v>
      </c>
      <c r="C23" s="12" t="s">
        <v>13</v>
      </c>
      <c r="D23" s="12" t="s">
        <v>30</v>
      </c>
      <c r="E23" s="13">
        <v>25</v>
      </c>
      <c r="F23" s="14">
        <f>E23-7</f>
        <v>18</v>
      </c>
      <c r="J23" s="12" t="s">
        <v>537</v>
      </c>
    </row>
    <row r="24" spans="1:10" ht="15.75" customHeight="1">
      <c r="A24" s="22" t="s">
        <v>530</v>
      </c>
      <c r="B24" s="16">
        <v>1.9456018518518518E-2</v>
      </c>
      <c r="C24" s="12" t="s">
        <v>13</v>
      </c>
      <c r="D24" s="12" t="s">
        <v>28</v>
      </c>
      <c r="E24" s="13">
        <v>15</v>
      </c>
      <c r="F24" s="15"/>
      <c r="H24" s="12" t="s">
        <v>554</v>
      </c>
    </row>
    <row r="25" spans="1:10" ht="15.75" customHeight="1">
      <c r="A25" s="22" t="s">
        <v>530</v>
      </c>
      <c r="B25" s="16">
        <v>2.0486111111111111E-2</v>
      </c>
      <c r="C25" s="12" t="s">
        <v>66</v>
      </c>
      <c r="D25" s="12" t="s">
        <v>30</v>
      </c>
      <c r="E25" s="13" t="s">
        <v>38</v>
      </c>
      <c r="F25" s="13" t="s">
        <v>38</v>
      </c>
      <c r="J25" s="12" t="s">
        <v>56</v>
      </c>
    </row>
    <row r="26" spans="1:10" ht="15.75" customHeight="1">
      <c r="A26" s="22" t="s">
        <v>530</v>
      </c>
      <c r="B26" s="16">
        <v>2.0486111111111111E-2</v>
      </c>
      <c r="C26" s="12" t="s">
        <v>66</v>
      </c>
      <c r="D26" s="12" t="s">
        <v>30</v>
      </c>
      <c r="E26" s="13">
        <v>15</v>
      </c>
      <c r="F26" s="14">
        <f>E26-5</f>
        <v>10</v>
      </c>
      <c r="J26" s="12" t="s">
        <v>504</v>
      </c>
    </row>
    <row r="27" spans="1:10" ht="15.75" customHeight="1">
      <c r="A27" s="22" t="s">
        <v>530</v>
      </c>
      <c r="B27" s="16">
        <v>2.074074074074074E-2</v>
      </c>
      <c r="C27" s="12" t="s">
        <v>66</v>
      </c>
      <c r="D27" s="12" t="s">
        <v>28</v>
      </c>
      <c r="E27" s="13">
        <v>5</v>
      </c>
      <c r="F27" s="15"/>
      <c r="H27" s="12" t="s">
        <v>555</v>
      </c>
    </row>
    <row r="28" spans="1:10" ht="15.75" customHeight="1">
      <c r="A28" s="22" t="s">
        <v>530</v>
      </c>
      <c r="B28" s="16">
        <v>2.1273148148148149E-2</v>
      </c>
      <c r="C28" s="12" t="s">
        <v>19</v>
      </c>
      <c r="D28" s="12" t="s">
        <v>30</v>
      </c>
      <c r="E28" s="13">
        <v>20</v>
      </c>
      <c r="F28" s="14">
        <f>E28-6</f>
        <v>14</v>
      </c>
      <c r="J28" s="12" t="s">
        <v>47</v>
      </c>
    </row>
    <row r="29" spans="1:10" ht="15.75" customHeight="1">
      <c r="A29" s="22" t="s">
        <v>530</v>
      </c>
      <c r="B29" s="16">
        <v>2.1377314814814814E-2</v>
      </c>
      <c r="C29" s="12" t="s">
        <v>19</v>
      </c>
      <c r="D29" s="12" t="s">
        <v>28</v>
      </c>
      <c r="E29" s="13">
        <v>9</v>
      </c>
      <c r="F29" s="15"/>
      <c r="H29" s="12" t="s">
        <v>557</v>
      </c>
    </row>
    <row r="30" spans="1:10" ht="15.75" customHeight="1">
      <c r="A30" s="22" t="s">
        <v>530</v>
      </c>
      <c r="B30" s="16">
        <v>2.1828703703703704E-2</v>
      </c>
      <c r="C30" s="12" t="s">
        <v>19</v>
      </c>
      <c r="D30" s="12" t="s">
        <v>30</v>
      </c>
      <c r="E30" s="13" t="s">
        <v>17</v>
      </c>
      <c r="F30" s="13">
        <v>20</v>
      </c>
      <c r="G30" s="12" t="s">
        <v>40</v>
      </c>
      <c r="J30" s="12" t="s">
        <v>159</v>
      </c>
    </row>
    <row r="31" spans="1:10" ht="15.75" customHeight="1">
      <c r="A31" s="22" t="s">
        <v>530</v>
      </c>
      <c r="B31" s="16">
        <v>2.193287037037037E-2</v>
      </c>
      <c r="C31" s="12" t="s">
        <v>19</v>
      </c>
      <c r="D31" s="12" t="s">
        <v>28</v>
      </c>
      <c r="E31" s="13">
        <v>16</v>
      </c>
      <c r="F31" s="15"/>
      <c r="H31" s="12" t="s">
        <v>554</v>
      </c>
    </row>
    <row r="32" spans="1:10" ht="15.75" customHeight="1">
      <c r="A32" s="22" t="s">
        <v>530</v>
      </c>
      <c r="B32" s="16">
        <v>2.2488425925925926E-2</v>
      </c>
      <c r="C32" s="12" t="s">
        <v>21</v>
      </c>
      <c r="D32" s="12" t="s">
        <v>33</v>
      </c>
      <c r="E32" s="13">
        <v>12</v>
      </c>
      <c r="F32" s="14">
        <f>E32-7</f>
        <v>5</v>
      </c>
      <c r="J32" s="12" t="s">
        <v>63</v>
      </c>
    </row>
    <row r="33" spans="1:10" ht="15.75" customHeight="1">
      <c r="A33" s="22" t="s">
        <v>530</v>
      </c>
      <c r="B33" s="16">
        <v>2.3125E-2</v>
      </c>
      <c r="C33" s="12" t="s">
        <v>18</v>
      </c>
      <c r="D33" s="12" t="s">
        <v>33</v>
      </c>
      <c r="E33" s="13" t="s">
        <v>38</v>
      </c>
      <c r="F33" s="13" t="s">
        <v>38</v>
      </c>
      <c r="J33" s="12" t="s">
        <v>155</v>
      </c>
    </row>
    <row r="34" spans="1:10" ht="15.75" customHeight="1">
      <c r="A34" s="22" t="s">
        <v>530</v>
      </c>
      <c r="B34" s="16">
        <v>2.3240740740740742E-2</v>
      </c>
      <c r="C34" s="12" t="s">
        <v>18</v>
      </c>
      <c r="D34" s="12" t="s">
        <v>28</v>
      </c>
      <c r="E34" s="13">
        <v>12</v>
      </c>
      <c r="F34" s="15"/>
      <c r="H34" s="12" t="s">
        <v>560</v>
      </c>
    </row>
    <row r="35" spans="1:10" ht="15.75" customHeight="1">
      <c r="A35" s="22" t="s">
        <v>530</v>
      </c>
      <c r="B35" s="16">
        <v>2.6840277777777779E-2</v>
      </c>
      <c r="C35" s="12" t="s">
        <v>14</v>
      </c>
      <c r="D35" s="12" t="s">
        <v>116</v>
      </c>
      <c r="E35" s="13">
        <v>8</v>
      </c>
      <c r="F35" s="14">
        <f>E35-1</f>
        <v>7</v>
      </c>
    </row>
    <row r="36" spans="1:10" ht="15.75" customHeight="1">
      <c r="A36" s="22" t="s">
        <v>530</v>
      </c>
      <c r="B36" s="16">
        <v>2.6840277777777779E-2</v>
      </c>
      <c r="C36" s="12" t="s">
        <v>14</v>
      </c>
      <c r="D36" s="12" t="s">
        <v>116</v>
      </c>
      <c r="E36" s="13" t="s">
        <v>20</v>
      </c>
      <c r="F36" s="13">
        <v>1</v>
      </c>
      <c r="J36" s="12" t="s">
        <v>243</v>
      </c>
    </row>
    <row r="37" spans="1:10" ht="15.75" customHeight="1">
      <c r="A37" s="22" t="s">
        <v>530</v>
      </c>
      <c r="B37" s="16">
        <v>2.7314814814814816E-2</v>
      </c>
      <c r="C37" s="12" t="s">
        <v>13</v>
      </c>
      <c r="D37" s="12" t="s">
        <v>33</v>
      </c>
      <c r="E37" s="13">
        <v>22</v>
      </c>
      <c r="F37" s="13">
        <v>16</v>
      </c>
      <c r="J37" s="12" t="s">
        <v>120</v>
      </c>
    </row>
    <row r="38" spans="1:10" ht="15.75" customHeight="1">
      <c r="A38" s="22" t="s">
        <v>530</v>
      </c>
      <c r="B38" s="16">
        <v>2.7395833333333335E-2</v>
      </c>
      <c r="C38" s="12" t="s">
        <v>13</v>
      </c>
      <c r="D38" s="12" t="s">
        <v>28</v>
      </c>
      <c r="E38" s="13">
        <v>14</v>
      </c>
      <c r="F38" s="15"/>
      <c r="H38" s="12" t="s">
        <v>561</v>
      </c>
    </row>
    <row r="39" spans="1:10" ht="15.75" customHeight="1">
      <c r="A39" s="22" t="s">
        <v>530</v>
      </c>
      <c r="B39" s="16">
        <v>2.7858796296296295E-2</v>
      </c>
      <c r="C39" s="12" t="s">
        <v>66</v>
      </c>
      <c r="D39" s="12" t="s">
        <v>156</v>
      </c>
      <c r="E39" s="13">
        <v>7</v>
      </c>
      <c r="F39" s="14">
        <f>E39</f>
        <v>7</v>
      </c>
      <c r="J39" s="12" t="s">
        <v>562</v>
      </c>
    </row>
    <row r="40" spans="1:10" ht="15.75" customHeight="1">
      <c r="A40" s="22" t="s">
        <v>530</v>
      </c>
      <c r="B40" s="16">
        <v>2.9849537037037036E-2</v>
      </c>
      <c r="C40" s="12" t="s">
        <v>21</v>
      </c>
      <c r="D40" s="12" t="s">
        <v>45</v>
      </c>
      <c r="E40" s="13">
        <v>23</v>
      </c>
      <c r="F40" s="15"/>
      <c r="J40" s="12" t="s">
        <v>563</v>
      </c>
    </row>
    <row r="41" spans="1:10" ht="15.75" customHeight="1">
      <c r="A41" s="22" t="s">
        <v>530</v>
      </c>
      <c r="B41" s="16">
        <v>3.1331018518518522E-2</v>
      </c>
      <c r="C41" s="12" t="s">
        <v>18</v>
      </c>
      <c r="D41" s="12" t="s">
        <v>101</v>
      </c>
      <c r="E41" s="13">
        <v>10</v>
      </c>
      <c r="F41" s="15"/>
      <c r="J41" s="12" t="s">
        <v>564</v>
      </c>
    </row>
    <row r="42" spans="1:10" ht="15.75" customHeight="1">
      <c r="A42" s="22" t="s">
        <v>530</v>
      </c>
      <c r="B42" s="16">
        <v>3.2326388888888891E-2</v>
      </c>
      <c r="C42" s="12" t="s">
        <v>19</v>
      </c>
      <c r="D42" s="12" t="s">
        <v>101</v>
      </c>
      <c r="E42" s="13" t="s">
        <v>38</v>
      </c>
      <c r="F42" s="15"/>
      <c r="J42" s="12" t="s">
        <v>565</v>
      </c>
    </row>
    <row r="43" spans="1:10" ht="15.75" customHeight="1">
      <c r="A43" s="22" t="s">
        <v>530</v>
      </c>
      <c r="B43" s="16">
        <v>3.2557870370370369E-2</v>
      </c>
      <c r="C43" s="12" t="s">
        <v>18</v>
      </c>
      <c r="D43" s="12" t="s">
        <v>101</v>
      </c>
      <c r="E43" s="13">
        <v>9</v>
      </c>
      <c r="F43" s="15"/>
      <c r="J43" s="12" t="s">
        <v>566</v>
      </c>
    </row>
    <row r="44" spans="1:10" ht="15.75" customHeight="1">
      <c r="A44" s="22" t="s">
        <v>530</v>
      </c>
      <c r="B44" s="16">
        <v>3.3842592592592591E-2</v>
      </c>
      <c r="C44" s="12" t="s">
        <v>14</v>
      </c>
      <c r="D44" s="12" t="s">
        <v>30</v>
      </c>
      <c r="E44" s="13">
        <v>14</v>
      </c>
      <c r="F44" s="14">
        <f t="shared" ref="F44:F45" si="1">E44-6</f>
        <v>8</v>
      </c>
      <c r="J44" s="12" t="s">
        <v>56</v>
      </c>
    </row>
    <row r="45" spans="1:10" ht="15.75" customHeight="1">
      <c r="A45" s="22" t="s">
        <v>530</v>
      </c>
      <c r="B45" s="16">
        <v>3.3842592592592591E-2</v>
      </c>
      <c r="C45" s="12" t="s">
        <v>14</v>
      </c>
      <c r="D45" s="12" t="s">
        <v>30</v>
      </c>
      <c r="E45" s="13">
        <v>15</v>
      </c>
      <c r="F45" s="14">
        <f t="shared" si="1"/>
        <v>9</v>
      </c>
      <c r="J45" s="12" t="s">
        <v>168</v>
      </c>
    </row>
    <row r="46" spans="1:10" ht="15.75" customHeight="1">
      <c r="A46" s="22" t="s">
        <v>530</v>
      </c>
      <c r="B46" s="16">
        <v>3.4004629629629628E-2</v>
      </c>
      <c r="C46" s="12" t="s">
        <v>14</v>
      </c>
      <c r="D46" s="12" t="s">
        <v>28</v>
      </c>
      <c r="E46" s="13">
        <v>6</v>
      </c>
      <c r="F46" s="15"/>
      <c r="H46" s="12" t="s">
        <v>567</v>
      </c>
    </row>
    <row r="47" spans="1:10" ht="15.75" customHeight="1">
      <c r="A47" s="22" t="s">
        <v>530</v>
      </c>
      <c r="B47" s="16">
        <v>3.4293981481481481E-2</v>
      </c>
      <c r="C47" s="12" t="s">
        <v>14</v>
      </c>
      <c r="D47" s="12" t="s">
        <v>30</v>
      </c>
      <c r="E47" s="13">
        <f>F47+6</f>
        <v>24</v>
      </c>
      <c r="F47" s="13">
        <v>18</v>
      </c>
      <c r="J47" s="12" t="s">
        <v>297</v>
      </c>
    </row>
    <row r="48" spans="1:10" ht="15.75" customHeight="1">
      <c r="A48" s="22" t="s">
        <v>530</v>
      </c>
      <c r="B48" s="16">
        <v>3.4293981481481481E-2</v>
      </c>
      <c r="C48" s="12" t="s">
        <v>14</v>
      </c>
      <c r="D48" s="12" t="s">
        <v>30</v>
      </c>
      <c r="E48" s="13" t="s">
        <v>38</v>
      </c>
      <c r="F48" s="13" t="s">
        <v>38</v>
      </c>
      <c r="J48" s="12" t="s">
        <v>56</v>
      </c>
    </row>
    <row r="49" spans="1:10" ht="15.75" customHeight="1">
      <c r="A49" s="22" t="s">
        <v>530</v>
      </c>
      <c r="B49" s="16">
        <v>3.4293981481481481E-2</v>
      </c>
      <c r="C49" s="12" t="s">
        <v>14</v>
      </c>
      <c r="D49" s="12" t="s">
        <v>28</v>
      </c>
      <c r="E49" s="13">
        <v>5</v>
      </c>
      <c r="F49" s="15"/>
      <c r="H49" s="12" t="s">
        <v>555</v>
      </c>
    </row>
    <row r="50" spans="1:10" ht="15.75" customHeight="1">
      <c r="A50" s="22" t="s">
        <v>530</v>
      </c>
      <c r="B50" s="16">
        <v>3.5312499999999997E-2</v>
      </c>
      <c r="C50" s="12" t="s">
        <v>23</v>
      </c>
      <c r="D50" s="12" t="s">
        <v>28</v>
      </c>
      <c r="E50" s="13">
        <v>4</v>
      </c>
      <c r="F50" s="15"/>
      <c r="J50" s="12" t="s">
        <v>243</v>
      </c>
    </row>
    <row r="51" spans="1:10" ht="15.75" customHeight="1">
      <c r="A51" s="22" t="s">
        <v>530</v>
      </c>
      <c r="B51" s="16">
        <v>3.5532407407407408E-2</v>
      </c>
      <c r="C51" s="12" t="s">
        <v>19</v>
      </c>
      <c r="D51" s="12" t="s">
        <v>30</v>
      </c>
      <c r="E51" s="13">
        <v>23</v>
      </c>
      <c r="F51" s="14">
        <f t="shared" ref="F51:F52" si="2">E51-6</f>
        <v>17</v>
      </c>
      <c r="J51" s="12" t="s">
        <v>103</v>
      </c>
    </row>
    <row r="52" spans="1:10" ht="15.75" customHeight="1">
      <c r="A52" s="22" t="s">
        <v>530</v>
      </c>
      <c r="B52" s="16">
        <v>3.5532407407407408E-2</v>
      </c>
      <c r="C52" s="12" t="s">
        <v>19</v>
      </c>
      <c r="D52" s="12" t="s">
        <v>30</v>
      </c>
      <c r="E52" s="13">
        <v>22</v>
      </c>
      <c r="F52" s="14">
        <f t="shared" si="2"/>
        <v>16</v>
      </c>
      <c r="J52" s="12" t="s">
        <v>568</v>
      </c>
    </row>
    <row r="53" spans="1:10" ht="15.75" customHeight="1">
      <c r="A53" s="22" t="s">
        <v>530</v>
      </c>
      <c r="B53" s="16">
        <v>3.5682870370370372E-2</v>
      </c>
      <c r="C53" s="12" t="s">
        <v>19</v>
      </c>
      <c r="D53" s="12" t="s">
        <v>28</v>
      </c>
      <c r="E53" s="13">
        <v>13</v>
      </c>
      <c r="F53" s="15"/>
      <c r="H53" s="12" t="s">
        <v>569</v>
      </c>
      <c r="I53" s="12">
        <v>1</v>
      </c>
      <c r="J53" s="12" t="s">
        <v>100</v>
      </c>
    </row>
    <row r="54" spans="1:10" ht="15.75" customHeight="1">
      <c r="A54" s="22" t="s">
        <v>530</v>
      </c>
      <c r="B54" s="16">
        <v>3.8206018518518521E-2</v>
      </c>
      <c r="C54" s="12" t="s">
        <v>19</v>
      </c>
      <c r="D54" s="12" t="s">
        <v>27</v>
      </c>
      <c r="E54" s="13">
        <v>20</v>
      </c>
      <c r="F54" s="14">
        <f>E54-8</f>
        <v>12</v>
      </c>
    </row>
    <row r="55" spans="1:10" ht="15.75" customHeight="1">
      <c r="A55" s="22" t="s">
        <v>530</v>
      </c>
      <c r="B55" s="16">
        <v>4.7986111111111111E-2</v>
      </c>
      <c r="C55" s="12" t="s">
        <v>18</v>
      </c>
      <c r="D55" s="12" t="s">
        <v>246</v>
      </c>
      <c r="E55" s="13">
        <v>19</v>
      </c>
      <c r="F55" s="14">
        <f>E55-4</f>
        <v>15</v>
      </c>
    </row>
    <row r="56" spans="1:10" ht="15.75" customHeight="1">
      <c r="A56" s="22" t="s">
        <v>530</v>
      </c>
      <c r="B56" s="16">
        <v>5.9618055555555556E-2</v>
      </c>
      <c r="C56" s="12" t="s">
        <v>66</v>
      </c>
      <c r="D56" s="12" t="s">
        <v>113</v>
      </c>
      <c r="E56" s="13">
        <v>7</v>
      </c>
      <c r="F56" s="14">
        <f>E56--1</f>
        <v>8</v>
      </c>
    </row>
    <row r="57" spans="1:10" ht="15.75" customHeight="1">
      <c r="A57" s="22" t="s">
        <v>530</v>
      </c>
      <c r="B57" s="16">
        <v>6.5451388888888892E-2</v>
      </c>
      <c r="C57" s="12" t="s">
        <v>18</v>
      </c>
      <c r="D57" s="12" t="s">
        <v>15</v>
      </c>
      <c r="E57" s="13">
        <v>20</v>
      </c>
      <c r="F57" s="14">
        <f>E57-4</f>
        <v>16</v>
      </c>
    </row>
    <row r="58" spans="1:10" ht="15.75" customHeight="1">
      <c r="A58" s="22" t="s">
        <v>530</v>
      </c>
      <c r="B58" s="16">
        <v>7.4178240740740739E-2</v>
      </c>
      <c r="C58" s="12" t="s">
        <v>14</v>
      </c>
      <c r="D58" s="12" t="s">
        <v>62</v>
      </c>
      <c r="E58" s="13">
        <v>17</v>
      </c>
      <c r="F58" s="14">
        <f>E58-3</f>
        <v>14</v>
      </c>
    </row>
    <row r="59" spans="1:10" ht="13">
      <c r="A59" s="22" t="s">
        <v>530</v>
      </c>
      <c r="B59" s="16">
        <v>0.10664351851851851</v>
      </c>
      <c r="C59" s="12" t="s">
        <v>19</v>
      </c>
      <c r="D59" s="12" t="s">
        <v>15</v>
      </c>
      <c r="E59" s="13">
        <v>14</v>
      </c>
      <c r="F59" s="14">
        <f>E59-0</f>
        <v>14</v>
      </c>
    </row>
    <row r="60" spans="1:10" ht="13">
      <c r="A60" s="22" t="s">
        <v>530</v>
      </c>
      <c r="B60" s="16">
        <v>0.10665509259259259</v>
      </c>
      <c r="C60" s="12" t="s">
        <v>18</v>
      </c>
      <c r="D60" s="12" t="s">
        <v>15</v>
      </c>
      <c r="E60" s="13">
        <v>7</v>
      </c>
      <c r="F60" s="14">
        <f>E60-4</f>
        <v>3</v>
      </c>
    </row>
    <row r="61" spans="1:10" ht="13">
      <c r="A61" s="22" t="s">
        <v>530</v>
      </c>
      <c r="B61" s="16">
        <v>0.10671296296296297</v>
      </c>
      <c r="C61" s="12" t="s">
        <v>14</v>
      </c>
      <c r="D61" s="12" t="s">
        <v>15</v>
      </c>
      <c r="E61" s="13">
        <v>19</v>
      </c>
      <c r="F61" s="13">
        <v>16</v>
      </c>
    </row>
    <row r="62" spans="1:10" ht="13">
      <c r="A62" s="22" t="s">
        <v>530</v>
      </c>
      <c r="B62" s="16">
        <v>0.10672453703703703</v>
      </c>
      <c r="C62" s="12" t="s">
        <v>13</v>
      </c>
      <c r="D62" s="12" t="s">
        <v>15</v>
      </c>
      <c r="E62" s="13">
        <v>18</v>
      </c>
      <c r="F62" s="14">
        <f>E62-0</f>
        <v>18</v>
      </c>
    </row>
    <row r="63" spans="1:10" ht="13">
      <c r="A63" s="22" t="s">
        <v>530</v>
      </c>
      <c r="B63" s="16">
        <v>0.10672453703703703</v>
      </c>
      <c r="C63" s="12" t="s">
        <v>21</v>
      </c>
      <c r="D63" s="12" t="s">
        <v>15</v>
      </c>
      <c r="E63" s="13" t="s">
        <v>20</v>
      </c>
      <c r="F63" s="13">
        <v>1</v>
      </c>
    </row>
    <row r="64" spans="1:10" ht="13">
      <c r="A64" s="22" t="s">
        <v>530</v>
      </c>
      <c r="B64" s="16">
        <v>0.12944444444444445</v>
      </c>
      <c r="C64" s="12" t="s">
        <v>19</v>
      </c>
      <c r="D64" s="12" t="s">
        <v>24</v>
      </c>
      <c r="E64" s="13">
        <v>11</v>
      </c>
      <c r="F64" s="14">
        <f>E64-2</f>
        <v>9</v>
      </c>
    </row>
    <row r="65" spans="1:10" ht="13">
      <c r="A65" s="22" t="s">
        <v>530</v>
      </c>
      <c r="B65" s="16">
        <v>0.12949074074074074</v>
      </c>
      <c r="C65" s="12" t="s">
        <v>18</v>
      </c>
      <c r="D65" s="12" t="s">
        <v>34</v>
      </c>
      <c r="E65" s="13" t="s">
        <v>38</v>
      </c>
      <c r="F65" s="13" t="s">
        <v>38</v>
      </c>
    </row>
    <row r="66" spans="1:10" ht="13">
      <c r="A66" s="22" t="s">
        <v>530</v>
      </c>
      <c r="B66" s="16">
        <v>0.12959490740740739</v>
      </c>
      <c r="C66" s="12" t="s">
        <v>66</v>
      </c>
      <c r="D66" s="12" t="s">
        <v>34</v>
      </c>
      <c r="E66" s="13">
        <v>4</v>
      </c>
      <c r="F66" s="15"/>
    </row>
    <row r="67" spans="1:10" ht="13">
      <c r="A67" s="22" t="s">
        <v>530</v>
      </c>
      <c r="B67" s="16">
        <v>0.1673611111111111</v>
      </c>
      <c r="C67" s="12" t="s">
        <v>66</v>
      </c>
      <c r="D67" s="12" t="s">
        <v>37</v>
      </c>
      <c r="E67" s="13" t="s">
        <v>20</v>
      </c>
      <c r="F67" s="13">
        <v>1</v>
      </c>
      <c r="J67" s="12" t="s">
        <v>243</v>
      </c>
    </row>
    <row r="68" spans="1:10" ht="13">
      <c r="A68" s="22" t="s">
        <v>530</v>
      </c>
      <c r="B68" s="16">
        <v>0.16741898148148149</v>
      </c>
      <c r="C68" s="12" t="s">
        <v>18</v>
      </c>
      <c r="D68" s="12" t="s">
        <v>37</v>
      </c>
      <c r="E68" s="13" t="s">
        <v>38</v>
      </c>
      <c r="F68" s="13" t="s">
        <v>38</v>
      </c>
      <c r="J68" s="12" t="s">
        <v>56</v>
      </c>
    </row>
    <row r="69" spans="1:10" ht="13">
      <c r="A69" s="22" t="s">
        <v>530</v>
      </c>
      <c r="B69" s="16">
        <v>0.16741898148148149</v>
      </c>
      <c r="C69" s="12" t="s">
        <v>18</v>
      </c>
      <c r="D69" s="12" t="s">
        <v>37</v>
      </c>
      <c r="E69" s="13">
        <v>5</v>
      </c>
      <c r="F69" s="14">
        <f>E69-1</f>
        <v>4</v>
      </c>
      <c r="J69" s="12" t="s">
        <v>57</v>
      </c>
    </row>
    <row r="70" spans="1:10" ht="13">
      <c r="A70" s="22" t="s">
        <v>530</v>
      </c>
      <c r="B70" s="16">
        <v>0.17304398148148148</v>
      </c>
      <c r="C70" s="12" t="s">
        <v>14</v>
      </c>
      <c r="D70" s="12" t="s">
        <v>395</v>
      </c>
      <c r="E70" s="14">
        <f>F70+3</f>
        <v>10</v>
      </c>
      <c r="F70" s="13">
        <v>7</v>
      </c>
    </row>
    <row r="71" spans="1:10" ht="13">
      <c r="A71" s="22" t="s">
        <v>530</v>
      </c>
      <c r="B71" s="16">
        <v>0.17320601851851852</v>
      </c>
      <c r="C71" s="12" t="s">
        <v>19</v>
      </c>
      <c r="D71" s="12" t="s">
        <v>395</v>
      </c>
      <c r="E71" s="14">
        <f t="shared" ref="E71:E72" si="3">F71+2</f>
        <v>9</v>
      </c>
      <c r="F71" s="13">
        <v>7</v>
      </c>
    </row>
    <row r="72" spans="1:10" ht="13">
      <c r="A72" s="22" t="s">
        <v>530</v>
      </c>
      <c r="B72" s="16">
        <v>0.17346064814814816</v>
      </c>
      <c r="C72" s="12" t="s">
        <v>21</v>
      </c>
      <c r="D72" s="12" t="s">
        <v>395</v>
      </c>
      <c r="E72" s="14">
        <f t="shared" si="3"/>
        <v>6</v>
      </c>
      <c r="F72" s="13">
        <v>4</v>
      </c>
    </row>
    <row r="73" spans="1:10" ht="13">
      <c r="A73" s="22" t="s">
        <v>530</v>
      </c>
      <c r="B73" s="16">
        <v>0.17357638888888888</v>
      </c>
      <c r="C73" s="12" t="s">
        <v>13</v>
      </c>
      <c r="D73" s="12" t="s">
        <v>395</v>
      </c>
      <c r="E73" s="14">
        <f>F73+4</f>
        <v>10</v>
      </c>
      <c r="F73" s="13">
        <v>6</v>
      </c>
    </row>
    <row r="74" spans="1:10" ht="13">
      <c r="A74" s="22" t="s">
        <v>530</v>
      </c>
      <c r="B74" s="16">
        <v>0.17368055555555556</v>
      </c>
      <c r="C74" s="12" t="s">
        <v>18</v>
      </c>
      <c r="D74" s="12" t="s">
        <v>395</v>
      </c>
      <c r="E74" s="14">
        <f t="shared" ref="E74:E76" si="4">F74+2</f>
        <v>7</v>
      </c>
      <c r="F74" s="13">
        <v>5</v>
      </c>
    </row>
    <row r="75" spans="1:10" ht="13">
      <c r="A75" s="22" t="s">
        <v>530</v>
      </c>
      <c r="B75" s="16">
        <v>0.17378472222222222</v>
      </c>
      <c r="C75" s="12" t="s">
        <v>23</v>
      </c>
      <c r="D75" s="12" t="s">
        <v>395</v>
      </c>
      <c r="E75" s="14">
        <f t="shared" si="4"/>
        <v>8</v>
      </c>
      <c r="F75" s="13">
        <v>6</v>
      </c>
    </row>
    <row r="76" spans="1:10" ht="13">
      <c r="A76" s="22" t="s">
        <v>530</v>
      </c>
      <c r="B76" s="16">
        <v>0.17385416666666667</v>
      </c>
      <c r="C76" s="12" t="s">
        <v>66</v>
      </c>
      <c r="D76" s="12" t="s">
        <v>395</v>
      </c>
      <c r="E76" s="14">
        <f t="shared" si="4"/>
        <v>13</v>
      </c>
      <c r="F76" s="13">
        <v>11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outlinePr summaryBelow="0" summaryRight="0"/>
  </sheetPr>
  <dimension ref="A1:J14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18" customWidth="1"/>
    <col min="9" max="9" width="6.33203125" customWidth="1"/>
    <col min="10" max="10" width="41.8320312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536</v>
      </c>
      <c r="B2" s="16">
        <v>1.4537037037037038E-2</v>
      </c>
      <c r="C2" s="12" t="s">
        <v>18</v>
      </c>
      <c r="D2" s="12" t="s">
        <v>16</v>
      </c>
      <c r="E2" s="13">
        <v>22</v>
      </c>
      <c r="F2" s="14">
        <f t="shared" ref="F2:F3" si="0">E2-4</f>
        <v>18</v>
      </c>
    </row>
    <row r="3" spans="1:10" ht="15.75" customHeight="1">
      <c r="A3" s="22" t="s">
        <v>536</v>
      </c>
      <c r="B3" s="16">
        <v>1.4606481481481481E-2</v>
      </c>
      <c r="C3" s="12" t="s">
        <v>14</v>
      </c>
      <c r="D3" s="12" t="s">
        <v>16</v>
      </c>
      <c r="E3" s="13">
        <v>17</v>
      </c>
      <c r="F3" s="14">
        <f t="shared" si="0"/>
        <v>13</v>
      </c>
    </row>
    <row r="4" spans="1:10" ht="15.75" customHeight="1">
      <c r="A4" s="22" t="s">
        <v>536</v>
      </c>
      <c r="B4" s="16">
        <v>1.53125E-2</v>
      </c>
      <c r="C4" s="12" t="s">
        <v>18</v>
      </c>
      <c r="D4" s="12" t="s">
        <v>33</v>
      </c>
      <c r="E4" s="13">
        <v>18</v>
      </c>
      <c r="F4" s="14">
        <f>E4-7</f>
        <v>11</v>
      </c>
      <c r="J4" s="12" t="s">
        <v>541</v>
      </c>
    </row>
    <row r="5" spans="1:10" ht="15.75" customHeight="1">
      <c r="A5" s="22" t="s">
        <v>536</v>
      </c>
      <c r="B5" s="16">
        <v>1.5613425925925926E-2</v>
      </c>
      <c r="C5" s="12" t="s">
        <v>18</v>
      </c>
      <c r="D5" s="12" t="s">
        <v>28</v>
      </c>
      <c r="E5" s="13">
        <v>17</v>
      </c>
      <c r="F5" s="15"/>
      <c r="H5" s="12" t="s">
        <v>543</v>
      </c>
    </row>
    <row r="6" spans="1:10" ht="15.75" customHeight="1">
      <c r="A6" s="22" t="s">
        <v>536</v>
      </c>
      <c r="B6" s="16">
        <v>1.6527777777777777E-2</v>
      </c>
      <c r="C6" s="12" t="s">
        <v>14</v>
      </c>
      <c r="D6" s="12" t="s">
        <v>30</v>
      </c>
      <c r="E6" s="13">
        <v>20</v>
      </c>
      <c r="F6" s="14">
        <f t="shared" ref="F6:F7" si="1">E6-7</f>
        <v>13</v>
      </c>
      <c r="J6" s="12" t="s">
        <v>32</v>
      </c>
    </row>
    <row r="7" spans="1:10" ht="15.75" customHeight="1">
      <c r="A7" s="22" t="s">
        <v>536</v>
      </c>
      <c r="B7" s="16">
        <v>1.6585648148148148E-2</v>
      </c>
      <c r="C7" s="12" t="s">
        <v>14</v>
      </c>
      <c r="D7" s="12" t="s">
        <v>30</v>
      </c>
      <c r="E7" s="13">
        <v>15</v>
      </c>
      <c r="F7" s="14">
        <f t="shared" si="1"/>
        <v>8</v>
      </c>
      <c r="J7" s="12" t="s">
        <v>32</v>
      </c>
    </row>
    <row r="8" spans="1:10" ht="15.75" customHeight="1">
      <c r="A8" s="22" t="s">
        <v>536</v>
      </c>
      <c r="B8" s="16">
        <v>1.6909722222222222E-2</v>
      </c>
      <c r="C8" s="12" t="s">
        <v>14</v>
      </c>
      <c r="D8" s="12" t="s">
        <v>28</v>
      </c>
      <c r="E8" s="13">
        <v>7</v>
      </c>
      <c r="F8" s="15"/>
      <c r="H8" s="12" t="s">
        <v>545</v>
      </c>
    </row>
    <row r="9" spans="1:10" ht="15.75" customHeight="1">
      <c r="A9" s="22" t="s">
        <v>536</v>
      </c>
      <c r="B9" s="16">
        <v>1.7175925925925924E-2</v>
      </c>
      <c r="C9" s="12" t="s">
        <v>18</v>
      </c>
      <c r="D9" s="12" t="s">
        <v>62</v>
      </c>
      <c r="E9" s="13">
        <v>6</v>
      </c>
      <c r="F9" s="14">
        <f>E9-2</f>
        <v>4</v>
      </c>
      <c r="J9" s="12" t="s">
        <v>547</v>
      </c>
    </row>
    <row r="10" spans="1:10" ht="15.75" customHeight="1">
      <c r="A10" s="22" t="s">
        <v>536</v>
      </c>
      <c r="B10" s="16">
        <v>1.7905092592592594E-2</v>
      </c>
      <c r="C10" s="12" t="s">
        <v>14</v>
      </c>
      <c r="D10" s="12" t="s">
        <v>30</v>
      </c>
      <c r="E10" s="13">
        <f>F10+7</f>
        <v>11</v>
      </c>
      <c r="F10" s="13">
        <v>4</v>
      </c>
      <c r="J10" s="12" t="s">
        <v>297</v>
      </c>
    </row>
    <row r="11" spans="1:10" ht="15.75" customHeight="1">
      <c r="A11" s="22" t="s">
        <v>536</v>
      </c>
      <c r="B11" s="16">
        <v>1.7905092592592594E-2</v>
      </c>
      <c r="C11" s="12" t="s">
        <v>14</v>
      </c>
      <c r="D11" s="12" t="s">
        <v>30</v>
      </c>
      <c r="E11" s="13" t="s">
        <v>20</v>
      </c>
      <c r="F11" s="13">
        <v>1</v>
      </c>
      <c r="J11" s="12" t="s">
        <v>56</v>
      </c>
    </row>
    <row r="12" spans="1:10" ht="15.75" customHeight="1">
      <c r="A12" s="22" t="s">
        <v>536</v>
      </c>
      <c r="B12" s="16">
        <v>1.8275462962962962E-2</v>
      </c>
      <c r="C12" s="12" t="s">
        <v>14</v>
      </c>
      <c r="D12" s="12" t="s">
        <v>30</v>
      </c>
      <c r="E12" s="13" t="s">
        <v>38</v>
      </c>
      <c r="F12" s="13" t="s">
        <v>38</v>
      </c>
      <c r="J12" s="12" t="s">
        <v>56</v>
      </c>
    </row>
    <row r="13" spans="1:10" ht="15.75" customHeight="1">
      <c r="A13" s="22" t="s">
        <v>536</v>
      </c>
      <c r="B13" s="16">
        <v>1.8275462962962962E-2</v>
      </c>
      <c r="C13" s="12" t="s">
        <v>14</v>
      </c>
      <c r="D13" s="12" t="s">
        <v>30</v>
      </c>
      <c r="E13" s="13">
        <v>19</v>
      </c>
      <c r="F13" s="14">
        <f>E13-7</f>
        <v>12</v>
      </c>
      <c r="J13" s="12" t="s">
        <v>297</v>
      </c>
    </row>
    <row r="14" spans="1:10" ht="15.75" customHeight="1">
      <c r="A14" s="22" t="s">
        <v>536</v>
      </c>
      <c r="B14" s="16">
        <v>1.8344907407407407E-2</v>
      </c>
      <c r="C14" s="12" t="s">
        <v>14</v>
      </c>
      <c r="D14" s="12" t="s">
        <v>28</v>
      </c>
      <c r="E14" s="13">
        <v>6</v>
      </c>
      <c r="F14" s="15"/>
      <c r="H14" s="12" t="s">
        <v>552</v>
      </c>
    </row>
    <row r="15" spans="1:10" ht="15.75" customHeight="1">
      <c r="A15" s="22" t="s">
        <v>536</v>
      </c>
      <c r="B15" s="16">
        <v>1.8900462962962963E-2</v>
      </c>
      <c r="C15" s="12" t="s">
        <v>14</v>
      </c>
      <c r="D15" s="12" t="s">
        <v>30</v>
      </c>
      <c r="E15" s="13">
        <v>24</v>
      </c>
      <c r="F15" s="13">
        <v>18</v>
      </c>
      <c r="J15" s="12" t="s">
        <v>168</v>
      </c>
    </row>
    <row r="16" spans="1:10" ht="15.75" customHeight="1">
      <c r="A16" s="22" t="s">
        <v>536</v>
      </c>
      <c r="B16" s="16">
        <v>1.8900462962962963E-2</v>
      </c>
      <c r="C16" s="12" t="s">
        <v>14</v>
      </c>
      <c r="D16" s="12" t="s">
        <v>30</v>
      </c>
      <c r="E16" s="13" t="s">
        <v>38</v>
      </c>
      <c r="F16" s="13" t="s">
        <v>38</v>
      </c>
      <c r="J16" s="12" t="s">
        <v>56</v>
      </c>
    </row>
    <row r="17" spans="1:10" ht="15.75" customHeight="1">
      <c r="A17" s="22" t="s">
        <v>536</v>
      </c>
      <c r="B17" s="16">
        <v>1.9120370370370371E-2</v>
      </c>
      <c r="C17" s="12" t="s">
        <v>14</v>
      </c>
      <c r="D17" s="12" t="s">
        <v>28</v>
      </c>
      <c r="E17" s="13">
        <v>12</v>
      </c>
      <c r="F17" s="15"/>
      <c r="H17" s="12" t="s">
        <v>553</v>
      </c>
      <c r="J17" s="12"/>
    </row>
    <row r="18" spans="1:10" ht="15.75" customHeight="1">
      <c r="A18" s="22" t="s">
        <v>536</v>
      </c>
      <c r="B18" s="16">
        <v>1.9479166666666665E-2</v>
      </c>
      <c r="C18" s="12" t="s">
        <v>14</v>
      </c>
      <c r="D18" s="12" t="s">
        <v>30</v>
      </c>
      <c r="E18" s="13">
        <v>18</v>
      </c>
      <c r="F18" s="14">
        <f>E18-7</f>
        <v>11</v>
      </c>
      <c r="J18" s="12" t="s">
        <v>168</v>
      </c>
    </row>
    <row r="19" spans="1:10" ht="15.75" customHeight="1">
      <c r="A19" s="22" t="s">
        <v>536</v>
      </c>
      <c r="B19" s="16">
        <v>1.9479166666666665E-2</v>
      </c>
      <c r="C19" s="12" t="s">
        <v>14</v>
      </c>
      <c r="D19" s="12" t="s">
        <v>30</v>
      </c>
      <c r="E19" s="13" t="s">
        <v>38</v>
      </c>
      <c r="F19" s="13" t="s">
        <v>38</v>
      </c>
      <c r="J19" s="12" t="s">
        <v>56</v>
      </c>
    </row>
    <row r="20" spans="1:10" ht="15.75" customHeight="1">
      <c r="A20" s="22" t="s">
        <v>536</v>
      </c>
      <c r="B20" s="16">
        <v>1.9618055555555555E-2</v>
      </c>
      <c r="C20" s="12" t="s">
        <v>14</v>
      </c>
      <c r="D20" s="12" t="s">
        <v>28</v>
      </c>
      <c r="E20" s="13">
        <v>6</v>
      </c>
      <c r="F20" s="15"/>
      <c r="H20" s="12" t="s">
        <v>552</v>
      </c>
    </row>
    <row r="21" spans="1:10" ht="15.75" customHeight="1">
      <c r="A21" s="22" t="s">
        <v>536</v>
      </c>
      <c r="B21" s="16">
        <v>1.9768518518518519E-2</v>
      </c>
      <c r="C21" s="12" t="s">
        <v>23</v>
      </c>
      <c r="D21" s="12" t="s">
        <v>28</v>
      </c>
      <c r="E21" s="13" t="s">
        <v>38</v>
      </c>
      <c r="F21" s="13" t="s">
        <v>38</v>
      </c>
      <c r="J21" s="12" t="s">
        <v>44</v>
      </c>
    </row>
    <row r="22" spans="1:10" ht="15.75" customHeight="1">
      <c r="A22" s="22" t="s">
        <v>536</v>
      </c>
      <c r="B22" s="16">
        <v>2.0081018518518519E-2</v>
      </c>
      <c r="C22" s="12" t="s">
        <v>14</v>
      </c>
      <c r="D22" s="12" t="s">
        <v>30</v>
      </c>
      <c r="E22" s="13">
        <v>14</v>
      </c>
      <c r="F22" s="13">
        <f t="shared" ref="F22:F23" si="2">E22-7</f>
        <v>7</v>
      </c>
      <c r="J22" s="12" t="s">
        <v>556</v>
      </c>
    </row>
    <row r="23" spans="1:10" ht="15.75" customHeight="1">
      <c r="A23" s="22" t="s">
        <v>536</v>
      </c>
      <c r="B23" s="16">
        <v>2.0127314814814813E-2</v>
      </c>
      <c r="C23" s="12" t="s">
        <v>14</v>
      </c>
      <c r="D23" s="12" t="s">
        <v>30</v>
      </c>
      <c r="E23" s="13">
        <v>10</v>
      </c>
      <c r="F23" s="13">
        <f t="shared" si="2"/>
        <v>3</v>
      </c>
      <c r="J23" s="12" t="s">
        <v>556</v>
      </c>
    </row>
    <row r="24" spans="1:10" ht="15.75" customHeight="1">
      <c r="A24" s="22" t="s">
        <v>536</v>
      </c>
      <c r="B24" s="16">
        <v>2.0405092592592593E-2</v>
      </c>
      <c r="C24" s="12" t="s">
        <v>14</v>
      </c>
      <c r="D24" s="12" t="s">
        <v>30</v>
      </c>
      <c r="E24" s="13" t="s">
        <v>38</v>
      </c>
      <c r="F24" s="13" t="s">
        <v>38</v>
      </c>
      <c r="J24" s="12" t="s">
        <v>56</v>
      </c>
    </row>
    <row r="25" spans="1:10" ht="15.75" customHeight="1">
      <c r="A25" s="22" t="s">
        <v>536</v>
      </c>
      <c r="B25" s="16">
        <v>2.0405092592592593E-2</v>
      </c>
      <c r="C25" s="12" t="s">
        <v>14</v>
      </c>
      <c r="D25" s="12" t="s">
        <v>30</v>
      </c>
      <c r="E25" s="13">
        <v>20</v>
      </c>
      <c r="F25" s="14">
        <f>E25-7</f>
        <v>13</v>
      </c>
      <c r="J25" s="12" t="s">
        <v>168</v>
      </c>
    </row>
    <row r="26" spans="1:10" ht="15.75" customHeight="1">
      <c r="A26" s="22" t="s">
        <v>536</v>
      </c>
      <c r="B26" s="16">
        <v>2.045138888888889E-2</v>
      </c>
      <c r="C26" s="12" t="s">
        <v>14</v>
      </c>
      <c r="D26" s="12" t="s">
        <v>28</v>
      </c>
      <c r="E26" s="13">
        <v>12</v>
      </c>
      <c r="F26" s="15"/>
      <c r="H26" s="12" t="s">
        <v>553</v>
      </c>
      <c r="J26" s="12" t="s">
        <v>559</v>
      </c>
    </row>
    <row r="27" spans="1:10" ht="15.75" customHeight="1">
      <c r="A27" s="22" t="s">
        <v>536</v>
      </c>
      <c r="B27" s="16">
        <v>2.929398148148148E-2</v>
      </c>
      <c r="C27" s="12" t="s">
        <v>18</v>
      </c>
      <c r="D27" s="12" t="s">
        <v>31</v>
      </c>
      <c r="E27" s="13" t="s">
        <v>17</v>
      </c>
      <c r="F27" s="13">
        <v>20</v>
      </c>
    </row>
    <row r="28" spans="1:10" ht="15.75" customHeight="1">
      <c r="A28" s="22" t="s">
        <v>536</v>
      </c>
      <c r="B28" s="16">
        <v>3.2986111111111112E-2</v>
      </c>
      <c r="C28" s="12" t="s">
        <v>18</v>
      </c>
      <c r="D28" s="12" t="s">
        <v>15</v>
      </c>
      <c r="E28" s="13">
        <v>8</v>
      </c>
      <c r="F28" s="14">
        <f>E28-4</f>
        <v>4</v>
      </c>
    </row>
    <row r="29" spans="1:10" ht="15.75" customHeight="1">
      <c r="A29" s="22" t="s">
        <v>536</v>
      </c>
      <c r="B29" s="16">
        <v>5.4525462962962963E-2</v>
      </c>
      <c r="C29" s="12" t="s">
        <v>23</v>
      </c>
      <c r="D29" s="12" t="s">
        <v>15</v>
      </c>
      <c r="E29" s="14">
        <f>F29+3</f>
        <v>5</v>
      </c>
      <c r="F29" s="13">
        <v>2</v>
      </c>
      <c r="J29" s="12" t="s">
        <v>57</v>
      </c>
    </row>
    <row r="30" spans="1:10" ht="15.75" customHeight="1">
      <c r="A30" s="22" t="s">
        <v>536</v>
      </c>
      <c r="B30" s="16">
        <v>5.4525462962962963E-2</v>
      </c>
      <c r="C30" s="12" t="s">
        <v>23</v>
      </c>
      <c r="D30" s="12" t="s">
        <v>15</v>
      </c>
      <c r="E30" s="13" t="s">
        <v>20</v>
      </c>
      <c r="F30" s="13">
        <v>1</v>
      </c>
      <c r="J30" s="12" t="s">
        <v>56</v>
      </c>
    </row>
    <row r="31" spans="1:10" ht="15.75" customHeight="1">
      <c r="A31" s="22" t="s">
        <v>536</v>
      </c>
      <c r="B31" s="16">
        <v>5.5682870370370369E-2</v>
      </c>
      <c r="C31" s="12" t="s">
        <v>14</v>
      </c>
      <c r="D31" s="12" t="s">
        <v>69</v>
      </c>
      <c r="E31" s="13">
        <v>10</v>
      </c>
      <c r="F31" s="14">
        <f>E31-3</f>
        <v>7</v>
      </c>
    </row>
    <row r="32" spans="1:10" ht="15.75" customHeight="1">
      <c r="A32" s="22" t="s">
        <v>536</v>
      </c>
      <c r="B32" s="16">
        <v>5.6666666666666664E-2</v>
      </c>
      <c r="C32" s="12" t="s">
        <v>13</v>
      </c>
      <c r="D32" s="12" t="s">
        <v>15</v>
      </c>
      <c r="E32" s="13" t="s">
        <v>20</v>
      </c>
      <c r="F32" s="13">
        <v>1</v>
      </c>
    </row>
    <row r="33" spans="1:10" ht="15.75" customHeight="1">
      <c r="A33" s="22" t="s">
        <v>536</v>
      </c>
      <c r="B33" s="16">
        <v>5.6712962962962965E-2</v>
      </c>
      <c r="C33" s="12" t="s">
        <v>18</v>
      </c>
      <c r="D33" s="12" t="s">
        <v>15</v>
      </c>
      <c r="E33" s="13" t="s">
        <v>38</v>
      </c>
      <c r="F33" s="13" t="s">
        <v>38</v>
      </c>
      <c r="J33" s="12" t="s">
        <v>56</v>
      </c>
    </row>
    <row r="34" spans="1:10" ht="15.75" customHeight="1">
      <c r="A34" s="22" t="s">
        <v>536</v>
      </c>
      <c r="B34" s="16">
        <v>5.6712962962962965E-2</v>
      </c>
      <c r="C34" s="12" t="s">
        <v>18</v>
      </c>
      <c r="D34" s="12" t="s">
        <v>15</v>
      </c>
      <c r="E34" s="13">
        <v>13</v>
      </c>
      <c r="F34" s="14">
        <f>E34-4</f>
        <v>9</v>
      </c>
      <c r="J34" s="12" t="s">
        <v>57</v>
      </c>
    </row>
    <row r="35" spans="1:10" ht="15.75" customHeight="1">
      <c r="A35" s="22" t="s">
        <v>536</v>
      </c>
      <c r="B35" s="16">
        <v>5.7465277777777775E-2</v>
      </c>
      <c r="C35" s="12" t="s">
        <v>14</v>
      </c>
      <c r="D35" s="12" t="s">
        <v>15</v>
      </c>
      <c r="E35" s="13">
        <v>14</v>
      </c>
      <c r="F35" s="14">
        <f>E35-3</f>
        <v>11</v>
      </c>
    </row>
    <row r="36" spans="1:10" ht="15.75" customHeight="1">
      <c r="A36" s="22" t="s">
        <v>536</v>
      </c>
      <c r="B36" s="16">
        <v>6.0428240740740741E-2</v>
      </c>
      <c r="C36" s="12" t="s">
        <v>19</v>
      </c>
      <c r="D36" s="12" t="s">
        <v>15</v>
      </c>
      <c r="E36" s="13">
        <v>10</v>
      </c>
      <c r="F36" s="14">
        <f>E36-0</f>
        <v>10</v>
      </c>
    </row>
    <row r="37" spans="1:10" ht="15.75" customHeight="1">
      <c r="A37" s="22" t="s">
        <v>536</v>
      </c>
      <c r="B37" s="16">
        <v>6.3703703703703707E-2</v>
      </c>
      <c r="C37" s="12" t="s">
        <v>23</v>
      </c>
      <c r="D37" s="12" t="s">
        <v>24</v>
      </c>
      <c r="E37" s="13" t="s">
        <v>20</v>
      </c>
      <c r="F37" s="13">
        <v>1</v>
      </c>
    </row>
    <row r="38" spans="1:10" ht="15.75" customHeight="1">
      <c r="A38" s="22" t="s">
        <v>536</v>
      </c>
      <c r="B38" s="16">
        <v>6.3715277777777773E-2</v>
      </c>
      <c r="C38" s="12" t="s">
        <v>13</v>
      </c>
      <c r="D38" s="12" t="s">
        <v>24</v>
      </c>
      <c r="E38" s="13">
        <v>4</v>
      </c>
      <c r="F38" s="14">
        <f>E38--2</f>
        <v>6</v>
      </c>
    </row>
    <row r="39" spans="1:10" ht="15.75" customHeight="1">
      <c r="A39" s="22" t="s">
        <v>536</v>
      </c>
      <c r="B39" s="16">
        <v>6.6145833333333334E-2</v>
      </c>
      <c r="C39" s="12" t="s">
        <v>23</v>
      </c>
      <c r="D39" s="12" t="s">
        <v>15</v>
      </c>
      <c r="E39" s="13">
        <v>16</v>
      </c>
      <c r="F39" s="14">
        <f>E39-3</f>
        <v>13</v>
      </c>
    </row>
    <row r="40" spans="1:10" ht="15.75" customHeight="1">
      <c r="A40" s="22" t="s">
        <v>536</v>
      </c>
      <c r="B40" s="16">
        <v>6.9467592592592595E-2</v>
      </c>
      <c r="C40" s="12" t="s">
        <v>13</v>
      </c>
      <c r="D40" s="12" t="s">
        <v>15</v>
      </c>
      <c r="E40" s="13">
        <v>6</v>
      </c>
      <c r="F40" s="14">
        <f>E40-1</f>
        <v>5</v>
      </c>
    </row>
    <row r="41" spans="1:10" ht="15.75" customHeight="1">
      <c r="A41" s="22" t="s">
        <v>536</v>
      </c>
      <c r="B41" s="16">
        <v>7.2175925925925921E-2</v>
      </c>
      <c r="C41" s="12" t="s">
        <v>66</v>
      </c>
      <c r="D41" s="12" t="s">
        <v>135</v>
      </c>
      <c r="E41" s="13">
        <v>11</v>
      </c>
      <c r="F41" s="13">
        <v>13</v>
      </c>
    </row>
    <row r="42" spans="1:10" ht="15.75" customHeight="1">
      <c r="A42" s="22" t="s">
        <v>536</v>
      </c>
      <c r="B42" s="16">
        <v>7.4953703703703703E-2</v>
      </c>
      <c r="C42" s="12" t="s">
        <v>23</v>
      </c>
      <c r="D42" s="12" t="s">
        <v>15</v>
      </c>
      <c r="E42" s="13">
        <v>10</v>
      </c>
      <c r="F42" s="14">
        <f>E42-3</f>
        <v>7</v>
      </c>
    </row>
    <row r="43" spans="1:10" ht="15.75" customHeight="1">
      <c r="A43" s="22" t="s">
        <v>536</v>
      </c>
      <c r="B43" s="16">
        <v>7.6898148148148146E-2</v>
      </c>
      <c r="C43" s="12" t="s">
        <v>13</v>
      </c>
      <c r="D43" s="12" t="s">
        <v>15</v>
      </c>
      <c r="E43" s="13" t="s">
        <v>38</v>
      </c>
      <c r="F43" s="13" t="s">
        <v>38</v>
      </c>
      <c r="J43" s="12" t="s">
        <v>56</v>
      </c>
    </row>
    <row r="44" spans="1:10" ht="15.75" customHeight="1">
      <c r="A44" s="22" t="s">
        <v>536</v>
      </c>
      <c r="B44" s="16">
        <v>7.6898148148148146E-2</v>
      </c>
      <c r="C44" s="12" t="s">
        <v>13</v>
      </c>
      <c r="D44" s="12" t="s">
        <v>15</v>
      </c>
      <c r="E44" s="13">
        <v>10</v>
      </c>
      <c r="F44" s="14">
        <f>E44-1</f>
        <v>9</v>
      </c>
      <c r="J44" s="12" t="s">
        <v>57</v>
      </c>
    </row>
    <row r="45" spans="1:10" ht="15.75" customHeight="1">
      <c r="A45" s="22" t="s">
        <v>536</v>
      </c>
      <c r="B45" s="16">
        <v>7.7337962962962969E-2</v>
      </c>
      <c r="C45" s="12" t="s">
        <v>23</v>
      </c>
      <c r="D45" s="12" t="s">
        <v>68</v>
      </c>
      <c r="E45" s="13" t="s">
        <v>38</v>
      </c>
      <c r="F45" s="13" t="s">
        <v>38</v>
      </c>
    </row>
    <row r="46" spans="1:10" ht="15.75" customHeight="1">
      <c r="A46" s="22" t="s">
        <v>536</v>
      </c>
      <c r="B46" s="16">
        <v>7.7731481481481485E-2</v>
      </c>
      <c r="C46" s="12" t="s">
        <v>66</v>
      </c>
      <c r="D46" s="12" t="s">
        <v>68</v>
      </c>
      <c r="E46" s="13">
        <v>5</v>
      </c>
      <c r="F46" s="15"/>
    </row>
    <row r="47" spans="1:10" ht="15.75" customHeight="1">
      <c r="A47" s="22" t="s">
        <v>536</v>
      </c>
      <c r="B47" s="16">
        <v>7.8587962962962957E-2</v>
      </c>
      <c r="C47" s="12" t="s">
        <v>23</v>
      </c>
      <c r="D47" s="12" t="s">
        <v>15</v>
      </c>
      <c r="E47" s="13">
        <v>12</v>
      </c>
      <c r="F47" s="14">
        <f>E47-3</f>
        <v>9</v>
      </c>
    </row>
    <row r="48" spans="1:10" ht="15.75" customHeight="1">
      <c r="A48" s="22" t="s">
        <v>536</v>
      </c>
      <c r="B48" s="16">
        <v>7.9247685185185185E-2</v>
      </c>
      <c r="C48" s="12" t="s">
        <v>66</v>
      </c>
      <c r="D48" s="12" t="s">
        <v>68</v>
      </c>
      <c r="E48" s="13">
        <v>8</v>
      </c>
      <c r="F48" s="15"/>
    </row>
    <row r="49" spans="1:10" ht="15.75" customHeight="1">
      <c r="A49" s="22" t="s">
        <v>536</v>
      </c>
      <c r="B49" s="16">
        <v>8.0347222222222223E-2</v>
      </c>
      <c r="C49" s="12" t="s">
        <v>21</v>
      </c>
      <c r="D49" s="12" t="s">
        <v>15</v>
      </c>
      <c r="E49" s="13" t="s">
        <v>38</v>
      </c>
      <c r="F49" s="13" t="s">
        <v>38</v>
      </c>
      <c r="J49" s="12" t="s">
        <v>56</v>
      </c>
    </row>
    <row r="50" spans="1:10" ht="15.75" customHeight="1">
      <c r="A50" s="22" t="s">
        <v>536</v>
      </c>
      <c r="B50" s="16">
        <v>8.0347222222222223E-2</v>
      </c>
      <c r="C50" s="12" t="s">
        <v>21</v>
      </c>
      <c r="D50" s="12" t="s">
        <v>15</v>
      </c>
      <c r="E50" s="13">
        <v>22</v>
      </c>
      <c r="F50" s="14">
        <f>E50-3</f>
        <v>19</v>
      </c>
      <c r="J50" s="12" t="s">
        <v>57</v>
      </c>
    </row>
    <row r="51" spans="1:10" ht="15.75" customHeight="1">
      <c r="A51" s="22" t="s">
        <v>536</v>
      </c>
      <c r="B51" s="16">
        <v>8.1504629629629635E-2</v>
      </c>
      <c r="C51" s="12" t="s">
        <v>21</v>
      </c>
      <c r="D51" s="12" t="s">
        <v>62</v>
      </c>
      <c r="E51" s="13">
        <v>10</v>
      </c>
      <c r="F51" s="14">
        <f>E51-2</f>
        <v>8</v>
      </c>
      <c r="J51" s="12" t="s">
        <v>572</v>
      </c>
    </row>
    <row r="52" spans="1:10" ht="15.75" customHeight="1">
      <c r="A52" s="22" t="s">
        <v>536</v>
      </c>
      <c r="B52" s="16">
        <v>9.7847222222222224E-2</v>
      </c>
      <c r="C52" s="12" t="s">
        <v>14</v>
      </c>
      <c r="D52" s="12" t="s">
        <v>16</v>
      </c>
      <c r="E52" s="13" t="s">
        <v>17</v>
      </c>
      <c r="F52" s="13">
        <v>20</v>
      </c>
    </row>
    <row r="53" spans="1:10" ht="15.75" customHeight="1">
      <c r="A53" s="22" t="s">
        <v>536</v>
      </c>
      <c r="B53" s="16">
        <v>9.8356481481481475E-2</v>
      </c>
      <c r="C53" s="12" t="s">
        <v>21</v>
      </c>
      <c r="D53" s="12" t="s">
        <v>16</v>
      </c>
      <c r="E53" s="13">
        <v>18</v>
      </c>
      <c r="F53" s="14">
        <f>E53-1</f>
        <v>17</v>
      </c>
    </row>
    <row r="54" spans="1:10" ht="15.75" customHeight="1">
      <c r="A54" s="22" t="s">
        <v>536</v>
      </c>
      <c r="B54" s="16">
        <v>9.8356481481481475E-2</v>
      </c>
      <c r="C54" s="12" t="s">
        <v>13</v>
      </c>
      <c r="D54" s="12" t="s">
        <v>16</v>
      </c>
      <c r="E54" s="13">
        <v>17</v>
      </c>
      <c r="F54" s="14">
        <f>E54-0</f>
        <v>17</v>
      </c>
    </row>
    <row r="55" spans="1:10" ht="15.75" customHeight="1">
      <c r="A55" s="22" t="s">
        <v>536</v>
      </c>
      <c r="B55" s="16">
        <v>9.8356481481481475E-2</v>
      </c>
      <c r="C55" s="12" t="s">
        <v>23</v>
      </c>
      <c r="D55" s="12" t="s">
        <v>16</v>
      </c>
      <c r="E55" s="13">
        <v>16</v>
      </c>
      <c r="F55" s="14">
        <f>E55-3</f>
        <v>13</v>
      </c>
    </row>
    <row r="56" spans="1:10" ht="15.75" customHeight="1">
      <c r="A56" s="22" t="s">
        <v>536</v>
      </c>
      <c r="B56" s="16">
        <v>9.8553240740740747E-2</v>
      </c>
      <c r="C56" s="12" t="s">
        <v>66</v>
      </c>
      <c r="D56" s="12" t="s">
        <v>16</v>
      </c>
      <c r="E56" s="13">
        <v>6</v>
      </c>
      <c r="F56" s="14">
        <f>E56-2</f>
        <v>4</v>
      </c>
    </row>
    <row r="57" spans="1:10" ht="15.75" customHeight="1">
      <c r="A57" s="22" t="s">
        <v>536</v>
      </c>
      <c r="B57" s="16">
        <v>9.8599537037037041E-2</v>
      </c>
      <c r="C57" s="12" t="s">
        <v>19</v>
      </c>
      <c r="D57" s="12" t="s">
        <v>16</v>
      </c>
      <c r="E57" s="13">
        <v>15</v>
      </c>
      <c r="F57" s="14">
        <f t="shared" ref="F57:F58" si="3">E57-4</f>
        <v>11</v>
      </c>
    </row>
    <row r="58" spans="1:10" ht="15.75" customHeight="1">
      <c r="A58" s="22" t="s">
        <v>536</v>
      </c>
      <c r="B58" s="16">
        <v>9.8553240740740747E-2</v>
      </c>
      <c r="C58" s="12" t="s">
        <v>18</v>
      </c>
      <c r="D58" s="12" t="s">
        <v>16</v>
      </c>
      <c r="E58" s="13">
        <v>6</v>
      </c>
      <c r="F58" s="14">
        <f t="shared" si="3"/>
        <v>2</v>
      </c>
    </row>
    <row r="59" spans="1:10" ht="13">
      <c r="A59" s="22" t="s">
        <v>536</v>
      </c>
      <c r="B59" s="16">
        <v>9.9652777777777785E-2</v>
      </c>
      <c r="C59" s="12" t="s">
        <v>14</v>
      </c>
      <c r="D59" s="12" t="s">
        <v>30</v>
      </c>
      <c r="E59" s="13">
        <v>10</v>
      </c>
      <c r="F59" s="14">
        <f>E59-7</f>
        <v>3</v>
      </c>
      <c r="J59" s="12" t="s">
        <v>58</v>
      </c>
    </row>
    <row r="60" spans="1:10" ht="13">
      <c r="A60" s="22" t="s">
        <v>536</v>
      </c>
      <c r="B60" s="16">
        <v>9.9699074074074079E-2</v>
      </c>
      <c r="C60" s="12" t="s">
        <v>14</v>
      </c>
      <c r="D60" s="12" t="s">
        <v>30</v>
      </c>
      <c r="E60" s="13" t="s">
        <v>38</v>
      </c>
      <c r="F60" s="13" t="s">
        <v>38</v>
      </c>
      <c r="J60" s="12" t="s">
        <v>58</v>
      </c>
    </row>
    <row r="61" spans="1:10" ht="13">
      <c r="A61" s="22" t="s">
        <v>536</v>
      </c>
      <c r="B61" s="16">
        <v>0.10158564814814815</v>
      </c>
      <c r="C61" s="12" t="s">
        <v>66</v>
      </c>
      <c r="D61" s="12" t="s">
        <v>62</v>
      </c>
      <c r="E61" s="13">
        <v>22</v>
      </c>
      <c r="F61" s="14">
        <f>E61-5</f>
        <v>17</v>
      </c>
    </row>
    <row r="62" spans="1:10" ht="13">
      <c r="A62" s="22" t="s">
        <v>536</v>
      </c>
      <c r="B62" s="16">
        <v>0.10202546296296296</v>
      </c>
      <c r="C62" s="12" t="s">
        <v>18</v>
      </c>
      <c r="D62" s="12" t="s">
        <v>62</v>
      </c>
      <c r="E62" s="13" t="s">
        <v>17</v>
      </c>
      <c r="F62" s="13">
        <v>20</v>
      </c>
    </row>
    <row r="63" spans="1:10" ht="13">
      <c r="A63" s="22" t="s">
        <v>536</v>
      </c>
      <c r="B63" s="16">
        <v>0.10466435185185186</v>
      </c>
      <c r="C63" s="12" t="s">
        <v>13</v>
      </c>
      <c r="D63" s="12" t="s">
        <v>33</v>
      </c>
      <c r="E63" s="13">
        <v>12</v>
      </c>
      <c r="F63" s="14">
        <f>E63-7</f>
        <v>5</v>
      </c>
      <c r="J63" s="12" t="s">
        <v>120</v>
      </c>
    </row>
    <row r="64" spans="1:10" ht="13">
      <c r="A64" s="22" t="s">
        <v>536</v>
      </c>
      <c r="B64" s="16">
        <v>0.10471064814814815</v>
      </c>
      <c r="C64" s="12" t="s">
        <v>13</v>
      </c>
      <c r="D64" s="12" t="s">
        <v>33</v>
      </c>
      <c r="E64" s="13" t="s">
        <v>17</v>
      </c>
      <c r="F64" s="13">
        <v>20</v>
      </c>
      <c r="G64" s="12" t="s">
        <v>40</v>
      </c>
      <c r="J64" s="12" t="s">
        <v>120</v>
      </c>
    </row>
    <row r="65" spans="1:10" ht="13">
      <c r="A65" s="22" t="s">
        <v>536</v>
      </c>
      <c r="B65" s="16">
        <v>0.10491898148148149</v>
      </c>
      <c r="C65" s="12" t="s">
        <v>13</v>
      </c>
      <c r="D65" s="12" t="s">
        <v>28</v>
      </c>
      <c r="E65" s="13">
        <v>12</v>
      </c>
      <c r="F65" s="15"/>
      <c r="H65" s="12" t="s">
        <v>574</v>
      </c>
      <c r="I65" s="12">
        <v>1</v>
      </c>
    </row>
    <row r="66" spans="1:10" ht="13">
      <c r="A66" s="22" t="s">
        <v>536</v>
      </c>
      <c r="B66" s="16">
        <v>0.10555555555555556</v>
      </c>
      <c r="C66" s="12" t="s">
        <v>23</v>
      </c>
      <c r="D66" s="12" t="s">
        <v>30</v>
      </c>
      <c r="E66" s="13">
        <v>16</v>
      </c>
      <c r="F66" s="14">
        <f>E66-6</f>
        <v>10</v>
      </c>
      <c r="J66" s="12" t="s">
        <v>39</v>
      </c>
    </row>
    <row r="67" spans="1:10" ht="13">
      <c r="A67" s="22" t="s">
        <v>536</v>
      </c>
      <c r="B67" s="16">
        <v>0.10572916666666667</v>
      </c>
      <c r="C67" s="12" t="s">
        <v>23</v>
      </c>
      <c r="D67" s="12" t="s">
        <v>28</v>
      </c>
      <c r="E67" s="13">
        <v>11</v>
      </c>
      <c r="F67" s="15"/>
      <c r="H67" s="12" t="s">
        <v>577</v>
      </c>
      <c r="I67" s="12">
        <v>1</v>
      </c>
    </row>
    <row r="68" spans="1:10" ht="13">
      <c r="A68" s="22" t="s">
        <v>536</v>
      </c>
      <c r="B68" s="16">
        <v>0.10594907407407407</v>
      </c>
      <c r="C68" s="12" t="s">
        <v>23</v>
      </c>
      <c r="D68" s="12" t="s">
        <v>30</v>
      </c>
      <c r="E68" s="13">
        <v>10</v>
      </c>
      <c r="F68" s="14">
        <f>E68-6</f>
        <v>4</v>
      </c>
      <c r="J68" s="12" t="s">
        <v>39</v>
      </c>
    </row>
    <row r="69" spans="1:10" ht="13">
      <c r="A69" s="22" t="s">
        <v>536</v>
      </c>
      <c r="B69" s="16">
        <v>0.10842592592592593</v>
      </c>
      <c r="C69" s="12" t="s">
        <v>21</v>
      </c>
      <c r="D69" s="12" t="s">
        <v>62</v>
      </c>
      <c r="E69" s="13">
        <v>19</v>
      </c>
      <c r="F69" s="14">
        <f>E69-2</f>
        <v>17</v>
      </c>
      <c r="J69" s="12" t="s">
        <v>224</v>
      </c>
    </row>
    <row r="70" spans="1:10" ht="13">
      <c r="A70" s="22" t="s">
        <v>536</v>
      </c>
      <c r="B70" s="16">
        <v>0.10885416666666667</v>
      </c>
      <c r="C70" s="12" t="s">
        <v>19</v>
      </c>
      <c r="D70" s="12" t="s">
        <v>30</v>
      </c>
      <c r="E70" s="13" t="s">
        <v>17</v>
      </c>
      <c r="F70" s="13">
        <v>20</v>
      </c>
      <c r="G70" s="12" t="s">
        <v>40</v>
      </c>
      <c r="J70" s="12" t="s">
        <v>159</v>
      </c>
    </row>
    <row r="71" spans="1:10" ht="13">
      <c r="A71" s="22" t="s">
        <v>536</v>
      </c>
      <c r="B71" s="16">
        <v>0.10931712962962963</v>
      </c>
      <c r="C71" s="12" t="s">
        <v>21</v>
      </c>
      <c r="D71" s="12" t="s">
        <v>62</v>
      </c>
      <c r="E71" s="13">
        <v>10</v>
      </c>
      <c r="F71" s="14">
        <f>E71-2</f>
        <v>8</v>
      </c>
      <c r="J71" s="12" t="s">
        <v>224</v>
      </c>
    </row>
    <row r="72" spans="1:10" ht="13">
      <c r="A72" s="22" t="s">
        <v>536</v>
      </c>
      <c r="B72" s="16">
        <v>0.10967592592592593</v>
      </c>
      <c r="C72" s="12" t="s">
        <v>21</v>
      </c>
      <c r="D72" s="12" t="s">
        <v>34</v>
      </c>
      <c r="E72" s="13" t="s">
        <v>38</v>
      </c>
      <c r="F72" s="13" t="s">
        <v>38</v>
      </c>
      <c r="J72" s="12" t="s">
        <v>56</v>
      </c>
    </row>
    <row r="73" spans="1:10" ht="13">
      <c r="A73" s="22" t="s">
        <v>536</v>
      </c>
      <c r="B73" s="16">
        <v>0.10967592592592593</v>
      </c>
      <c r="C73" s="12" t="s">
        <v>21</v>
      </c>
      <c r="D73" s="12" t="s">
        <v>34</v>
      </c>
      <c r="E73" s="13">
        <v>18</v>
      </c>
      <c r="F73" s="15"/>
      <c r="J73" s="12" t="s">
        <v>57</v>
      </c>
    </row>
    <row r="74" spans="1:10" ht="13">
      <c r="A74" s="22" t="s">
        <v>536</v>
      </c>
      <c r="B74" s="16">
        <v>0.11017361111111111</v>
      </c>
      <c r="C74" s="12" t="s">
        <v>19</v>
      </c>
      <c r="D74" s="12" t="s">
        <v>34</v>
      </c>
      <c r="E74" s="13">
        <v>13</v>
      </c>
      <c r="F74" s="14">
        <f>E74--3</f>
        <v>16</v>
      </c>
    </row>
    <row r="75" spans="1:10" ht="13">
      <c r="A75" s="22" t="s">
        <v>536</v>
      </c>
      <c r="B75" s="16">
        <v>0.11105324074074074</v>
      </c>
      <c r="C75" s="12" t="s">
        <v>18</v>
      </c>
      <c r="D75" s="12" t="s">
        <v>101</v>
      </c>
      <c r="E75" s="13">
        <v>20</v>
      </c>
      <c r="F75" s="15"/>
      <c r="J75" s="12" t="s">
        <v>580</v>
      </c>
    </row>
    <row r="76" spans="1:10" ht="13">
      <c r="A76" s="22" t="s">
        <v>536</v>
      </c>
      <c r="B76" s="16">
        <v>0.11334490740740741</v>
      </c>
      <c r="C76" s="12" t="s">
        <v>14</v>
      </c>
      <c r="D76" s="12" t="s">
        <v>30</v>
      </c>
      <c r="E76" s="13">
        <v>12</v>
      </c>
      <c r="F76" s="14">
        <f>E76-7</f>
        <v>5</v>
      </c>
      <c r="J76" s="12" t="s">
        <v>58</v>
      </c>
    </row>
    <row r="77" spans="1:10" ht="13">
      <c r="A77" s="22" t="s">
        <v>536</v>
      </c>
      <c r="B77" s="16">
        <v>0.11458333333333333</v>
      </c>
      <c r="C77" s="12" t="s">
        <v>14</v>
      </c>
      <c r="D77" s="12" t="s">
        <v>28</v>
      </c>
      <c r="E77" s="13">
        <v>12</v>
      </c>
      <c r="F77" s="15"/>
      <c r="H77" s="12" t="s">
        <v>535</v>
      </c>
    </row>
    <row r="78" spans="1:10" ht="13">
      <c r="A78" s="22" t="s">
        <v>536</v>
      </c>
      <c r="B78" s="16">
        <v>0.11547453703703704</v>
      </c>
      <c r="C78" s="12" t="s">
        <v>14</v>
      </c>
      <c r="D78" s="12" t="s">
        <v>532</v>
      </c>
      <c r="E78" s="13">
        <v>19</v>
      </c>
      <c r="F78" s="14">
        <f t="shared" ref="F78:F80" si="4">E78-3</f>
        <v>16</v>
      </c>
      <c r="J78" s="12" t="s">
        <v>582</v>
      </c>
    </row>
    <row r="79" spans="1:10" ht="13">
      <c r="A79" s="22" t="s">
        <v>536</v>
      </c>
      <c r="B79" s="16">
        <v>0.11641203703703704</v>
      </c>
      <c r="C79" s="12" t="s">
        <v>18</v>
      </c>
      <c r="D79" s="12" t="s">
        <v>532</v>
      </c>
      <c r="E79" s="13">
        <v>12</v>
      </c>
      <c r="F79" s="14">
        <f t="shared" si="4"/>
        <v>9</v>
      </c>
      <c r="J79" s="12" t="s">
        <v>582</v>
      </c>
    </row>
    <row r="80" spans="1:10" ht="13">
      <c r="A80" s="22" t="s">
        <v>536</v>
      </c>
      <c r="B80" s="16">
        <v>0.11642361111111112</v>
      </c>
      <c r="C80" s="12" t="s">
        <v>18</v>
      </c>
      <c r="D80" s="12" t="s">
        <v>532</v>
      </c>
      <c r="E80" s="13">
        <v>13</v>
      </c>
      <c r="F80" s="14">
        <f t="shared" si="4"/>
        <v>10</v>
      </c>
      <c r="J80" s="12" t="s">
        <v>582</v>
      </c>
    </row>
    <row r="81" spans="1:10" ht="13">
      <c r="A81" s="22" t="s">
        <v>536</v>
      </c>
      <c r="B81" s="16">
        <v>0.11672453703703704</v>
      </c>
      <c r="C81" s="12" t="s">
        <v>18</v>
      </c>
      <c r="D81" s="12" t="s">
        <v>28</v>
      </c>
      <c r="E81" s="13">
        <v>15</v>
      </c>
      <c r="F81" s="15"/>
      <c r="H81" s="12" t="s">
        <v>583</v>
      </c>
      <c r="I81" s="12">
        <v>1</v>
      </c>
      <c r="J81" s="12" t="s">
        <v>186</v>
      </c>
    </row>
    <row r="82" spans="1:10" ht="13">
      <c r="A82" s="22" t="s">
        <v>536</v>
      </c>
      <c r="B82" s="16">
        <v>0.11712962962962963</v>
      </c>
      <c r="C82" s="12" t="s">
        <v>14</v>
      </c>
      <c r="D82" s="12" t="s">
        <v>30</v>
      </c>
      <c r="E82" s="13">
        <v>24</v>
      </c>
      <c r="F82" s="13">
        <v>18</v>
      </c>
      <c r="J82" s="12" t="s">
        <v>58</v>
      </c>
    </row>
    <row r="83" spans="1:10" ht="13">
      <c r="A83" s="22" t="s">
        <v>536</v>
      </c>
      <c r="B83" s="16">
        <v>0.11717592592592592</v>
      </c>
      <c r="C83" s="12" t="s">
        <v>14</v>
      </c>
      <c r="D83" s="12" t="s">
        <v>30</v>
      </c>
      <c r="E83" s="13">
        <v>10</v>
      </c>
      <c r="F83" s="14">
        <f>E83-7</f>
        <v>3</v>
      </c>
      <c r="J83" s="12" t="s">
        <v>58</v>
      </c>
    </row>
    <row r="84" spans="1:10" ht="13">
      <c r="A84" s="22" t="s">
        <v>536</v>
      </c>
      <c r="B84" s="16">
        <v>0.11726851851851852</v>
      </c>
      <c r="C84" s="12" t="s">
        <v>14</v>
      </c>
      <c r="D84" s="12" t="s">
        <v>28</v>
      </c>
      <c r="E84" s="13">
        <v>6</v>
      </c>
      <c r="F84" s="15"/>
      <c r="H84" s="12" t="s">
        <v>584</v>
      </c>
    </row>
    <row r="85" spans="1:10" ht="13">
      <c r="A85" s="22" t="s">
        <v>536</v>
      </c>
      <c r="B85" s="16">
        <v>0.11746527777777778</v>
      </c>
      <c r="C85" s="12" t="s">
        <v>14</v>
      </c>
      <c r="D85" s="12" t="s">
        <v>30</v>
      </c>
      <c r="E85" s="13">
        <v>19</v>
      </c>
      <c r="F85" s="14">
        <f t="shared" ref="F85:F86" si="5">E85-7</f>
        <v>12</v>
      </c>
      <c r="J85" s="12" t="s">
        <v>32</v>
      </c>
    </row>
    <row r="86" spans="1:10" ht="13">
      <c r="A86" s="22" t="s">
        <v>536</v>
      </c>
      <c r="B86" s="16">
        <v>0.11752314814814815</v>
      </c>
      <c r="C86" s="12" t="s">
        <v>14</v>
      </c>
      <c r="D86" s="12" t="s">
        <v>30</v>
      </c>
      <c r="E86" s="13">
        <v>14</v>
      </c>
      <c r="F86" s="14">
        <f t="shared" si="5"/>
        <v>7</v>
      </c>
      <c r="J86" s="12" t="s">
        <v>32</v>
      </c>
    </row>
    <row r="87" spans="1:10" ht="13">
      <c r="A87" s="22" t="s">
        <v>536</v>
      </c>
      <c r="B87" s="16">
        <v>0.11762731481481481</v>
      </c>
      <c r="C87" s="12" t="s">
        <v>14</v>
      </c>
      <c r="D87" s="12" t="s">
        <v>28</v>
      </c>
      <c r="E87" s="13">
        <v>10</v>
      </c>
      <c r="F87" s="15"/>
      <c r="H87" s="12" t="s">
        <v>587</v>
      </c>
    </row>
    <row r="88" spans="1:10" ht="13">
      <c r="A88" s="22" t="s">
        <v>536</v>
      </c>
      <c r="B88" s="16">
        <v>0.11765046296296296</v>
      </c>
      <c r="C88" s="12" t="s">
        <v>14</v>
      </c>
      <c r="D88" s="12" t="s">
        <v>28</v>
      </c>
      <c r="E88" s="13">
        <v>8</v>
      </c>
      <c r="F88" s="15"/>
      <c r="H88" s="12" t="s">
        <v>589</v>
      </c>
    </row>
    <row r="89" spans="1:10" ht="13">
      <c r="A89" s="22" t="s">
        <v>536</v>
      </c>
      <c r="B89" s="16">
        <v>0.11864583333333334</v>
      </c>
      <c r="C89" s="12" t="s">
        <v>13</v>
      </c>
      <c r="D89" s="12" t="s">
        <v>62</v>
      </c>
      <c r="E89" s="13">
        <v>24</v>
      </c>
      <c r="F89" s="14">
        <f>E89-5</f>
        <v>19</v>
      </c>
      <c r="J89" s="12" t="s">
        <v>590</v>
      </c>
    </row>
    <row r="90" spans="1:10" ht="13">
      <c r="A90" s="22" t="s">
        <v>536</v>
      </c>
      <c r="B90" s="16">
        <v>0.11927083333333334</v>
      </c>
      <c r="C90" s="12" t="s">
        <v>66</v>
      </c>
      <c r="D90" s="12" t="s">
        <v>62</v>
      </c>
      <c r="E90" s="13" t="s">
        <v>20</v>
      </c>
      <c r="F90" s="13">
        <v>1</v>
      </c>
      <c r="J90" s="12" t="s">
        <v>591</v>
      </c>
    </row>
    <row r="91" spans="1:10" ht="13">
      <c r="A91" s="22" t="s">
        <v>536</v>
      </c>
      <c r="B91" s="16">
        <v>0.12075231481481481</v>
      </c>
      <c r="C91" s="12" t="s">
        <v>21</v>
      </c>
      <c r="D91" s="12" t="s">
        <v>45</v>
      </c>
      <c r="E91" s="13">
        <v>13</v>
      </c>
      <c r="F91" s="15"/>
      <c r="J91" s="12" t="s">
        <v>563</v>
      </c>
    </row>
    <row r="92" spans="1:10" ht="13">
      <c r="A92" s="22" t="s">
        <v>536</v>
      </c>
      <c r="B92" s="16">
        <v>0.12164351851851851</v>
      </c>
      <c r="C92" s="12" t="s">
        <v>13</v>
      </c>
      <c r="D92" s="12" t="s">
        <v>30</v>
      </c>
      <c r="E92" s="13">
        <v>25</v>
      </c>
      <c r="F92" s="13">
        <v>18</v>
      </c>
      <c r="J92" s="12" t="s">
        <v>592</v>
      </c>
    </row>
    <row r="93" spans="1:10" ht="13">
      <c r="A93" s="22" t="s">
        <v>536</v>
      </c>
      <c r="B93" s="16">
        <v>0.12189814814814814</v>
      </c>
      <c r="C93" s="12" t="s">
        <v>13</v>
      </c>
      <c r="D93" s="12" t="s">
        <v>28</v>
      </c>
      <c r="E93" s="13">
        <v>18</v>
      </c>
      <c r="F93" s="15"/>
      <c r="H93" s="12" t="s">
        <v>593</v>
      </c>
      <c r="I93" s="12">
        <v>1</v>
      </c>
    </row>
    <row r="94" spans="1:10" ht="13">
      <c r="A94" s="22" t="s">
        <v>536</v>
      </c>
      <c r="B94" s="16">
        <v>0.12259259259259259</v>
      </c>
      <c r="C94" s="12" t="s">
        <v>23</v>
      </c>
      <c r="D94" s="12" t="s">
        <v>30</v>
      </c>
      <c r="E94" s="13">
        <v>19</v>
      </c>
      <c r="F94" s="14">
        <f>E94-6</f>
        <v>13</v>
      </c>
      <c r="J94" s="12" t="s">
        <v>39</v>
      </c>
    </row>
    <row r="95" spans="1:10" ht="13">
      <c r="A95" s="22" t="s">
        <v>536</v>
      </c>
      <c r="B95" s="16">
        <v>0.12267361111111111</v>
      </c>
      <c r="C95" s="12" t="s">
        <v>23</v>
      </c>
      <c r="D95" s="12" t="s">
        <v>28</v>
      </c>
      <c r="E95" s="13">
        <v>8</v>
      </c>
      <c r="F95" s="15"/>
      <c r="H95" s="12" t="s">
        <v>597</v>
      </c>
    </row>
    <row r="96" spans="1:10" ht="13">
      <c r="A96" s="22" t="s">
        <v>536</v>
      </c>
      <c r="B96" s="16">
        <v>0.12288194444444445</v>
      </c>
      <c r="C96" s="12" t="s">
        <v>23</v>
      </c>
      <c r="D96" s="12" t="s">
        <v>30</v>
      </c>
      <c r="E96" s="13">
        <v>19</v>
      </c>
      <c r="F96" s="14">
        <f>E96-6</f>
        <v>13</v>
      </c>
      <c r="J96" s="12" t="s">
        <v>39</v>
      </c>
    </row>
    <row r="97" spans="1:10" ht="13">
      <c r="A97" s="22" t="s">
        <v>536</v>
      </c>
      <c r="B97" s="16">
        <v>0.12293981481481482</v>
      </c>
      <c r="C97" s="12" t="s">
        <v>23</v>
      </c>
      <c r="D97" s="12" t="s">
        <v>28</v>
      </c>
      <c r="E97" s="13">
        <v>9</v>
      </c>
      <c r="F97" s="15"/>
      <c r="H97" s="12" t="s">
        <v>598</v>
      </c>
      <c r="I97" s="12">
        <v>1</v>
      </c>
    </row>
    <row r="98" spans="1:10" ht="13">
      <c r="A98" s="22" t="s">
        <v>536</v>
      </c>
      <c r="B98" s="16">
        <v>0.12324074074074073</v>
      </c>
      <c r="C98" s="12" t="s">
        <v>23</v>
      </c>
      <c r="D98" s="12" t="s">
        <v>30</v>
      </c>
      <c r="E98" s="13">
        <v>12</v>
      </c>
      <c r="F98" s="14">
        <f>E98-6</f>
        <v>6</v>
      </c>
      <c r="J98" s="12" t="s">
        <v>39</v>
      </c>
    </row>
    <row r="99" spans="1:10" ht="13">
      <c r="A99" s="22" t="s">
        <v>536</v>
      </c>
      <c r="B99" s="16">
        <v>0.12361111111111112</v>
      </c>
      <c r="C99" s="12" t="s">
        <v>23</v>
      </c>
      <c r="D99" s="12" t="s">
        <v>28</v>
      </c>
      <c r="E99" s="13" t="s">
        <v>38</v>
      </c>
      <c r="F99" s="13" t="s">
        <v>38</v>
      </c>
      <c r="H99" s="12" t="s">
        <v>377</v>
      </c>
      <c r="J99" s="12" t="s">
        <v>378</v>
      </c>
    </row>
    <row r="100" spans="1:10" ht="13">
      <c r="A100" s="22" t="s">
        <v>536</v>
      </c>
      <c r="B100" s="16">
        <v>0.12476851851851851</v>
      </c>
      <c r="C100" s="12" t="s">
        <v>13</v>
      </c>
      <c r="D100" s="12" t="s">
        <v>30</v>
      </c>
      <c r="E100" s="13">
        <v>26</v>
      </c>
      <c r="F100" s="14">
        <f>E100-7</f>
        <v>19</v>
      </c>
      <c r="J100" s="12" t="s">
        <v>600</v>
      </c>
    </row>
    <row r="101" spans="1:10" ht="13">
      <c r="A101" s="22" t="s">
        <v>536</v>
      </c>
      <c r="B101" s="16">
        <v>0.12495370370370371</v>
      </c>
      <c r="C101" s="12" t="s">
        <v>13</v>
      </c>
      <c r="D101" s="12" t="s">
        <v>28</v>
      </c>
      <c r="E101" s="13">
        <v>13</v>
      </c>
      <c r="F101" s="15"/>
      <c r="H101" s="12" t="s">
        <v>603</v>
      </c>
    </row>
    <row r="102" spans="1:10" ht="13">
      <c r="A102" s="22" t="s">
        <v>536</v>
      </c>
      <c r="B102" s="16">
        <v>0.12525462962962963</v>
      </c>
      <c r="C102" s="12" t="s">
        <v>19</v>
      </c>
      <c r="D102" s="12" t="s">
        <v>30</v>
      </c>
      <c r="E102" s="13">
        <v>14</v>
      </c>
      <c r="F102" s="14">
        <f>E102-7</f>
        <v>7</v>
      </c>
      <c r="J102" s="12" t="s">
        <v>605</v>
      </c>
    </row>
    <row r="103" spans="1:10" ht="13">
      <c r="A103" s="22" t="s">
        <v>536</v>
      </c>
      <c r="B103" s="16">
        <v>0.12546296296296297</v>
      </c>
      <c r="C103" s="12" t="s">
        <v>19</v>
      </c>
      <c r="D103" s="12" t="s">
        <v>28</v>
      </c>
      <c r="E103" s="13">
        <v>20</v>
      </c>
      <c r="F103" s="15"/>
      <c r="H103" s="12" t="s">
        <v>606</v>
      </c>
    </row>
    <row r="104" spans="1:10" ht="13">
      <c r="A104" s="22" t="s">
        <v>536</v>
      </c>
      <c r="B104" s="16">
        <v>0.12604166666666666</v>
      </c>
      <c r="C104" s="12" t="s">
        <v>19</v>
      </c>
      <c r="D104" s="12" t="s">
        <v>30</v>
      </c>
      <c r="E104" s="13">
        <v>10</v>
      </c>
      <c r="F104" s="14">
        <f>E104-7</f>
        <v>3</v>
      </c>
      <c r="J104" s="12" t="s">
        <v>159</v>
      </c>
    </row>
    <row r="105" spans="1:10" ht="13">
      <c r="A105" s="22" t="s">
        <v>536</v>
      </c>
      <c r="B105" s="16">
        <v>0.12652777777777777</v>
      </c>
      <c r="C105" s="12" t="s">
        <v>18</v>
      </c>
      <c r="D105" s="12" t="s">
        <v>28</v>
      </c>
      <c r="E105" s="13">
        <v>5</v>
      </c>
      <c r="F105" s="15"/>
      <c r="H105" s="12" t="s">
        <v>610</v>
      </c>
    </row>
    <row r="106" spans="1:10" ht="13">
      <c r="A106" s="22" t="s">
        <v>536</v>
      </c>
      <c r="B106" s="16">
        <v>0.12685185185185185</v>
      </c>
      <c r="C106" s="12" t="s">
        <v>18</v>
      </c>
      <c r="D106" s="12" t="s">
        <v>33</v>
      </c>
      <c r="E106" s="13">
        <v>16</v>
      </c>
      <c r="F106" s="14">
        <f>E106-7</f>
        <v>9</v>
      </c>
      <c r="J106" s="12" t="s">
        <v>155</v>
      </c>
    </row>
    <row r="107" spans="1:10" ht="13">
      <c r="A107" s="22" t="s">
        <v>536</v>
      </c>
      <c r="B107" s="16">
        <v>0.12692129629629631</v>
      </c>
      <c r="C107" s="12" t="s">
        <v>18</v>
      </c>
      <c r="D107" s="12" t="s">
        <v>28</v>
      </c>
      <c r="E107" s="13">
        <v>9</v>
      </c>
      <c r="F107" s="15"/>
      <c r="H107" s="12" t="s">
        <v>611</v>
      </c>
    </row>
    <row r="108" spans="1:10" ht="13">
      <c r="A108" s="22" t="s">
        <v>536</v>
      </c>
      <c r="B108" s="16">
        <v>0.12765046296296295</v>
      </c>
      <c r="C108" s="12" t="s">
        <v>66</v>
      </c>
      <c r="D108" s="12" t="s">
        <v>30</v>
      </c>
      <c r="E108" s="13" t="s">
        <v>38</v>
      </c>
      <c r="F108" s="13" t="s">
        <v>38</v>
      </c>
      <c r="J108" s="12" t="s">
        <v>103</v>
      </c>
    </row>
    <row r="109" spans="1:10" ht="13">
      <c r="A109" s="22" t="s">
        <v>536</v>
      </c>
      <c r="B109" s="16">
        <v>0.12765046296296295</v>
      </c>
      <c r="C109" s="12" t="s">
        <v>66</v>
      </c>
      <c r="D109" s="12" t="s">
        <v>30</v>
      </c>
      <c r="E109" s="13">
        <v>16</v>
      </c>
      <c r="F109" s="14">
        <f t="shared" ref="F109:F110" si="6">E109-6</f>
        <v>10</v>
      </c>
      <c r="J109" s="12" t="s">
        <v>615</v>
      </c>
    </row>
    <row r="110" spans="1:10" ht="13">
      <c r="A110" s="22" t="s">
        <v>536</v>
      </c>
      <c r="B110" s="16">
        <v>0.12770833333333334</v>
      </c>
      <c r="C110" s="12" t="s">
        <v>66</v>
      </c>
      <c r="D110" s="12" t="s">
        <v>30</v>
      </c>
      <c r="E110" s="13">
        <v>13</v>
      </c>
      <c r="F110" s="14">
        <f t="shared" si="6"/>
        <v>7</v>
      </c>
      <c r="J110" s="12" t="s">
        <v>504</v>
      </c>
    </row>
    <row r="111" spans="1:10" ht="13">
      <c r="A111" s="22" t="s">
        <v>536</v>
      </c>
      <c r="B111" s="16">
        <v>0.1280324074074074</v>
      </c>
      <c r="C111" s="12" t="s">
        <v>66</v>
      </c>
      <c r="D111" s="12" t="s">
        <v>28</v>
      </c>
      <c r="E111" s="13">
        <v>23</v>
      </c>
      <c r="F111" s="15"/>
      <c r="H111" s="12" t="s">
        <v>617</v>
      </c>
      <c r="I111" s="12">
        <v>1</v>
      </c>
      <c r="J111" s="12" t="s">
        <v>100</v>
      </c>
    </row>
    <row r="112" spans="1:10" ht="13">
      <c r="A112" s="22" t="s">
        <v>536</v>
      </c>
      <c r="B112" s="16">
        <v>0.1295486111111111</v>
      </c>
      <c r="C112" s="12" t="s">
        <v>66</v>
      </c>
      <c r="D112" s="12" t="s">
        <v>28</v>
      </c>
      <c r="E112" s="13">
        <v>21</v>
      </c>
      <c r="F112" s="15"/>
      <c r="H112" s="12" t="s">
        <v>619</v>
      </c>
    </row>
    <row r="113" spans="1:10" ht="13">
      <c r="A113" s="22" t="s">
        <v>536</v>
      </c>
      <c r="B113" s="16">
        <v>0.13045138888888888</v>
      </c>
      <c r="C113" s="12" t="s">
        <v>14</v>
      </c>
      <c r="D113" s="12" t="s">
        <v>30</v>
      </c>
      <c r="E113" s="13">
        <v>20</v>
      </c>
      <c r="F113" s="14">
        <f>E113-7</f>
        <v>13</v>
      </c>
      <c r="J113" s="12" t="s">
        <v>58</v>
      </c>
    </row>
    <row r="114" spans="1:10" ht="13">
      <c r="A114" s="22" t="s">
        <v>536</v>
      </c>
      <c r="B114" s="16">
        <v>0.13055555555555556</v>
      </c>
      <c r="C114" s="12" t="s">
        <v>14</v>
      </c>
      <c r="D114" s="12" t="s">
        <v>28</v>
      </c>
      <c r="E114" s="13">
        <v>5</v>
      </c>
      <c r="F114" s="15"/>
      <c r="H114" s="12" t="s">
        <v>622</v>
      </c>
    </row>
    <row r="115" spans="1:10" ht="13">
      <c r="A115" s="22" t="s">
        <v>536</v>
      </c>
      <c r="B115" s="16">
        <v>0.13063657407407409</v>
      </c>
      <c r="C115" s="12" t="s">
        <v>14</v>
      </c>
      <c r="D115" s="12" t="s">
        <v>30</v>
      </c>
      <c r="E115" s="13">
        <v>20</v>
      </c>
      <c r="F115" s="14">
        <f>E115-7</f>
        <v>13</v>
      </c>
      <c r="J115" s="12" t="s">
        <v>58</v>
      </c>
    </row>
    <row r="116" spans="1:10" ht="13">
      <c r="A116" s="22" t="s">
        <v>536</v>
      </c>
      <c r="B116" s="16">
        <v>0.13071759259259258</v>
      </c>
      <c r="C116" s="12" t="s">
        <v>14</v>
      </c>
      <c r="D116" s="12" t="s">
        <v>28</v>
      </c>
      <c r="E116" s="13">
        <v>9</v>
      </c>
      <c r="F116" s="15"/>
      <c r="H116" s="12" t="s">
        <v>624</v>
      </c>
    </row>
    <row r="117" spans="1:10" ht="13">
      <c r="A117" s="22" t="s">
        <v>536</v>
      </c>
      <c r="B117" s="16">
        <v>0.13121527777777778</v>
      </c>
      <c r="C117" s="12" t="s">
        <v>14</v>
      </c>
      <c r="D117" s="12" t="s">
        <v>30</v>
      </c>
      <c r="E117" s="13">
        <v>19</v>
      </c>
      <c r="F117" s="14">
        <f t="shared" ref="F117:F118" si="7">E117-7</f>
        <v>12</v>
      </c>
      <c r="J117" s="12" t="s">
        <v>32</v>
      </c>
    </row>
    <row r="118" spans="1:10" ht="13">
      <c r="A118" s="22" t="s">
        <v>536</v>
      </c>
      <c r="B118" s="16">
        <v>0.13125000000000001</v>
      </c>
      <c r="C118" s="12" t="s">
        <v>14</v>
      </c>
      <c r="D118" s="12" t="s">
        <v>30</v>
      </c>
      <c r="E118" s="13">
        <v>13</v>
      </c>
      <c r="F118" s="14">
        <f t="shared" si="7"/>
        <v>6</v>
      </c>
      <c r="J118" s="12" t="s">
        <v>32</v>
      </c>
    </row>
    <row r="119" spans="1:10" ht="13">
      <c r="A119" s="22" t="s">
        <v>536</v>
      </c>
      <c r="B119" s="16">
        <v>0.13146990740740741</v>
      </c>
      <c r="C119" s="12" t="s">
        <v>14</v>
      </c>
      <c r="D119" s="12" t="s">
        <v>28</v>
      </c>
      <c r="E119" s="13">
        <v>7</v>
      </c>
      <c r="F119" s="15"/>
      <c r="H119" s="12" t="s">
        <v>625</v>
      </c>
    </row>
    <row r="120" spans="1:10" ht="13">
      <c r="A120" s="22" t="s">
        <v>536</v>
      </c>
      <c r="B120" s="16">
        <v>0.13146990740740741</v>
      </c>
      <c r="C120" s="12" t="s">
        <v>14</v>
      </c>
      <c r="D120" s="12" t="s">
        <v>28</v>
      </c>
      <c r="E120" s="13">
        <v>6</v>
      </c>
      <c r="F120" s="15"/>
      <c r="H120" s="12" t="s">
        <v>584</v>
      </c>
    </row>
    <row r="121" spans="1:10" ht="13">
      <c r="A121" s="22" t="s">
        <v>536</v>
      </c>
      <c r="B121" s="16">
        <v>0.1320486111111111</v>
      </c>
      <c r="C121" s="12" t="s">
        <v>19</v>
      </c>
      <c r="D121" s="12" t="s">
        <v>30</v>
      </c>
      <c r="E121" s="13">
        <v>17</v>
      </c>
      <c r="F121" s="14">
        <f>E121-7</f>
        <v>10</v>
      </c>
      <c r="H121" s="12" t="s">
        <v>627</v>
      </c>
      <c r="J121" s="12" t="s">
        <v>629</v>
      </c>
    </row>
    <row r="122" spans="1:10" ht="13">
      <c r="A122" s="22" t="s">
        <v>536</v>
      </c>
      <c r="B122" s="16">
        <v>0.13245370370370371</v>
      </c>
      <c r="C122" s="12" t="s">
        <v>23</v>
      </c>
      <c r="D122" s="12" t="s">
        <v>30</v>
      </c>
      <c r="E122" s="13">
        <v>19</v>
      </c>
      <c r="F122" s="14">
        <f>E122-6</f>
        <v>13</v>
      </c>
      <c r="J122" s="12" t="s">
        <v>291</v>
      </c>
    </row>
    <row r="123" spans="1:10" ht="13">
      <c r="A123" s="22" t="s">
        <v>536</v>
      </c>
      <c r="B123" s="16">
        <v>0.13250000000000001</v>
      </c>
      <c r="C123" s="12" t="s">
        <v>23</v>
      </c>
      <c r="D123" s="12" t="s">
        <v>28</v>
      </c>
      <c r="E123" s="13">
        <v>5</v>
      </c>
      <c r="F123" s="15"/>
      <c r="H123" s="12" t="s">
        <v>630</v>
      </c>
    </row>
    <row r="124" spans="1:10" ht="13">
      <c r="A124" s="22" t="s">
        <v>536</v>
      </c>
      <c r="B124" s="16">
        <v>0.13313657407407409</v>
      </c>
      <c r="C124" s="12" t="s">
        <v>21</v>
      </c>
      <c r="D124" s="12" t="s">
        <v>28</v>
      </c>
      <c r="E124" s="13">
        <v>3</v>
      </c>
      <c r="F124" s="15"/>
      <c r="H124" s="12" t="s">
        <v>631</v>
      </c>
      <c r="J124" s="12" t="s">
        <v>609</v>
      </c>
    </row>
    <row r="125" spans="1:10" ht="13">
      <c r="A125" s="22" t="s">
        <v>536</v>
      </c>
      <c r="B125" s="16">
        <v>0.13318287037037038</v>
      </c>
      <c r="C125" s="12" t="s">
        <v>21</v>
      </c>
      <c r="D125" s="12" t="s">
        <v>28</v>
      </c>
      <c r="E125" s="13">
        <v>7</v>
      </c>
      <c r="F125" s="15"/>
      <c r="H125" s="12" t="s">
        <v>632</v>
      </c>
      <c r="J125" s="12" t="s">
        <v>609</v>
      </c>
    </row>
    <row r="126" spans="1:10" ht="13">
      <c r="A126" s="22" t="s">
        <v>536</v>
      </c>
      <c r="B126" s="16">
        <v>0.13327546296296297</v>
      </c>
      <c r="C126" s="12" t="s">
        <v>21</v>
      </c>
      <c r="D126" s="12" t="s">
        <v>28</v>
      </c>
      <c r="E126" s="13">
        <v>7</v>
      </c>
      <c r="F126" s="15"/>
      <c r="H126" s="12" t="s">
        <v>633</v>
      </c>
      <c r="J126" s="12" t="s">
        <v>609</v>
      </c>
    </row>
    <row r="127" spans="1:10" ht="13">
      <c r="A127" s="22" t="s">
        <v>536</v>
      </c>
      <c r="B127" s="16">
        <v>0.13385416666666666</v>
      </c>
      <c r="C127" s="12" t="s">
        <v>13</v>
      </c>
      <c r="D127" s="12" t="s">
        <v>33</v>
      </c>
      <c r="E127" s="13">
        <v>13</v>
      </c>
      <c r="F127" s="14">
        <f t="shared" ref="F127:F128" si="8">E127-7</f>
        <v>6</v>
      </c>
      <c r="J127" s="12" t="s">
        <v>120</v>
      </c>
    </row>
    <row r="128" spans="1:10" ht="13">
      <c r="A128" s="22" t="s">
        <v>536</v>
      </c>
      <c r="B128" s="16">
        <v>0.13390046296296296</v>
      </c>
      <c r="C128" s="12" t="s">
        <v>13</v>
      </c>
      <c r="D128" s="12" t="s">
        <v>33</v>
      </c>
      <c r="E128" s="13">
        <v>16</v>
      </c>
      <c r="F128" s="14">
        <f t="shared" si="8"/>
        <v>9</v>
      </c>
      <c r="J128" s="12" t="s">
        <v>120</v>
      </c>
    </row>
    <row r="129" spans="1:10" ht="13">
      <c r="A129" s="22" t="s">
        <v>536</v>
      </c>
      <c r="B129" s="16">
        <v>0.13409722222222223</v>
      </c>
      <c r="C129" s="12" t="s">
        <v>13</v>
      </c>
      <c r="D129" s="12" t="s">
        <v>28</v>
      </c>
      <c r="E129" s="13">
        <v>13</v>
      </c>
      <c r="F129" s="15"/>
      <c r="H129" s="12" t="s">
        <v>634</v>
      </c>
      <c r="I129" s="12">
        <v>1</v>
      </c>
      <c r="J129" s="12" t="s">
        <v>100</v>
      </c>
    </row>
    <row r="130" spans="1:10" ht="13">
      <c r="A130" s="22" t="s">
        <v>536</v>
      </c>
      <c r="B130" s="16">
        <v>0.13502314814814814</v>
      </c>
      <c r="C130" s="12" t="s">
        <v>23</v>
      </c>
      <c r="D130" s="12" t="s">
        <v>30</v>
      </c>
      <c r="E130" s="14">
        <f t="shared" ref="E130:E131" si="9">F130+6</f>
        <v>24</v>
      </c>
      <c r="F130" s="13">
        <v>18</v>
      </c>
      <c r="J130" s="12" t="s">
        <v>39</v>
      </c>
    </row>
    <row r="131" spans="1:10" ht="13">
      <c r="A131" s="22" t="s">
        <v>536</v>
      </c>
      <c r="B131" s="16">
        <v>0.13502314814814814</v>
      </c>
      <c r="C131" s="12" t="s">
        <v>23</v>
      </c>
      <c r="D131" s="12" t="s">
        <v>30</v>
      </c>
      <c r="E131" s="14">
        <f t="shared" si="9"/>
        <v>23</v>
      </c>
      <c r="F131" s="13">
        <v>17</v>
      </c>
      <c r="J131" s="12" t="s">
        <v>39</v>
      </c>
    </row>
    <row r="132" spans="1:10" ht="13">
      <c r="A132" s="22" t="s">
        <v>536</v>
      </c>
      <c r="B132" s="16">
        <v>0.13513888888888889</v>
      </c>
      <c r="C132" s="12" t="s">
        <v>23</v>
      </c>
      <c r="D132" s="12" t="s">
        <v>28</v>
      </c>
      <c r="E132" s="13">
        <v>18</v>
      </c>
      <c r="F132" s="15"/>
      <c r="H132" s="12" t="s">
        <v>636</v>
      </c>
      <c r="I132" s="12">
        <v>1</v>
      </c>
    </row>
    <row r="133" spans="1:10" ht="13">
      <c r="A133" s="22" t="s">
        <v>536</v>
      </c>
      <c r="B133" s="16">
        <v>0.13570601851851852</v>
      </c>
      <c r="C133" s="12" t="s">
        <v>19</v>
      </c>
      <c r="D133" s="12" t="s">
        <v>30</v>
      </c>
      <c r="E133" s="13" t="s">
        <v>38</v>
      </c>
      <c r="F133" s="13" t="s">
        <v>38</v>
      </c>
      <c r="J133" s="12" t="s">
        <v>159</v>
      </c>
    </row>
    <row r="134" spans="1:10" ht="13">
      <c r="A134" s="22" t="s">
        <v>536</v>
      </c>
      <c r="B134" s="16">
        <v>0.13577546296296297</v>
      </c>
      <c r="C134" s="12" t="s">
        <v>19</v>
      </c>
      <c r="D134" s="12" t="s">
        <v>28</v>
      </c>
      <c r="E134" s="13">
        <v>7</v>
      </c>
      <c r="F134" s="15"/>
      <c r="H134" s="12" t="s">
        <v>632</v>
      </c>
      <c r="I134" s="12">
        <v>1</v>
      </c>
    </row>
    <row r="135" spans="1:10" ht="13">
      <c r="A135" s="22" t="s">
        <v>536</v>
      </c>
      <c r="B135" s="16">
        <v>0.1366087962962963</v>
      </c>
      <c r="C135" s="12" t="s">
        <v>21</v>
      </c>
      <c r="D135" s="12" t="s">
        <v>15</v>
      </c>
      <c r="E135" s="13" t="s">
        <v>38</v>
      </c>
      <c r="F135" s="13" t="s">
        <v>38</v>
      </c>
      <c r="J135" s="12" t="s">
        <v>103</v>
      </c>
    </row>
    <row r="136" spans="1:10" ht="13">
      <c r="A136" s="22" t="s">
        <v>536</v>
      </c>
      <c r="B136" s="16">
        <v>0.1366087962962963</v>
      </c>
      <c r="C136" s="12" t="s">
        <v>21</v>
      </c>
      <c r="D136" s="12" t="s">
        <v>15</v>
      </c>
      <c r="E136" s="13">
        <v>6</v>
      </c>
      <c r="F136" s="14">
        <f>E136-3</f>
        <v>3</v>
      </c>
      <c r="J136" s="12" t="s">
        <v>105</v>
      </c>
    </row>
    <row r="137" spans="1:10" ht="13">
      <c r="A137" s="22" t="s">
        <v>536</v>
      </c>
      <c r="B137" s="16">
        <v>0.13751157407407408</v>
      </c>
      <c r="C137" s="12" t="s">
        <v>21</v>
      </c>
      <c r="D137" s="12" t="s">
        <v>28</v>
      </c>
      <c r="E137" s="13">
        <v>20</v>
      </c>
      <c r="F137" s="15"/>
      <c r="H137" s="12" t="s">
        <v>637</v>
      </c>
      <c r="I137" s="12">
        <v>1</v>
      </c>
      <c r="J137" s="12" t="s">
        <v>609</v>
      </c>
    </row>
    <row r="138" spans="1:10" ht="13">
      <c r="A138" s="22" t="s">
        <v>536</v>
      </c>
      <c r="B138" s="16">
        <v>0.1400925925925926</v>
      </c>
      <c r="C138" s="12" t="s">
        <v>21</v>
      </c>
      <c r="D138" s="12" t="s">
        <v>15</v>
      </c>
      <c r="E138" s="13">
        <v>10</v>
      </c>
      <c r="F138" s="14">
        <f>E138-3</f>
        <v>7</v>
      </c>
    </row>
    <row r="139" spans="1:10" ht="13">
      <c r="A139" s="22" t="s">
        <v>536</v>
      </c>
      <c r="B139" s="16">
        <v>0.14113425925925926</v>
      </c>
      <c r="C139" s="12" t="s">
        <v>19</v>
      </c>
      <c r="D139" s="12" t="s">
        <v>37</v>
      </c>
      <c r="E139" s="13">
        <v>23</v>
      </c>
      <c r="F139" s="14">
        <f>E139-6</f>
        <v>17</v>
      </c>
    </row>
    <row r="140" spans="1:10" ht="13">
      <c r="A140" s="22" t="s">
        <v>536</v>
      </c>
      <c r="B140" s="16">
        <v>0.15287037037037038</v>
      </c>
      <c r="C140" s="12" t="s">
        <v>66</v>
      </c>
      <c r="D140" s="12" t="s">
        <v>15</v>
      </c>
      <c r="E140" s="13">
        <v>13</v>
      </c>
      <c r="F140" s="1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outlinePr summaryBelow="0" summaryRight="0"/>
  </sheetPr>
  <dimension ref="A1:J107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1.5" customWidth="1"/>
    <col min="9" max="9" width="6.33203125" customWidth="1"/>
    <col min="10" max="10" width="46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558</v>
      </c>
      <c r="B2" s="11">
        <v>1.3703703703703704E-2</v>
      </c>
      <c r="C2" s="19" t="s">
        <v>18</v>
      </c>
      <c r="D2" s="19" t="s">
        <v>15</v>
      </c>
      <c r="E2" s="13" t="s">
        <v>38</v>
      </c>
      <c r="F2" s="14" t="s">
        <v>38</v>
      </c>
      <c r="G2" s="15"/>
      <c r="H2" s="15"/>
      <c r="I2" s="15"/>
      <c r="J2" s="26" t="s">
        <v>56</v>
      </c>
    </row>
    <row r="3" spans="1:10" ht="15.75" customHeight="1">
      <c r="A3" s="22" t="s">
        <v>558</v>
      </c>
      <c r="B3" s="11">
        <v>1.3703703703703704E-2</v>
      </c>
      <c r="C3" s="19" t="s">
        <v>18</v>
      </c>
      <c r="D3" s="19" t="s">
        <v>15</v>
      </c>
      <c r="E3" s="13">
        <v>9</v>
      </c>
      <c r="F3" s="14">
        <f>E3-4</f>
        <v>5</v>
      </c>
      <c r="G3" s="15"/>
      <c r="H3" s="15"/>
      <c r="I3" s="15"/>
      <c r="J3" s="26" t="s">
        <v>57</v>
      </c>
    </row>
    <row r="4" spans="1:10" ht="15.75" customHeight="1">
      <c r="A4" s="22" t="s">
        <v>558</v>
      </c>
      <c r="B4" s="11">
        <v>1.4780092592592593E-2</v>
      </c>
      <c r="C4" s="19" t="s">
        <v>14</v>
      </c>
      <c r="D4" s="19" t="s">
        <v>15</v>
      </c>
      <c r="E4" s="13" t="s">
        <v>38</v>
      </c>
      <c r="F4" s="14" t="s">
        <v>38</v>
      </c>
      <c r="G4" s="15"/>
      <c r="H4" s="15"/>
      <c r="I4" s="15"/>
      <c r="J4" s="26" t="s">
        <v>56</v>
      </c>
    </row>
    <row r="5" spans="1:10" ht="15.75" customHeight="1">
      <c r="A5" s="22" t="s">
        <v>558</v>
      </c>
      <c r="B5" s="11">
        <v>1.681712962962963E-2</v>
      </c>
      <c r="C5" s="19" t="s">
        <v>23</v>
      </c>
      <c r="D5" s="19" t="s">
        <v>25</v>
      </c>
      <c r="E5" s="13">
        <v>7</v>
      </c>
      <c r="F5" s="14">
        <f>E5-3</f>
        <v>4</v>
      </c>
      <c r="G5" s="15"/>
      <c r="H5" s="15"/>
      <c r="I5" s="15"/>
      <c r="J5" s="15"/>
    </row>
    <row r="6" spans="1:10" ht="15.75" customHeight="1">
      <c r="A6" s="22" t="s">
        <v>558</v>
      </c>
      <c r="B6" s="11">
        <v>1.8842592592592591E-2</v>
      </c>
      <c r="C6" s="19" t="s">
        <v>14</v>
      </c>
      <c r="D6" s="19" t="s">
        <v>37</v>
      </c>
      <c r="E6" s="13">
        <v>15</v>
      </c>
      <c r="F6" s="14">
        <f>E6-5</f>
        <v>10</v>
      </c>
      <c r="G6" s="15"/>
      <c r="H6" s="15"/>
      <c r="I6" s="15"/>
      <c r="J6" s="15"/>
    </row>
    <row r="7" spans="1:10" ht="15.75" customHeight="1">
      <c r="A7" s="22" t="s">
        <v>558</v>
      </c>
      <c r="B7" s="11">
        <v>2.1388888888888888E-2</v>
      </c>
      <c r="C7" s="19" t="s">
        <v>19</v>
      </c>
      <c r="D7" s="19" t="s">
        <v>22</v>
      </c>
      <c r="E7" s="13">
        <v>22</v>
      </c>
      <c r="F7" s="14">
        <f t="shared" ref="F7:F8" si="0">E7-8</f>
        <v>14</v>
      </c>
      <c r="G7" s="15"/>
      <c r="H7" s="15"/>
      <c r="I7" s="15"/>
      <c r="J7" s="15"/>
    </row>
    <row r="8" spans="1:10" ht="15.75" customHeight="1">
      <c r="A8" s="22" t="s">
        <v>558</v>
      </c>
      <c r="B8" s="11">
        <v>2.3356481481481482E-2</v>
      </c>
      <c r="C8" s="19" t="s">
        <v>19</v>
      </c>
      <c r="D8" s="19" t="s">
        <v>27</v>
      </c>
      <c r="E8" s="13">
        <v>24</v>
      </c>
      <c r="F8" s="14">
        <f t="shared" si="0"/>
        <v>16</v>
      </c>
      <c r="G8" s="15"/>
      <c r="H8" s="15"/>
      <c r="I8" s="15"/>
      <c r="J8" s="15"/>
    </row>
    <row r="9" spans="1:10" ht="15.75" customHeight="1">
      <c r="A9" s="22" t="s">
        <v>558</v>
      </c>
      <c r="B9" s="11">
        <v>2.7129629629629629E-2</v>
      </c>
      <c r="C9" s="19" t="s">
        <v>18</v>
      </c>
      <c r="D9" s="19" t="s">
        <v>242</v>
      </c>
      <c r="E9" s="13">
        <v>20</v>
      </c>
      <c r="F9" s="14">
        <f>E9-4</f>
        <v>16</v>
      </c>
      <c r="G9" s="15"/>
      <c r="H9" s="15"/>
      <c r="I9" s="15"/>
      <c r="J9" s="15"/>
    </row>
    <row r="10" spans="1:10" ht="15.75" customHeight="1">
      <c r="A10" s="22" t="s">
        <v>558</v>
      </c>
      <c r="B10" s="11">
        <v>3.0081018518518517E-2</v>
      </c>
      <c r="C10" s="19" t="s">
        <v>23</v>
      </c>
      <c r="D10" s="19" t="s">
        <v>15</v>
      </c>
      <c r="E10" s="13" t="s">
        <v>38</v>
      </c>
      <c r="F10" s="13" t="s">
        <v>38</v>
      </c>
      <c r="G10" s="15"/>
      <c r="H10" s="15"/>
      <c r="I10" s="15"/>
      <c r="J10" s="26" t="s">
        <v>56</v>
      </c>
    </row>
    <row r="11" spans="1:10" ht="15.75" customHeight="1">
      <c r="A11" s="22" t="s">
        <v>558</v>
      </c>
      <c r="B11" s="11">
        <v>3.0081018518518517E-2</v>
      </c>
      <c r="C11" s="19" t="s">
        <v>23</v>
      </c>
      <c r="D11" s="19" t="s">
        <v>15</v>
      </c>
      <c r="E11" s="13" t="s">
        <v>17</v>
      </c>
      <c r="F11" s="13">
        <v>20</v>
      </c>
      <c r="G11" s="15"/>
      <c r="H11" s="15"/>
      <c r="I11" s="15"/>
      <c r="J11" s="26" t="s">
        <v>57</v>
      </c>
    </row>
    <row r="12" spans="1:10" ht="15.75" customHeight="1">
      <c r="A12" s="22" t="s">
        <v>558</v>
      </c>
      <c r="B12" s="11">
        <v>3.3148148148148149E-2</v>
      </c>
      <c r="C12" s="19" t="s">
        <v>18</v>
      </c>
      <c r="D12" s="19" t="s">
        <v>15</v>
      </c>
      <c r="E12" s="13">
        <v>19</v>
      </c>
      <c r="F12" s="13">
        <f>E12-4</f>
        <v>15</v>
      </c>
      <c r="G12" s="15"/>
      <c r="H12" s="15"/>
      <c r="I12" s="15"/>
      <c r="J12" s="15"/>
    </row>
    <row r="13" spans="1:10" ht="15.75" customHeight="1">
      <c r="A13" s="22" t="s">
        <v>558</v>
      </c>
      <c r="B13" s="11">
        <v>4.0300925925925928E-2</v>
      </c>
      <c r="C13" s="19" t="s">
        <v>66</v>
      </c>
      <c r="D13" s="19" t="s">
        <v>15</v>
      </c>
      <c r="E13" s="13">
        <v>8</v>
      </c>
      <c r="F13" s="14"/>
      <c r="G13" s="15"/>
      <c r="H13" s="15"/>
      <c r="I13" s="15"/>
      <c r="J13" s="15"/>
    </row>
    <row r="14" spans="1:10" ht="15.75" customHeight="1">
      <c r="A14" s="22" t="s">
        <v>558</v>
      </c>
      <c r="B14" s="11">
        <v>4.7905092592592589E-2</v>
      </c>
      <c r="C14" s="19" t="s">
        <v>23</v>
      </c>
      <c r="D14" s="19" t="s">
        <v>68</v>
      </c>
      <c r="E14" s="13">
        <v>3</v>
      </c>
      <c r="F14" s="14">
        <f>E14-0</f>
        <v>3</v>
      </c>
      <c r="G14" s="15"/>
      <c r="H14" s="15"/>
      <c r="I14" s="15"/>
      <c r="J14" s="15"/>
    </row>
    <row r="15" spans="1:10" ht="15.75" customHeight="1">
      <c r="A15" s="22" t="s">
        <v>558</v>
      </c>
      <c r="B15" s="11">
        <v>4.9178240740740738E-2</v>
      </c>
      <c r="C15" s="19" t="s">
        <v>19</v>
      </c>
      <c r="D15" s="19" t="s">
        <v>245</v>
      </c>
      <c r="E15" s="13">
        <v>19</v>
      </c>
      <c r="F15" s="13">
        <v>16</v>
      </c>
      <c r="G15" s="15"/>
      <c r="H15" s="15"/>
      <c r="I15" s="15"/>
      <c r="J15" s="26" t="s">
        <v>103</v>
      </c>
    </row>
    <row r="16" spans="1:10" ht="15.75" customHeight="1">
      <c r="A16" s="22" t="s">
        <v>558</v>
      </c>
      <c r="B16" s="11">
        <v>4.9178240740740738E-2</v>
      </c>
      <c r="C16" s="19" t="s">
        <v>19</v>
      </c>
      <c r="D16" s="19" t="s">
        <v>245</v>
      </c>
      <c r="E16" s="13">
        <v>12</v>
      </c>
      <c r="F16" s="13">
        <v>9</v>
      </c>
      <c r="G16" s="15"/>
      <c r="H16" s="15"/>
      <c r="I16" s="15"/>
      <c r="J16" s="26" t="s">
        <v>57</v>
      </c>
    </row>
    <row r="17" spans="1:10" ht="15.75" customHeight="1">
      <c r="A17" s="22" t="s">
        <v>558</v>
      </c>
      <c r="B17" s="11">
        <v>5.212962962962963E-2</v>
      </c>
      <c r="C17" s="19" t="s">
        <v>21</v>
      </c>
      <c r="D17" s="19" t="s">
        <v>15</v>
      </c>
      <c r="E17" s="13">
        <v>6</v>
      </c>
      <c r="F17" s="14">
        <f>E17-3</f>
        <v>3</v>
      </c>
      <c r="G17" s="15"/>
      <c r="H17" s="15"/>
      <c r="I17" s="15"/>
      <c r="J17" s="15"/>
    </row>
    <row r="18" spans="1:10" ht="15.75" customHeight="1">
      <c r="A18" s="22" t="s">
        <v>558</v>
      </c>
      <c r="B18" s="11">
        <v>5.4201388888888889E-2</v>
      </c>
      <c r="C18" s="19" t="s">
        <v>18</v>
      </c>
      <c r="D18" s="19" t="s">
        <v>15</v>
      </c>
      <c r="E18" s="13" t="s">
        <v>20</v>
      </c>
      <c r="F18" s="14">
        <v>1</v>
      </c>
      <c r="G18" s="15"/>
      <c r="H18" s="15"/>
      <c r="I18" s="15"/>
      <c r="J18" s="15"/>
    </row>
    <row r="19" spans="1:10" ht="15.75" customHeight="1">
      <c r="A19" s="22" t="s">
        <v>558</v>
      </c>
      <c r="B19" s="11">
        <v>5.5046296296296295E-2</v>
      </c>
      <c r="C19" s="19" t="s">
        <v>21</v>
      </c>
      <c r="D19" s="19" t="s">
        <v>68</v>
      </c>
      <c r="E19" s="13">
        <v>18</v>
      </c>
      <c r="F19" s="13">
        <f>E19-5</f>
        <v>13</v>
      </c>
      <c r="G19" s="15"/>
      <c r="H19" s="15"/>
      <c r="I19" s="15"/>
      <c r="J19" s="15"/>
    </row>
    <row r="20" spans="1:10" ht="15.75" customHeight="1">
      <c r="A20" s="22" t="s">
        <v>558</v>
      </c>
      <c r="B20" s="11">
        <v>5.5972222222222222E-2</v>
      </c>
      <c r="C20" s="19" t="s">
        <v>13</v>
      </c>
      <c r="D20" s="19" t="s">
        <v>55</v>
      </c>
      <c r="E20" s="13" t="s">
        <v>17</v>
      </c>
      <c r="F20" s="14">
        <v>20</v>
      </c>
      <c r="G20" s="15"/>
      <c r="H20" s="15"/>
      <c r="I20" s="15"/>
      <c r="J20" s="15"/>
    </row>
    <row r="21" spans="1:10" ht="15.75" customHeight="1">
      <c r="A21" s="22" t="s">
        <v>558</v>
      </c>
      <c r="B21" s="11">
        <v>5.6701388888888891E-2</v>
      </c>
      <c r="C21" s="19" t="s">
        <v>14</v>
      </c>
      <c r="D21" s="19" t="s">
        <v>15</v>
      </c>
      <c r="E21" s="13">
        <v>12</v>
      </c>
      <c r="F21" s="13">
        <f t="shared" ref="F21:F22" si="1">E21-3</f>
        <v>9</v>
      </c>
      <c r="G21" s="15"/>
      <c r="H21" s="15"/>
      <c r="I21" s="15"/>
      <c r="J21" s="15"/>
    </row>
    <row r="22" spans="1:10" ht="15.75" customHeight="1">
      <c r="A22" s="22" t="s">
        <v>558</v>
      </c>
      <c r="B22" s="11">
        <v>5.8807870370370371E-2</v>
      </c>
      <c r="C22" s="19" t="s">
        <v>18</v>
      </c>
      <c r="D22" s="19" t="s">
        <v>26</v>
      </c>
      <c r="E22" s="13">
        <v>21</v>
      </c>
      <c r="F22" s="13">
        <f t="shared" si="1"/>
        <v>18</v>
      </c>
      <c r="G22" s="15"/>
      <c r="H22" s="15"/>
      <c r="I22" s="15"/>
      <c r="J22" s="15"/>
    </row>
    <row r="23" spans="1:10" ht="15.75" customHeight="1">
      <c r="A23" s="22" t="s">
        <v>558</v>
      </c>
      <c r="B23" s="11">
        <v>5.9027777777777776E-2</v>
      </c>
      <c r="C23" s="19" t="s">
        <v>18</v>
      </c>
      <c r="D23" s="19" t="s">
        <v>15</v>
      </c>
      <c r="E23" s="13">
        <v>10</v>
      </c>
      <c r="F23" s="13">
        <f>E23-4</f>
        <v>6</v>
      </c>
      <c r="G23" s="15"/>
      <c r="H23" s="15"/>
      <c r="I23" s="15"/>
      <c r="J23" s="15"/>
    </row>
    <row r="24" spans="1:10" ht="15.75" customHeight="1">
      <c r="A24" s="22" t="s">
        <v>558</v>
      </c>
      <c r="B24" s="11">
        <v>6.0486111111111109E-2</v>
      </c>
      <c r="C24" s="19" t="s">
        <v>18</v>
      </c>
      <c r="D24" s="19" t="s">
        <v>28</v>
      </c>
      <c r="E24" s="13">
        <v>13</v>
      </c>
      <c r="F24" s="15"/>
      <c r="G24" s="15"/>
      <c r="H24" s="19" t="s">
        <v>570</v>
      </c>
      <c r="I24" s="15"/>
      <c r="J24" s="15"/>
    </row>
    <row r="25" spans="1:10" ht="15.75" customHeight="1">
      <c r="A25" s="22" t="s">
        <v>558</v>
      </c>
      <c r="B25" s="11">
        <v>6.1365740740740742E-2</v>
      </c>
      <c r="C25" s="19" t="s">
        <v>18</v>
      </c>
      <c r="D25" s="19" t="s">
        <v>33</v>
      </c>
      <c r="E25" s="13">
        <v>23</v>
      </c>
      <c r="F25" s="13">
        <f>E25-7</f>
        <v>16</v>
      </c>
      <c r="G25" s="15"/>
      <c r="H25" s="15"/>
      <c r="I25" s="15"/>
      <c r="J25" s="19" t="s">
        <v>571</v>
      </c>
    </row>
    <row r="26" spans="1:10" ht="15.75" customHeight="1">
      <c r="A26" s="22" t="s">
        <v>558</v>
      </c>
      <c r="B26" s="11">
        <v>6.2881944444444449E-2</v>
      </c>
      <c r="C26" s="19" t="s">
        <v>23</v>
      </c>
      <c r="D26" s="19" t="s">
        <v>16</v>
      </c>
      <c r="E26" s="13">
        <v>15</v>
      </c>
      <c r="F26" s="14">
        <f>E26-3</f>
        <v>12</v>
      </c>
      <c r="G26" s="15"/>
      <c r="H26" s="15"/>
      <c r="I26" s="15"/>
      <c r="J26" s="15"/>
    </row>
    <row r="27" spans="1:10" ht="15.75" customHeight="1">
      <c r="A27" s="22" t="s">
        <v>558</v>
      </c>
      <c r="B27" s="11">
        <v>6.2893518518518515E-2</v>
      </c>
      <c r="C27" s="19" t="s">
        <v>14</v>
      </c>
      <c r="D27" s="19" t="s">
        <v>16</v>
      </c>
      <c r="E27" s="13">
        <v>15</v>
      </c>
      <c r="F27" s="13">
        <f t="shared" ref="F27:F29" si="2">E27-4</f>
        <v>11</v>
      </c>
      <c r="G27" s="15"/>
      <c r="H27" s="15"/>
      <c r="I27" s="15"/>
      <c r="J27" s="15"/>
    </row>
    <row r="28" spans="1:10" ht="15.75" customHeight="1">
      <c r="A28" s="22" t="s">
        <v>558</v>
      </c>
      <c r="B28" s="11">
        <v>6.2928240740740743E-2</v>
      </c>
      <c r="C28" s="19" t="s">
        <v>19</v>
      </c>
      <c r="D28" s="19" t="s">
        <v>16</v>
      </c>
      <c r="E28" s="13">
        <v>12</v>
      </c>
      <c r="F28" s="13">
        <f t="shared" si="2"/>
        <v>8</v>
      </c>
      <c r="G28" s="15"/>
      <c r="H28" s="15"/>
      <c r="I28" s="15"/>
      <c r="J28" s="15"/>
    </row>
    <row r="29" spans="1:10" ht="15.75" customHeight="1">
      <c r="A29" s="22" t="s">
        <v>558</v>
      </c>
      <c r="B29" s="11">
        <v>6.3136574074074067E-2</v>
      </c>
      <c r="C29" s="19" t="s">
        <v>18</v>
      </c>
      <c r="D29" s="19" t="s">
        <v>16</v>
      </c>
      <c r="E29" s="13">
        <v>14</v>
      </c>
      <c r="F29" s="14">
        <f t="shared" si="2"/>
        <v>10</v>
      </c>
      <c r="G29" s="15"/>
      <c r="H29" s="15"/>
      <c r="I29" s="15"/>
      <c r="J29" s="15"/>
    </row>
    <row r="30" spans="1:10" ht="15.75" customHeight="1">
      <c r="A30" s="22" t="s">
        <v>558</v>
      </c>
      <c r="B30" s="11">
        <v>6.3171296296296295E-2</v>
      </c>
      <c r="C30" s="19" t="s">
        <v>66</v>
      </c>
      <c r="D30" s="19" t="s">
        <v>16</v>
      </c>
      <c r="E30" s="13">
        <v>13</v>
      </c>
      <c r="F30" s="13">
        <f>E30-2</f>
        <v>11</v>
      </c>
      <c r="G30" s="15"/>
      <c r="H30" s="15"/>
      <c r="I30" s="15"/>
      <c r="J30" s="15"/>
    </row>
    <row r="31" spans="1:10" ht="15.75" customHeight="1">
      <c r="A31" s="22" t="s">
        <v>558</v>
      </c>
      <c r="B31" s="11">
        <v>6.3182870370370375E-2</v>
      </c>
      <c r="C31" s="19" t="s">
        <v>21</v>
      </c>
      <c r="D31" s="19" t="s">
        <v>16</v>
      </c>
      <c r="E31" s="13">
        <v>12</v>
      </c>
      <c r="F31" s="14">
        <f>E31-1</f>
        <v>11</v>
      </c>
      <c r="G31" s="15"/>
      <c r="H31" s="15"/>
      <c r="I31" s="15"/>
      <c r="J31" s="15"/>
    </row>
    <row r="32" spans="1:10" ht="15.75" customHeight="1">
      <c r="A32" s="22" t="s">
        <v>558</v>
      </c>
      <c r="B32" s="11">
        <v>6.3321759259259258E-2</v>
      </c>
      <c r="C32" s="19" t="s">
        <v>13</v>
      </c>
      <c r="D32" s="19" t="s">
        <v>16</v>
      </c>
      <c r="E32" s="13">
        <v>6</v>
      </c>
      <c r="F32" s="13">
        <f>E32-0</f>
        <v>6</v>
      </c>
      <c r="G32" s="15"/>
      <c r="H32" s="15"/>
      <c r="I32" s="15"/>
      <c r="J32" s="15"/>
    </row>
    <row r="33" spans="1:10" ht="15.75" customHeight="1">
      <c r="A33" s="22" t="s">
        <v>558</v>
      </c>
      <c r="B33" s="11">
        <v>6.6747685185185188E-2</v>
      </c>
      <c r="C33" s="19" t="s">
        <v>19</v>
      </c>
      <c r="D33" s="19" t="s">
        <v>30</v>
      </c>
      <c r="E33" s="13" t="s">
        <v>38</v>
      </c>
      <c r="F33" s="13" t="s">
        <v>38</v>
      </c>
      <c r="G33" s="15"/>
      <c r="H33" s="15"/>
      <c r="I33" s="15"/>
      <c r="J33" s="26" t="s">
        <v>103</v>
      </c>
    </row>
    <row r="34" spans="1:10" ht="15.75" customHeight="1">
      <c r="A34" s="22" t="s">
        <v>558</v>
      </c>
      <c r="B34" s="11">
        <v>6.6747685185185188E-2</v>
      </c>
      <c r="C34" s="19" t="s">
        <v>19</v>
      </c>
      <c r="D34" s="19" t="s">
        <v>30</v>
      </c>
      <c r="E34" s="13">
        <v>9</v>
      </c>
      <c r="F34" s="13">
        <v>2</v>
      </c>
      <c r="G34" s="15"/>
      <c r="H34" s="15"/>
      <c r="I34" s="15"/>
      <c r="J34" s="26" t="s">
        <v>362</v>
      </c>
    </row>
    <row r="35" spans="1:10" ht="15.75" customHeight="1">
      <c r="A35" s="22" t="s">
        <v>558</v>
      </c>
      <c r="B35" s="11">
        <v>6.7256944444444439E-2</v>
      </c>
      <c r="C35" s="19" t="s">
        <v>18</v>
      </c>
      <c r="D35" s="19" t="s">
        <v>28</v>
      </c>
      <c r="E35" s="13">
        <v>3</v>
      </c>
      <c r="F35" s="14"/>
      <c r="G35" s="15"/>
      <c r="H35" s="19" t="s">
        <v>573</v>
      </c>
      <c r="I35" s="15"/>
      <c r="J35" s="26" t="s">
        <v>215</v>
      </c>
    </row>
    <row r="36" spans="1:10" ht="15.75" customHeight="1">
      <c r="A36" s="22" t="s">
        <v>558</v>
      </c>
      <c r="B36" s="11">
        <v>6.9375000000000006E-2</v>
      </c>
      <c r="C36" s="19" t="s">
        <v>13</v>
      </c>
      <c r="D36" s="19" t="s">
        <v>28</v>
      </c>
      <c r="E36" s="13">
        <v>5</v>
      </c>
      <c r="F36" s="14"/>
      <c r="G36" s="15"/>
      <c r="H36" s="15"/>
      <c r="I36" s="15"/>
      <c r="J36" s="26" t="s">
        <v>243</v>
      </c>
    </row>
    <row r="37" spans="1:10" ht="15.75" customHeight="1">
      <c r="A37" s="22" t="s">
        <v>558</v>
      </c>
      <c r="B37" s="11">
        <v>6.94212962962963E-2</v>
      </c>
      <c r="C37" s="19" t="s">
        <v>13</v>
      </c>
      <c r="D37" s="19" t="s">
        <v>28</v>
      </c>
      <c r="E37" s="13">
        <v>12</v>
      </c>
      <c r="F37" s="13"/>
      <c r="G37" s="15"/>
      <c r="H37" s="15"/>
      <c r="I37" s="15"/>
      <c r="J37" s="26" t="s">
        <v>243</v>
      </c>
    </row>
    <row r="38" spans="1:10" ht="15.75" customHeight="1">
      <c r="A38" s="22" t="s">
        <v>558</v>
      </c>
      <c r="B38" s="11">
        <v>6.9560185185185183E-2</v>
      </c>
      <c r="C38" s="19" t="s">
        <v>13</v>
      </c>
      <c r="D38" s="19" t="s">
        <v>33</v>
      </c>
      <c r="E38" s="13">
        <v>9</v>
      </c>
      <c r="F38" s="14">
        <f t="shared" ref="F38:F40" si="3">E38-7</f>
        <v>2</v>
      </c>
      <c r="G38" s="15"/>
      <c r="H38" s="15"/>
      <c r="I38" s="15"/>
      <c r="J38" s="26" t="s">
        <v>120</v>
      </c>
    </row>
    <row r="39" spans="1:10" ht="15.75" customHeight="1">
      <c r="A39" s="22" t="s">
        <v>558</v>
      </c>
      <c r="B39" s="11">
        <v>6.9594907407407411E-2</v>
      </c>
      <c r="C39" s="19" t="s">
        <v>13</v>
      </c>
      <c r="D39" s="19" t="s">
        <v>33</v>
      </c>
      <c r="E39" s="13">
        <v>12</v>
      </c>
      <c r="F39" s="14">
        <f t="shared" si="3"/>
        <v>5</v>
      </c>
      <c r="G39" s="15"/>
      <c r="H39" s="15"/>
      <c r="I39" s="15"/>
      <c r="J39" s="26" t="s">
        <v>120</v>
      </c>
    </row>
    <row r="40" spans="1:10" ht="15.75" customHeight="1">
      <c r="A40" s="22" t="s">
        <v>558</v>
      </c>
      <c r="B40" s="11">
        <v>7.2476851851851848E-2</v>
      </c>
      <c r="C40" s="19" t="s">
        <v>14</v>
      </c>
      <c r="D40" s="19" t="s">
        <v>30</v>
      </c>
      <c r="E40" s="13">
        <v>20</v>
      </c>
      <c r="F40" s="14">
        <f t="shared" si="3"/>
        <v>13</v>
      </c>
      <c r="G40" s="15"/>
      <c r="H40" s="15"/>
      <c r="I40" s="15"/>
      <c r="J40" s="26" t="s">
        <v>394</v>
      </c>
    </row>
    <row r="41" spans="1:10" ht="15.75" customHeight="1">
      <c r="A41" s="22" t="s">
        <v>558</v>
      </c>
      <c r="B41" s="11">
        <v>7.2673611111111105E-2</v>
      </c>
      <c r="C41" s="19" t="s">
        <v>14</v>
      </c>
      <c r="D41" s="19" t="s">
        <v>28</v>
      </c>
      <c r="E41" s="13">
        <v>7</v>
      </c>
      <c r="F41" s="13"/>
      <c r="G41" s="15"/>
      <c r="H41" s="26" t="s">
        <v>575</v>
      </c>
      <c r="I41" s="15"/>
      <c r="J41" s="15"/>
    </row>
    <row r="42" spans="1:10" ht="15.75" customHeight="1">
      <c r="A42" s="22" t="s">
        <v>558</v>
      </c>
      <c r="B42" s="11">
        <v>7.2696759259259253E-2</v>
      </c>
      <c r="C42" s="19" t="s">
        <v>14</v>
      </c>
      <c r="D42" s="19" t="s">
        <v>28</v>
      </c>
      <c r="E42" s="13">
        <v>5</v>
      </c>
      <c r="F42" s="14"/>
      <c r="G42" s="15"/>
      <c r="H42" s="26" t="s">
        <v>576</v>
      </c>
      <c r="I42" s="15"/>
      <c r="J42" s="15"/>
    </row>
    <row r="43" spans="1:10" ht="15.75" customHeight="1">
      <c r="A43" s="22" t="s">
        <v>558</v>
      </c>
      <c r="B43" s="11">
        <v>7.3321759259259253E-2</v>
      </c>
      <c r="C43" s="19" t="s">
        <v>18</v>
      </c>
      <c r="D43" s="19" t="s">
        <v>26</v>
      </c>
      <c r="E43" s="13">
        <v>16</v>
      </c>
      <c r="F43" s="13">
        <f>E43-3</f>
        <v>13</v>
      </c>
      <c r="G43" s="15"/>
      <c r="H43" s="15"/>
      <c r="I43" s="15"/>
      <c r="J43" s="15"/>
    </row>
    <row r="44" spans="1:10" ht="15.75" customHeight="1">
      <c r="A44" s="22" t="s">
        <v>558</v>
      </c>
      <c r="B44" s="11">
        <v>7.4328703703703702E-2</v>
      </c>
      <c r="C44" s="19" t="s">
        <v>18</v>
      </c>
      <c r="D44" s="19" t="s">
        <v>33</v>
      </c>
      <c r="E44" s="13">
        <v>23</v>
      </c>
      <c r="F44" s="14">
        <f>E44-7</f>
        <v>16</v>
      </c>
      <c r="G44" s="15"/>
      <c r="H44" s="15"/>
      <c r="I44" s="15"/>
      <c r="J44" s="26" t="s">
        <v>155</v>
      </c>
    </row>
    <row r="45" spans="1:10" ht="15.75" customHeight="1">
      <c r="A45" s="22" t="s">
        <v>558</v>
      </c>
      <c r="B45" s="11">
        <v>7.4409722222222224E-2</v>
      </c>
      <c r="C45" s="19" t="s">
        <v>18</v>
      </c>
      <c r="D45" s="19" t="s">
        <v>28</v>
      </c>
      <c r="E45" s="13">
        <v>8</v>
      </c>
      <c r="F45" s="13"/>
      <c r="G45" s="15"/>
      <c r="H45" s="26" t="s">
        <v>578</v>
      </c>
      <c r="I45" s="15"/>
      <c r="J45" s="15"/>
    </row>
    <row r="46" spans="1:10" ht="15.75" customHeight="1">
      <c r="A46" s="22" t="s">
        <v>558</v>
      </c>
      <c r="B46" s="11">
        <v>7.5601851851851851E-2</v>
      </c>
      <c r="C46" s="19" t="s">
        <v>21</v>
      </c>
      <c r="D46" s="19" t="s">
        <v>33</v>
      </c>
      <c r="E46" s="13" t="s">
        <v>38</v>
      </c>
      <c r="F46" s="14" t="s">
        <v>38</v>
      </c>
      <c r="G46" s="15"/>
      <c r="H46" s="15"/>
      <c r="I46" s="15"/>
      <c r="J46" s="26" t="s">
        <v>56</v>
      </c>
    </row>
    <row r="47" spans="1:10" ht="15.75" customHeight="1">
      <c r="A47" s="22" t="s">
        <v>558</v>
      </c>
      <c r="B47" s="11">
        <v>7.5601851851851851E-2</v>
      </c>
      <c r="C47" s="19" t="s">
        <v>21</v>
      </c>
      <c r="D47" s="19" t="s">
        <v>33</v>
      </c>
      <c r="E47" s="13">
        <v>17</v>
      </c>
      <c r="F47" s="14">
        <f>E47-5</f>
        <v>12</v>
      </c>
      <c r="G47" s="15"/>
      <c r="H47" s="15"/>
      <c r="I47" s="15"/>
      <c r="J47" s="26" t="s">
        <v>579</v>
      </c>
    </row>
    <row r="48" spans="1:10" ht="15.75" customHeight="1">
      <c r="A48" s="22" t="s">
        <v>558</v>
      </c>
      <c r="B48" s="11">
        <v>7.5648148148148145E-2</v>
      </c>
      <c r="C48" s="19" t="s">
        <v>21</v>
      </c>
      <c r="D48" s="19" t="s">
        <v>33</v>
      </c>
      <c r="E48" s="13" t="s">
        <v>38</v>
      </c>
      <c r="F48" s="14" t="s">
        <v>38</v>
      </c>
      <c r="G48" s="15"/>
      <c r="H48" s="15"/>
      <c r="I48" s="15"/>
      <c r="J48" s="26" t="s">
        <v>56</v>
      </c>
    </row>
    <row r="49" spans="1:10" ht="15.75" customHeight="1">
      <c r="A49" s="22" t="s">
        <v>558</v>
      </c>
      <c r="B49" s="11">
        <v>7.5648148148148145E-2</v>
      </c>
      <c r="C49" s="19" t="s">
        <v>21</v>
      </c>
      <c r="D49" s="19" t="s">
        <v>33</v>
      </c>
      <c r="E49" s="13" t="s">
        <v>17</v>
      </c>
      <c r="F49" s="13">
        <v>20</v>
      </c>
      <c r="G49" s="15"/>
      <c r="H49" s="15"/>
      <c r="I49" s="15"/>
      <c r="J49" s="26" t="s">
        <v>579</v>
      </c>
    </row>
    <row r="50" spans="1:10" ht="15.75" customHeight="1">
      <c r="A50" s="22" t="s">
        <v>558</v>
      </c>
      <c r="B50" s="11">
        <v>7.570601851851852E-2</v>
      </c>
      <c r="C50" s="19" t="s">
        <v>21</v>
      </c>
      <c r="D50" s="19" t="s">
        <v>33</v>
      </c>
      <c r="E50" s="13" t="s">
        <v>38</v>
      </c>
      <c r="F50" s="14" t="s">
        <v>38</v>
      </c>
      <c r="G50" s="15"/>
      <c r="H50" s="15"/>
      <c r="I50" s="15"/>
      <c r="J50" s="26" t="s">
        <v>56</v>
      </c>
    </row>
    <row r="51" spans="1:10" ht="15.75" customHeight="1">
      <c r="A51" s="22" t="s">
        <v>558</v>
      </c>
      <c r="B51" s="11">
        <v>7.570601851851852E-2</v>
      </c>
      <c r="C51" s="19" t="s">
        <v>21</v>
      </c>
      <c r="D51" s="19" t="s">
        <v>33</v>
      </c>
      <c r="E51" s="13">
        <v>17</v>
      </c>
      <c r="F51" s="14">
        <f>E51-5</f>
        <v>12</v>
      </c>
      <c r="G51" s="15"/>
      <c r="H51" s="15"/>
      <c r="I51" s="15"/>
      <c r="J51" s="26" t="s">
        <v>579</v>
      </c>
    </row>
    <row r="52" spans="1:10" ht="15.75" customHeight="1">
      <c r="A52" s="22" t="s">
        <v>558</v>
      </c>
      <c r="B52" s="11">
        <v>7.5891203703703697E-2</v>
      </c>
      <c r="C52" s="19" t="s">
        <v>21</v>
      </c>
      <c r="D52" s="19" t="s">
        <v>28</v>
      </c>
      <c r="E52" s="13">
        <v>21</v>
      </c>
      <c r="F52" s="13"/>
      <c r="G52" s="15"/>
      <c r="H52" s="26" t="s">
        <v>581</v>
      </c>
      <c r="I52" s="15"/>
      <c r="J52" s="15"/>
    </row>
    <row r="53" spans="1:10" ht="15.75" customHeight="1">
      <c r="A53" s="22" t="s">
        <v>558</v>
      </c>
      <c r="B53" s="11">
        <v>7.6423611111111109E-2</v>
      </c>
      <c r="C53" s="19" t="s">
        <v>19</v>
      </c>
      <c r="D53" s="19" t="s">
        <v>30</v>
      </c>
      <c r="E53" s="13">
        <v>19</v>
      </c>
      <c r="F53" s="14">
        <f>E53-7</f>
        <v>12</v>
      </c>
      <c r="G53" s="15"/>
      <c r="H53" s="15"/>
      <c r="I53" s="15"/>
      <c r="J53" s="26" t="s">
        <v>191</v>
      </c>
    </row>
    <row r="54" spans="1:10" ht="15.75" customHeight="1">
      <c r="A54" s="22" t="s">
        <v>558</v>
      </c>
      <c r="B54" s="11">
        <v>7.6423611111111109E-2</v>
      </c>
      <c r="C54" s="19" t="s">
        <v>19</v>
      </c>
      <c r="D54" s="19" t="s">
        <v>30</v>
      </c>
      <c r="E54" s="19" t="s">
        <v>38</v>
      </c>
      <c r="F54" s="14" t="s">
        <v>38</v>
      </c>
      <c r="G54" s="15"/>
      <c r="H54" s="15"/>
      <c r="I54" s="15"/>
      <c r="J54" s="26" t="s">
        <v>56</v>
      </c>
    </row>
    <row r="55" spans="1:10" ht="15.75" customHeight="1">
      <c r="A55" s="22" t="s">
        <v>558</v>
      </c>
      <c r="B55" s="11">
        <v>7.6423611111111109E-2</v>
      </c>
      <c r="C55" s="19" t="s">
        <v>19</v>
      </c>
      <c r="D55" s="19" t="s">
        <v>30</v>
      </c>
      <c r="E55" s="13">
        <v>13</v>
      </c>
      <c r="F55" s="14">
        <f>E55-7</f>
        <v>6</v>
      </c>
      <c r="G55" s="15"/>
      <c r="H55" s="19"/>
      <c r="I55" s="15"/>
      <c r="J55" s="26" t="s">
        <v>500</v>
      </c>
    </row>
    <row r="56" spans="1:10" ht="15.75" customHeight="1">
      <c r="A56" s="22" t="s">
        <v>558</v>
      </c>
      <c r="B56" s="11">
        <v>7.6423611111111109E-2</v>
      </c>
      <c r="C56" s="19" t="s">
        <v>19</v>
      </c>
      <c r="D56" s="19" t="s">
        <v>30</v>
      </c>
      <c r="E56" s="19" t="s">
        <v>38</v>
      </c>
      <c r="F56" s="14" t="s">
        <v>38</v>
      </c>
      <c r="G56" s="15"/>
      <c r="H56" s="19"/>
      <c r="I56" s="15"/>
      <c r="J56" s="26" t="s">
        <v>56</v>
      </c>
    </row>
    <row r="57" spans="1:10" ht="15.75" customHeight="1">
      <c r="A57" s="22" t="s">
        <v>558</v>
      </c>
      <c r="B57" s="11">
        <v>7.6423611111111109E-2</v>
      </c>
      <c r="C57" s="19" t="s">
        <v>19</v>
      </c>
      <c r="D57" s="19" t="s">
        <v>30</v>
      </c>
      <c r="E57" s="13">
        <v>13</v>
      </c>
      <c r="F57" s="14">
        <f>E57-7</f>
        <v>6</v>
      </c>
      <c r="G57" s="15"/>
      <c r="H57" s="19"/>
      <c r="I57" s="15"/>
      <c r="J57" s="26" t="s">
        <v>56</v>
      </c>
    </row>
    <row r="58" spans="1:10" ht="15.75" customHeight="1">
      <c r="A58" s="22" t="s">
        <v>558</v>
      </c>
      <c r="B58" s="11">
        <v>7.6562500000000006E-2</v>
      </c>
      <c r="C58" s="19" t="s">
        <v>19</v>
      </c>
      <c r="D58" s="19" t="s">
        <v>30</v>
      </c>
      <c r="E58" s="13" t="s">
        <v>17</v>
      </c>
      <c r="F58" s="14">
        <v>20</v>
      </c>
      <c r="G58" s="15"/>
      <c r="H58" s="15"/>
      <c r="I58" s="15"/>
      <c r="J58" s="26" t="s">
        <v>500</v>
      </c>
    </row>
    <row r="59" spans="1:10" ht="13">
      <c r="A59" s="22" t="s">
        <v>558</v>
      </c>
      <c r="B59" s="11">
        <v>7.6886574074074079E-2</v>
      </c>
      <c r="C59" s="19" t="s">
        <v>19</v>
      </c>
      <c r="D59" s="19" t="s">
        <v>28</v>
      </c>
      <c r="E59" s="13">
        <v>26</v>
      </c>
      <c r="F59" s="13"/>
      <c r="G59" s="15"/>
      <c r="H59" s="26" t="s">
        <v>585</v>
      </c>
      <c r="I59" s="15"/>
      <c r="J59" s="26" t="s">
        <v>497</v>
      </c>
    </row>
    <row r="60" spans="1:10" ht="13">
      <c r="A60" s="22" t="s">
        <v>558</v>
      </c>
      <c r="B60" s="11">
        <v>7.7141203703703698E-2</v>
      </c>
      <c r="C60" s="19" t="s">
        <v>19</v>
      </c>
      <c r="D60" s="19" t="s">
        <v>28</v>
      </c>
      <c r="E60" s="13">
        <v>8</v>
      </c>
      <c r="F60" s="13"/>
      <c r="G60" s="15"/>
      <c r="H60" s="26" t="s">
        <v>586</v>
      </c>
      <c r="I60" s="15"/>
      <c r="J60" s="15"/>
    </row>
    <row r="61" spans="1:10" ht="13">
      <c r="A61" s="22" t="s">
        <v>558</v>
      </c>
      <c r="B61" s="11">
        <v>7.7210648148148153E-2</v>
      </c>
      <c r="C61" s="19" t="s">
        <v>19</v>
      </c>
      <c r="D61" s="19" t="s">
        <v>28</v>
      </c>
      <c r="E61" s="13">
        <v>10</v>
      </c>
      <c r="F61" s="14"/>
      <c r="G61" s="15"/>
      <c r="H61" s="26" t="s">
        <v>588</v>
      </c>
      <c r="I61" s="15"/>
      <c r="J61" s="15"/>
    </row>
    <row r="62" spans="1:10" ht="13">
      <c r="A62" s="22" t="s">
        <v>558</v>
      </c>
      <c r="B62" s="11">
        <v>7.9386574074074068E-2</v>
      </c>
      <c r="C62" s="19" t="s">
        <v>13</v>
      </c>
      <c r="D62" s="19" t="s">
        <v>33</v>
      </c>
      <c r="E62" s="13">
        <v>23</v>
      </c>
      <c r="F62" s="13">
        <f>E62-7</f>
        <v>16</v>
      </c>
      <c r="G62" s="15"/>
      <c r="H62" s="15"/>
      <c r="I62" s="15"/>
      <c r="J62" s="26" t="s">
        <v>120</v>
      </c>
    </row>
    <row r="63" spans="1:10" ht="13">
      <c r="A63" s="22" t="s">
        <v>558</v>
      </c>
      <c r="B63" s="11">
        <v>7.9444444444444443E-2</v>
      </c>
      <c r="C63" s="19" t="s">
        <v>13</v>
      </c>
      <c r="D63" s="19" t="s">
        <v>33</v>
      </c>
      <c r="E63" s="13">
        <f>F63+7</f>
        <v>24</v>
      </c>
      <c r="F63" s="14">
        <v>17</v>
      </c>
      <c r="G63" s="15"/>
      <c r="H63" s="15"/>
      <c r="I63" s="15"/>
      <c r="J63" s="26" t="s">
        <v>120</v>
      </c>
    </row>
    <row r="64" spans="1:10" ht="13">
      <c r="A64" s="22" t="s">
        <v>558</v>
      </c>
      <c r="B64" s="11">
        <v>7.9513888888888884E-2</v>
      </c>
      <c r="C64" s="19" t="s">
        <v>13</v>
      </c>
      <c r="D64" s="19" t="s">
        <v>28</v>
      </c>
      <c r="E64" s="13">
        <v>12</v>
      </c>
      <c r="F64" s="13"/>
      <c r="G64" s="15"/>
      <c r="H64" s="26" t="s">
        <v>594</v>
      </c>
      <c r="I64" s="15"/>
      <c r="J64" s="15"/>
    </row>
    <row r="65" spans="1:10" ht="13">
      <c r="A65" s="22" t="s">
        <v>558</v>
      </c>
      <c r="B65" s="11">
        <v>7.9537037037037031E-2</v>
      </c>
      <c r="C65" s="19" t="s">
        <v>13</v>
      </c>
      <c r="D65" s="19" t="s">
        <v>28</v>
      </c>
      <c r="E65" s="13">
        <v>6</v>
      </c>
      <c r="F65" s="14"/>
      <c r="G65" s="15"/>
      <c r="H65" s="26" t="s">
        <v>595</v>
      </c>
      <c r="I65" s="15"/>
      <c r="J65" s="15"/>
    </row>
    <row r="66" spans="1:10" ht="13">
      <c r="A66" s="22" t="s">
        <v>558</v>
      </c>
      <c r="B66" s="11">
        <v>8.0555555555555561E-2</v>
      </c>
      <c r="C66" s="19" t="s">
        <v>14</v>
      </c>
      <c r="D66" s="19" t="s">
        <v>30</v>
      </c>
      <c r="E66" s="13">
        <v>21</v>
      </c>
      <c r="F66" s="14">
        <f t="shared" ref="F66:F67" si="4">E66-7</f>
        <v>14</v>
      </c>
      <c r="G66" s="15"/>
      <c r="H66" s="15"/>
      <c r="I66" s="15"/>
      <c r="J66" s="26" t="s">
        <v>58</v>
      </c>
    </row>
    <row r="67" spans="1:10" ht="13">
      <c r="A67" s="22" t="s">
        <v>558</v>
      </c>
      <c r="B67" s="11">
        <v>8.0613425925925922E-2</v>
      </c>
      <c r="C67" s="19" t="s">
        <v>14</v>
      </c>
      <c r="D67" s="19" t="s">
        <v>30</v>
      </c>
      <c r="E67" s="13">
        <v>22</v>
      </c>
      <c r="F67" s="14">
        <f t="shared" si="4"/>
        <v>15</v>
      </c>
      <c r="G67" s="15"/>
      <c r="H67" s="15"/>
      <c r="I67" s="15"/>
      <c r="J67" s="26" t="s">
        <v>58</v>
      </c>
    </row>
    <row r="68" spans="1:10" ht="13">
      <c r="A68" s="22" t="s">
        <v>558</v>
      </c>
      <c r="B68" s="11">
        <v>8.0763888888888885E-2</v>
      </c>
      <c r="C68" s="19" t="s">
        <v>14</v>
      </c>
      <c r="D68" s="19" t="s">
        <v>28</v>
      </c>
      <c r="E68" s="13">
        <v>7</v>
      </c>
      <c r="F68" s="14"/>
      <c r="G68" s="15"/>
      <c r="H68" s="26" t="s">
        <v>599</v>
      </c>
      <c r="I68" s="15"/>
      <c r="J68" s="15"/>
    </row>
    <row r="69" spans="1:10" ht="13">
      <c r="A69" s="22" t="s">
        <v>558</v>
      </c>
      <c r="B69" s="11">
        <v>8.0763888888888885E-2</v>
      </c>
      <c r="C69" s="19" t="s">
        <v>14</v>
      </c>
      <c r="D69" s="19" t="s">
        <v>28</v>
      </c>
      <c r="E69" s="13">
        <v>7</v>
      </c>
      <c r="F69" s="14"/>
      <c r="G69" s="15"/>
      <c r="H69" s="26" t="s">
        <v>599</v>
      </c>
      <c r="I69" s="15"/>
      <c r="J69" s="19"/>
    </row>
    <row r="70" spans="1:10" ht="13">
      <c r="A70" s="22" t="s">
        <v>558</v>
      </c>
      <c r="B70" s="11">
        <v>8.1030092592592598E-2</v>
      </c>
      <c r="C70" s="19" t="s">
        <v>14</v>
      </c>
      <c r="D70" s="19" t="s">
        <v>30</v>
      </c>
      <c r="E70" s="13">
        <v>18</v>
      </c>
      <c r="F70" s="13">
        <f t="shared" ref="F70:F71" si="5">E70-7</f>
        <v>11</v>
      </c>
      <c r="G70" s="15"/>
      <c r="H70" s="15"/>
      <c r="I70" s="15"/>
      <c r="J70" s="26" t="s">
        <v>32</v>
      </c>
    </row>
    <row r="71" spans="1:10" ht="13">
      <c r="A71" s="22" t="s">
        <v>558</v>
      </c>
      <c r="B71" s="11">
        <v>8.1099537037037039E-2</v>
      </c>
      <c r="C71" s="19" t="s">
        <v>14</v>
      </c>
      <c r="D71" s="19" t="s">
        <v>30</v>
      </c>
      <c r="E71" s="13">
        <v>12</v>
      </c>
      <c r="F71" s="14">
        <f t="shared" si="5"/>
        <v>5</v>
      </c>
      <c r="G71" s="15"/>
      <c r="H71" s="15"/>
      <c r="I71" s="15"/>
      <c r="J71" s="26" t="s">
        <v>32</v>
      </c>
    </row>
    <row r="72" spans="1:10" ht="13">
      <c r="A72" s="22" t="s">
        <v>558</v>
      </c>
      <c r="B72" s="11">
        <v>8.127314814814815E-2</v>
      </c>
      <c r="C72" s="19" t="s">
        <v>14</v>
      </c>
      <c r="D72" s="19" t="s">
        <v>28</v>
      </c>
      <c r="E72" s="13">
        <v>6</v>
      </c>
      <c r="F72" s="13"/>
      <c r="G72" s="15"/>
      <c r="H72" s="26" t="s">
        <v>601</v>
      </c>
      <c r="I72" s="19"/>
      <c r="J72" s="15"/>
    </row>
    <row r="73" spans="1:10" ht="13">
      <c r="A73" s="22" t="s">
        <v>558</v>
      </c>
      <c r="B73" s="11">
        <v>8.2557870370370365E-2</v>
      </c>
      <c r="C73" s="19" t="s">
        <v>18</v>
      </c>
      <c r="D73" s="19" t="s">
        <v>101</v>
      </c>
      <c r="E73" s="13">
        <v>6</v>
      </c>
      <c r="F73" s="14"/>
      <c r="G73" s="15"/>
      <c r="H73" s="19"/>
      <c r="I73" s="15"/>
      <c r="J73" s="26" t="s">
        <v>602</v>
      </c>
    </row>
    <row r="74" spans="1:10" ht="13">
      <c r="A74" s="22" t="s">
        <v>558</v>
      </c>
      <c r="B74" s="11">
        <v>8.3206018518518512E-2</v>
      </c>
      <c r="C74" s="19" t="s">
        <v>66</v>
      </c>
      <c r="D74" s="19" t="s">
        <v>30</v>
      </c>
      <c r="E74" s="13" t="s">
        <v>20</v>
      </c>
      <c r="F74" s="14">
        <v>1</v>
      </c>
      <c r="G74" s="15"/>
      <c r="H74" s="15"/>
      <c r="I74" s="15"/>
      <c r="J74" s="26" t="s">
        <v>604</v>
      </c>
    </row>
    <row r="75" spans="1:10" ht="13">
      <c r="A75" s="22" t="s">
        <v>558</v>
      </c>
      <c r="B75" s="11">
        <v>8.3414351851851851E-2</v>
      </c>
      <c r="C75" s="19" t="s">
        <v>66</v>
      </c>
      <c r="D75" s="19" t="s">
        <v>30</v>
      </c>
      <c r="E75" s="13">
        <v>17</v>
      </c>
      <c r="F75" s="14">
        <f>E75-6</f>
        <v>11</v>
      </c>
      <c r="G75" s="15"/>
      <c r="H75" s="15"/>
      <c r="I75" s="15"/>
      <c r="J75" s="26" t="s">
        <v>103</v>
      </c>
    </row>
    <row r="76" spans="1:10" ht="13">
      <c r="A76" s="22" t="s">
        <v>558</v>
      </c>
      <c r="B76" s="11">
        <v>8.3715277777777777E-2</v>
      </c>
      <c r="C76" s="19" t="s">
        <v>66</v>
      </c>
      <c r="D76" s="19" t="s">
        <v>28</v>
      </c>
      <c r="E76" s="13">
        <v>18</v>
      </c>
      <c r="F76" s="14"/>
      <c r="G76" s="15"/>
      <c r="H76" s="26" t="s">
        <v>607</v>
      </c>
      <c r="I76" s="14">
        <v>1</v>
      </c>
      <c r="J76" s="19"/>
    </row>
    <row r="77" spans="1:10" ht="13">
      <c r="A77" s="22" t="s">
        <v>558</v>
      </c>
      <c r="B77" s="11">
        <v>8.5335648148148147E-2</v>
      </c>
      <c r="C77" s="19" t="s">
        <v>21</v>
      </c>
      <c r="D77" s="19" t="s">
        <v>28</v>
      </c>
      <c r="E77" s="13">
        <v>18</v>
      </c>
      <c r="F77" s="14"/>
      <c r="G77" s="15"/>
      <c r="H77" s="26" t="s">
        <v>608</v>
      </c>
      <c r="I77" s="15"/>
      <c r="J77" s="26" t="s">
        <v>609</v>
      </c>
    </row>
    <row r="78" spans="1:10" ht="13">
      <c r="A78" s="22" t="s">
        <v>558</v>
      </c>
      <c r="B78" s="11">
        <v>8.5810185185185184E-2</v>
      </c>
      <c r="C78" s="19" t="s">
        <v>19</v>
      </c>
      <c r="D78" s="19" t="s">
        <v>52</v>
      </c>
      <c r="E78" s="13">
        <v>18</v>
      </c>
      <c r="F78" s="14">
        <f>E78-6</f>
        <v>12</v>
      </c>
      <c r="G78" s="15"/>
      <c r="H78" s="15"/>
      <c r="I78" s="15"/>
      <c r="J78" s="19"/>
    </row>
    <row r="79" spans="1:10" ht="13">
      <c r="A79" s="22" t="s">
        <v>558</v>
      </c>
      <c r="B79" s="11">
        <v>8.6041666666666669E-2</v>
      </c>
      <c r="C79" s="19" t="s">
        <v>19</v>
      </c>
      <c r="D79" s="19" t="s">
        <v>30</v>
      </c>
      <c r="E79" s="13">
        <v>12</v>
      </c>
      <c r="F79" s="14">
        <f t="shared" ref="F79:F80" si="6">E79-7</f>
        <v>5</v>
      </c>
      <c r="G79" s="15"/>
      <c r="H79" s="15"/>
      <c r="I79" s="15"/>
      <c r="J79" s="26" t="s">
        <v>56</v>
      </c>
    </row>
    <row r="80" spans="1:10" ht="13">
      <c r="A80" s="22" t="s">
        <v>558</v>
      </c>
      <c r="B80" s="11">
        <v>8.6331018518518515E-2</v>
      </c>
      <c r="C80" s="19" t="s">
        <v>19</v>
      </c>
      <c r="D80" s="19" t="s">
        <v>30</v>
      </c>
      <c r="E80" s="13">
        <v>17</v>
      </c>
      <c r="F80" s="14">
        <f t="shared" si="6"/>
        <v>10</v>
      </c>
      <c r="G80" s="15"/>
      <c r="H80" s="19"/>
      <c r="I80" s="15"/>
      <c r="J80" s="26" t="s">
        <v>191</v>
      </c>
    </row>
    <row r="81" spans="1:10" ht="13">
      <c r="A81" s="22" t="s">
        <v>558</v>
      </c>
      <c r="B81" s="11">
        <v>8.6435185185185184E-2</v>
      </c>
      <c r="C81" s="19" t="s">
        <v>19</v>
      </c>
      <c r="D81" s="19" t="s">
        <v>28</v>
      </c>
      <c r="E81" s="13">
        <v>12</v>
      </c>
      <c r="F81" s="13"/>
      <c r="G81" s="15"/>
      <c r="H81" s="26" t="s">
        <v>616</v>
      </c>
      <c r="I81" s="15"/>
      <c r="J81" s="19"/>
    </row>
    <row r="82" spans="1:10" ht="13">
      <c r="A82" s="22" t="s">
        <v>558</v>
      </c>
      <c r="B82" s="11">
        <v>8.6747685185185192E-2</v>
      </c>
      <c r="C82" s="19" t="s">
        <v>19</v>
      </c>
      <c r="D82" s="19" t="s">
        <v>30</v>
      </c>
      <c r="E82" s="13">
        <v>11</v>
      </c>
      <c r="F82" s="13">
        <f t="shared" ref="F82:F83" si="7">E82-7</f>
        <v>4</v>
      </c>
      <c r="G82" s="15"/>
      <c r="H82" s="19"/>
      <c r="I82" s="15"/>
      <c r="J82" s="26" t="s">
        <v>56</v>
      </c>
    </row>
    <row r="83" spans="1:10" ht="13">
      <c r="A83" s="22" t="s">
        <v>558</v>
      </c>
      <c r="B83" s="11">
        <v>8.6747685185185192E-2</v>
      </c>
      <c r="C83" s="19" t="s">
        <v>19</v>
      </c>
      <c r="D83" s="19" t="s">
        <v>30</v>
      </c>
      <c r="E83" s="13">
        <v>18</v>
      </c>
      <c r="F83" s="14">
        <f t="shared" si="7"/>
        <v>11</v>
      </c>
      <c r="G83" s="15"/>
      <c r="H83" s="15"/>
      <c r="I83" s="15"/>
      <c r="J83" s="26" t="s">
        <v>500</v>
      </c>
    </row>
    <row r="84" spans="1:10" ht="13">
      <c r="A84" s="22" t="s">
        <v>558</v>
      </c>
      <c r="B84" s="11">
        <v>8.6863425925925927E-2</v>
      </c>
      <c r="C84" s="19" t="s">
        <v>19</v>
      </c>
      <c r="D84" s="19" t="s">
        <v>28</v>
      </c>
      <c r="E84" s="13">
        <v>5</v>
      </c>
      <c r="F84" s="14"/>
      <c r="G84" s="15"/>
      <c r="H84" s="26" t="s">
        <v>621</v>
      </c>
      <c r="I84" s="15"/>
      <c r="J84" s="19"/>
    </row>
    <row r="85" spans="1:10" ht="13">
      <c r="A85" s="22" t="s">
        <v>558</v>
      </c>
      <c r="B85" s="11">
        <v>8.8124999999999995E-2</v>
      </c>
      <c r="C85" s="19" t="s">
        <v>14</v>
      </c>
      <c r="D85" s="19" t="s">
        <v>30</v>
      </c>
      <c r="E85" s="13" t="s">
        <v>17</v>
      </c>
      <c r="F85" s="14">
        <v>20</v>
      </c>
      <c r="G85" s="15"/>
      <c r="H85" s="19"/>
      <c r="I85" s="19"/>
      <c r="J85" s="26" t="s">
        <v>58</v>
      </c>
    </row>
    <row r="86" spans="1:10" ht="13">
      <c r="A86" s="22" t="s">
        <v>558</v>
      </c>
      <c r="B86" s="11">
        <v>8.8229166666666664E-2</v>
      </c>
      <c r="C86" s="19" t="s">
        <v>14</v>
      </c>
      <c r="D86" s="19" t="s">
        <v>28</v>
      </c>
      <c r="E86" s="13">
        <v>12</v>
      </c>
      <c r="F86" s="14"/>
      <c r="G86" s="15"/>
      <c r="H86" s="27" t="s">
        <v>616</v>
      </c>
      <c r="I86" s="15"/>
      <c r="J86" s="19"/>
    </row>
    <row r="87" spans="1:10" ht="13">
      <c r="A87" s="22" t="s">
        <v>558</v>
      </c>
      <c r="B87" s="11">
        <v>9.1643518518518513E-2</v>
      </c>
      <c r="C87" s="19" t="s">
        <v>13</v>
      </c>
      <c r="D87" s="19" t="s">
        <v>33</v>
      </c>
      <c r="E87" s="13">
        <v>16</v>
      </c>
      <c r="F87" s="14">
        <f t="shared" ref="F87:F88" si="8">E87-7</f>
        <v>9</v>
      </c>
      <c r="G87" s="15"/>
      <c r="H87" s="15"/>
      <c r="I87" s="15"/>
      <c r="J87" s="26" t="s">
        <v>120</v>
      </c>
    </row>
    <row r="88" spans="1:10" ht="13">
      <c r="A88" s="22" t="s">
        <v>558</v>
      </c>
      <c r="B88" s="11">
        <v>9.1712962962962968E-2</v>
      </c>
      <c r="C88" s="19" t="s">
        <v>13</v>
      </c>
      <c r="D88" s="19" t="s">
        <v>33</v>
      </c>
      <c r="E88" s="13">
        <v>13</v>
      </c>
      <c r="F88" s="14">
        <f t="shared" si="8"/>
        <v>6</v>
      </c>
      <c r="G88" s="15"/>
      <c r="H88" s="15"/>
      <c r="I88" s="15"/>
      <c r="J88" s="26" t="s">
        <v>120</v>
      </c>
    </row>
    <row r="89" spans="1:10" ht="13">
      <c r="A89" s="22" t="s">
        <v>558</v>
      </c>
      <c r="B89" s="11">
        <v>9.1759259259259263E-2</v>
      </c>
      <c r="C89" s="19" t="s">
        <v>13</v>
      </c>
      <c r="D89" s="19" t="s">
        <v>28</v>
      </c>
      <c r="E89" s="13">
        <v>14</v>
      </c>
      <c r="F89" s="14"/>
      <c r="G89" s="15"/>
      <c r="H89" s="15" t="s">
        <v>626</v>
      </c>
      <c r="I89" s="14">
        <v>1</v>
      </c>
      <c r="J89" s="15"/>
    </row>
    <row r="90" spans="1:10" ht="13">
      <c r="A90" s="22" t="s">
        <v>558</v>
      </c>
      <c r="B90" s="11">
        <v>9.2812500000000006E-2</v>
      </c>
      <c r="C90" s="19" t="s">
        <v>18</v>
      </c>
      <c r="D90" s="19" t="s">
        <v>101</v>
      </c>
      <c r="E90" s="13">
        <v>9</v>
      </c>
      <c r="F90" s="13"/>
      <c r="G90" s="15"/>
      <c r="H90" s="15"/>
      <c r="I90" s="15"/>
      <c r="J90" s="26" t="s">
        <v>628</v>
      </c>
    </row>
    <row r="91" spans="1:10" ht="13">
      <c r="A91" s="22" t="s">
        <v>558</v>
      </c>
      <c r="B91" s="11">
        <v>0.10545138888888889</v>
      </c>
      <c r="C91" s="19" t="s">
        <v>18</v>
      </c>
      <c r="D91" s="19" t="s">
        <v>109</v>
      </c>
      <c r="E91" s="13">
        <v>20</v>
      </c>
      <c r="F91" s="14">
        <f>E91-3</f>
        <v>17</v>
      </c>
      <c r="G91" s="15"/>
      <c r="H91" s="15"/>
      <c r="I91" s="15"/>
      <c r="J91" s="15"/>
    </row>
    <row r="92" spans="1:10" ht="13">
      <c r="A92" s="22" t="s">
        <v>558</v>
      </c>
      <c r="B92" s="11">
        <v>0.10813657407407408</v>
      </c>
      <c r="C92" s="19" t="s">
        <v>13</v>
      </c>
      <c r="D92" s="19" t="s">
        <v>15</v>
      </c>
      <c r="E92" s="13">
        <v>14</v>
      </c>
      <c r="F92" s="13">
        <f>E92-1</f>
        <v>13</v>
      </c>
      <c r="G92" s="15"/>
      <c r="H92" s="15"/>
      <c r="I92" s="15"/>
      <c r="J92" s="15"/>
    </row>
    <row r="93" spans="1:10" ht="13">
      <c r="A93" s="22" t="s">
        <v>558</v>
      </c>
      <c r="B93" s="11">
        <v>0.10813657407407408</v>
      </c>
      <c r="C93" s="19" t="s">
        <v>66</v>
      </c>
      <c r="D93" s="19" t="s">
        <v>15</v>
      </c>
      <c r="E93" s="13">
        <v>16</v>
      </c>
      <c r="F93" s="14"/>
      <c r="G93" s="15"/>
      <c r="H93" s="15"/>
      <c r="I93" s="15"/>
      <c r="J93" s="19"/>
    </row>
    <row r="94" spans="1:10" ht="13">
      <c r="A94" s="22" t="s">
        <v>558</v>
      </c>
      <c r="B94" s="11">
        <v>0.10949074074074074</v>
      </c>
      <c r="C94" s="19" t="s">
        <v>21</v>
      </c>
      <c r="D94" s="19" t="s">
        <v>68</v>
      </c>
      <c r="E94" s="13" t="s">
        <v>17</v>
      </c>
      <c r="F94" s="14">
        <v>20</v>
      </c>
      <c r="G94" s="15"/>
      <c r="H94" s="15"/>
      <c r="I94" s="15"/>
      <c r="J94" s="15"/>
    </row>
    <row r="95" spans="1:10" ht="13">
      <c r="A95" s="22" t="s">
        <v>558</v>
      </c>
      <c r="B95" s="11">
        <v>0.11195601851851852</v>
      </c>
      <c r="C95" s="19" t="s">
        <v>23</v>
      </c>
      <c r="D95" s="19" t="s">
        <v>37</v>
      </c>
      <c r="E95" s="13">
        <v>8</v>
      </c>
      <c r="F95" s="14">
        <f>E95-0</f>
        <v>8</v>
      </c>
      <c r="G95" s="15"/>
      <c r="H95" s="15"/>
      <c r="I95" s="15"/>
      <c r="J95" s="15"/>
    </row>
    <row r="96" spans="1:10" ht="13">
      <c r="A96" s="22" t="s">
        <v>558</v>
      </c>
      <c r="B96" s="11">
        <v>0.11221064814814814</v>
      </c>
      <c r="C96" s="19" t="s">
        <v>21</v>
      </c>
      <c r="D96" s="19" t="s">
        <v>37</v>
      </c>
      <c r="E96" s="13">
        <v>25</v>
      </c>
      <c r="F96" s="14">
        <f>E96-8</f>
        <v>17</v>
      </c>
      <c r="G96" s="15"/>
      <c r="H96" s="15"/>
      <c r="I96" s="15"/>
      <c r="J96" s="15"/>
    </row>
    <row r="97" spans="1:10" ht="13">
      <c r="A97" s="22" t="s">
        <v>558</v>
      </c>
      <c r="B97" s="11">
        <v>0.11302083333333333</v>
      </c>
      <c r="C97" s="19" t="s">
        <v>18</v>
      </c>
      <c r="D97" s="19" t="s">
        <v>101</v>
      </c>
      <c r="E97" s="13">
        <v>8</v>
      </c>
      <c r="F97" s="14"/>
      <c r="G97" s="15"/>
      <c r="H97" s="15"/>
      <c r="I97" s="15"/>
      <c r="J97" s="26" t="s">
        <v>635</v>
      </c>
    </row>
    <row r="98" spans="1:10" ht="13">
      <c r="A98" s="22" t="s">
        <v>558</v>
      </c>
      <c r="B98" s="11">
        <v>0.11380787037037036</v>
      </c>
      <c r="C98" s="19" t="s">
        <v>18</v>
      </c>
      <c r="D98" s="19" t="s">
        <v>51</v>
      </c>
      <c r="E98" s="13">
        <v>10</v>
      </c>
      <c r="F98" s="14">
        <f>E98-7</f>
        <v>3</v>
      </c>
      <c r="G98" s="15"/>
      <c r="H98" s="15"/>
      <c r="I98" s="15"/>
      <c r="J98" s="15"/>
    </row>
    <row r="99" spans="1:10" ht="13">
      <c r="A99" s="22" t="s">
        <v>558</v>
      </c>
      <c r="B99" s="11">
        <v>0.11964120370370371</v>
      </c>
      <c r="C99" s="19" t="s">
        <v>66</v>
      </c>
      <c r="D99" s="19" t="s">
        <v>24</v>
      </c>
      <c r="E99" s="13">
        <v>12</v>
      </c>
      <c r="F99" s="13"/>
      <c r="G99" s="15"/>
      <c r="H99" s="15"/>
      <c r="I99" s="15"/>
      <c r="J99" s="15"/>
    </row>
    <row r="100" spans="1:10" ht="13">
      <c r="A100" s="22" t="s">
        <v>558</v>
      </c>
      <c r="B100" s="11">
        <v>0.12600694444444444</v>
      </c>
      <c r="C100" s="19" t="s">
        <v>13</v>
      </c>
      <c r="D100" s="19" t="s">
        <v>15</v>
      </c>
      <c r="E100" s="13">
        <v>15</v>
      </c>
      <c r="F100" s="14">
        <f>E100-1</f>
        <v>14</v>
      </c>
      <c r="G100" s="15"/>
      <c r="H100" s="15"/>
      <c r="I100" s="15"/>
      <c r="J100" s="15"/>
    </row>
    <row r="101" spans="1:10" ht="13">
      <c r="A101" s="22" t="s">
        <v>558</v>
      </c>
      <c r="B101" s="11">
        <v>0.12600694444444444</v>
      </c>
      <c r="C101" s="19" t="s">
        <v>18</v>
      </c>
      <c r="D101" s="19" t="s">
        <v>15</v>
      </c>
      <c r="E101" s="13">
        <v>22</v>
      </c>
      <c r="F101" s="14">
        <f t="shared" ref="F101:F102" si="9">E101-4</f>
        <v>18</v>
      </c>
      <c r="G101" s="15"/>
      <c r="H101" s="15"/>
      <c r="I101" s="15"/>
      <c r="J101" s="15"/>
    </row>
    <row r="102" spans="1:10" ht="13">
      <c r="A102" s="22" t="s">
        <v>558</v>
      </c>
      <c r="B102" s="11">
        <v>0.13219907407407408</v>
      </c>
      <c r="C102" s="19" t="s">
        <v>18</v>
      </c>
      <c r="D102" s="19" t="s">
        <v>15</v>
      </c>
      <c r="E102" s="13">
        <v>8</v>
      </c>
      <c r="F102" s="14">
        <f t="shared" si="9"/>
        <v>4</v>
      </c>
      <c r="G102" s="15"/>
      <c r="H102" s="15"/>
      <c r="I102" s="15"/>
      <c r="J102" s="15"/>
    </row>
    <row r="103" spans="1:10" ht="13">
      <c r="A103" s="22" t="s">
        <v>558</v>
      </c>
      <c r="B103" s="11">
        <v>0.13961805555555556</v>
      </c>
      <c r="C103" s="19" t="s">
        <v>21</v>
      </c>
      <c r="D103" s="19" t="s">
        <v>116</v>
      </c>
      <c r="E103" s="13">
        <v>15</v>
      </c>
      <c r="F103" s="13"/>
      <c r="G103" s="15"/>
      <c r="H103" s="15"/>
      <c r="I103" s="15"/>
      <c r="J103" s="15"/>
    </row>
    <row r="104" spans="1:10" ht="13">
      <c r="A104" s="22" t="s">
        <v>558</v>
      </c>
      <c r="B104" s="11">
        <v>0.14234953703703704</v>
      </c>
      <c r="C104" s="19" t="s">
        <v>18</v>
      </c>
      <c r="D104" s="19" t="s">
        <v>31</v>
      </c>
      <c r="E104" s="13">
        <v>9</v>
      </c>
      <c r="F104" s="13">
        <f>E104-4</f>
        <v>5</v>
      </c>
      <c r="G104" s="15"/>
      <c r="H104" s="15"/>
      <c r="I104" s="15"/>
      <c r="J104" s="15"/>
    </row>
    <row r="105" spans="1:10" ht="13">
      <c r="A105" s="22" t="s">
        <v>558</v>
      </c>
      <c r="B105" s="11">
        <v>0.14319444444444446</v>
      </c>
      <c r="C105" s="19" t="s">
        <v>18</v>
      </c>
      <c r="D105" s="19" t="s">
        <v>31</v>
      </c>
      <c r="E105" s="13" t="s">
        <v>38</v>
      </c>
      <c r="F105" s="13" t="s">
        <v>38</v>
      </c>
      <c r="G105" s="15"/>
      <c r="H105" s="15"/>
      <c r="I105" s="15"/>
      <c r="J105" s="15"/>
    </row>
    <row r="106" spans="1:10" ht="13">
      <c r="A106" s="22" t="s">
        <v>558</v>
      </c>
      <c r="B106" s="11">
        <v>0.14319444444444446</v>
      </c>
      <c r="C106" s="19" t="s">
        <v>18</v>
      </c>
      <c r="D106" s="19" t="s">
        <v>31</v>
      </c>
      <c r="E106" s="13">
        <v>12</v>
      </c>
      <c r="F106" s="13">
        <f>E106-4</f>
        <v>8</v>
      </c>
      <c r="G106" s="15"/>
      <c r="H106" s="15"/>
      <c r="I106" s="15"/>
      <c r="J106" s="15"/>
    </row>
    <row r="107" spans="1:10" ht="13">
      <c r="A107" s="22" t="s">
        <v>558</v>
      </c>
      <c r="B107" s="11">
        <v>0.14724537037037036</v>
      </c>
      <c r="C107" s="19" t="s">
        <v>18</v>
      </c>
      <c r="D107" s="19" t="s">
        <v>24</v>
      </c>
      <c r="E107" s="13" t="s">
        <v>20</v>
      </c>
      <c r="F107" s="13">
        <v>1</v>
      </c>
      <c r="G107" s="15"/>
      <c r="H107" s="15"/>
      <c r="I107" s="15"/>
      <c r="J107" s="15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outlinePr summaryBelow="0" summaryRight="0"/>
  </sheetPr>
  <dimension ref="A1:J198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4.5" customWidth="1"/>
    <col min="9" max="9" width="6.33203125" customWidth="1"/>
    <col min="10" max="10" width="46.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596</v>
      </c>
      <c r="B2" s="18">
        <v>1.4097222222222223E-2</v>
      </c>
      <c r="C2" s="26" t="s">
        <v>13</v>
      </c>
      <c r="D2" s="26" t="s">
        <v>15</v>
      </c>
      <c r="E2" s="13">
        <v>17</v>
      </c>
      <c r="F2" s="14">
        <f>E2-1</f>
        <v>16</v>
      </c>
      <c r="G2" s="15"/>
      <c r="H2" s="15"/>
      <c r="I2" s="15"/>
      <c r="J2" s="19"/>
    </row>
    <row r="3" spans="1:10" ht="15.75" customHeight="1">
      <c r="A3" s="22" t="s">
        <v>596</v>
      </c>
      <c r="B3" s="18">
        <v>1.4548611111111111E-2</v>
      </c>
      <c r="C3" s="26" t="s">
        <v>21</v>
      </c>
      <c r="D3" s="26" t="s">
        <v>24</v>
      </c>
      <c r="E3" s="13">
        <v>15</v>
      </c>
      <c r="F3" s="14">
        <f>E3-6</f>
        <v>9</v>
      </c>
      <c r="G3" s="15"/>
      <c r="H3" s="15"/>
      <c r="I3" s="15"/>
      <c r="J3" s="15"/>
    </row>
    <row r="4" spans="1:10" ht="15.75" customHeight="1">
      <c r="A4" s="22" t="s">
        <v>596</v>
      </c>
      <c r="B4" s="18">
        <v>2.6099537037037036E-2</v>
      </c>
      <c r="C4" s="26" t="s">
        <v>13</v>
      </c>
      <c r="D4" s="26" t="s">
        <v>15</v>
      </c>
      <c r="E4" s="13">
        <v>16</v>
      </c>
      <c r="F4" s="13">
        <v>12</v>
      </c>
      <c r="G4" s="15"/>
      <c r="H4" s="15"/>
      <c r="I4" s="15"/>
      <c r="J4" s="19"/>
    </row>
    <row r="5" spans="1:10" ht="15.75" customHeight="1">
      <c r="A5" s="22" t="s">
        <v>596</v>
      </c>
      <c r="B5" s="18">
        <v>3.0891203703703702E-2</v>
      </c>
      <c r="C5" s="26" t="s">
        <v>14</v>
      </c>
      <c r="D5" s="26" t="s">
        <v>69</v>
      </c>
      <c r="E5" s="13">
        <v>17</v>
      </c>
      <c r="F5" s="14">
        <f>E5-3</f>
        <v>14</v>
      </c>
      <c r="G5" s="15"/>
      <c r="H5" s="15"/>
      <c r="I5" s="15"/>
      <c r="J5" s="15"/>
    </row>
    <row r="6" spans="1:10" ht="15.75" customHeight="1">
      <c r="A6" s="22" t="s">
        <v>596</v>
      </c>
      <c r="B6" s="18">
        <v>3.1585648148148147E-2</v>
      </c>
      <c r="C6" s="26" t="s">
        <v>19</v>
      </c>
      <c r="D6" s="26" t="s">
        <v>15</v>
      </c>
      <c r="E6" s="13" t="s">
        <v>20</v>
      </c>
      <c r="F6" s="13">
        <v>1</v>
      </c>
      <c r="G6" s="15"/>
      <c r="H6" s="15"/>
      <c r="I6" s="15"/>
      <c r="J6" s="15"/>
    </row>
    <row r="7" spans="1:10" ht="15.75" customHeight="1">
      <c r="A7" s="22" t="s">
        <v>596</v>
      </c>
      <c r="B7" s="18">
        <v>3.1643518518518515E-2</v>
      </c>
      <c r="C7" s="26" t="s">
        <v>14</v>
      </c>
      <c r="D7" s="26" t="s">
        <v>15</v>
      </c>
      <c r="E7" s="13">
        <v>6</v>
      </c>
      <c r="F7" s="14">
        <f t="shared" ref="F7:F8" si="0">E7-3</f>
        <v>3</v>
      </c>
      <c r="G7" s="15"/>
      <c r="H7" s="15"/>
      <c r="I7" s="15"/>
      <c r="J7" s="15"/>
    </row>
    <row r="8" spans="1:10" ht="15.75" customHeight="1">
      <c r="A8" s="22" t="s">
        <v>596</v>
      </c>
      <c r="B8" s="18">
        <v>3.321759259259259E-2</v>
      </c>
      <c r="C8" s="26" t="s">
        <v>14</v>
      </c>
      <c r="D8" s="26" t="s">
        <v>69</v>
      </c>
      <c r="E8" s="13">
        <v>7</v>
      </c>
      <c r="F8" s="14">
        <f t="shared" si="0"/>
        <v>4</v>
      </c>
      <c r="G8" s="15"/>
      <c r="H8" s="15"/>
      <c r="I8" s="15"/>
      <c r="J8" s="15"/>
    </row>
    <row r="9" spans="1:10" ht="15.75" customHeight="1">
      <c r="A9" s="22" t="s">
        <v>596</v>
      </c>
      <c r="B9" s="18">
        <v>3.4108796296296297E-2</v>
      </c>
      <c r="C9" s="26" t="s">
        <v>13</v>
      </c>
      <c r="D9" s="26" t="s">
        <v>242</v>
      </c>
      <c r="E9" s="13">
        <v>14</v>
      </c>
      <c r="F9" s="14">
        <f>E9--1</f>
        <v>15</v>
      </c>
      <c r="G9" s="15"/>
      <c r="H9" s="15"/>
      <c r="I9" s="15"/>
      <c r="J9" s="15"/>
    </row>
    <row r="10" spans="1:10" ht="15.75" customHeight="1">
      <c r="A10" s="22" t="s">
        <v>596</v>
      </c>
      <c r="B10" s="18">
        <v>3.5949074074074071E-2</v>
      </c>
      <c r="C10" s="26" t="s">
        <v>612</v>
      </c>
      <c r="D10" s="26" t="s">
        <v>28</v>
      </c>
      <c r="E10" s="13">
        <v>28</v>
      </c>
      <c r="F10" s="13"/>
      <c r="G10" s="15"/>
      <c r="H10" s="26" t="s">
        <v>613</v>
      </c>
      <c r="I10" s="15"/>
      <c r="J10" s="26" t="s">
        <v>614</v>
      </c>
    </row>
    <row r="11" spans="1:10" ht="15.75" customHeight="1">
      <c r="A11" s="22" t="s">
        <v>596</v>
      </c>
      <c r="B11" s="18">
        <v>3.6516203703703703E-2</v>
      </c>
      <c r="C11" s="26" t="s">
        <v>21</v>
      </c>
      <c r="D11" s="26" t="s">
        <v>33</v>
      </c>
      <c r="E11" s="13">
        <v>17</v>
      </c>
      <c r="F11" s="13">
        <f>E11-8</f>
        <v>9</v>
      </c>
      <c r="G11" s="15"/>
      <c r="H11" s="15"/>
      <c r="I11" s="15"/>
      <c r="J11" s="26" t="s">
        <v>63</v>
      </c>
    </row>
    <row r="12" spans="1:10" ht="15.75" customHeight="1">
      <c r="A12" s="22" t="s">
        <v>596</v>
      </c>
      <c r="B12" s="18">
        <v>3.6666666666666667E-2</v>
      </c>
      <c r="C12" s="26" t="s">
        <v>21</v>
      </c>
      <c r="D12" s="26" t="s">
        <v>28</v>
      </c>
      <c r="E12" s="13">
        <v>12</v>
      </c>
      <c r="F12" s="13"/>
      <c r="G12" s="15"/>
      <c r="H12" s="26" t="s">
        <v>618</v>
      </c>
      <c r="I12" s="15"/>
      <c r="J12" s="15"/>
    </row>
    <row r="13" spans="1:10" ht="15.75" customHeight="1">
      <c r="A13" s="22" t="s">
        <v>596</v>
      </c>
      <c r="B13" s="18">
        <v>3.7453703703703704E-2</v>
      </c>
      <c r="C13" s="26" t="s">
        <v>13</v>
      </c>
      <c r="D13" s="26" t="s">
        <v>33</v>
      </c>
      <c r="E13" s="13">
        <v>16</v>
      </c>
      <c r="F13" s="14">
        <f>E13-8</f>
        <v>8</v>
      </c>
      <c r="G13" s="15"/>
      <c r="H13" s="15"/>
      <c r="I13" s="15"/>
      <c r="J13" s="26" t="s">
        <v>620</v>
      </c>
    </row>
    <row r="14" spans="1:10" ht="15.75" customHeight="1">
      <c r="A14" s="22" t="s">
        <v>596</v>
      </c>
      <c r="B14" s="18">
        <v>3.7615740740740741E-2</v>
      </c>
      <c r="C14" s="26" t="s">
        <v>13</v>
      </c>
      <c r="D14" s="26" t="s">
        <v>28</v>
      </c>
      <c r="E14" s="13">
        <v>27</v>
      </c>
      <c r="F14" s="14"/>
      <c r="G14" s="15"/>
      <c r="H14" s="26" t="s">
        <v>623</v>
      </c>
      <c r="I14" s="15"/>
      <c r="J14" s="15"/>
    </row>
    <row r="15" spans="1:10" ht="15.75" customHeight="1">
      <c r="A15" s="22" t="s">
        <v>596</v>
      </c>
      <c r="B15" s="18">
        <v>3.847222222222222E-2</v>
      </c>
      <c r="C15" s="26" t="s">
        <v>14</v>
      </c>
      <c r="D15" s="26" t="s">
        <v>15</v>
      </c>
      <c r="E15" s="13">
        <v>9</v>
      </c>
      <c r="F15" s="13">
        <f>E15-3</f>
        <v>6</v>
      </c>
      <c r="G15" s="15"/>
      <c r="H15" s="15"/>
      <c r="I15" s="15"/>
      <c r="J15" s="19"/>
    </row>
    <row r="16" spans="1:10" ht="15.75" customHeight="1">
      <c r="A16" s="22" t="s">
        <v>596</v>
      </c>
      <c r="B16" s="18">
        <v>3.8587962962962963E-2</v>
      </c>
      <c r="C16" s="26" t="s">
        <v>18</v>
      </c>
      <c r="D16" s="26" t="s">
        <v>15</v>
      </c>
      <c r="E16" s="13">
        <v>13</v>
      </c>
      <c r="F16" s="13">
        <f>E16-4</f>
        <v>9</v>
      </c>
      <c r="G16" s="15"/>
      <c r="H16" s="15"/>
      <c r="I16" s="15"/>
      <c r="J16" s="15"/>
    </row>
    <row r="17" spans="1:10" ht="15.75" customHeight="1">
      <c r="A17" s="22" t="s">
        <v>596</v>
      </c>
      <c r="B17" s="18">
        <v>4.0694444444444443E-2</v>
      </c>
      <c r="C17" s="26" t="s">
        <v>89</v>
      </c>
      <c r="D17" s="26" t="s">
        <v>15</v>
      </c>
      <c r="E17" s="13">
        <v>16</v>
      </c>
      <c r="F17" s="14">
        <f>E17-3</f>
        <v>13</v>
      </c>
      <c r="G17" s="15"/>
      <c r="H17" s="15"/>
      <c r="I17" s="15"/>
      <c r="J17" s="15"/>
    </row>
    <row r="18" spans="1:10" ht="15.75" customHeight="1">
      <c r="A18" s="22" t="s">
        <v>596</v>
      </c>
      <c r="B18" s="18">
        <v>4.2488425925925923E-2</v>
      </c>
      <c r="C18" s="26" t="s">
        <v>89</v>
      </c>
      <c r="D18" s="26" t="s">
        <v>22</v>
      </c>
      <c r="E18" s="13">
        <v>13</v>
      </c>
      <c r="F18" s="14">
        <f>E18-4</f>
        <v>9</v>
      </c>
      <c r="G18" s="15"/>
      <c r="H18" s="15"/>
      <c r="I18" s="15"/>
      <c r="J18" s="15"/>
    </row>
    <row r="19" spans="1:10" ht="15.75" customHeight="1">
      <c r="A19" s="22" t="s">
        <v>596</v>
      </c>
      <c r="B19" s="18">
        <v>4.6192129629629632E-2</v>
      </c>
      <c r="C19" s="26" t="s">
        <v>14</v>
      </c>
      <c r="D19" s="26" t="s">
        <v>69</v>
      </c>
      <c r="E19" s="13" t="s">
        <v>17</v>
      </c>
      <c r="F19" s="13">
        <v>20</v>
      </c>
      <c r="G19" s="15"/>
      <c r="H19" s="15"/>
      <c r="I19" s="15"/>
      <c r="J19" s="15"/>
    </row>
    <row r="20" spans="1:10" ht="15.75" customHeight="1">
      <c r="A20" s="22" t="s">
        <v>596</v>
      </c>
      <c r="B20" s="18">
        <v>4.7060185185185184E-2</v>
      </c>
      <c r="C20" s="26" t="s">
        <v>14</v>
      </c>
      <c r="D20" s="26" t="s">
        <v>26</v>
      </c>
      <c r="E20" s="13">
        <v>8</v>
      </c>
      <c r="F20" s="14">
        <f>E20-5</f>
        <v>3</v>
      </c>
      <c r="G20" s="15"/>
      <c r="H20" s="15"/>
      <c r="I20" s="15"/>
      <c r="J20" s="15"/>
    </row>
    <row r="21" spans="1:10" ht="15.75" customHeight="1">
      <c r="A21" s="22" t="s">
        <v>596</v>
      </c>
      <c r="B21" s="18">
        <v>4.884259259259259E-2</v>
      </c>
      <c r="C21" s="26" t="s">
        <v>21</v>
      </c>
      <c r="D21" s="26" t="s">
        <v>24</v>
      </c>
      <c r="E21" s="13" t="s">
        <v>20</v>
      </c>
      <c r="F21" s="13">
        <v>1</v>
      </c>
      <c r="G21" s="15"/>
      <c r="H21" s="15"/>
      <c r="I21" s="15"/>
      <c r="J21" s="15"/>
    </row>
    <row r="22" spans="1:10" ht="15.75" customHeight="1">
      <c r="A22" s="22" t="s">
        <v>596</v>
      </c>
      <c r="B22" s="18">
        <v>0.05</v>
      </c>
      <c r="C22" s="26" t="s">
        <v>13</v>
      </c>
      <c r="D22" s="26" t="s">
        <v>15</v>
      </c>
      <c r="E22" s="13">
        <v>18</v>
      </c>
      <c r="F22" s="13">
        <v>17</v>
      </c>
      <c r="G22" s="15"/>
      <c r="H22" s="15"/>
      <c r="I22" s="15"/>
      <c r="J22" s="15"/>
    </row>
    <row r="23" spans="1:10" ht="15.75" customHeight="1">
      <c r="A23" s="22" t="s">
        <v>596</v>
      </c>
      <c r="B23" s="18">
        <v>5.0034722222222223E-2</v>
      </c>
      <c r="C23" s="26" t="s">
        <v>14</v>
      </c>
      <c r="D23" s="26" t="s">
        <v>15</v>
      </c>
      <c r="E23" s="13">
        <v>10</v>
      </c>
      <c r="F23" s="13">
        <f>E23-3</f>
        <v>7</v>
      </c>
      <c r="G23" s="15"/>
      <c r="H23" s="15"/>
      <c r="I23" s="15"/>
      <c r="J23" s="15"/>
    </row>
    <row r="24" spans="1:10" ht="15.75" customHeight="1">
      <c r="A24" s="22" t="s">
        <v>596</v>
      </c>
      <c r="B24" s="18">
        <v>5.1701388888888887E-2</v>
      </c>
      <c r="C24" s="26" t="s">
        <v>14</v>
      </c>
      <c r="D24" s="26" t="s">
        <v>22</v>
      </c>
      <c r="E24" s="13">
        <v>14</v>
      </c>
      <c r="F24" s="14">
        <f>E24-7</f>
        <v>7</v>
      </c>
      <c r="G24" s="15"/>
      <c r="H24" s="19"/>
      <c r="I24" s="15"/>
      <c r="J24" s="15"/>
    </row>
    <row r="25" spans="1:10" ht="15.75" customHeight="1">
      <c r="A25" s="22" t="s">
        <v>596</v>
      </c>
      <c r="B25" s="18">
        <v>5.3136574074074072E-2</v>
      </c>
      <c r="C25" s="26" t="s">
        <v>14</v>
      </c>
      <c r="D25" s="26" t="s">
        <v>27</v>
      </c>
      <c r="E25" s="13">
        <v>22</v>
      </c>
      <c r="F25" s="13">
        <f>E25-4</f>
        <v>18</v>
      </c>
      <c r="G25" s="15"/>
      <c r="H25" s="15"/>
      <c r="I25" s="15"/>
      <c r="J25" s="19"/>
    </row>
    <row r="26" spans="1:10" ht="15.75" customHeight="1">
      <c r="A26" s="22" t="s">
        <v>596</v>
      </c>
      <c r="B26" s="18">
        <v>5.3622685185185183E-2</v>
      </c>
      <c r="C26" s="26" t="s">
        <v>14</v>
      </c>
      <c r="D26" s="26" t="s">
        <v>22</v>
      </c>
      <c r="E26" s="13">
        <v>19</v>
      </c>
      <c r="F26" s="14">
        <f>E26-7</f>
        <v>12</v>
      </c>
      <c r="G26" s="15"/>
      <c r="H26" s="15"/>
      <c r="I26" s="15"/>
      <c r="J26" s="15"/>
    </row>
    <row r="27" spans="1:10" ht="15.75" customHeight="1">
      <c r="A27" s="22" t="s">
        <v>596</v>
      </c>
      <c r="B27" s="18">
        <v>5.9108796296296298E-2</v>
      </c>
      <c r="C27" s="26" t="s">
        <v>23</v>
      </c>
      <c r="D27" s="26" t="s">
        <v>15</v>
      </c>
      <c r="E27" s="13">
        <v>7</v>
      </c>
      <c r="F27" s="13">
        <f>E27-3</f>
        <v>4</v>
      </c>
      <c r="G27" s="15"/>
      <c r="H27" s="15"/>
      <c r="I27" s="15"/>
      <c r="J27" s="15"/>
    </row>
    <row r="28" spans="1:10" ht="15.75" customHeight="1">
      <c r="A28" s="22" t="s">
        <v>596</v>
      </c>
      <c r="B28" s="18">
        <v>6.0983796296296293E-2</v>
      </c>
      <c r="C28" s="26" t="s">
        <v>21</v>
      </c>
      <c r="D28" s="26" t="s">
        <v>22</v>
      </c>
      <c r="E28" s="13">
        <v>17</v>
      </c>
      <c r="F28" s="13">
        <f t="shared" ref="F28:F30" si="1">E28-1</f>
        <v>16</v>
      </c>
      <c r="G28" s="15"/>
      <c r="H28" s="15"/>
      <c r="I28" s="15"/>
      <c r="J28" s="15"/>
    </row>
    <row r="29" spans="1:10" ht="15.75" customHeight="1">
      <c r="A29" s="22" t="s">
        <v>596</v>
      </c>
      <c r="B29" s="18">
        <v>6.2210648148148147E-2</v>
      </c>
      <c r="C29" s="26" t="s">
        <v>13</v>
      </c>
      <c r="D29" s="26" t="s">
        <v>15</v>
      </c>
      <c r="E29" s="13">
        <v>17</v>
      </c>
      <c r="F29" s="14">
        <f t="shared" si="1"/>
        <v>16</v>
      </c>
      <c r="G29" s="15"/>
      <c r="H29" s="15"/>
      <c r="I29" s="15"/>
      <c r="J29" s="15"/>
    </row>
    <row r="30" spans="1:10" ht="15.75" customHeight="1">
      <c r="A30" s="22" t="s">
        <v>596</v>
      </c>
      <c r="B30" s="18">
        <v>6.4699074074074076E-2</v>
      </c>
      <c r="C30" s="26" t="s">
        <v>13</v>
      </c>
      <c r="D30" s="26" t="s">
        <v>15</v>
      </c>
      <c r="E30" s="13">
        <v>15</v>
      </c>
      <c r="F30" s="13">
        <f t="shared" si="1"/>
        <v>14</v>
      </c>
      <c r="G30" s="15"/>
      <c r="H30" s="15"/>
      <c r="I30" s="15"/>
      <c r="J30" s="15"/>
    </row>
    <row r="31" spans="1:10" ht="15.75" customHeight="1">
      <c r="A31" s="22" t="s">
        <v>596</v>
      </c>
      <c r="B31" s="18">
        <v>6.5532407407407414E-2</v>
      </c>
      <c r="C31" s="26" t="s">
        <v>18</v>
      </c>
      <c r="D31" s="26" t="s">
        <v>15</v>
      </c>
      <c r="E31" s="13">
        <v>12</v>
      </c>
      <c r="F31" s="14">
        <f t="shared" ref="F31:F32" si="2">E31-4</f>
        <v>8</v>
      </c>
      <c r="G31" s="15"/>
      <c r="H31" s="15"/>
      <c r="I31" s="15"/>
      <c r="J31" s="15"/>
    </row>
    <row r="32" spans="1:10" ht="15.75" customHeight="1">
      <c r="A32" s="22" t="s">
        <v>596</v>
      </c>
      <c r="B32" s="18">
        <v>6.627314814814815E-2</v>
      </c>
      <c r="C32" s="26" t="s">
        <v>18</v>
      </c>
      <c r="D32" s="26" t="s">
        <v>15</v>
      </c>
      <c r="E32" s="13">
        <v>23</v>
      </c>
      <c r="F32" s="13">
        <f t="shared" si="2"/>
        <v>19</v>
      </c>
      <c r="G32" s="15"/>
      <c r="H32" s="15"/>
      <c r="I32" s="15"/>
      <c r="J32" s="15"/>
    </row>
    <row r="33" spans="1:10" ht="15.75" customHeight="1">
      <c r="A33" s="22" t="s">
        <v>596</v>
      </c>
      <c r="B33" s="18">
        <v>6.6423611111111114E-2</v>
      </c>
      <c r="C33" s="26" t="s">
        <v>18</v>
      </c>
      <c r="D33" s="26" t="s">
        <v>15</v>
      </c>
      <c r="E33" s="13" t="s">
        <v>20</v>
      </c>
      <c r="F33" s="13">
        <v>1</v>
      </c>
      <c r="G33" s="15"/>
      <c r="H33" s="15"/>
      <c r="I33" s="15"/>
      <c r="J33" s="19"/>
    </row>
    <row r="34" spans="1:10" ht="15.75" customHeight="1">
      <c r="A34" s="22" t="s">
        <v>596</v>
      </c>
      <c r="B34" s="18">
        <v>6.6724537037037041E-2</v>
      </c>
      <c r="C34" s="26" t="s">
        <v>18</v>
      </c>
      <c r="D34" s="26" t="s">
        <v>15</v>
      </c>
      <c r="E34" s="13">
        <v>23</v>
      </c>
      <c r="F34" s="13">
        <f>E34-4</f>
        <v>19</v>
      </c>
      <c r="G34" s="15"/>
      <c r="H34" s="15"/>
      <c r="I34" s="15"/>
      <c r="J34" s="15"/>
    </row>
    <row r="35" spans="1:10" ht="15.75" customHeight="1">
      <c r="A35" s="22" t="s">
        <v>596</v>
      </c>
      <c r="B35" s="18">
        <v>6.8483796296296293E-2</v>
      </c>
      <c r="C35" s="26" t="s">
        <v>21</v>
      </c>
      <c r="D35" s="26" t="s">
        <v>15</v>
      </c>
      <c r="E35" s="13">
        <v>5</v>
      </c>
      <c r="F35" s="14">
        <f>E35-3</f>
        <v>2</v>
      </c>
      <c r="G35" s="15"/>
      <c r="H35" s="19"/>
      <c r="I35" s="15"/>
      <c r="J35" s="19"/>
    </row>
    <row r="36" spans="1:10" ht="15.75" customHeight="1">
      <c r="A36" s="22" t="s">
        <v>596</v>
      </c>
      <c r="B36" s="18">
        <v>6.9120370370370374E-2</v>
      </c>
      <c r="C36" s="26" t="s">
        <v>19</v>
      </c>
      <c r="D36" s="26" t="s">
        <v>37</v>
      </c>
      <c r="E36" s="13">
        <v>25</v>
      </c>
      <c r="F36" s="14">
        <f>E36-6</f>
        <v>19</v>
      </c>
      <c r="G36" s="15"/>
      <c r="H36" s="15"/>
      <c r="I36" s="15"/>
      <c r="J36" s="19"/>
    </row>
    <row r="37" spans="1:10" ht="15.75" customHeight="1">
      <c r="A37" s="22" t="s">
        <v>596</v>
      </c>
      <c r="B37" s="18">
        <v>6.9340277777777778E-2</v>
      </c>
      <c r="C37" s="26" t="s">
        <v>19</v>
      </c>
      <c r="D37" s="26" t="s">
        <v>51</v>
      </c>
      <c r="E37" s="13">
        <v>10</v>
      </c>
      <c r="F37" s="13">
        <f>E37-0</f>
        <v>10</v>
      </c>
      <c r="G37" s="15"/>
      <c r="H37" s="15"/>
      <c r="I37" s="15"/>
      <c r="J37" s="19"/>
    </row>
    <row r="38" spans="1:10" ht="15.75" customHeight="1">
      <c r="A38" s="22" t="s">
        <v>596</v>
      </c>
      <c r="B38" s="18">
        <v>7.464120370370371E-2</v>
      </c>
      <c r="C38" s="26" t="s">
        <v>21</v>
      </c>
      <c r="D38" s="26" t="s">
        <v>28</v>
      </c>
      <c r="E38" s="13">
        <v>16</v>
      </c>
      <c r="F38" s="14"/>
      <c r="G38" s="15"/>
      <c r="H38" s="26" t="s">
        <v>638</v>
      </c>
      <c r="I38" s="15"/>
      <c r="J38" s="26" t="s">
        <v>609</v>
      </c>
    </row>
    <row r="39" spans="1:10" ht="15.75" customHeight="1">
      <c r="A39" s="22" t="s">
        <v>596</v>
      </c>
      <c r="B39" s="18">
        <v>7.3483796296296297E-2</v>
      </c>
      <c r="C39" s="26" t="s">
        <v>19</v>
      </c>
      <c r="D39" s="26" t="s">
        <v>30</v>
      </c>
      <c r="E39" s="13">
        <v>16</v>
      </c>
      <c r="F39" s="14">
        <f>E39-7</f>
        <v>9</v>
      </c>
      <c r="G39" s="15"/>
      <c r="H39" s="15"/>
      <c r="I39" s="15"/>
      <c r="J39" s="26" t="s">
        <v>159</v>
      </c>
    </row>
    <row r="40" spans="1:10" ht="15.75" customHeight="1">
      <c r="A40" s="22" t="s">
        <v>596</v>
      </c>
      <c r="B40" s="18">
        <v>7.5462962962962968E-2</v>
      </c>
      <c r="C40" s="26" t="s">
        <v>612</v>
      </c>
      <c r="D40" s="26" t="s">
        <v>28</v>
      </c>
      <c r="E40" s="13">
        <v>7</v>
      </c>
      <c r="F40" s="14"/>
      <c r="G40" s="15"/>
      <c r="H40" s="26" t="s">
        <v>640</v>
      </c>
      <c r="I40" s="15"/>
      <c r="J40" s="26" t="s">
        <v>641</v>
      </c>
    </row>
    <row r="41" spans="1:10" ht="15.75" customHeight="1">
      <c r="A41" s="22" t="s">
        <v>596</v>
      </c>
      <c r="B41" s="18">
        <v>7.5833333333333336E-2</v>
      </c>
      <c r="C41" s="26" t="s">
        <v>14</v>
      </c>
      <c r="D41" s="26" t="s">
        <v>16</v>
      </c>
      <c r="E41" s="13" t="s">
        <v>20</v>
      </c>
      <c r="F41" s="13">
        <v>1</v>
      </c>
      <c r="G41" s="15"/>
      <c r="H41" s="19"/>
      <c r="I41" s="15"/>
      <c r="J41" s="15"/>
    </row>
    <row r="42" spans="1:10" ht="15.75" customHeight="1">
      <c r="A42" s="22" t="s">
        <v>596</v>
      </c>
      <c r="B42" s="18">
        <v>7.5833333333333336E-2</v>
      </c>
      <c r="C42" s="26" t="s">
        <v>14</v>
      </c>
      <c r="D42" s="26" t="s">
        <v>45</v>
      </c>
      <c r="E42" s="13">
        <v>8</v>
      </c>
      <c r="F42" s="14"/>
      <c r="G42" s="15"/>
      <c r="H42" s="19"/>
      <c r="I42" s="15"/>
      <c r="J42" s="26" t="s">
        <v>642</v>
      </c>
    </row>
    <row r="43" spans="1:10" ht="15.75" customHeight="1">
      <c r="A43" s="22" t="s">
        <v>596</v>
      </c>
      <c r="B43" s="18">
        <v>7.5821759259259255E-2</v>
      </c>
      <c r="C43" s="26" t="s">
        <v>18</v>
      </c>
      <c r="D43" s="26" t="s">
        <v>16</v>
      </c>
      <c r="E43" s="13">
        <v>23</v>
      </c>
      <c r="F43" s="13">
        <f>E43-4</f>
        <v>19</v>
      </c>
      <c r="G43" s="15"/>
      <c r="H43" s="15"/>
      <c r="I43" s="15"/>
      <c r="J43" s="15"/>
    </row>
    <row r="44" spans="1:10" ht="15.75" customHeight="1">
      <c r="A44" s="22" t="s">
        <v>596</v>
      </c>
      <c r="B44" s="18">
        <v>7.5798611111111108E-2</v>
      </c>
      <c r="C44" s="26" t="s">
        <v>612</v>
      </c>
      <c r="D44" s="26" t="s">
        <v>16</v>
      </c>
      <c r="E44" s="13">
        <v>20</v>
      </c>
      <c r="F44" s="14">
        <f>E44-2</f>
        <v>18</v>
      </c>
      <c r="G44" s="15"/>
      <c r="H44" s="15"/>
      <c r="I44" s="15"/>
      <c r="J44" s="19"/>
    </row>
    <row r="45" spans="1:10" ht="15.75" customHeight="1">
      <c r="A45" s="22" t="s">
        <v>596</v>
      </c>
      <c r="B45" s="18">
        <v>7.5902777777777777E-2</v>
      </c>
      <c r="C45" s="26" t="s">
        <v>19</v>
      </c>
      <c r="D45" s="26" t="s">
        <v>16</v>
      </c>
      <c r="E45" s="13">
        <v>18</v>
      </c>
      <c r="F45" s="13">
        <f>E45-4</f>
        <v>14</v>
      </c>
      <c r="G45" s="15"/>
      <c r="H45" s="19"/>
      <c r="I45" s="15"/>
      <c r="J45" s="15"/>
    </row>
    <row r="46" spans="1:10" ht="15.75" customHeight="1">
      <c r="A46" s="22" t="s">
        <v>596</v>
      </c>
      <c r="B46" s="18">
        <v>7.5914351851851858E-2</v>
      </c>
      <c r="C46" s="26" t="s">
        <v>23</v>
      </c>
      <c r="D46" s="26" t="s">
        <v>16</v>
      </c>
      <c r="E46" s="13">
        <v>16</v>
      </c>
      <c r="F46" s="14">
        <f>E46-3</f>
        <v>13</v>
      </c>
      <c r="G46" s="15"/>
      <c r="H46" s="15"/>
      <c r="I46" s="15"/>
      <c r="J46" s="19"/>
    </row>
    <row r="47" spans="1:10" ht="15.75" customHeight="1">
      <c r="A47" s="22" t="s">
        <v>596</v>
      </c>
      <c r="B47" s="18">
        <v>7.5972222222222219E-2</v>
      </c>
      <c r="C47" s="26" t="s">
        <v>13</v>
      </c>
      <c r="D47" s="26" t="s">
        <v>16</v>
      </c>
      <c r="E47" s="13">
        <v>14</v>
      </c>
      <c r="F47" s="14">
        <f>E47-0</f>
        <v>14</v>
      </c>
      <c r="G47" s="15"/>
      <c r="H47" s="15"/>
      <c r="I47" s="15"/>
      <c r="J47" s="19"/>
    </row>
    <row r="48" spans="1:10" ht="15.75" customHeight="1">
      <c r="A48" s="22" t="s">
        <v>596</v>
      </c>
      <c r="B48" s="18">
        <v>7.6111111111111115E-2</v>
      </c>
      <c r="C48" s="26" t="s">
        <v>66</v>
      </c>
      <c r="D48" s="26" t="s">
        <v>16</v>
      </c>
      <c r="E48" s="13">
        <v>6</v>
      </c>
      <c r="F48" s="14">
        <f>E48-2</f>
        <v>4</v>
      </c>
      <c r="G48" s="15"/>
      <c r="H48" s="15"/>
      <c r="I48" s="15"/>
      <c r="J48" s="19"/>
    </row>
    <row r="49" spans="1:10" ht="15.75" customHeight="1">
      <c r="A49" s="22" t="s">
        <v>596</v>
      </c>
      <c r="B49" s="18">
        <v>7.6111111111111115E-2</v>
      </c>
      <c r="C49" s="26" t="s">
        <v>21</v>
      </c>
      <c r="D49" s="26" t="s">
        <v>16</v>
      </c>
      <c r="E49" s="13">
        <v>8</v>
      </c>
      <c r="F49" s="13">
        <f>E49-1</f>
        <v>7</v>
      </c>
      <c r="G49" s="15"/>
      <c r="H49" s="15"/>
      <c r="I49" s="15"/>
      <c r="J49" s="19"/>
    </row>
    <row r="50" spans="1:10" ht="15.75" customHeight="1">
      <c r="A50" s="22" t="s">
        <v>596</v>
      </c>
      <c r="B50" s="18">
        <v>7.6666666666666661E-2</v>
      </c>
      <c r="C50" s="26" t="s">
        <v>18</v>
      </c>
      <c r="D50" s="26" t="s">
        <v>28</v>
      </c>
      <c r="E50" s="13">
        <v>6</v>
      </c>
      <c r="F50" s="14"/>
      <c r="G50" s="15"/>
      <c r="H50" s="26" t="s">
        <v>647</v>
      </c>
      <c r="I50" s="15"/>
      <c r="J50" s="26" t="s">
        <v>82</v>
      </c>
    </row>
    <row r="51" spans="1:10" ht="15.75" customHeight="1">
      <c r="A51" s="22" t="s">
        <v>596</v>
      </c>
      <c r="B51" s="18">
        <v>7.7106481481481484E-2</v>
      </c>
      <c r="C51" s="26" t="s">
        <v>612</v>
      </c>
      <c r="D51" s="26" t="s">
        <v>45</v>
      </c>
      <c r="E51" s="13">
        <v>7</v>
      </c>
      <c r="F51" s="14"/>
      <c r="G51" s="15"/>
      <c r="H51" s="15"/>
      <c r="I51" s="15"/>
      <c r="J51" s="26" t="s">
        <v>651</v>
      </c>
    </row>
    <row r="52" spans="1:10" ht="15.75" customHeight="1">
      <c r="A52" s="22" t="s">
        <v>596</v>
      </c>
      <c r="B52" s="18">
        <v>7.7650462962962963E-2</v>
      </c>
      <c r="C52" s="26" t="s">
        <v>19</v>
      </c>
      <c r="D52" s="26" t="s">
        <v>30</v>
      </c>
      <c r="E52" s="13">
        <v>24</v>
      </c>
      <c r="F52" s="13">
        <f>E52-7</f>
        <v>17</v>
      </c>
      <c r="G52" s="15"/>
      <c r="H52" s="19"/>
      <c r="I52" s="15"/>
      <c r="J52" s="26" t="s">
        <v>199</v>
      </c>
    </row>
    <row r="53" spans="1:10" ht="15.75" customHeight="1">
      <c r="A53" s="22" t="s">
        <v>596</v>
      </c>
      <c r="B53" s="18">
        <v>7.7800925925925926E-2</v>
      </c>
      <c r="C53" s="26" t="s">
        <v>19</v>
      </c>
      <c r="D53" s="26" t="s">
        <v>28</v>
      </c>
      <c r="E53" s="13">
        <v>5</v>
      </c>
      <c r="F53" s="14"/>
      <c r="G53" s="15"/>
      <c r="H53" s="26" t="s">
        <v>653</v>
      </c>
      <c r="I53" s="15"/>
      <c r="J53" s="26" t="s">
        <v>654</v>
      </c>
    </row>
    <row r="54" spans="1:10" ht="15.75" customHeight="1">
      <c r="A54" s="22" t="s">
        <v>596</v>
      </c>
      <c r="B54" s="18">
        <v>7.8067129629629625E-2</v>
      </c>
      <c r="C54" s="26" t="s">
        <v>19</v>
      </c>
      <c r="D54" s="26" t="s">
        <v>30</v>
      </c>
      <c r="E54" s="13">
        <v>13</v>
      </c>
      <c r="F54" s="14">
        <f t="shared" ref="F54:F56" si="3">E54-7</f>
        <v>6</v>
      </c>
      <c r="G54" s="15"/>
      <c r="H54" s="15"/>
      <c r="I54" s="15"/>
      <c r="J54" s="26" t="s">
        <v>159</v>
      </c>
    </row>
    <row r="55" spans="1:10" ht="15.75" customHeight="1">
      <c r="A55" s="22" t="s">
        <v>596</v>
      </c>
      <c r="B55" s="18">
        <v>7.9317129629629626E-2</v>
      </c>
      <c r="C55" s="26" t="s">
        <v>14</v>
      </c>
      <c r="D55" s="26" t="s">
        <v>30</v>
      </c>
      <c r="E55" s="13">
        <v>21</v>
      </c>
      <c r="F55" s="14">
        <f t="shared" si="3"/>
        <v>14</v>
      </c>
      <c r="G55" s="15"/>
      <c r="H55" s="19"/>
      <c r="I55" s="15"/>
      <c r="J55" s="26" t="s">
        <v>58</v>
      </c>
    </row>
    <row r="56" spans="1:10" ht="15.75" customHeight="1">
      <c r="A56" s="22" t="s">
        <v>596</v>
      </c>
      <c r="B56" s="18">
        <v>7.9328703703703707E-2</v>
      </c>
      <c r="C56" s="26" t="s">
        <v>14</v>
      </c>
      <c r="D56" s="26" t="s">
        <v>30</v>
      </c>
      <c r="E56" s="13">
        <v>16</v>
      </c>
      <c r="F56" s="14">
        <f t="shared" si="3"/>
        <v>9</v>
      </c>
      <c r="G56" s="15"/>
      <c r="H56" s="19"/>
      <c r="I56" s="15"/>
      <c r="J56" s="26" t="s">
        <v>58</v>
      </c>
    </row>
    <row r="57" spans="1:10" ht="15.75" customHeight="1">
      <c r="A57" s="22" t="s">
        <v>596</v>
      </c>
      <c r="B57" s="18">
        <v>7.9432870370370376E-2</v>
      </c>
      <c r="C57" s="26" t="s">
        <v>14</v>
      </c>
      <c r="D57" s="26" t="s">
        <v>28</v>
      </c>
      <c r="E57" s="13">
        <v>12</v>
      </c>
      <c r="F57" s="14"/>
      <c r="G57" s="15"/>
      <c r="H57" s="26" t="s">
        <v>658</v>
      </c>
      <c r="I57" s="15"/>
      <c r="J57" s="15"/>
    </row>
    <row r="58" spans="1:10" ht="15.75" customHeight="1">
      <c r="A58" s="22" t="s">
        <v>596</v>
      </c>
      <c r="B58" s="18">
        <v>7.9456018518518523E-2</v>
      </c>
      <c r="C58" s="26" t="s">
        <v>14</v>
      </c>
      <c r="D58" s="26" t="s">
        <v>28</v>
      </c>
      <c r="E58" s="13">
        <v>7</v>
      </c>
      <c r="F58" s="14"/>
      <c r="G58" s="15"/>
      <c r="H58" s="26" t="s">
        <v>659</v>
      </c>
      <c r="I58" s="15"/>
      <c r="J58" s="19"/>
    </row>
    <row r="59" spans="1:10" ht="13">
      <c r="A59" s="22" t="s">
        <v>596</v>
      </c>
      <c r="B59" s="18">
        <v>7.9953703703703707E-2</v>
      </c>
      <c r="C59" s="26" t="s">
        <v>14</v>
      </c>
      <c r="D59" s="26" t="s">
        <v>30</v>
      </c>
      <c r="E59" s="13" t="s">
        <v>38</v>
      </c>
      <c r="F59" s="13" t="s">
        <v>38</v>
      </c>
      <c r="G59" s="15"/>
      <c r="H59" s="15"/>
      <c r="I59" s="15"/>
      <c r="J59" s="26" t="s">
        <v>32</v>
      </c>
    </row>
    <row r="60" spans="1:10" ht="13">
      <c r="A60" s="22" t="s">
        <v>596</v>
      </c>
      <c r="B60" s="18">
        <v>7.9976851851851855E-2</v>
      </c>
      <c r="C60" s="26" t="s">
        <v>14</v>
      </c>
      <c r="D60" s="26" t="s">
        <v>28</v>
      </c>
      <c r="E60" s="13">
        <v>10</v>
      </c>
      <c r="F60" s="13"/>
      <c r="G60" s="15"/>
      <c r="H60" s="26" t="s">
        <v>660</v>
      </c>
      <c r="I60" s="15"/>
      <c r="J60" s="15"/>
    </row>
    <row r="61" spans="1:10" ht="13">
      <c r="A61" s="22" t="s">
        <v>596</v>
      </c>
      <c r="B61" s="18">
        <v>8.1122685185185187E-2</v>
      </c>
      <c r="C61" s="26" t="s">
        <v>13</v>
      </c>
      <c r="D61" s="26" t="s">
        <v>33</v>
      </c>
      <c r="E61" s="13">
        <v>26</v>
      </c>
      <c r="F61" s="14">
        <f t="shared" ref="F61:F62" si="4">E61-8</f>
        <v>18</v>
      </c>
      <c r="G61" s="15"/>
      <c r="H61" s="19"/>
      <c r="I61" s="15"/>
      <c r="J61" s="26" t="s">
        <v>120</v>
      </c>
    </row>
    <row r="62" spans="1:10" ht="13">
      <c r="A62" s="22" t="s">
        <v>596</v>
      </c>
      <c r="B62" s="18">
        <v>8.1157407407407414E-2</v>
      </c>
      <c r="C62" s="26" t="s">
        <v>13</v>
      </c>
      <c r="D62" s="26" t="s">
        <v>33</v>
      </c>
      <c r="E62" s="13">
        <v>25</v>
      </c>
      <c r="F62" s="13">
        <f t="shared" si="4"/>
        <v>17</v>
      </c>
      <c r="G62" s="15"/>
      <c r="H62" s="15"/>
      <c r="I62" s="15"/>
      <c r="J62" s="26" t="s">
        <v>120</v>
      </c>
    </row>
    <row r="63" spans="1:10" ht="13">
      <c r="A63" s="22" t="s">
        <v>596</v>
      </c>
      <c r="B63" s="18">
        <v>8.1261574074074069E-2</v>
      </c>
      <c r="C63" s="26" t="s">
        <v>13</v>
      </c>
      <c r="D63" s="26" t="s">
        <v>28</v>
      </c>
      <c r="E63" s="13">
        <v>8</v>
      </c>
      <c r="F63" s="14"/>
      <c r="G63" s="15"/>
      <c r="H63" s="26" t="s">
        <v>661</v>
      </c>
      <c r="I63" s="15"/>
      <c r="J63" s="19"/>
    </row>
    <row r="64" spans="1:10" ht="13">
      <c r="A64" s="22" t="s">
        <v>596</v>
      </c>
      <c r="B64" s="18">
        <v>8.1284722222222217E-2</v>
      </c>
      <c r="C64" s="26" t="s">
        <v>13</v>
      </c>
      <c r="D64" s="26" t="s">
        <v>28</v>
      </c>
      <c r="E64" s="13">
        <v>14</v>
      </c>
      <c r="F64" s="13"/>
      <c r="G64" s="15"/>
      <c r="H64" s="26" t="s">
        <v>663</v>
      </c>
      <c r="I64" s="15"/>
      <c r="J64" s="26" t="s">
        <v>664</v>
      </c>
    </row>
    <row r="65" spans="1:10" ht="13">
      <c r="A65" s="22" t="s">
        <v>596</v>
      </c>
      <c r="B65" s="18">
        <v>8.5798611111111117E-2</v>
      </c>
      <c r="C65" s="26" t="s">
        <v>66</v>
      </c>
      <c r="D65" s="26" t="s">
        <v>116</v>
      </c>
      <c r="E65" s="13">
        <v>22</v>
      </c>
      <c r="F65" s="14">
        <f>E65-3</f>
        <v>19</v>
      </c>
      <c r="G65" s="15"/>
      <c r="H65" s="19"/>
      <c r="I65" s="15"/>
      <c r="J65" s="26" t="s">
        <v>665</v>
      </c>
    </row>
    <row r="66" spans="1:10" ht="13">
      <c r="A66" s="22" t="s">
        <v>596</v>
      </c>
      <c r="B66" s="18">
        <v>8.6597222222222228E-2</v>
      </c>
      <c r="C66" s="26" t="s">
        <v>18</v>
      </c>
      <c r="D66" s="26" t="s">
        <v>101</v>
      </c>
      <c r="E66" s="13">
        <v>7</v>
      </c>
      <c r="F66" s="14"/>
      <c r="G66" s="15"/>
      <c r="H66" s="15"/>
      <c r="I66" s="15"/>
      <c r="J66" s="26" t="s">
        <v>666</v>
      </c>
    </row>
    <row r="67" spans="1:10" ht="13">
      <c r="A67" s="22" t="s">
        <v>596</v>
      </c>
      <c r="B67" s="18">
        <v>8.7789351851851855E-2</v>
      </c>
      <c r="C67" s="26" t="s">
        <v>612</v>
      </c>
      <c r="D67" s="26" t="s">
        <v>321</v>
      </c>
      <c r="E67" s="13">
        <v>10</v>
      </c>
      <c r="F67" s="14">
        <f>E67-0</f>
        <v>10</v>
      </c>
      <c r="G67" s="15"/>
      <c r="H67" s="15"/>
      <c r="I67" s="15"/>
      <c r="J67" s="19"/>
    </row>
    <row r="68" spans="1:10" ht="13">
      <c r="A68" s="22" t="s">
        <v>596</v>
      </c>
      <c r="B68" s="18">
        <v>8.8865740740740745E-2</v>
      </c>
      <c r="C68" s="26" t="s">
        <v>18</v>
      </c>
      <c r="D68" s="26" t="s">
        <v>28</v>
      </c>
      <c r="E68" s="13">
        <v>9</v>
      </c>
      <c r="F68" s="14"/>
      <c r="G68" s="15"/>
      <c r="H68" s="26" t="s">
        <v>669</v>
      </c>
      <c r="I68" s="15"/>
      <c r="J68" s="26" t="s">
        <v>215</v>
      </c>
    </row>
    <row r="69" spans="1:10" ht="13">
      <c r="A69" s="22" t="s">
        <v>596</v>
      </c>
      <c r="B69" s="18">
        <v>9.0231481481481482E-2</v>
      </c>
      <c r="C69" s="26" t="s">
        <v>19</v>
      </c>
      <c r="D69" s="26" t="s">
        <v>30</v>
      </c>
      <c r="E69" s="13">
        <v>23</v>
      </c>
      <c r="F69" s="14">
        <f>E69-7</f>
        <v>16</v>
      </c>
      <c r="G69" s="15"/>
      <c r="H69" s="15"/>
      <c r="I69" s="15"/>
      <c r="J69" s="26" t="s">
        <v>362</v>
      </c>
    </row>
    <row r="70" spans="1:10" ht="13">
      <c r="A70" s="22" t="s">
        <v>596</v>
      </c>
      <c r="B70" s="18">
        <v>9.0335648148148151E-2</v>
      </c>
      <c r="C70" s="26" t="s">
        <v>19</v>
      </c>
      <c r="D70" s="26" t="s">
        <v>30</v>
      </c>
      <c r="E70" s="13" t="s">
        <v>17</v>
      </c>
      <c r="F70" s="13">
        <v>20</v>
      </c>
      <c r="G70" s="15"/>
      <c r="H70" s="15"/>
      <c r="I70" s="15"/>
      <c r="J70" s="26" t="s">
        <v>103</v>
      </c>
    </row>
    <row r="71" spans="1:10" ht="13">
      <c r="A71" s="22" t="s">
        <v>596</v>
      </c>
      <c r="B71" s="18">
        <v>9.0474537037037034E-2</v>
      </c>
      <c r="C71" s="26" t="s">
        <v>19</v>
      </c>
      <c r="D71" s="26" t="s">
        <v>28</v>
      </c>
      <c r="E71" s="13">
        <v>10</v>
      </c>
      <c r="F71" s="14"/>
      <c r="G71" s="15"/>
      <c r="H71" s="26" t="s">
        <v>660</v>
      </c>
      <c r="I71" s="15"/>
      <c r="J71" s="19"/>
    </row>
    <row r="72" spans="1:10" ht="13">
      <c r="A72" s="22" t="s">
        <v>596</v>
      </c>
      <c r="B72" s="18">
        <v>9.0613425925925931E-2</v>
      </c>
      <c r="C72" s="26" t="s">
        <v>19</v>
      </c>
      <c r="D72" s="26" t="s">
        <v>30</v>
      </c>
      <c r="E72" s="13" t="s">
        <v>17</v>
      </c>
      <c r="F72" s="13">
        <v>20</v>
      </c>
      <c r="G72" s="15"/>
      <c r="H72" s="19"/>
      <c r="I72" s="19"/>
      <c r="J72" s="26" t="s">
        <v>672</v>
      </c>
    </row>
    <row r="73" spans="1:10" ht="13">
      <c r="A73" s="22" t="s">
        <v>596</v>
      </c>
      <c r="B73" s="18">
        <v>9.0613425925925931E-2</v>
      </c>
      <c r="C73" s="26" t="s">
        <v>19</v>
      </c>
      <c r="D73" s="26" t="s">
        <v>30</v>
      </c>
      <c r="E73" s="13">
        <v>20</v>
      </c>
      <c r="F73" s="14">
        <f>E73-7</f>
        <v>13</v>
      </c>
      <c r="G73" s="15"/>
      <c r="H73" s="19"/>
      <c r="I73" s="15"/>
      <c r="J73" s="26" t="s">
        <v>199</v>
      </c>
    </row>
    <row r="74" spans="1:10" ht="13">
      <c r="A74" s="22" t="s">
        <v>596</v>
      </c>
      <c r="B74" s="18">
        <v>9.0717592592592586E-2</v>
      </c>
      <c r="C74" s="26" t="s">
        <v>19</v>
      </c>
      <c r="D74" s="26" t="s">
        <v>28</v>
      </c>
      <c r="E74" s="13">
        <v>7</v>
      </c>
      <c r="F74" s="14"/>
      <c r="G74" s="15"/>
      <c r="H74" s="26" t="s">
        <v>659</v>
      </c>
      <c r="I74" s="15"/>
      <c r="J74" s="15"/>
    </row>
    <row r="75" spans="1:10" ht="13">
      <c r="A75" s="22" t="s">
        <v>596</v>
      </c>
      <c r="B75" s="18">
        <v>9.195601851851852E-2</v>
      </c>
      <c r="C75" s="26" t="s">
        <v>23</v>
      </c>
      <c r="D75" s="26" t="s">
        <v>28</v>
      </c>
      <c r="E75" s="13">
        <v>4</v>
      </c>
      <c r="F75" s="14"/>
      <c r="G75" s="15"/>
      <c r="H75" s="26" t="s">
        <v>676</v>
      </c>
      <c r="I75" s="15"/>
      <c r="J75" s="26" t="s">
        <v>148</v>
      </c>
    </row>
    <row r="76" spans="1:10" ht="13">
      <c r="A76" s="22" t="s">
        <v>596</v>
      </c>
      <c r="B76" s="18">
        <v>9.2824074074074073E-2</v>
      </c>
      <c r="C76" s="26" t="s">
        <v>14</v>
      </c>
      <c r="D76" s="26" t="s">
        <v>30</v>
      </c>
      <c r="E76" s="13">
        <v>15</v>
      </c>
      <c r="F76" s="14">
        <f t="shared" ref="F76:F77" si="5">E76-7</f>
        <v>8</v>
      </c>
      <c r="G76" s="15"/>
      <c r="H76" s="15"/>
      <c r="I76" s="14"/>
      <c r="J76" s="26" t="s">
        <v>103</v>
      </c>
    </row>
    <row r="77" spans="1:10" ht="13">
      <c r="A77" s="22" t="s">
        <v>596</v>
      </c>
      <c r="B77" s="18">
        <v>9.2824074074074073E-2</v>
      </c>
      <c r="C77" s="26" t="s">
        <v>14</v>
      </c>
      <c r="D77" s="26" t="s">
        <v>30</v>
      </c>
      <c r="E77" s="13">
        <v>14</v>
      </c>
      <c r="F77" s="14">
        <f t="shared" si="5"/>
        <v>7</v>
      </c>
      <c r="G77" s="15"/>
      <c r="H77" s="19"/>
      <c r="I77" s="15"/>
      <c r="J77" s="26" t="s">
        <v>667</v>
      </c>
    </row>
    <row r="78" spans="1:10" ht="13">
      <c r="A78" s="22" t="s">
        <v>596</v>
      </c>
      <c r="B78" s="18">
        <v>9.2997685185185183E-2</v>
      </c>
      <c r="C78" s="26" t="s">
        <v>14</v>
      </c>
      <c r="D78" s="26" t="s">
        <v>30</v>
      </c>
      <c r="E78" s="13" t="s">
        <v>17</v>
      </c>
      <c r="F78" s="14">
        <v>20</v>
      </c>
      <c r="G78" s="15"/>
      <c r="H78" s="15"/>
      <c r="I78" s="15"/>
      <c r="J78" s="26" t="s">
        <v>103</v>
      </c>
    </row>
    <row r="79" spans="1:10" ht="13">
      <c r="A79" s="22" t="s">
        <v>596</v>
      </c>
      <c r="B79" s="18">
        <v>9.2997685185185183E-2</v>
      </c>
      <c r="C79" s="26" t="s">
        <v>14</v>
      </c>
      <c r="D79" s="26" t="s">
        <v>30</v>
      </c>
      <c r="E79" s="13" t="s">
        <v>679</v>
      </c>
      <c r="F79" s="14">
        <v>14</v>
      </c>
      <c r="G79" s="15"/>
      <c r="H79" s="15"/>
      <c r="I79" s="15"/>
      <c r="J79" s="26" t="s">
        <v>667</v>
      </c>
    </row>
    <row r="80" spans="1:10" ht="13">
      <c r="A80" s="22" t="s">
        <v>596</v>
      </c>
      <c r="B80" s="18">
        <v>9.3333333333333338E-2</v>
      </c>
      <c r="C80" s="26" t="s">
        <v>14</v>
      </c>
      <c r="D80" s="26" t="s">
        <v>28</v>
      </c>
      <c r="E80" s="13">
        <v>8</v>
      </c>
      <c r="F80" s="14"/>
      <c r="G80" s="15"/>
      <c r="H80" s="26" t="s">
        <v>680</v>
      </c>
      <c r="I80" s="15"/>
      <c r="J80" s="15"/>
    </row>
    <row r="81" spans="1:10" ht="13">
      <c r="A81" s="22" t="s">
        <v>596</v>
      </c>
      <c r="B81" s="18">
        <v>9.3692129629629625E-2</v>
      </c>
      <c r="C81" s="26" t="s">
        <v>13</v>
      </c>
      <c r="D81" s="26" t="s">
        <v>30</v>
      </c>
      <c r="E81" s="13" t="s">
        <v>38</v>
      </c>
      <c r="F81" s="13" t="s">
        <v>38</v>
      </c>
      <c r="G81" s="15"/>
      <c r="H81" s="15"/>
      <c r="I81" s="15"/>
      <c r="J81" s="26" t="s">
        <v>682</v>
      </c>
    </row>
    <row r="82" spans="1:10" ht="13">
      <c r="A82" s="22" t="s">
        <v>596</v>
      </c>
      <c r="B82" s="18">
        <v>9.3692129629629625E-2</v>
      </c>
      <c r="C82" s="26" t="s">
        <v>13</v>
      </c>
      <c r="D82" s="26" t="s">
        <v>30</v>
      </c>
      <c r="E82" s="13" t="s">
        <v>38</v>
      </c>
      <c r="F82" s="13" t="s">
        <v>38</v>
      </c>
      <c r="G82" s="15"/>
      <c r="H82" s="19"/>
      <c r="I82" s="15"/>
      <c r="J82" s="26" t="s">
        <v>103</v>
      </c>
    </row>
    <row r="83" spans="1:10" ht="13">
      <c r="A83" s="22" t="s">
        <v>596</v>
      </c>
      <c r="B83" s="18">
        <v>9.375E-2</v>
      </c>
      <c r="C83" s="26" t="s">
        <v>13</v>
      </c>
      <c r="D83" s="26" t="s">
        <v>30</v>
      </c>
      <c r="E83" s="13" t="s">
        <v>38</v>
      </c>
      <c r="F83" s="13" t="s">
        <v>38</v>
      </c>
      <c r="G83" s="15"/>
      <c r="H83" s="15"/>
      <c r="I83" s="15"/>
      <c r="J83" s="26" t="s">
        <v>682</v>
      </c>
    </row>
    <row r="84" spans="1:10" ht="13">
      <c r="A84" s="22" t="s">
        <v>596</v>
      </c>
      <c r="B84" s="18">
        <v>9.375E-2</v>
      </c>
      <c r="C84" s="26" t="s">
        <v>13</v>
      </c>
      <c r="D84" s="26" t="s">
        <v>30</v>
      </c>
      <c r="E84" s="13" t="s">
        <v>38</v>
      </c>
      <c r="F84" s="13" t="s">
        <v>38</v>
      </c>
      <c r="G84" s="15"/>
      <c r="H84" s="19"/>
      <c r="I84" s="15"/>
      <c r="J84" s="26" t="s">
        <v>103</v>
      </c>
    </row>
    <row r="85" spans="1:10" ht="13">
      <c r="A85" s="22" t="s">
        <v>596</v>
      </c>
      <c r="B85" s="18">
        <v>9.4270833333333331E-2</v>
      </c>
      <c r="C85" s="26" t="s">
        <v>21</v>
      </c>
      <c r="D85" s="26" t="s">
        <v>33</v>
      </c>
      <c r="E85" s="13" t="s">
        <v>20</v>
      </c>
      <c r="F85" s="14">
        <v>1</v>
      </c>
      <c r="G85" s="15"/>
      <c r="H85" s="19"/>
      <c r="I85" s="19"/>
      <c r="J85" s="26" t="s">
        <v>63</v>
      </c>
    </row>
    <row r="86" spans="1:10" ht="13">
      <c r="A86" s="22" t="s">
        <v>596</v>
      </c>
      <c r="B86" s="18">
        <v>9.4432870370370375E-2</v>
      </c>
      <c r="C86" s="26" t="s">
        <v>19</v>
      </c>
      <c r="D86" s="26" t="s">
        <v>30</v>
      </c>
      <c r="E86" s="13" t="s">
        <v>38</v>
      </c>
      <c r="F86" s="14" t="s">
        <v>38</v>
      </c>
      <c r="G86" s="15"/>
      <c r="H86" s="29"/>
      <c r="I86" s="15"/>
      <c r="J86" s="26" t="s">
        <v>103</v>
      </c>
    </row>
    <row r="87" spans="1:10" ht="13">
      <c r="A87" s="22" t="s">
        <v>596</v>
      </c>
      <c r="B87" s="18">
        <v>9.4432870370370375E-2</v>
      </c>
      <c r="C87" s="26" t="s">
        <v>19</v>
      </c>
      <c r="D87" s="26" t="s">
        <v>30</v>
      </c>
      <c r="E87" s="13">
        <v>12</v>
      </c>
      <c r="F87" s="14">
        <f>E87-7</f>
        <v>5</v>
      </c>
      <c r="G87" s="15"/>
      <c r="H87" s="15"/>
      <c r="I87" s="15"/>
      <c r="J87" s="26" t="s">
        <v>362</v>
      </c>
    </row>
    <row r="88" spans="1:10" ht="13">
      <c r="A88" s="22" t="s">
        <v>596</v>
      </c>
      <c r="B88" s="18">
        <v>9.465277777777778E-2</v>
      </c>
      <c r="C88" s="26" t="s">
        <v>19</v>
      </c>
      <c r="D88" s="26" t="s">
        <v>30</v>
      </c>
      <c r="E88" s="13" t="s">
        <v>38</v>
      </c>
      <c r="F88" s="14" t="s">
        <v>38</v>
      </c>
      <c r="G88" s="15"/>
      <c r="H88" s="29"/>
      <c r="I88" s="15"/>
      <c r="J88" s="26" t="s">
        <v>103</v>
      </c>
    </row>
    <row r="89" spans="1:10" ht="13">
      <c r="A89" s="22" t="s">
        <v>596</v>
      </c>
      <c r="B89" s="18">
        <v>9.465277777777778E-2</v>
      </c>
      <c r="C89" s="26" t="s">
        <v>19</v>
      </c>
      <c r="D89" s="26" t="s">
        <v>30</v>
      </c>
      <c r="E89" s="13">
        <v>14</v>
      </c>
      <c r="F89" s="14">
        <f>E89-7</f>
        <v>7</v>
      </c>
      <c r="G89" s="15"/>
      <c r="H89" s="15"/>
      <c r="I89" s="15"/>
      <c r="J89" s="26" t="s">
        <v>362</v>
      </c>
    </row>
    <row r="90" spans="1:10" ht="13">
      <c r="A90" s="22" t="s">
        <v>596</v>
      </c>
      <c r="B90" s="18">
        <v>9.4710648148148155E-2</v>
      </c>
      <c r="C90" s="26" t="s">
        <v>19</v>
      </c>
      <c r="D90" s="26" t="s">
        <v>30</v>
      </c>
      <c r="E90" s="13" t="s">
        <v>38</v>
      </c>
      <c r="F90" s="14" t="s">
        <v>38</v>
      </c>
      <c r="G90" s="15"/>
      <c r="H90" s="29"/>
      <c r="I90" s="15"/>
      <c r="J90" s="26" t="s">
        <v>103</v>
      </c>
    </row>
    <row r="91" spans="1:10" ht="13">
      <c r="A91" s="22" t="s">
        <v>596</v>
      </c>
      <c r="B91" s="18">
        <v>9.4710648148148155E-2</v>
      </c>
      <c r="C91" s="26" t="s">
        <v>19</v>
      </c>
      <c r="D91" s="26" t="s">
        <v>30</v>
      </c>
      <c r="E91" s="13">
        <v>16</v>
      </c>
      <c r="F91" s="14">
        <f>E91-7</f>
        <v>9</v>
      </c>
      <c r="G91" s="15"/>
      <c r="H91" s="15"/>
      <c r="I91" s="15"/>
      <c r="J91" s="26" t="s">
        <v>362</v>
      </c>
    </row>
    <row r="92" spans="1:10" ht="13">
      <c r="A92" s="22" t="s">
        <v>596</v>
      </c>
      <c r="B92" s="18">
        <v>9.4791666666666663E-2</v>
      </c>
      <c r="C92" s="26" t="s">
        <v>19</v>
      </c>
      <c r="D92" s="26" t="s">
        <v>28</v>
      </c>
      <c r="E92" s="13">
        <v>8</v>
      </c>
      <c r="F92" s="13"/>
      <c r="G92" s="15"/>
      <c r="H92" s="26" t="s">
        <v>680</v>
      </c>
      <c r="I92" s="15"/>
      <c r="J92" s="15"/>
    </row>
    <row r="93" spans="1:10" ht="13">
      <c r="A93" s="22" t="s">
        <v>596</v>
      </c>
      <c r="B93" s="18">
        <v>9.5000000000000001E-2</v>
      </c>
      <c r="C93" s="26" t="s">
        <v>13</v>
      </c>
      <c r="D93" s="26" t="s">
        <v>30</v>
      </c>
      <c r="E93" s="13" t="s">
        <v>38</v>
      </c>
      <c r="F93" s="13" t="s">
        <v>38</v>
      </c>
      <c r="G93" s="15"/>
      <c r="H93" s="15"/>
      <c r="I93" s="15"/>
      <c r="J93" s="26" t="s">
        <v>103</v>
      </c>
    </row>
    <row r="94" spans="1:10" ht="13">
      <c r="A94" s="22" t="s">
        <v>596</v>
      </c>
      <c r="B94" s="18">
        <v>9.5000000000000001E-2</v>
      </c>
      <c r="C94" s="26" t="s">
        <v>13</v>
      </c>
      <c r="D94" s="26" t="s">
        <v>30</v>
      </c>
      <c r="E94" s="13" t="s">
        <v>20</v>
      </c>
      <c r="F94" s="13">
        <v>1</v>
      </c>
      <c r="G94" s="15"/>
      <c r="H94" s="19"/>
      <c r="I94" s="15"/>
      <c r="J94" s="26" t="s">
        <v>682</v>
      </c>
    </row>
    <row r="95" spans="1:10" ht="13">
      <c r="A95" s="22" t="s">
        <v>596</v>
      </c>
      <c r="B95" s="18">
        <v>9.5046296296296295E-2</v>
      </c>
      <c r="C95" s="26" t="s">
        <v>13</v>
      </c>
      <c r="D95" s="26" t="s">
        <v>30</v>
      </c>
      <c r="E95" s="13" t="s">
        <v>38</v>
      </c>
      <c r="F95" s="13" t="s">
        <v>38</v>
      </c>
      <c r="G95" s="15"/>
      <c r="H95" s="15"/>
      <c r="I95" s="15"/>
      <c r="J95" s="26" t="s">
        <v>103</v>
      </c>
    </row>
    <row r="96" spans="1:10" ht="13">
      <c r="A96" s="22" t="s">
        <v>596</v>
      </c>
      <c r="B96" s="18">
        <v>9.5046296296296295E-2</v>
      </c>
      <c r="C96" s="26" t="s">
        <v>13</v>
      </c>
      <c r="D96" s="26" t="s">
        <v>30</v>
      </c>
      <c r="E96" s="13">
        <v>25</v>
      </c>
      <c r="F96" s="13">
        <v>18</v>
      </c>
      <c r="G96" s="15"/>
      <c r="H96" s="19"/>
      <c r="I96" s="15"/>
      <c r="J96" s="26" t="s">
        <v>682</v>
      </c>
    </row>
    <row r="97" spans="1:10" ht="13">
      <c r="A97" s="22" t="s">
        <v>596</v>
      </c>
      <c r="B97" s="18">
        <v>9.510416666666667E-2</v>
      </c>
      <c r="C97" s="26" t="s">
        <v>13</v>
      </c>
      <c r="D97" s="26" t="s">
        <v>28</v>
      </c>
      <c r="E97" s="13">
        <v>13</v>
      </c>
      <c r="F97" s="14"/>
      <c r="G97" s="15"/>
      <c r="H97" s="26" t="s">
        <v>695</v>
      </c>
      <c r="I97" s="15"/>
      <c r="J97" s="15"/>
    </row>
    <row r="98" spans="1:10" ht="13">
      <c r="A98" s="22" t="s">
        <v>596</v>
      </c>
      <c r="B98" s="18">
        <v>9.7129629629629635E-2</v>
      </c>
      <c r="C98" s="26" t="s">
        <v>18</v>
      </c>
      <c r="D98" s="26" t="s">
        <v>37</v>
      </c>
      <c r="E98" s="13">
        <v>14</v>
      </c>
      <c r="F98" s="14">
        <f>E98-1</f>
        <v>13</v>
      </c>
      <c r="G98" s="15"/>
      <c r="H98" s="15"/>
      <c r="I98" s="15"/>
      <c r="J98" s="15"/>
    </row>
    <row r="99" spans="1:10" ht="13">
      <c r="A99" s="22" t="s">
        <v>596</v>
      </c>
      <c r="B99" s="18">
        <v>0.11181712962962963</v>
      </c>
      <c r="C99" s="26" t="s">
        <v>19</v>
      </c>
      <c r="D99" s="26" t="s">
        <v>37</v>
      </c>
      <c r="E99" s="13">
        <v>19</v>
      </c>
      <c r="F99" s="13">
        <f>E99-6</f>
        <v>13</v>
      </c>
      <c r="G99" s="15"/>
      <c r="H99" s="15"/>
      <c r="I99" s="15"/>
      <c r="J99" s="15"/>
    </row>
    <row r="100" spans="1:10" ht="13">
      <c r="A100" s="22" t="s">
        <v>596</v>
      </c>
      <c r="B100" s="18">
        <v>0.11284722222222222</v>
      </c>
      <c r="C100" s="26" t="s">
        <v>21</v>
      </c>
      <c r="D100" s="26" t="s">
        <v>67</v>
      </c>
      <c r="E100" s="13">
        <v>13</v>
      </c>
      <c r="F100" s="14"/>
      <c r="G100" s="15"/>
      <c r="H100" s="15"/>
      <c r="I100" s="15"/>
      <c r="J100" s="15"/>
    </row>
    <row r="101" spans="1:10" ht="13">
      <c r="A101" s="22" t="s">
        <v>596</v>
      </c>
      <c r="B101" s="18">
        <v>0.11289351851851852</v>
      </c>
      <c r="C101" s="26" t="s">
        <v>18</v>
      </c>
      <c r="D101" s="26" t="s">
        <v>67</v>
      </c>
      <c r="E101" s="13" t="s">
        <v>38</v>
      </c>
      <c r="F101" s="14" t="s">
        <v>38</v>
      </c>
      <c r="G101" s="15"/>
      <c r="H101" s="15"/>
      <c r="I101" s="15"/>
      <c r="J101" s="15"/>
    </row>
    <row r="102" spans="1:10" ht="13">
      <c r="A102" s="22" t="s">
        <v>596</v>
      </c>
      <c r="B102" s="18">
        <v>0.11741898148148149</v>
      </c>
      <c r="C102" s="26" t="s">
        <v>14</v>
      </c>
      <c r="D102" s="26" t="s">
        <v>15</v>
      </c>
      <c r="E102" s="13">
        <v>14</v>
      </c>
      <c r="F102" s="14">
        <f>E102-3</f>
        <v>11</v>
      </c>
      <c r="G102" s="15"/>
      <c r="H102" s="15"/>
      <c r="I102" s="15"/>
      <c r="J102" s="15"/>
    </row>
    <row r="103" spans="1:10" ht="13">
      <c r="A103" s="22" t="s">
        <v>596</v>
      </c>
      <c r="B103" s="18">
        <v>0.11876157407407407</v>
      </c>
      <c r="C103" s="26" t="s">
        <v>14</v>
      </c>
      <c r="D103" s="26" t="s">
        <v>26</v>
      </c>
      <c r="E103" s="13">
        <v>8</v>
      </c>
      <c r="F103" s="13">
        <f>E103-5</f>
        <v>3</v>
      </c>
      <c r="G103" s="15"/>
      <c r="H103" s="15"/>
      <c r="I103" s="15"/>
      <c r="J103" s="15"/>
    </row>
    <row r="104" spans="1:10" ht="13">
      <c r="A104" s="22" t="s">
        <v>596</v>
      </c>
      <c r="B104" s="18">
        <v>0.12048611111111111</v>
      </c>
      <c r="C104" s="26" t="s">
        <v>18</v>
      </c>
      <c r="D104" s="26" t="s">
        <v>37</v>
      </c>
      <c r="E104" s="13">
        <v>12</v>
      </c>
      <c r="F104" s="13">
        <f>E104-1</f>
        <v>11</v>
      </c>
      <c r="G104" s="15"/>
      <c r="H104" s="15"/>
      <c r="I104" s="15"/>
      <c r="J104" s="15"/>
    </row>
    <row r="105" spans="1:10" ht="13">
      <c r="A105" s="22" t="s">
        <v>596</v>
      </c>
      <c r="B105" s="18">
        <v>0.11263888888888889</v>
      </c>
      <c r="C105" s="26" t="s">
        <v>19</v>
      </c>
      <c r="D105" s="26" t="s">
        <v>37</v>
      </c>
      <c r="E105" s="13">
        <v>16</v>
      </c>
      <c r="F105" s="13">
        <f>E105-6</f>
        <v>10</v>
      </c>
      <c r="G105" s="15"/>
      <c r="H105" s="15"/>
      <c r="I105" s="15"/>
      <c r="J105" s="15"/>
    </row>
    <row r="106" spans="1:10" ht="13">
      <c r="A106" s="22" t="s">
        <v>596</v>
      </c>
      <c r="B106" s="18">
        <v>0.12319444444444444</v>
      </c>
      <c r="C106" s="26" t="s">
        <v>13</v>
      </c>
      <c r="D106" s="26" t="s">
        <v>37</v>
      </c>
      <c r="E106" s="13">
        <v>17</v>
      </c>
      <c r="F106" s="13">
        <f>E106-5</f>
        <v>12</v>
      </c>
      <c r="G106" s="15"/>
      <c r="H106" s="15"/>
      <c r="I106" s="15"/>
      <c r="J106" s="15"/>
    </row>
    <row r="107" spans="1:10" ht="13">
      <c r="A107" s="22" t="s">
        <v>596</v>
      </c>
      <c r="B107" s="18">
        <v>0.1246412037037037</v>
      </c>
      <c r="C107" s="26" t="s">
        <v>18</v>
      </c>
      <c r="D107" s="26" t="s">
        <v>37</v>
      </c>
      <c r="E107" s="13">
        <v>17</v>
      </c>
      <c r="F107" s="13">
        <f>E107-1</f>
        <v>16</v>
      </c>
      <c r="G107" s="15"/>
      <c r="H107" s="15"/>
      <c r="I107" s="15"/>
      <c r="J107" s="15"/>
    </row>
    <row r="108" spans="1:10" ht="13">
      <c r="A108" s="22" t="s">
        <v>596</v>
      </c>
      <c r="B108" s="18">
        <v>0.12584490740740742</v>
      </c>
      <c r="C108" s="26" t="s">
        <v>14</v>
      </c>
      <c r="D108" s="26" t="s">
        <v>37</v>
      </c>
      <c r="E108" s="13" t="s">
        <v>38</v>
      </c>
      <c r="F108" s="13" t="s">
        <v>38</v>
      </c>
      <c r="G108" s="15"/>
      <c r="H108" s="15"/>
      <c r="I108" s="15"/>
      <c r="J108" s="26" t="s">
        <v>56</v>
      </c>
    </row>
    <row r="109" spans="1:10" ht="13">
      <c r="A109" s="22" t="s">
        <v>596</v>
      </c>
      <c r="B109" s="18">
        <v>0.12584490740740742</v>
      </c>
      <c r="C109" s="26" t="s">
        <v>14</v>
      </c>
      <c r="D109" s="26" t="s">
        <v>37</v>
      </c>
      <c r="E109" s="13">
        <v>13</v>
      </c>
      <c r="F109" s="13">
        <f>E109-5</f>
        <v>8</v>
      </c>
      <c r="G109" s="15"/>
      <c r="H109" s="15"/>
      <c r="I109" s="15"/>
      <c r="J109" s="26" t="s">
        <v>57</v>
      </c>
    </row>
    <row r="110" spans="1:10" ht="13">
      <c r="A110" s="22" t="s">
        <v>596</v>
      </c>
      <c r="B110" s="18">
        <v>0.12737268518518519</v>
      </c>
      <c r="C110" s="26" t="s">
        <v>19</v>
      </c>
      <c r="D110" s="26" t="s">
        <v>26</v>
      </c>
      <c r="E110" s="13">
        <v>7</v>
      </c>
      <c r="F110" s="13">
        <f>E110-0</f>
        <v>7</v>
      </c>
      <c r="G110" s="15"/>
      <c r="H110" s="15"/>
      <c r="I110" s="15"/>
      <c r="J110" s="15"/>
    </row>
    <row r="111" spans="1:10" ht="13">
      <c r="A111" s="22" t="s">
        <v>596</v>
      </c>
      <c r="B111" s="18">
        <v>0.12903935185185186</v>
      </c>
      <c r="C111" s="26" t="s">
        <v>19</v>
      </c>
      <c r="D111" s="26" t="s">
        <v>22</v>
      </c>
      <c r="E111" s="13">
        <v>15</v>
      </c>
      <c r="F111" s="13">
        <f>E111-9</f>
        <v>6</v>
      </c>
      <c r="G111" s="15"/>
      <c r="H111" s="15"/>
      <c r="I111" s="15"/>
      <c r="J111" s="15"/>
    </row>
    <row r="112" spans="1:10" ht="13">
      <c r="A112" s="22" t="s">
        <v>596</v>
      </c>
      <c r="B112" s="18">
        <v>0.13181712962962963</v>
      </c>
      <c r="C112" s="26" t="s">
        <v>89</v>
      </c>
      <c r="D112" s="26" t="s">
        <v>52</v>
      </c>
      <c r="E112" s="13">
        <v>16</v>
      </c>
      <c r="F112" s="13">
        <f>E112-2</f>
        <v>14</v>
      </c>
      <c r="G112" s="15"/>
      <c r="H112" s="15"/>
      <c r="I112" s="15"/>
      <c r="J112" s="15"/>
    </row>
    <row r="113" spans="1:10" ht="13">
      <c r="A113" s="22" t="s">
        <v>596</v>
      </c>
      <c r="B113" s="18">
        <v>0.13560185185185186</v>
      </c>
      <c r="C113" s="26" t="s">
        <v>23</v>
      </c>
      <c r="D113" s="26" t="s">
        <v>22</v>
      </c>
      <c r="E113" s="13">
        <v>15</v>
      </c>
      <c r="F113" s="13">
        <f>E113-3</f>
        <v>12</v>
      </c>
      <c r="G113" s="15"/>
      <c r="H113" s="15"/>
      <c r="I113" s="15"/>
      <c r="J113" s="15"/>
    </row>
    <row r="114" spans="1:10" ht="13">
      <c r="A114" s="22" t="s">
        <v>596</v>
      </c>
      <c r="B114" s="18">
        <v>0.13565972222222222</v>
      </c>
      <c r="C114" s="26" t="s">
        <v>66</v>
      </c>
      <c r="D114" s="26" t="s">
        <v>22</v>
      </c>
      <c r="E114" s="13">
        <v>6</v>
      </c>
      <c r="F114" s="13">
        <v>4</v>
      </c>
      <c r="G114" s="15"/>
      <c r="H114" s="15"/>
      <c r="I114" s="15"/>
      <c r="J114" s="15"/>
    </row>
    <row r="115" spans="1:10" ht="13">
      <c r="A115" s="22" t="s">
        <v>596</v>
      </c>
      <c r="B115" s="18">
        <v>0.13575231481481481</v>
      </c>
      <c r="C115" s="26" t="s">
        <v>18</v>
      </c>
      <c r="D115" s="26" t="s">
        <v>22</v>
      </c>
      <c r="E115" s="13">
        <v>10</v>
      </c>
      <c r="F115" s="13">
        <f>E115-4</f>
        <v>6</v>
      </c>
      <c r="G115" s="15"/>
      <c r="H115" s="15"/>
      <c r="I115" s="15"/>
      <c r="J115" s="15"/>
    </row>
    <row r="116" spans="1:10" ht="13">
      <c r="A116" s="22" t="s">
        <v>596</v>
      </c>
      <c r="B116" s="18">
        <v>0.13582175925925927</v>
      </c>
      <c r="C116" s="26" t="s">
        <v>612</v>
      </c>
      <c r="D116" s="26" t="s">
        <v>22</v>
      </c>
      <c r="E116" s="13">
        <v>14</v>
      </c>
      <c r="F116" s="13"/>
      <c r="G116" s="15"/>
      <c r="H116" s="26"/>
      <c r="I116" s="15"/>
      <c r="J116" s="26"/>
    </row>
    <row r="117" spans="1:10" ht="13">
      <c r="A117" s="22" t="s">
        <v>596</v>
      </c>
      <c r="B117" s="18">
        <v>0.1358449074074074</v>
      </c>
      <c r="C117" s="26" t="s">
        <v>21</v>
      </c>
      <c r="D117" s="26" t="s">
        <v>22</v>
      </c>
      <c r="E117" s="13">
        <v>3</v>
      </c>
      <c r="F117" s="13">
        <f>E117-1</f>
        <v>2</v>
      </c>
      <c r="G117" s="15"/>
      <c r="H117" s="15"/>
      <c r="I117" s="15"/>
      <c r="J117" s="15"/>
    </row>
    <row r="118" spans="1:10" ht="13">
      <c r="A118" s="22" t="s">
        <v>596</v>
      </c>
      <c r="B118" s="18">
        <v>0.1358449074074074</v>
      </c>
      <c r="C118" s="26" t="s">
        <v>14</v>
      </c>
      <c r="D118" s="26" t="s">
        <v>22</v>
      </c>
      <c r="E118" s="13">
        <v>18</v>
      </c>
      <c r="F118" s="13">
        <f>E118-7</f>
        <v>11</v>
      </c>
      <c r="G118" s="15"/>
      <c r="H118" s="15"/>
      <c r="I118" s="15"/>
      <c r="J118" s="15"/>
    </row>
    <row r="119" spans="1:10" ht="13">
      <c r="A119" s="22" t="s">
        <v>596</v>
      </c>
      <c r="B119" s="18">
        <v>0.13585648148148149</v>
      </c>
      <c r="C119" s="26" t="s">
        <v>13</v>
      </c>
      <c r="D119" s="26" t="s">
        <v>22</v>
      </c>
      <c r="E119" s="13">
        <v>13</v>
      </c>
      <c r="F119" s="13">
        <f>E119-0</f>
        <v>13</v>
      </c>
      <c r="G119" s="15"/>
      <c r="H119" s="15"/>
      <c r="I119" s="15"/>
      <c r="J119" s="15"/>
    </row>
    <row r="120" spans="1:10" ht="13">
      <c r="A120" s="22" t="s">
        <v>596</v>
      </c>
      <c r="B120" s="18">
        <v>0.1366087962962963</v>
      </c>
      <c r="C120" s="26" t="s">
        <v>14</v>
      </c>
      <c r="D120" s="26" t="s">
        <v>16</v>
      </c>
      <c r="E120" s="13">
        <v>19</v>
      </c>
      <c r="F120" s="13">
        <f>E120-4</f>
        <v>15</v>
      </c>
      <c r="G120" s="15"/>
      <c r="H120" s="15"/>
      <c r="I120" s="15"/>
      <c r="J120" s="15"/>
    </row>
    <row r="121" spans="1:10" ht="13">
      <c r="A121" s="22" t="s">
        <v>596</v>
      </c>
      <c r="B121" s="18">
        <v>0.1366087962962963</v>
      </c>
      <c r="C121" s="26" t="s">
        <v>13</v>
      </c>
      <c r="D121" s="26" t="s">
        <v>16</v>
      </c>
      <c r="E121" s="13">
        <v>18</v>
      </c>
      <c r="F121" s="13">
        <f>E121-0</f>
        <v>18</v>
      </c>
      <c r="G121" s="15"/>
      <c r="H121" s="15"/>
      <c r="I121" s="15"/>
      <c r="J121" s="15"/>
    </row>
    <row r="122" spans="1:10" ht="13">
      <c r="A122" s="22" t="s">
        <v>596</v>
      </c>
      <c r="B122" s="18">
        <v>0.1366087962962963</v>
      </c>
      <c r="C122" s="26" t="s">
        <v>23</v>
      </c>
      <c r="D122" s="26" t="s">
        <v>16</v>
      </c>
      <c r="E122" s="13">
        <v>16</v>
      </c>
      <c r="F122" s="13">
        <f>E122-3</f>
        <v>13</v>
      </c>
      <c r="G122" s="15"/>
      <c r="H122" s="15"/>
      <c r="I122" s="15"/>
      <c r="J122" s="15"/>
    </row>
    <row r="123" spans="1:10" ht="13">
      <c r="A123" s="22" t="s">
        <v>596</v>
      </c>
      <c r="B123" s="18">
        <v>0.13674768518518518</v>
      </c>
      <c r="C123" s="26" t="s">
        <v>21</v>
      </c>
      <c r="D123" s="26" t="s">
        <v>16</v>
      </c>
      <c r="E123" s="13">
        <v>10</v>
      </c>
      <c r="F123" s="13">
        <f>E123-1</f>
        <v>9</v>
      </c>
      <c r="G123" s="15"/>
      <c r="H123" s="15"/>
      <c r="I123" s="15"/>
      <c r="J123" s="15"/>
    </row>
    <row r="124" spans="1:10" ht="13">
      <c r="A124" s="22" t="s">
        <v>596</v>
      </c>
      <c r="B124" s="18">
        <v>0.13675925925925925</v>
      </c>
      <c r="C124" s="26" t="s">
        <v>19</v>
      </c>
      <c r="D124" s="26" t="s">
        <v>16</v>
      </c>
      <c r="E124" s="13">
        <v>10</v>
      </c>
      <c r="F124" s="13">
        <f>E124-4</f>
        <v>6</v>
      </c>
      <c r="G124" s="15"/>
      <c r="H124" s="15"/>
      <c r="I124" s="15"/>
      <c r="J124" s="15"/>
    </row>
    <row r="125" spans="1:10" ht="13">
      <c r="A125" s="22" t="s">
        <v>596</v>
      </c>
      <c r="B125" s="18">
        <v>0.13677083333333334</v>
      </c>
      <c r="C125" s="26" t="s">
        <v>66</v>
      </c>
      <c r="D125" s="26" t="s">
        <v>16</v>
      </c>
      <c r="E125" s="13">
        <v>13</v>
      </c>
      <c r="F125" s="13">
        <f>E125-2</f>
        <v>11</v>
      </c>
      <c r="G125" s="15"/>
      <c r="H125" s="15"/>
      <c r="I125" s="15"/>
      <c r="J125" s="15"/>
    </row>
    <row r="126" spans="1:10" ht="13">
      <c r="A126" s="22" t="s">
        <v>596</v>
      </c>
      <c r="B126" s="18">
        <v>0.13696759259259259</v>
      </c>
      <c r="C126" s="26" t="s">
        <v>18</v>
      </c>
      <c r="D126" s="26" t="s">
        <v>16</v>
      </c>
      <c r="E126" s="13">
        <v>6</v>
      </c>
      <c r="F126" s="13">
        <f>E126-4</f>
        <v>2</v>
      </c>
      <c r="G126" s="15"/>
      <c r="H126" s="15"/>
      <c r="I126" s="15"/>
      <c r="J126" s="15"/>
    </row>
    <row r="127" spans="1:10" ht="13">
      <c r="A127" s="22" t="s">
        <v>596</v>
      </c>
      <c r="B127" s="18">
        <v>0.15086805555555555</v>
      </c>
      <c r="C127" s="26" t="s">
        <v>612</v>
      </c>
      <c r="D127" s="26" t="s">
        <v>16</v>
      </c>
      <c r="E127" s="13">
        <v>6</v>
      </c>
      <c r="F127" s="13">
        <f>E127-2</f>
        <v>4</v>
      </c>
      <c r="G127" s="15"/>
      <c r="H127" s="15"/>
      <c r="I127" s="15"/>
      <c r="J127" s="15"/>
    </row>
    <row r="128" spans="1:10" ht="13">
      <c r="A128" s="22" t="s">
        <v>596</v>
      </c>
      <c r="B128" s="18">
        <v>0.14027777777777778</v>
      </c>
      <c r="C128" s="26" t="s">
        <v>14</v>
      </c>
      <c r="D128" s="26" t="s">
        <v>30</v>
      </c>
      <c r="E128" s="13" t="s">
        <v>38</v>
      </c>
      <c r="F128" s="13" t="s">
        <v>38</v>
      </c>
      <c r="G128" s="15"/>
      <c r="H128" s="15"/>
      <c r="I128" s="15"/>
      <c r="J128" s="26" t="s">
        <v>103</v>
      </c>
    </row>
    <row r="129" spans="1:10" ht="13">
      <c r="A129" s="22" t="s">
        <v>596</v>
      </c>
      <c r="B129" s="18">
        <v>0.14027777777777778</v>
      </c>
      <c r="C129" s="26" t="s">
        <v>14</v>
      </c>
      <c r="D129" s="26" t="s">
        <v>30</v>
      </c>
      <c r="E129" s="13">
        <v>18</v>
      </c>
      <c r="F129" s="13">
        <v>12</v>
      </c>
      <c r="G129" s="15"/>
      <c r="H129" s="15"/>
      <c r="I129" s="15"/>
      <c r="J129" s="26" t="s">
        <v>394</v>
      </c>
    </row>
    <row r="130" spans="1:10" ht="13">
      <c r="A130" s="22" t="s">
        <v>596</v>
      </c>
      <c r="B130" s="18">
        <v>0.14041666666666666</v>
      </c>
      <c r="C130" s="26" t="s">
        <v>14</v>
      </c>
      <c r="D130" s="26" t="s">
        <v>28</v>
      </c>
      <c r="E130" s="13">
        <v>7</v>
      </c>
      <c r="F130" s="13"/>
      <c r="G130" s="15"/>
      <c r="H130" s="26" t="s">
        <v>733</v>
      </c>
      <c r="I130" s="15"/>
      <c r="J130" s="15"/>
    </row>
    <row r="131" spans="1:10" ht="13">
      <c r="A131" s="22" t="s">
        <v>596</v>
      </c>
      <c r="B131" s="18">
        <v>0.14053240740740741</v>
      </c>
      <c r="C131" s="26" t="s">
        <v>14</v>
      </c>
      <c r="D131" s="26" t="s">
        <v>30</v>
      </c>
      <c r="E131" s="13">
        <v>10</v>
      </c>
      <c r="F131" s="13">
        <v>4</v>
      </c>
      <c r="G131" s="15"/>
      <c r="H131" s="15"/>
      <c r="I131" s="15"/>
      <c r="J131" s="26" t="s">
        <v>103</v>
      </c>
    </row>
    <row r="132" spans="1:10" ht="13">
      <c r="A132" s="22" t="s">
        <v>596</v>
      </c>
      <c r="B132" s="18">
        <v>0.14053240740740741</v>
      </c>
      <c r="C132" s="26" t="s">
        <v>14</v>
      </c>
      <c r="D132" s="26" t="s">
        <v>30</v>
      </c>
      <c r="E132" s="13">
        <v>10</v>
      </c>
      <c r="F132" s="13">
        <v>4</v>
      </c>
      <c r="G132" s="15"/>
      <c r="H132" s="15"/>
      <c r="I132" s="15"/>
      <c r="J132" s="26" t="s">
        <v>394</v>
      </c>
    </row>
    <row r="133" spans="1:10" ht="13">
      <c r="A133" s="22" t="s">
        <v>596</v>
      </c>
      <c r="B133" s="18">
        <v>0.14152777777777778</v>
      </c>
      <c r="C133" s="26" t="s">
        <v>13</v>
      </c>
      <c r="D133" s="26" t="s">
        <v>28</v>
      </c>
      <c r="E133" s="13">
        <v>9</v>
      </c>
      <c r="F133" s="13"/>
      <c r="G133" s="15"/>
      <c r="H133" s="26" t="s">
        <v>735</v>
      </c>
      <c r="I133" s="15"/>
      <c r="J133" s="26" t="s">
        <v>736</v>
      </c>
    </row>
    <row r="134" spans="1:10" ht="13">
      <c r="A134" s="22" t="s">
        <v>596</v>
      </c>
      <c r="B134" s="18">
        <v>0.14311342592592594</v>
      </c>
      <c r="C134" s="26" t="s">
        <v>13</v>
      </c>
      <c r="D134" s="26" t="s">
        <v>109</v>
      </c>
      <c r="E134" s="13">
        <v>9</v>
      </c>
      <c r="F134" s="13">
        <f>E134-1</f>
        <v>8</v>
      </c>
      <c r="G134" s="15"/>
      <c r="H134" s="15"/>
      <c r="I134" s="15"/>
      <c r="J134" s="15"/>
    </row>
    <row r="135" spans="1:10" ht="13">
      <c r="A135" s="22" t="s">
        <v>596</v>
      </c>
      <c r="B135" s="18">
        <v>0.14332175925925925</v>
      </c>
      <c r="C135" s="26" t="s">
        <v>13</v>
      </c>
      <c r="D135" s="26" t="s">
        <v>62</v>
      </c>
      <c r="E135" s="13">
        <v>23</v>
      </c>
      <c r="F135" s="13">
        <f>E135-5</f>
        <v>18</v>
      </c>
      <c r="G135" s="15"/>
      <c r="H135" s="15"/>
      <c r="I135" s="15"/>
      <c r="J135" s="15"/>
    </row>
    <row r="136" spans="1:10" ht="13">
      <c r="A136" s="22" t="s">
        <v>596</v>
      </c>
      <c r="B136" s="18">
        <v>0.14363425925925927</v>
      </c>
      <c r="C136" s="26" t="s">
        <v>13</v>
      </c>
      <c r="D136" s="26" t="s">
        <v>62</v>
      </c>
      <c r="E136" s="13" t="s">
        <v>17</v>
      </c>
      <c r="F136" s="13">
        <v>20</v>
      </c>
      <c r="G136" s="15"/>
      <c r="H136" s="15"/>
      <c r="I136" s="15"/>
      <c r="J136" s="15"/>
    </row>
    <row r="137" spans="1:10" ht="13">
      <c r="A137" s="22" t="s">
        <v>596</v>
      </c>
      <c r="B137" s="18">
        <v>0.14386574074074074</v>
      </c>
      <c r="C137" s="26" t="s">
        <v>13</v>
      </c>
      <c r="D137" s="26" t="s">
        <v>28</v>
      </c>
      <c r="E137" s="13">
        <v>7</v>
      </c>
      <c r="F137" s="13"/>
      <c r="G137" s="15"/>
      <c r="H137" s="26" t="s">
        <v>739</v>
      </c>
      <c r="I137" s="15"/>
      <c r="J137" s="15"/>
    </row>
    <row r="138" spans="1:10" ht="13">
      <c r="A138" s="22" t="s">
        <v>596</v>
      </c>
      <c r="B138" s="18">
        <v>0.1461574074074074</v>
      </c>
      <c r="C138" s="26" t="s">
        <v>19</v>
      </c>
      <c r="D138" s="26" t="s">
        <v>30</v>
      </c>
      <c r="E138" s="13">
        <v>12</v>
      </c>
      <c r="F138" s="13">
        <f t="shared" ref="F138:F139" si="6">E138-7</f>
        <v>5</v>
      </c>
      <c r="G138" s="15"/>
      <c r="H138" s="15"/>
      <c r="I138" s="15"/>
      <c r="J138" s="26" t="s">
        <v>159</v>
      </c>
    </row>
    <row r="139" spans="1:10" ht="13">
      <c r="A139" s="22" t="s">
        <v>596</v>
      </c>
      <c r="B139" s="18">
        <v>0.14634259259259258</v>
      </c>
      <c r="C139" s="26" t="s">
        <v>19</v>
      </c>
      <c r="D139" s="26" t="s">
        <v>30</v>
      </c>
      <c r="E139" s="13">
        <v>14</v>
      </c>
      <c r="F139" s="13">
        <f t="shared" si="6"/>
        <v>7</v>
      </c>
      <c r="G139" s="15"/>
      <c r="H139" s="15"/>
      <c r="I139" s="15"/>
      <c r="J139" s="26" t="s">
        <v>47</v>
      </c>
    </row>
    <row r="140" spans="1:10" ht="13">
      <c r="A140" s="22" t="s">
        <v>596</v>
      </c>
      <c r="B140" s="18">
        <v>0.14649305555555556</v>
      </c>
      <c r="C140" s="26" t="s">
        <v>19</v>
      </c>
      <c r="D140" s="26" t="s">
        <v>28</v>
      </c>
      <c r="E140" s="13">
        <v>18</v>
      </c>
      <c r="F140" s="13"/>
      <c r="G140" s="15"/>
      <c r="H140" s="26" t="s">
        <v>740</v>
      </c>
      <c r="I140" s="15"/>
      <c r="J140" s="26" t="s">
        <v>497</v>
      </c>
    </row>
    <row r="141" spans="1:10" ht="13">
      <c r="A141" s="22" t="s">
        <v>596</v>
      </c>
      <c r="B141" s="18">
        <v>0.14763888888888888</v>
      </c>
      <c r="C141" s="26" t="s">
        <v>612</v>
      </c>
      <c r="D141" s="26" t="s">
        <v>33</v>
      </c>
      <c r="E141" s="13">
        <v>15</v>
      </c>
      <c r="F141" s="13">
        <f>E141-7</f>
        <v>8</v>
      </c>
      <c r="G141" s="15"/>
      <c r="H141" s="15"/>
      <c r="I141" s="15"/>
      <c r="J141" s="26" t="s">
        <v>743</v>
      </c>
    </row>
    <row r="142" spans="1:10" ht="13">
      <c r="A142" s="22" t="s">
        <v>596</v>
      </c>
      <c r="B142" s="18">
        <v>0.14780092592592592</v>
      </c>
      <c r="C142" s="26" t="s">
        <v>612</v>
      </c>
      <c r="D142" s="26" t="s">
        <v>28</v>
      </c>
      <c r="E142" s="13">
        <v>9</v>
      </c>
      <c r="F142" s="13"/>
      <c r="G142" s="15"/>
      <c r="H142" s="26" t="s">
        <v>744</v>
      </c>
      <c r="I142" s="15"/>
      <c r="J142" s="26" t="s">
        <v>745</v>
      </c>
    </row>
    <row r="143" spans="1:10" ht="13">
      <c r="A143" s="22" t="s">
        <v>596</v>
      </c>
      <c r="B143" s="18">
        <v>0.14855324074074075</v>
      </c>
      <c r="C143" s="26" t="s">
        <v>14</v>
      </c>
      <c r="D143" s="26" t="s">
        <v>30</v>
      </c>
      <c r="E143" s="13">
        <v>16</v>
      </c>
      <c r="F143" s="13">
        <f t="shared" ref="F143:F144" si="7">E143-7</f>
        <v>9</v>
      </c>
      <c r="G143" s="15"/>
      <c r="H143" s="15"/>
      <c r="I143" s="15"/>
      <c r="J143" s="26" t="s">
        <v>58</v>
      </c>
    </row>
    <row r="144" spans="1:10" ht="13">
      <c r="A144" s="22" t="s">
        <v>596</v>
      </c>
      <c r="B144" s="18">
        <v>0.14859953703703704</v>
      </c>
      <c r="C144" s="26" t="s">
        <v>14</v>
      </c>
      <c r="D144" s="26" t="s">
        <v>30</v>
      </c>
      <c r="E144" s="13">
        <v>11</v>
      </c>
      <c r="F144" s="13">
        <f t="shared" si="7"/>
        <v>4</v>
      </c>
      <c r="G144" s="15"/>
      <c r="H144" s="15"/>
      <c r="I144" s="15"/>
      <c r="J144" s="26" t="s">
        <v>58</v>
      </c>
    </row>
    <row r="145" spans="1:10" ht="13">
      <c r="A145" s="22" t="s">
        <v>596</v>
      </c>
      <c r="B145" s="18">
        <v>0.14869212962962963</v>
      </c>
      <c r="C145" s="26" t="s">
        <v>14</v>
      </c>
      <c r="D145" s="26" t="s">
        <v>28</v>
      </c>
      <c r="E145" s="13">
        <v>10</v>
      </c>
      <c r="F145" s="13"/>
      <c r="G145" s="15"/>
      <c r="H145" s="26" t="s">
        <v>747</v>
      </c>
      <c r="I145" s="26">
        <v>1</v>
      </c>
      <c r="J145" s="26"/>
    </row>
    <row r="146" spans="1:10" ht="13">
      <c r="A146" s="22" t="s">
        <v>596</v>
      </c>
      <c r="B146" s="18">
        <v>0.1512037037037037</v>
      </c>
      <c r="C146" s="26" t="s">
        <v>13</v>
      </c>
      <c r="D146" s="26" t="s">
        <v>28</v>
      </c>
      <c r="E146" s="13">
        <v>5</v>
      </c>
      <c r="F146" s="13"/>
      <c r="G146" s="15"/>
      <c r="H146" s="26" t="s">
        <v>748</v>
      </c>
      <c r="I146" s="15"/>
      <c r="J146" s="15"/>
    </row>
    <row r="147" spans="1:10" ht="13">
      <c r="A147" s="22" t="s">
        <v>596</v>
      </c>
      <c r="B147" s="18">
        <v>0.15221064814814814</v>
      </c>
      <c r="C147" s="26" t="s">
        <v>13</v>
      </c>
      <c r="D147" s="26" t="s">
        <v>62</v>
      </c>
      <c r="E147" s="13">
        <v>21</v>
      </c>
      <c r="F147" s="13">
        <f t="shared" ref="F147:F148" si="8">E147-5</f>
        <v>16</v>
      </c>
      <c r="G147" s="15"/>
      <c r="H147" s="15"/>
      <c r="I147" s="15"/>
      <c r="J147" s="15"/>
    </row>
    <row r="148" spans="1:10" ht="13">
      <c r="A148" s="22" t="s">
        <v>596</v>
      </c>
      <c r="B148" s="18">
        <v>0.15274305555555556</v>
      </c>
      <c r="C148" s="26" t="s">
        <v>13</v>
      </c>
      <c r="D148" s="26" t="s">
        <v>62</v>
      </c>
      <c r="E148" s="13">
        <v>13</v>
      </c>
      <c r="F148" s="13">
        <f t="shared" si="8"/>
        <v>8</v>
      </c>
      <c r="G148" s="15"/>
      <c r="H148" s="15"/>
      <c r="I148" s="15"/>
      <c r="J148" s="15"/>
    </row>
    <row r="149" spans="1:10" ht="13">
      <c r="A149" s="22" t="s">
        <v>596</v>
      </c>
      <c r="B149" s="18">
        <v>0.15299768518518519</v>
      </c>
      <c r="C149" s="26" t="s">
        <v>23</v>
      </c>
      <c r="D149" s="26" t="s">
        <v>28</v>
      </c>
      <c r="E149" s="13">
        <v>1</v>
      </c>
      <c r="F149" s="13"/>
      <c r="G149" s="15"/>
      <c r="H149" s="26" t="s">
        <v>110</v>
      </c>
      <c r="I149" s="15"/>
      <c r="J149" s="26" t="s">
        <v>750</v>
      </c>
    </row>
    <row r="150" spans="1:10" ht="13">
      <c r="A150" s="22" t="s">
        <v>596</v>
      </c>
      <c r="B150" s="18">
        <v>0.15351851851851853</v>
      </c>
      <c r="C150" s="26" t="s">
        <v>13</v>
      </c>
      <c r="D150" s="26" t="s">
        <v>62</v>
      </c>
      <c r="E150" s="13" t="s">
        <v>751</v>
      </c>
      <c r="F150" s="13" t="s">
        <v>38</v>
      </c>
      <c r="G150" s="15"/>
      <c r="H150" s="15"/>
      <c r="I150" s="15"/>
      <c r="J150" s="15"/>
    </row>
    <row r="151" spans="1:10" ht="13">
      <c r="A151" s="22" t="s">
        <v>596</v>
      </c>
      <c r="B151" s="18">
        <v>0.15363425925925925</v>
      </c>
      <c r="C151" s="26" t="s">
        <v>13</v>
      </c>
      <c r="D151" s="26" t="s">
        <v>109</v>
      </c>
      <c r="E151" s="13">
        <v>14</v>
      </c>
      <c r="F151" s="13">
        <f>E151-0</f>
        <v>14</v>
      </c>
      <c r="G151" s="15"/>
      <c r="H151" s="15"/>
      <c r="I151" s="15"/>
      <c r="J151" s="15"/>
    </row>
    <row r="152" spans="1:10" ht="13">
      <c r="A152" s="22" t="s">
        <v>596</v>
      </c>
      <c r="B152" s="18">
        <v>0.15377314814814816</v>
      </c>
      <c r="C152" s="26" t="s">
        <v>14</v>
      </c>
      <c r="D152" s="26" t="s">
        <v>30</v>
      </c>
      <c r="E152" s="13" t="s">
        <v>17</v>
      </c>
      <c r="F152" s="13">
        <v>20</v>
      </c>
      <c r="G152" s="15"/>
      <c r="H152" s="15"/>
      <c r="I152" s="15"/>
      <c r="J152" s="26" t="s">
        <v>58</v>
      </c>
    </row>
    <row r="153" spans="1:10" ht="13">
      <c r="A153" s="22" t="s">
        <v>596</v>
      </c>
      <c r="B153" s="18">
        <v>0.15407407407407409</v>
      </c>
      <c r="C153" s="26" t="s">
        <v>14</v>
      </c>
      <c r="D153" s="26" t="s">
        <v>28</v>
      </c>
      <c r="E153" s="13">
        <v>16</v>
      </c>
      <c r="F153" s="13"/>
      <c r="G153" s="15"/>
      <c r="H153" s="26" t="s">
        <v>753</v>
      </c>
      <c r="I153" s="15"/>
      <c r="J153" s="15"/>
    </row>
    <row r="154" spans="1:10" ht="13">
      <c r="A154" s="22" t="s">
        <v>596</v>
      </c>
      <c r="B154" s="18">
        <v>0.15583333333333332</v>
      </c>
      <c r="C154" s="26" t="s">
        <v>66</v>
      </c>
      <c r="D154" s="26" t="s">
        <v>30</v>
      </c>
      <c r="E154" s="13" t="s">
        <v>38</v>
      </c>
      <c r="F154" s="13" t="s">
        <v>38</v>
      </c>
      <c r="G154" s="15"/>
      <c r="H154" s="15"/>
      <c r="I154" s="15"/>
      <c r="J154" s="26" t="s">
        <v>56</v>
      </c>
    </row>
    <row r="155" spans="1:10" ht="13">
      <c r="A155" s="22" t="s">
        <v>596</v>
      </c>
      <c r="B155" s="18">
        <v>0.15583333333333332</v>
      </c>
      <c r="C155" s="26" t="s">
        <v>66</v>
      </c>
      <c r="D155" s="26" t="s">
        <v>30</v>
      </c>
      <c r="E155" s="13">
        <v>19</v>
      </c>
      <c r="F155" s="13">
        <f>E155-7</f>
        <v>12</v>
      </c>
      <c r="G155" s="15"/>
      <c r="H155" s="15"/>
      <c r="I155" s="15"/>
      <c r="J155" s="26" t="s">
        <v>504</v>
      </c>
    </row>
    <row r="156" spans="1:10" ht="13">
      <c r="A156" s="22" t="s">
        <v>596</v>
      </c>
      <c r="B156" s="18">
        <v>0.15607638888888889</v>
      </c>
      <c r="C156" s="26" t="s">
        <v>66</v>
      </c>
      <c r="D156" s="26" t="s">
        <v>28</v>
      </c>
      <c r="E156" s="13">
        <v>20</v>
      </c>
      <c r="F156" s="13"/>
      <c r="G156" s="15"/>
      <c r="H156" s="26" t="s">
        <v>755</v>
      </c>
      <c r="I156" s="15"/>
      <c r="J156" s="15"/>
    </row>
    <row r="157" spans="1:10" ht="13">
      <c r="A157" s="22" t="s">
        <v>596</v>
      </c>
      <c r="B157" s="18">
        <v>0.15638888888888888</v>
      </c>
      <c r="C157" s="26" t="s">
        <v>66</v>
      </c>
      <c r="D157" s="26" t="s">
        <v>28</v>
      </c>
      <c r="E157" s="13">
        <v>11</v>
      </c>
      <c r="F157" s="13"/>
      <c r="G157" s="15"/>
      <c r="H157" s="26" t="s">
        <v>756</v>
      </c>
      <c r="I157" s="26">
        <v>1</v>
      </c>
      <c r="J157" s="15"/>
    </row>
    <row r="158" spans="1:10" ht="13">
      <c r="A158" s="22" t="s">
        <v>596</v>
      </c>
      <c r="B158" s="18">
        <v>0.15731481481481482</v>
      </c>
      <c r="C158" s="26" t="s">
        <v>21</v>
      </c>
      <c r="D158" s="26" t="s">
        <v>33</v>
      </c>
      <c r="E158" s="13" t="s">
        <v>20</v>
      </c>
      <c r="F158" s="13">
        <v>1</v>
      </c>
      <c r="G158" s="15"/>
      <c r="H158" s="15"/>
      <c r="I158" s="15"/>
      <c r="J158" s="26" t="s">
        <v>706</v>
      </c>
    </row>
    <row r="159" spans="1:10" ht="13">
      <c r="A159" s="22" t="s">
        <v>596</v>
      </c>
      <c r="B159" s="18">
        <v>0.15734953703703702</v>
      </c>
      <c r="C159" s="26" t="s">
        <v>21</v>
      </c>
      <c r="D159" s="26" t="s">
        <v>33</v>
      </c>
      <c r="E159" s="13" t="s">
        <v>17</v>
      </c>
      <c r="F159" s="13">
        <v>20</v>
      </c>
      <c r="G159" s="26" t="s">
        <v>40</v>
      </c>
      <c r="H159" s="15"/>
      <c r="I159" s="15"/>
      <c r="J159" s="26" t="s">
        <v>706</v>
      </c>
    </row>
    <row r="160" spans="1:10" ht="13">
      <c r="A160" s="22" t="s">
        <v>596</v>
      </c>
      <c r="B160" s="18">
        <v>0.15758101851851852</v>
      </c>
      <c r="C160" s="26" t="s">
        <v>21</v>
      </c>
      <c r="D160" s="26" t="s">
        <v>28</v>
      </c>
      <c r="E160" s="13">
        <v>12</v>
      </c>
      <c r="F160" s="13"/>
      <c r="G160" s="15"/>
      <c r="H160" s="26" t="s">
        <v>758</v>
      </c>
      <c r="I160" s="15"/>
      <c r="J160" s="15"/>
    </row>
    <row r="161" spans="1:10" ht="13">
      <c r="A161" s="22" t="s">
        <v>596</v>
      </c>
      <c r="B161" s="18">
        <v>0.15775462962962963</v>
      </c>
      <c r="C161" s="26" t="s">
        <v>21</v>
      </c>
      <c r="D161" s="26" t="s">
        <v>33</v>
      </c>
      <c r="E161" s="13">
        <v>10</v>
      </c>
      <c r="F161" s="13">
        <f>E161-8</f>
        <v>2</v>
      </c>
      <c r="G161" s="15"/>
      <c r="H161" s="15"/>
      <c r="I161" s="15"/>
      <c r="J161" s="26" t="s">
        <v>706</v>
      </c>
    </row>
    <row r="162" spans="1:10" ht="13">
      <c r="A162" s="22" t="s">
        <v>596</v>
      </c>
      <c r="B162" s="18">
        <v>0.1579861111111111</v>
      </c>
      <c r="C162" s="26" t="s">
        <v>19</v>
      </c>
      <c r="D162" s="26" t="s">
        <v>30</v>
      </c>
      <c r="E162" s="13">
        <v>24</v>
      </c>
      <c r="F162" s="13">
        <f>E162-7</f>
        <v>17</v>
      </c>
      <c r="G162" s="15"/>
      <c r="H162" s="15"/>
      <c r="I162" s="15"/>
      <c r="J162" s="26" t="s">
        <v>47</v>
      </c>
    </row>
    <row r="163" spans="1:10" ht="13">
      <c r="A163" s="22" t="s">
        <v>596</v>
      </c>
      <c r="B163" s="18">
        <v>0.15809027777777779</v>
      </c>
      <c r="C163" s="26" t="s">
        <v>19</v>
      </c>
      <c r="D163" s="26" t="s">
        <v>28</v>
      </c>
      <c r="E163" s="13">
        <v>15</v>
      </c>
      <c r="F163" s="13"/>
      <c r="G163" s="15"/>
      <c r="H163" s="26" t="s">
        <v>760</v>
      </c>
      <c r="I163" s="26">
        <v>1</v>
      </c>
      <c r="J163" s="15"/>
    </row>
    <row r="164" spans="1:10" ht="13">
      <c r="A164" s="22" t="s">
        <v>596</v>
      </c>
      <c r="B164" s="18">
        <v>0.15864583333333335</v>
      </c>
      <c r="C164" s="26" t="s">
        <v>19</v>
      </c>
      <c r="D164" s="26" t="s">
        <v>30</v>
      </c>
      <c r="E164" s="13" t="s">
        <v>38</v>
      </c>
      <c r="F164" s="13" t="s">
        <v>38</v>
      </c>
      <c r="G164" s="15"/>
      <c r="H164" s="15"/>
      <c r="I164" s="15"/>
      <c r="J164" s="26" t="s">
        <v>103</v>
      </c>
    </row>
    <row r="165" spans="1:10" ht="13">
      <c r="A165" s="22" t="s">
        <v>596</v>
      </c>
      <c r="B165" s="18">
        <v>0.15864583333333335</v>
      </c>
      <c r="C165" s="26" t="s">
        <v>19</v>
      </c>
      <c r="D165" s="26" t="s">
        <v>30</v>
      </c>
      <c r="E165" s="13">
        <v>15</v>
      </c>
      <c r="F165" s="13">
        <f>E165-7</f>
        <v>8</v>
      </c>
      <c r="G165" s="15"/>
      <c r="H165" s="15"/>
      <c r="I165" s="15"/>
      <c r="J165" s="26" t="s">
        <v>362</v>
      </c>
    </row>
    <row r="166" spans="1:10" ht="13">
      <c r="A166" s="22" t="s">
        <v>596</v>
      </c>
      <c r="B166" s="18">
        <v>0.15869212962962964</v>
      </c>
      <c r="C166" s="26" t="s">
        <v>19</v>
      </c>
      <c r="D166" s="26" t="s">
        <v>28</v>
      </c>
      <c r="E166" s="13">
        <v>6</v>
      </c>
      <c r="F166" s="13"/>
      <c r="G166" s="15"/>
      <c r="H166" s="26" t="s">
        <v>763</v>
      </c>
      <c r="I166" s="15"/>
      <c r="J166" s="15"/>
    </row>
    <row r="167" spans="1:10" ht="13">
      <c r="A167" s="22" t="s">
        <v>596</v>
      </c>
      <c r="B167" s="18">
        <v>0.1590162037037037</v>
      </c>
      <c r="C167" s="26" t="s">
        <v>18</v>
      </c>
      <c r="D167" s="26" t="s">
        <v>101</v>
      </c>
      <c r="E167" s="13">
        <v>11</v>
      </c>
      <c r="F167" s="13"/>
      <c r="G167" s="15"/>
      <c r="H167" s="15"/>
      <c r="I167" s="15"/>
      <c r="J167" s="26" t="s">
        <v>764</v>
      </c>
    </row>
    <row r="168" spans="1:10" ht="13">
      <c r="A168" s="22" t="s">
        <v>596</v>
      </c>
      <c r="B168" s="18">
        <v>0.15944444444444444</v>
      </c>
      <c r="C168" s="26" t="s">
        <v>18</v>
      </c>
      <c r="D168" s="26" t="s">
        <v>33</v>
      </c>
      <c r="E168" s="13">
        <v>21</v>
      </c>
      <c r="F168" s="13">
        <v>14</v>
      </c>
      <c r="G168" s="15"/>
      <c r="H168" s="15"/>
      <c r="I168" s="15"/>
      <c r="J168" s="26" t="s">
        <v>155</v>
      </c>
    </row>
    <row r="169" spans="1:10" ht="13">
      <c r="A169" s="22" t="s">
        <v>596</v>
      </c>
      <c r="B169" s="18">
        <v>0.1597800925925926</v>
      </c>
      <c r="C169" s="26" t="s">
        <v>18</v>
      </c>
      <c r="D169" s="26" t="s">
        <v>28</v>
      </c>
      <c r="E169" s="13">
        <v>8</v>
      </c>
      <c r="F169" s="13"/>
      <c r="G169" s="15"/>
      <c r="H169" s="26" t="s">
        <v>767</v>
      </c>
      <c r="I169" s="15"/>
      <c r="J169" s="15"/>
    </row>
    <row r="170" spans="1:10" ht="13">
      <c r="A170" s="22" t="s">
        <v>596</v>
      </c>
      <c r="B170" s="18">
        <v>0.16041666666666668</v>
      </c>
      <c r="C170" s="26" t="s">
        <v>612</v>
      </c>
      <c r="D170" s="26" t="s">
        <v>28</v>
      </c>
      <c r="E170" s="13">
        <v>19</v>
      </c>
      <c r="F170" s="13"/>
      <c r="G170" s="15"/>
      <c r="H170" s="26" t="s">
        <v>771</v>
      </c>
      <c r="I170" s="15"/>
      <c r="J170" s="26" t="s">
        <v>772</v>
      </c>
    </row>
    <row r="171" spans="1:10" ht="13">
      <c r="A171" s="22" t="s">
        <v>596</v>
      </c>
      <c r="B171" s="30" t="s">
        <v>773</v>
      </c>
      <c r="C171" s="26" t="s">
        <v>14</v>
      </c>
      <c r="D171" s="26" t="s">
        <v>30</v>
      </c>
      <c r="E171" s="13">
        <v>19</v>
      </c>
      <c r="F171" s="13">
        <f>E171-7</f>
        <v>12</v>
      </c>
      <c r="G171" s="15"/>
      <c r="H171" s="15"/>
      <c r="I171" s="15"/>
      <c r="J171" s="26" t="s">
        <v>58</v>
      </c>
    </row>
    <row r="172" spans="1:10" ht="13">
      <c r="A172" s="22" t="s">
        <v>596</v>
      </c>
      <c r="B172" s="18">
        <v>0.16138888888888889</v>
      </c>
      <c r="C172" s="26" t="s">
        <v>14</v>
      </c>
      <c r="D172" s="26" t="s">
        <v>28</v>
      </c>
      <c r="E172" s="13">
        <v>13</v>
      </c>
      <c r="F172" s="13"/>
      <c r="G172" s="15"/>
      <c r="H172" s="26" t="s">
        <v>777</v>
      </c>
      <c r="I172" s="15"/>
      <c r="J172" s="15"/>
    </row>
    <row r="173" spans="1:10" ht="13">
      <c r="A173" s="22" t="s">
        <v>596</v>
      </c>
      <c r="B173" s="18">
        <v>0.16165509259259259</v>
      </c>
      <c r="C173" s="26" t="s">
        <v>14</v>
      </c>
      <c r="D173" s="26" t="s">
        <v>30</v>
      </c>
      <c r="E173" s="13">
        <v>15</v>
      </c>
      <c r="F173" s="13">
        <f>E173-7</f>
        <v>8</v>
      </c>
      <c r="G173" s="15"/>
      <c r="H173" s="15"/>
      <c r="I173" s="15"/>
      <c r="J173" s="26" t="s">
        <v>58</v>
      </c>
    </row>
    <row r="174" spans="1:10" ht="13">
      <c r="A174" s="22" t="s">
        <v>596</v>
      </c>
      <c r="B174" s="18">
        <v>0.16177083333333334</v>
      </c>
      <c r="C174" s="26" t="s">
        <v>14</v>
      </c>
      <c r="D174" s="26" t="s">
        <v>28</v>
      </c>
      <c r="E174" s="13">
        <v>10</v>
      </c>
      <c r="F174" s="13"/>
      <c r="G174" s="15"/>
      <c r="H174" s="26" t="s">
        <v>779</v>
      </c>
      <c r="I174" s="15"/>
      <c r="J174" s="15"/>
    </row>
    <row r="175" spans="1:10" ht="13">
      <c r="A175" s="22" t="s">
        <v>596</v>
      </c>
      <c r="B175" s="18">
        <v>0.16207175925925926</v>
      </c>
      <c r="C175" s="26" t="s">
        <v>14</v>
      </c>
      <c r="D175" s="26" t="s">
        <v>30</v>
      </c>
      <c r="E175" s="13">
        <v>12</v>
      </c>
      <c r="F175" s="13">
        <f>E175-7</f>
        <v>5</v>
      </c>
      <c r="G175" s="15"/>
      <c r="H175" s="15"/>
      <c r="I175" s="15"/>
      <c r="J175" s="26" t="s">
        <v>32</v>
      </c>
    </row>
    <row r="176" spans="1:10" ht="13">
      <c r="A176" s="22" t="s">
        <v>596</v>
      </c>
      <c r="B176" s="18">
        <v>0.16214120370370369</v>
      </c>
      <c r="C176" s="26" t="s">
        <v>14</v>
      </c>
      <c r="D176" s="26" t="s">
        <v>30</v>
      </c>
      <c r="E176" s="13">
        <f>F176+7</f>
        <v>9</v>
      </c>
      <c r="F176" s="13">
        <v>2</v>
      </c>
      <c r="G176" s="15"/>
      <c r="H176" s="15"/>
      <c r="I176" s="15"/>
      <c r="J176" s="26" t="s">
        <v>32</v>
      </c>
    </row>
    <row r="177" spans="1:10" ht="13">
      <c r="A177" s="22" t="s">
        <v>596</v>
      </c>
      <c r="B177" s="18">
        <v>0.16258101851851853</v>
      </c>
      <c r="C177" s="26" t="s">
        <v>13</v>
      </c>
      <c r="D177" s="26" t="s">
        <v>33</v>
      </c>
      <c r="E177" s="13">
        <v>26</v>
      </c>
      <c r="F177" s="13">
        <f t="shared" ref="F177:F178" si="9">E177-8</f>
        <v>18</v>
      </c>
      <c r="G177" s="15"/>
      <c r="H177" s="15"/>
      <c r="I177" s="15"/>
      <c r="J177" s="26" t="s">
        <v>120</v>
      </c>
    </row>
    <row r="178" spans="1:10" ht="13">
      <c r="A178" s="22" t="s">
        <v>596</v>
      </c>
      <c r="B178" s="18">
        <v>0.16265046296296296</v>
      </c>
      <c r="C178" s="26" t="s">
        <v>13</v>
      </c>
      <c r="D178" s="26" t="s">
        <v>33</v>
      </c>
      <c r="E178" s="13">
        <v>18</v>
      </c>
      <c r="F178" s="13">
        <f t="shared" si="9"/>
        <v>10</v>
      </c>
      <c r="G178" s="15"/>
      <c r="H178" s="15"/>
      <c r="I178" s="15"/>
      <c r="J178" s="26" t="s">
        <v>120</v>
      </c>
    </row>
    <row r="179" spans="1:10" ht="13">
      <c r="A179" s="22" t="s">
        <v>596</v>
      </c>
      <c r="B179" s="18">
        <v>0.16273148148148148</v>
      </c>
      <c r="C179" s="26" t="s">
        <v>13</v>
      </c>
      <c r="D179" s="26" t="s">
        <v>28</v>
      </c>
      <c r="E179" s="13">
        <v>6</v>
      </c>
      <c r="F179" s="13"/>
      <c r="G179" s="15"/>
      <c r="H179" s="26" t="s">
        <v>763</v>
      </c>
      <c r="I179" s="15"/>
      <c r="J179" s="15"/>
    </row>
    <row r="180" spans="1:10" ht="13">
      <c r="A180" s="22" t="s">
        <v>596</v>
      </c>
      <c r="B180" s="18">
        <v>0.1627662037037037</v>
      </c>
      <c r="C180" s="26" t="s">
        <v>13</v>
      </c>
      <c r="D180" s="26" t="s">
        <v>28</v>
      </c>
      <c r="E180" s="13">
        <v>14</v>
      </c>
      <c r="F180" s="13"/>
      <c r="G180" s="15"/>
      <c r="H180" s="26" t="s">
        <v>783</v>
      </c>
      <c r="I180" s="26">
        <v>1</v>
      </c>
      <c r="J180" s="26" t="s">
        <v>100</v>
      </c>
    </row>
    <row r="181" spans="1:10" ht="13">
      <c r="A181" s="22" t="s">
        <v>596</v>
      </c>
      <c r="B181" s="18">
        <v>0.16366898148148148</v>
      </c>
      <c r="C181" s="26" t="s">
        <v>612</v>
      </c>
      <c r="D181" s="26" t="s">
        <v>77</v>
      </c>
      <c r="E181" s="13">
        <v>5</v>
      </c>
      <c r="F181" s="13">
        <f>E181-2</f>
        <v>3</v>
      </c>
      <c r="G181" s="15"/>
      <c r="H181" s="15"/>
      <c r="I181" s="15"/>
      <c r="J181" s="15"/>
    </row>
    <row r="182" spans="1:10" ht="13">
      <c r="A182" s="22" t="s">
        <v>596</v>
      </c>
      <c r="B182" s="18">
        <v>0.16626157407407408</v>
      </c>
      <c r="C182" s="26" t="s">
        <v>21</v>
      </c>
      <c r="D182" s="26" t="s">
        <v>37</v>
      </c>
      <c r="E182" s="13">
        <v>11</v>
      </c>
      <c r="F182" s="13">
        <v>3</v>
      </c>
      <c r="G182" s="15"/>
      <c r="H182" s="15"/>
      <c r="I182" s="15"/>
      <c r="J182" s="26" t="s">
        <v>56</v>
      </c>
    </row>
    <row r="183" spans="1:10" ht="13">
      <c r="A183" s="22" t="s">
        <v>596</v>
      </c>
      <c r="B183" s="18">
        <v>0.16626157407407408</v>
      </c>
      <c r="C183" s="26" t="s">
        <v>21</v>
      </c>
      <c r="D183" s="26" t="s">
        <v>37</v>
      </c>
      <c r="E183" s="13">
        <v>25</v>
      </c>
      <c r="F183" s="13">
        <v>17</v>
      </c>
      <c r="G183" s="15"/>
      <c r="H183" s="15"/>
      <c r="I183" s="15"/>
      <c r="J183" s="26" t="s">
        <v>57</v>
      </c>
    </row>
    <row r="184" spans="1:10" ht="13">
      <c r="A184" s="22" t="s">
        <v>596</v>
      </c>
      <c r="B184" s="18">
        <v>0.16836805555555556</v>
      </c>
      <c r="C184" s="26" t="s">
        <v>19</v>
      </c>
      <c r="D184" s="26" t="s">
        <v>27</v>
      </c>
      <c r="E184" s="13" t="s">
        <v>38</v>
      </c>
      <c r="F184" s="13" t="s">
        <v>38</v>
      </c>
      <c r="G184" s="15"/>
      <c r="H184" s="15"/>
      <c r="I184" s="15"/>
      <c r="J184" s="26" t="s">
        <v>56</v>
      </c>
    </row>
    <row r="185" spans="1:10" ht="13">
      <c r="A185" s="22" t="s">
        <v>596</v>
      </c>
      <c r="B185" s="18">
        <v>0.16836805555555556</v>
      </c>
      <c r="C185" s="26" t="s">
        <v>19</v>
      </c>
      <c r="D185" s="26" t="s">
        <v>27</v>
      </c>
      <c r="E185" s="13">
        <v>28</v>
      </c>
      <c r="F185" s="13">
        <f>E185-9</f>
        <v>19</v>
      </c>
      <c r="G185" s="15"/>
      <c r="H185" s="15"/>
      <c r="I185" s="15"/>
      <c r="J185" s="26" t="s">
        <v>57</v>
      </c>
    </row>
    <row r="186" spans="1:10" ht="13">
      <c r="A186" s="22" t="s">
        <v>596</v>
      </c>
      <c r="B186" s="18">
        <v>0.1683912037037037</v>
      </c>
      <c r="C186" s="26" t="s">
        <v>612</v>
      </c>
      <c r="D186" s="26" t="s">
        <v>15</v>
      </c>
      <c r="E186" s="13">
        <v>8</v>
      </c>
      <c r="F186" s="13">
        <f>E186--1</f>
        <v>9</v>
      </c>
      <c r="G186" s="15"/>
      <c r="H186" s="15"/>
      <c r="I186" s="15"/>
      <c r="J186" s="15"/>
    </row>
    <row r="187" spans="1:10" ht="13">
      <c r="A187" s="22" t="s">
        <v>596</v>
      </c>
      <c r="B187" s="18">
        <v>0.17025462962962962</v>
      </c>
      <c r="C187" s="26" t="s">
        <v>23</v>
      </c>
      <c r="D187" s="26" t="s">
        <v>37</v>
      </c>
      <c r="E187" s="13" t="s">
        <v>38</v>
      </c>
      <c r="F187" s="13" t="s">
        <v>38</v>
      </c>
      <c r="G187" s="15"/>
      <c r="H187" s="15"/>
      <c r="I187" s="15"/>
      <c r="J187" s="26" t="s">
        <v>56</v>
      </c>
    </row>
    <row r="188" spans="1:10" ht="13">
      <c r="A188" s="22" t="s">
        <v>596</v>
      </c>
      <c r="B188" s="18">
        <v>0.17025462962962962</v>
      </c>
      <c r="C188" s="26" t="s">
        <v>23</v>
      </c>
      <c r="D188" s="26" t="s">
        <v>37</v>
      </c>
      <c r="E188" s="13">
        <v>8</v>
      </c>
      <c r="F188" s="13">
        <f>E188-0</f>
        <v>8</v>
      </c>
      <c r="G188" s="15"/>
      <c r="H188" s="15"/>
      <c r="I188" s="15"/>
      <c r="J188" s="26" t="s">
        <v>57</v>
      </c>
    </row>
    <row r="189" spans="1:10" ht="13">
      <c r="A189" s="22" t="s">
        <v>596</v>
      </c>
      <c r="B189" s="18">
        <v>0.16996527777777778</v>
      </c>
      <c r="C189" s="26" t="s">
        <v>21</v>
      </c>
      <c r="D189" s="26" t="s">
        <v>15</v>
      </c>
      <c r="E189" s="13">
        <v>17</v>
      </c>
      <c r="F189" s="13">
        <f>E189-3</f>
        <v>14</v>
      </c>
      <c r="G189" s="15"/>
      <c r="H189" s="15"/>
      <c r="I189" s="15"/>
      <c r="J189" s="15"/>
    </row>
    <row r="190" spans="1:10" ht="13">
      <c r="A190" s="22" t="s">
        <v>596</v>
      </c>
      <c r="B190" s="18">
        <v>0.17295138888888889</v>
      </c>
      <c r="C190" s="26" t="s">
        <v>612</v>
      </c>
      <c r="D190" s="26" t="s">
        <v>15</v>
      </c>
      <c r="E190" s="13">
        <v>13</v>
      </c>
      <c r="F190" s="13">
        <f>E190--1</f>
        <v>14</v>
      </c>
      <c r="G190" s="15"/>
      <c r="H190" s="15"/>
      <c r="I190" s="15"/>
      <c r="J190" s="15"/>
    </row>
    <row r="191" spans="1:10" ht="13">
      <c r="A191" s="22" t="s">
        <v>596</v>
      </c>
      <c r="B191" s="18">
        <v>0.17497685185185186</v>
      </c>
      <c r="C191" s="26" t="s">
        <v>13</v>
      </c>
      <c r="D191" s="26" t="s">
        <v>62</v>
      </c>
      <c r="E191" s="13">
        <v>21</v>
      </c>
      <c r="F191" s="13">
        <f>E191-5</f>
        <v>16</v>
      </c>
      <c r="G191" s="15"/>
      <c r="H191" s="15"/>
      <c r="I191" s="15"/>
      <c r="J191" s="15"/>
    </row>
    <row r="192" spans="1:10" ht="13">
      <c r="A192" s="22" t="s">
        <v>596</v>
      </c>
      <c r="B192" s="18">
        <v>0.17545138888888889</v>
      </c>
      <c r="C192" s="26" t="s">
        <v>13</v>
      </c>
      <c r="D192" s="26" t="s">
        <v>15</v>
      </c>
      <c r="E192" s="13" t="s">
        <v>38</v>
      </c>
      <c r="F192" s="13" t="s">
        <v>38</v>
      </c>
      <c r="G192" s="15"/>
      <c r="H192" s="15"/>
      <c r="I192" s="15"/>
      <c r="J192" s="26" t="s">
        <v>103</v>
      </c>
    </row>
    <row r="193" spans="1:10" ht="13">
      <c r="A193" s="22" t="s">
        <v>596</v>
      </c>
      <c r="B193" s="18">
        <v>0.17545138888888889</v>
      </c>
      <c r="C193" s="26" t="s">
        <v>13</v>
      </c>
      <c r="D193" s="26" t="s">
        <v>15</v>
      </c>
      <c r="E193" s="13">
        <v>6</v>
      </c>
      <c r="F193" s="13">
        <f>E193-1</f>
        <v>5</v>
      </c>
      <c r="G193" s="15"/>
      <c r="H193" s="15"/>
      <c r="I193" s="15"/>
      <c r="J193" s="26" t="s">
        <v>105</v>
      </c>
    </row>
    <row r="194" spans="1:10" ht="13">
      <c r="A194" s="22" t="s">
        <v>596</v>
      </c>
      <c r="B194" s="18">
        <v>0.18013888888888888</v>
      </c>
      <c r="C194" s="26" t="s">
        <v>14</v>
      </c>
      <c r="D194" s="26" t="s">
        <v>55</v>
      </c>
      <c r="E194" s="13">
        <v>10</v>
      </c>
      <c r="F194" s="13">
        <f>E194-4</f>
        <v>6</v>
      </c>
      <c r="G194" s="15"/>
      <c r="H194" s="15"/>
      <c r="I194" s="15"/>
      <c r="J194" s="15"/>
    </row>
    <row r="195" spans="1:10" ht="13">
      <c r="A195" s="22" t="s">
        <v>596</v>
      </c>
      <c r="B195" s="18">
        <v>0.18009259259259258</v>
      </c>
      <c r="C195" s="26" t="s">
        <v>21</v>
      </c>
      <c r="D195" s="26" t="s">
        <v>55</v>
      </c>
      <c r="E195" s="13">
        <f t="shared" ref="E195:E196" si="10">F195+1</f>
        <v>3</v>
      </c>
      <c r="F195" s="13">
        <v>2</v>
      </c>
      <c r="G195" s="15"/>
      <c r="H195" s="15"/>
      <c r="I195" s="15"/>
      <c r="J195" s="26" t="s">
        <v>105</v>
      </c>
    </row>
    <row r="196" spans="1:10" ht="13">
      <c r="A196" s="22" t="s">
        <v>596</v>
      </c>
      <c r="B196" s="18">
        <v>0.18009259259259258</v>
      </c>
      <c r="C196" s="26" t="s">
        <v>21</v>
      </c>
      <c r="D196" s="26" t="s">
        <v>55</v>
      </c>
      <c r="E196" s="13">
        <f t="shared" si="10"/>
        <v>19</v>
      </c>
      <c r="F196" s="13">
        <v>18</v>
      </c>
      <c r="G196" s="15"/>
      <c r="H196" s="15"/>
      <c r="I196" s="15"/>
      <c r="J196" s="26" t="s">
        <v>103</v>
      </c>
    </row>
    <row r="197" spans="1:10" ht="13">
      <c r="A197" s="22" t="s">
        <v>596</v>
      </c>
      <c r="B197" s="18">
        <v>0.18597222222222223</v>
      </c>
      <c r="C197" s="26" t="s">
        <v>66</v>
      </c>
      <c r="D197" s="26" t="s">
        <v>45</v>
      </c>
      <c r="E197" s="13">
        <v>13</v>
      </c>
      <c r="F197" s="13">
        <v>10</v>
      </c>
      <c r="G197" s="15"/>
      <c r="H197" s="15"/>
      <c r="I197" s="15"/>
      <c r="J197" s="26" t="s">
        <v>795</v>
      </c>
    </row>
    <row r="198" spans="1:10" ht="13">
      <c r="A198" s="22" t="s">
        <v>596</v>
      </c>
      <c r="B198" s="18">
        <v>0.18871527777777777</v>
      </c>
      <c r="C198" s="26" t="s">
        <v>66</v>
      </c>
      <c r="D198" s="26" t="s">
        <v>37</v>
      </c>
      <c r="E198" s="13">
        <v>6</v>
      </c>
      <c r="F198" s="13"/>
      <c r="G198" s="15"/>
      <c r="H198" s="15"/>
      <c r="I198" s="15"/>
      <c r="J198" s="1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outlinePr summaryBelow="0" summaryRight="0"/>
  </sheetPr>
  <dimension ref="A1:J219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7" customWidth="1"/>
    <col min="9" max="9" width="6.33203125" customWidth="1"/>
    <col min="10" max="10" width="36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8" t="s">
        <v>639</v>
      </c>
      <c r="B2" s="16">
        <v>1.1956018518518519E-2</v>
      </c>
      <c r="C2" s="12" t="s">
        <v>21</v>
      </c>
      <c r="D2" s="12" t="s">
        <v>321</v>
      </c>
      <c r="E2" s="13">
        <v>15</v>
      </c>
      <c r="F2" s="14">
        <f>E2-7</f>
        <v>8</v>
      </c>
    </row>
    <row r="3" spans="1:10" ht="15.75" customHeight="1">
      <c r="A3" s="23" t="s">
        <v>639</v>
      </c>
      <c r="B3" s="16">
        <v>1.480324074074074E-2</v>
      </c>
      <c r="C3" s="12" t="s">
        <v>13</v>
      </c>
      <c r="D3" s="12" t="s">
        <v>15</v>
      </c>
      <c r="E3" s="13">
        <v>5</v>
      </c>
      <c r="F3" s="14">
        <f>E3-1</f>
        <v>4</v>
      </c>
    </row>
    <row r="4" spans="1:10" ht="15.75" customHeight="1">
      <c r="A4" s="28" t="s">
        <v>639</v>
      </c>
      <c r="B4" s="12" t="s">
        <v>644</v>
      </c>
      <c r="C4" s="12" t="s">
        <v>14</v>
      </c>
      <c r="D4" s="12" t="s">
        <v>15</v>
      </c>
      <c r="E4" s="13">
        <v>5</v>
      </c>
      <c r="F4" s="14">
        <f>E4-3</f>
        <v>2</v>
      </c>
    </row>
    <row r="5" spans="1:10" ht="15.75" customHeight="1">
      <c r="A5" s="23" t="s">
        <v>639</v>
      </c>
      <c r="B5" s="16">
        <v>1.5324074074074073E-2</v>
      </c>
      <c r="C5" s="12" t="s">
        <v>19</v>
      </c>
      <c r="D5" s="12" t="s">
        <v>15</v>
      </c>
      <c r="E5" s="13">
        <v>4</v>
      </c>
      <c r="F5" s="14">
        <f>E5-0</f>
        <v>4</v>
      </c>
    </row>
    <row r="6" spans="1:10" ht="15.75" customHeight="1">
      <c r="A6" s="28" t="s">
        <v>639</v>
      </c>
      <c r="B6" s="16">
        <v>1.5381944444444445E-2</v>
      </c>
      <c r="C6" s="12" t="s">
        <v>18</v>
      </c>
      <c r="D6" s="12" t="s">
        <v>15</v>
      </c>
      <c r="E6" s="13">
        <v>12</v>
      </c>
      <c r="F6" s="14">
        <f>E6-4</f>
        <v>8</v>
      </c>
    </row>
    <row r="7" spans="1:10" ht="15.75" customHeight="1">
      <c r="A7" s="23" t="s">
        <v>639</v>
      </c>
      <c r="B7" s="16">
        <v>1.6423611111111111E-2</v>
      </c>
      <c r="C7" s="12" t="s">
        <v>89</v>
      </c>
      <c r="D7" s="12" t="s">
        <v>22</v>
      </c>
      <c r="E7" s="13" t="s">
        <v>645</v>
      </c>
      <c r="F7" s="14">
        <v>4</v>
      </c>
    </row>
    <row r="8" spans="1:10" ht="15.75" customHeight="1">
      <c r="A8" s="28" t="s">
        <v>639</v>
      </c>
      <c r="B8" s="16">
        <v>1.9537037037037037E-2</v>
      </c>
      <c r="C8" s="12" t="s">
        <v>18</v>
      </c>
      <c r="D8" s="12" t="s">
        <v>28</v>
      </c>
      <c r="E8" s="13">
        <v>10</v>
      </c>
      <c r="F8" s="15"/>
      <c r="H8" s="12" t="s">
        <v>646</v>
      </c>
      <c r="J8" s="12" t="s">
        <v>215</v>
      </c>
    </row>
    <row r="9" spans="1:10" ht="15.75" customHeight="1">
      <c r="A9" s="23" t="s">
        <v>639</v>
      </c>
      <c r="B9" s="16">
        <v>1.9733796296296298E-2</v>
      </c>
      <c r="C9" s="12" t="s">
        <v>19</v>
      </c>
      <c r="D9" s="12" t="s">
        <v>30</v>
      </c>
      <c r="E9" s="13" t="s">
        <v>20</v>
      </c>
      <c r="F9" s="13">
        <v>1</v>
      </c>
      <c r="J9" s="12" t="s">
        <v>159</v>
      </c>
    </row>
    <row r="10" spans="1:10" ht="15.75" customHeight="1">
      <c r="A10" s="28" t="s">
        <v>639</v>
      </c>
      <c r="B10" s="16">
        <v>1.9976851851851853E-2</v>
      </c>
      <c r="C10" s="12" t="s">
        <v>23</v>
      </c>
      <c r="D10" s="12" t="s">
        <v>30</v>
      </c>
      <c r="E10" s="13">
        <v>11</v>
      </c>
      <c r="F10" s="14">
        <f t="shared" ref="F10:F11" si="0">E10-6</f>
        <v>5</v>
      </c>
      <c r="J10" s="12" t="s">
        <v>39</v>
      </c>
    </row>
    <row r="11" spans="1:10" ht="15.75" customHeight="1">
      <c r="A11" s="23" t="s">
        <v>639</v>
      </c>
      <c r="B11" s="16">
        <v>2.0011574074074074E-2</v>
      </c>
      <c r="C11" s="12" t="s">
        <v>23</v>
      </c>
      <c r="D11" s="12" t="s">
        <v>30</v>
      </c>
      <c r="E11" s="13">
        <v>8</v>
      </c>
      <c r="F11" s="14">
        <f t="shared" si="0"/>
        <v>2</v>
      </c>
      <c r="J11" s="12" t="s">
        <v>39</v>
      </c>
    </row>
    <row r="12" spans="1:10" ht="15.75" customHeight="1">
      <c r="A12" s="28" t="s">
        <v>639</v>
      </c>
      <c r="B12" s="16">
        <v>2.0266203703703703E-2</v>
      </c>
      <c r="C12" s="12" t="s">
        <v>21</v>
      </c>
      <c r="D12" s="12" t="s">
        <v>33</v>
      </c>
      <c r="E12" s="13" t="s">
        <v>38</v>
      </c>
      <c r="F12" s="13" t="s">
        <v>38</v>
      </c>
      <c r="J12" s="12" t="s">
        <v>103</v>
      </c>
    </row>
    <row r="13" spans="1:10" ht="15.75" customHeight="1">
      <c r="A13" s="23" t="s">
        <v>639</v>
      </c>
      <c r="B13" s="16">
        <v>2.0266203703703703E-2</v>
      </c>
      <c r="C13" s="12" t="s">
        <v>21</v>
      </c>
      <c r="D13" s="12" t="s">
        <v>33</v>
      </c>
      <c r="E13" s="13">
        <v>12</v>
      </c>
      <c r="F13" s="14">
        <f>E13-8</f>
        <v>4</v>
      </c>
      <c r="J13" s="12" t="s">
        <v>448</v>
      </c>
    </row>
    <row r="14" spans="1:10" ht="15.75" customHeight="1">
      <c r="A14" s="28" t="s">
        <v>639</v>
      </c>
      <c r="B14" s="16">
        <v>2.0312500000000001E-2</v>
      </c>
      <c r="C14" s="12" t="s">
        <v>14</v>
      </c>
      <c r="D14" s="12" t="s">
        <v>30</v>
      </c>
      <c r="E14" s="13">
        <v>20</v>
      </c>
      <c r="F14" s="14">
        <f>E14-7</f>
        <v>13</v>
      </c>
      <c r="J14" s="12" t="s">
        <v>58</v>
      </c>
    </row>
    <row r="15" spans="1:10" ht="15.75" customHeight="1">
      <c r="A15" s="23" t="s">
        <v>639</v>
      </c>
      <c r="B15" s="16">
        <v>2.0347222222222221E-2</v>
      </c>
      <c r="C15" s="12" t="s">
        <v>14</v>
      </c>
      <c r="D15" s="12" t="s">
        <v>28</v>
      </c>
      <c r="E15" s="13">
        <v>11</v>
      </c>
      <c r="F15" s="15"/>
      <c r="H15" s="12" t="s">
        <v>648</v>
      </c>
    </row>
    <row r="16" spans="1:10" ht="15.75" customHeight="1">
      <c r="A16" s="28" t="s">
        <v>639</v>
      </c>
      <c r="B16" s="16">
        <v>2.0381944444444446E-2</v>
      </c>
      <c r="C16" s="12" t="s">
        <v>14</v>
      </c>
      <c r="D16" s="12" t="s">
        <v>30</v>
      </c>
      <c r="E16" s="13" t="s">
        <v>38</v>
      </c>
      <c r="F16" s="13" t="s">
        <v>38</v>
      </c>
      <c r="J16" s="12" t="s">
        <v>58</v>
      </c>
    </row>
    <row r="17" spans="1:10" ht="15.75" customHeight="1">
      <c r="A17" s="23" t="s">
        <v>639</v>
      </c>
      <c r="B17" s="16">
        <v>2.042824074074074E-2</v>
      </c>
      <c r="C17" s="12" t="s">
        <v>13</v>
      </c>
      <c r="D17" s="12" t="s">
        <v>33</v>
      </c>
      <c r="E17" s="13">
        <v>20</v>
      </c>
      <c r="F17" s="14">
        <f t="shared" ref="F17:F18" si="1">E17-7</f>
        <v>13</v>
      </c>
      <c r="J17" s="12" t="s">
        <v>120</v>
      </c>
    </row>
    <row r="18" spans="1:10" ht="15.75" customHeight="1">
      <c r="A18" s="28" t="s">
        <v>639</v>
      </c>
      <c r="B18" s="16">
        <v>2.042824074074074E-2</v>
      </c>
      <c r="C18" s="12" t="s">
        <v>13</v>
      </c>
      <c r="D18" s="12" t="s">
        <v>33</v>
      </c>
      <c r="E18" s="13">
        <v>24</v>
      </c>
      <c r="F18" s="14">
        <f t="shared" si="1"/>
        <v>17</v>
      </c>
      <c r="J18" s="12" t="s">
        <v>120</v>
      </c>
    </row>
    <row r="19" spans="1:10" ht="15.75" customHeight="1">
      <c r="A19" s="23" t="s">
        <v>639</v>
      </c>
      <c r="B19" s="16">
        <v>2.045138888888889E-2</v>
      </c>
      <c r="C19" s="12" t="s">
        <v>13</v>
      </c>
      <c r="D19" s="12" t="s">
        <v>28</v>
      </c>
      <c r="E19" s="13">
        <v>10</v>
      </c>
      <c r="F19" s="15"/>
      <c r="H19" s="12" t="s">
        <v>655</v>
      </c>
    </row>
    <row r="20" spans="1:10" ht="15.75" customHeight="1">
      <c r="A20" s="28" t="s">
        <v>639</v>
      </c>
      <c r="B20" s="16">
        <v>2.045138888888889E-2</v>
      </c>
      <c r="C20" s="12" t="s">
        <v>13</v>
      </c>
      <c r="D20" s="12" t="s">
        <v>28</v>
      </c>
      <c r="E20" s="13">
        <v>9</v>
      </c>
      <c r="F20" s="15"/>
      <c r="H20" s="12" t="s">
        <v>656</v>
      </c>
    </row>
    <row r="21" spans="1:10" ht="15.75" customHeight="1">
      <c r="A21" s="23" t="s">
        <v>639</v>
      </c>
      <c r="B21" s="16">
        <v>2.0520833333333332E-2</v>
      </c>
      <c r="C21" s="12" t="s">
        <v>66</v>
      </c>
      <c r="D21" s="12" t="s">
        <v>30</v>
      </c>
      <c r="E21" s="13">
        <v>10</v>
      </c>
      <c r="F21" s="14">
        <f t="shared" ref="F21:F22" si="2">E21-6</f>
        <v>4</v>
      </c>
      <c r="J21" s="12" t="s">
        <v>477</v>
      </c>
    </row>
    <row r="22" spans="1:10" ht="15.75" customHeight="1">
      <c r="A22" s="28" t="s">
        <v>639</v>
      </c>
      <c r="B22" s="16">
        <v>2.0613425925925927E-2</v>
      </c>
      <c r="C22" s="12" t="s">
        <v>66</v>
      </c>
      <c r="D22" s="12" t="s">
        <v>30</v>
      </c>
      <c r="E22" s="13">
        <v>21</v>
      </c>
      <c r="F22" s="14">
        <f t="shared" si="2"/>
        <v>15</v>
      </c>
      <c r="J22" s="12" t="s">
        <v>477</v>
      </c>
    </row>
    <row r="23" spans="1:10" ht="15.75" customHeight="1">
      <c r="A23" s="23" t="s">
        <v>639</v>
      </c>
      <c r="B23" s="16">
        <v>2.1030092592592593E-2</v>
      </c>
      <c r="C23" s="12" t="s">
        <v>66</v>
      </c>
      <c r="D23" s="12" t="s">
        <v>28</v>
      </c>
      <c r="E23" s="13">
        <v>10</v>
      </c>
      <c r="F23" s="15"/>
      <c r="H23" s="12" t="s">
        <v>657</v>
      </c>
      <c r="I23" s="12">
        <v>1</v>
      </c>
    </row>
    <row r="24" spans="1:10" ht="15.75" customHeight="1">
      <c r="A24" s="28" t="s">
        <v>639</v>
      </c>
      <c r="B24" s="16">
        <v>2.1689814814814815E-2</v>
      </c>
      <c r="C24" s="12" t="s">
        <v>89</v>
      </c>
      <c r="D24" s="12" t="s">
        <v>22</v>
      </c>
      <c r="E24" s="13">
        <v>9</v>
      </c>
      <c r="F24" s="14">
        <f>E24-4</f>
        <v>5</v>
      </c>
    </row>
    <row r="25" spans="1:10" ht="15.75" customHeight="1">
      <c r="A25" s="23" t="s">
        <v>639</v>
      </c>
      <c r="B25" s="16">
        <v>2.2361111111111109E-2</v>
      </c>
      <c r="C25" s="12" t="s">
        <v>89</v>
      </c>
      <c r="D25" s="12" t="s">
        <v>15</v>
      </c>
      <c r="E25" s="13">
        <v>19</v>
      </c>
      <c r="F25" s="14">
        <f>E25-3</f>
        <v>16</v>
      </c>
    </row>
    <row r="26" spans="1:10" ht="15.75" customHeight="1">
      <c r="A26" s="28" t="s">
        <v>639</v>
      </c>
      <c r="B26" s="16">
        <v>2.3344907407407408E-2</v>
      </c>
      <c r="C26" s="12" t="s">
        <v>21</v>
      </c>
      <c r="D26" s="12" t="s">
        <v>22</v>
      </c>
      <c r="E26" s="13">
        <v>12</v>
      </c>
      <c r="F26" s="14">
        <f>E26-1</f>
        <v>11</v>
      </c>
    </row>
    <row r="27" spans="1:10" ht="15.75" customHeight="1">
      <c r="A27" s="23" t="s">
        <v>639</v>
      </c>
      <c r="B27" s="16">
        <v>2.3368055555555555E-2</v>
      </c>
      <c r="C27" s="12" t="s">
        <v>66</v>
      </c>
      <c r="D27" s="12" t="s">
        <v>22</v>
      </c>
      <c r="E27" s="13">
        <v>13</v>
      </c>
      <c r="F27" s="15"/>
    </row>
    <row r="28" spans="1:10" ht="15.75" customHeight="1">
      <c r="A28" s="28" t="s">
        <v>639</v>
      </c>
      <c r="B28" s="16">
        <v>2.4918981481481483E-2</v>
      </c>
      <c r="C28" s="12" t="s">
        <v>21</v>
      </c>
      <c r="D28" s="12" t="s">
        <v>15</v>
      </c>
      <c r="E28" s="13">
        <v>11</v>
      </c>
      <c r="F28" s="14">
        <f>E28-3</f>
        <v>8</v>
      </c>
    </row>
    <row r="29" spans="1:10" ht="15.75" customHeight="1">
      <c r="A29" s="23" t="s">
        <v>639</v>
      </c>
      <c r="B29" s="16">
        <v>2.4965277777777777E-2</v>
      </c>
      <c r="C29" s="12" t="s">
        <v>66</v>
      </c>
      <c r="D29" s="12" t="s">
        <v>15</v>
      </c>
      <c r="E29" s="13">
        <v>15</v>
      </c>
      <c r="F29" s="15"/>
    </row>
    <row r="30" spans="1:10" ht="15.75" customHeight="1">
      <c r="A30" s="28" t="s">
        <v>639</v>
      </c>
      <c r="B30" s="16">
        <v>2.9108796296296296E-2</v>
      </c>
      <c r="C30" s="12" t="s">
        <v>66</v>
      </c>
      <c r="D30" s="12" t="s">
        <v>55</v>
      </c>
      <c r="E30" s="13" t="s">
        <v>38</v>
      </c>
      <c r="F30" s="13" t="s">
        <v>38</v>
      </c>
      <c r="J30" s="12" t="s">
        <v>56</v>
      </c>
    </row>
    <row r="31" spans="1:10" ht="15.75" customHeight="1">
      <c r="A31" s="23" t="s">
        <v>639</v>
      </c>
      <c r="B31" s="16">
        <v>2.9108796296296296E-2</v>
      </c>
      <c r="C31" s="12" t="s">
        <v>66</v>
      </c>
      <c r="D31" s="12" t="s">
        <v>55</v>
      </c>
      <c r="E31" s="13">
        <v>16</v>
      </c>
      <c r="F31" s="14">
        <f>E31-2</f>
        <v>14</v>
      </c>
      <c r="J31" s="12" t="s">
        <v>57</v>
      </c>
    </row>
    <row r="32" spans="1:10" ht="15.75" customHeight="1">
      <c r="A32" s="28" t="s">
        <v>639</v>
      </c>
      <c r="B32" s="16">
        <v>1.9178240740740742E-2</v>
      </c>
      <c r="C32" s="12" t="s">
        <v>13</v>
      </c>
      <c r="D32" s="12" t="s">
        <v>26</v>
      </c>
      <c r="E32" s="13">
        <v>12</v>
      </c>
      <c r="F32" s="14">
        <f>E32-3</f>
        <v>9</v>
      </c>
    </row>
    <row r="33" spans="1:10" ht="15.75" customHeight="1">
      <c r="A33" s="23" t="s">
        <v>639</v>
      </c>
      <c r="B33" s="16">
        <v>3.5115740740740739E-2</v>
      </c>
      <c r="C33" s="12" t="s">
        <v>13</v>
      </c>
      <c r="D33" s="12" t="s">
        <v>22</v>
      </c>
      <c r="E33" s="13">
        <v>2</v>
      </c>
      <c r="F33" s="13">
        <v>2</v>
      </c>
    </row>
    <row r="34" spans="1:10" ht="15.75" customHeight="1">
      <c r="A34" s="28" t="s">
        <v>639</v>
      </c>
      <c r="B34" s="16">
        <v>3.7164351851851851E-2</v>
      </c>
      <c r="C34" s="12" t="s">
        <v>13</v>
      </c>
      <c r="D34" s="12" t="s">
        <v>69</v>
      </c>
      <c r="E34" s="13">
        <v>13</v>
      </c>
      <c r="F34" s="14">
        <f>E34--2</f>
        <v>15</v>
      </c>
    </row>
    <row r="35" spans="1:10" ht="15.75" customHeight="1">
      <c r="A35" s="23" t="s">
        <v>639</v>
      </c>
      <c r="B35" s="16">
        <v>3.9664351851851853E-2</v>
      </c>
      <c r="C35" s="12" t="s">
        <v>14</v>
      </c>
      <c r="D35" s="12" t="s">
        <v>22</v>
      </c>
      <c r="E35" s="13" t="s">
        <v>17</v>
      </c>
      <c r="F35" s="13">
        <v>20</v>
      </c>
    </row>
    <row r="36" spans="1:10" ht="15.75" customHeight="1">
      <c r="A36" s="28" t="s">
        <v>639</v>
      </c>
      <c r="B36" s="16">
        <v>3.9710648148148148E-2</v>
      </c>
      <c r="C36" s="12" t="s">
        <v>23</v>
      </c>
      <c r="D36" s="12" t="s">
        <v>22</v>
      </c>
      <c r="E36" s="13">
        <v>16</v>
      </c>
      <c r="F36" s="14">
        <f>E36-3</f>
        <v>13</v>
      </c>
    </row>
    <row r="37" spans="1:10" ht="15.75" customHeight="1">
      <c r="A37" s="23" t="s">
        <v>639</v>
      </c>
      <c r="B37" s="16">
        <v>3.9780092592592596E-2</v>
      </c>
      <c r="C37" s="12" t="s">
        <v>13</v>
      </c>
      <c r="D37" s="12" t="s">
        <v>22</v>
      </c>
      <c r="E37" s="13">
        <v>19</v>
      </c>
      <c r="F37" s="14">
        <f>E37-0</f>
        <v>19</v>
      </c>
    </row>
    <row r="38" spans="1:10" ht="15.75" customHeight="1">
      <c r="A38" s="28" t="s">
        <v>639</v>
      </c>
      <c r="B38" s="16">
        <v>3.9930555555555552E-2</v>
      </c>
      <c r="C38" s="12" t="s">
        <v>21</v>
      </c>
      <c r="D38" s="12" t="s">
        <v>22</v>
      </c>
      <c r="E38" s="13">
        <v>22</v>
      </c>
      <c r="F38" s="14">
        <f>E38-3</f>
        <v>19</v>
      </c>
    </row>
    <row r="39" spans="1:10" ht="15.75" customHeight="1">
      <c r="A39" s="23" t="s">
        <v>639</v>
      </c>
      <c r="B39" s="16">
        <v>3.9976851851851854E-2</v>
      </c>
      <c r="C39" s="12" t="s">
        <v>18</v>
      </c>
      <c r="D39" s="12" t="s">
        <v>22</v>
      </c>
      <c r="E39" s="13">
        <v>18</v>
      </c>
      <c r="F39" s="14">
        <f>E39-4</f>
        <v>14</v>
      </c>
    </row>
    <row r="40" spans="1:10" ht="15.75" customHeight="1">
      <c r="A40" s="28" t="s">
        <v>639</v>
      </c>
      <c r="B40" s="16">
        <v>4.0023148148148148E-2</v>
      </c>
      <c r="C40" s="12" t="s">
        <v>66</v>
      </c>
      <c r="D40" s="12" t="s">
        <v>22</v>
      </c>
      <c r="E40" s="13">
        <v>16</v>
      </c>
      <c r="F40" s="15"/>
    </row>
    <row r="41" spans="1:10" ht="15.75" customHeight="1">
      <c r="A41" s="23" t="s">
        <v>639</v>
      </c>
      <c r="B41" s="16">
        <v>4.2083333333333334E-2</v>
      </c>
      <c r="C41" s="12" t="s">
        <v>66</v>
      </c>
      <c r="D41" s="12" t="s">
        <v>16</v>
      </c>
      <c r="E41" s="13">
        <v>21</v>
      </c>
      <c r="F41" s="14">
        <f>E41-2</f>
        <v>19</v>
      </c>
    </row>
    <row r="42" spans="1:10" ht="15.75" customHeight="1">
      <c r="A42" s="28" t="s">
        <v>639</v>
      </c>
      <c r="B42" s="16">
        <v>4.2314814814814812E-2</v>
      </c>
      <c r="C42" s="12" t="s">
        <v>14</v>
      </c>
      <c r="D42" s="12" t="s">
        <v>16</v>
      </c>
      <c r="E42" s="13">
        <v>12</v>
      </c>
      <c r="F42" s="14">
        <f>E42-4</f>
        <v>8</v>
      </c>
    </row>
    <row r="43" spans="1:10" ht="15.75" customHeight="1">
      <c r="A43" s="23" t="s">
        <v>639</v>
      </c>
      <c r="B43" s="16">
        <v>4.2465277777777775E-2</v>
      </c>
      <c r="C43" s="12" t="s">
        <v>23</v>
      </c>
      <c r="D43" s="12" t="s">
        <v>16</v>
      </c>
      <c r="E43" s="13">
        <v>7</v>
      </c>
      <c r="F43" s="14">
        <f>E43-3</f>
        <v>4</v>
      </c>
    </row>
    <row r="44" spans="1:10" ht="15.75" customHeight="1">
      <c r="A44" s="28" t="s">
        <v>639</v>
      </c>
      <c r="B44" s="16">
        <v>4.2465277777777775E-2</v>
      </c>
      <c r="C44" s="12" t="s">
        <v>18</v>
      </c>
      <c r="D44" s="12" t="s">
        <v>16</v>
      </c>
      <c r="E44" s="13">
        <v>8</v>
      </c>
      <c r="F44" s="14">
        <f>E44-4</f>
        <v>4</v>
      </c>
    </row>
    <row r="45" spans="1:10" ht="15.75" customHeight="1">
      <c r="A45" s="23" t="s">
        <v>639</v>
      </c>
      <c r="B45" s="16">
        <v>4.2465277777777775E-2</v>
      </c>
      <c r="C45" s="12" t="s">
        <v>21</v>
      </c>
      <c r="D45" s="12" t="s">
        <v>16</v>
      </c>
      <c r="E45" s="13">
        <v>6</v>
      </c>
      <c r="F45" s="14">
        <f>E45-1</f>
        <v>5</v>
      </c>
    </row>
    <row r="46" spans="1:10" ht="15.75" customHeight="1">
      <c r="A46" s="28" t="s">
        <v>639</v>
      </c>
      <c r="B46" s="16">
        <v>4.2581018518518518E-2</v>
      </c>
      <c r="C46" s="12" t="s">
        <v>13</v>
      </c>
      <c r="D46" s="12" t="s">
        <v>16</v>
      </c>
      <c r="E46" s="13">
        <v>3</v>
      </c>
      <c r="F46" s="14">
        <f>E46-0</f>
        <v>3</v>
      </c>
    </row>
    <row r="47" spans="1:10" ht="15.75" customHeight="1">
      <c r="A47" s="23" t="s">
        <v>639</v>
      </c>
      <c r="B47" s="16">
        <v>4.2708333333333334E-2</v>
      </c>
      <c r="C47" s="12" t="s">
        <v>19</v>
      </c>
      <c r="D47" s="12" t="s">
        <v>16</v>
      </c>
      <c r="E47" s="13" t="s">
        <v>20</v>
      </c>
      <c r="F47" s="13">
        <v>1</v>
      </c>
    </row>
    <row r="48" spans="1:10" ht="15.75" customHeight="1">
      <c r="A48" s="28" t="s">
        <v>639</v>
      </c>
      <c r="B48" s="16">
        <v>4.4236111111111108E-2</v>
      </c>
      <c r="C48" s="12" t="s">
        <v>14</v>
      </c>
      <c r="D48" s="12" t="s">
        <v>30</v>
      </c>
      <c r="E48" s="13">
        <v>20</v>
      </c>
      <c r="F48" s="14">
        <f>E48-7</f>
        <v>13</v>
      </c>
      <c r="J48" s="12" t="s">
        <v>58</v>
      </c>
    </row>
    <row r="49" spans="1:10" ht="15.75" customHeight="1">
      <c r="A49" s="23" t="s">
        <v>639</v>
      </c>
      <c r="B49" s="16">
        <v>4.4305555555555556E-2</v>
      </c>
      <c r="C49" s="12" t="s">
        <v>14</v>
      </c>
      <c r="D49" s="12" t="s">
        <v>30</v>
      </c>
      <c r="E49" s="13" t="s">
        <v>681</v>
      </c>
      <c r="F49" s="14">
        <v>8</v>
      </c>
      <c r="J49" s="12" t="s">
        <v>58</v>
      </c>
    </row>
    <row r="50" spans="1:10" ht="15.75" customHeight="1">
      <c r="A50" s="28" t="s">
        <v>639</v>
      </c>
      <c r="B50" s="16">
        <v>4.4386574074074071E-2</v>
      </c>
      <c r="C50" s="12" t="s">
        <v>14</v>
      </c>
      <c r="D50" s="12" t="s">
        <v>28</v>
      </c>
      <c r="E50" s="13">
        <v>8</v>
      </c>
      <c r="F50" s="15"/>
      <c r="H50" s="12" t="s">
        <v>683</v>
      </c>
    </row>
    <row r="51" spans="1:10" ht="15.75" customHeight="1">
      <c r="A51" s="23" t="s">
        <v>639</v>
      </c>
      <c r="B51" s="16">
        <v>4.4513888888888888E-2</v>
      </c>
      <c r="C51" s="12" t="s">
        <v>14</v>
      </c>
      <c r="D51" s="12" t="s">
        <v>30</v>
      </c>
      <c r="E51" s="13" t="s">
        <v>20</v>
      </c>
      <c r="F51" s="13">
        <v>1</v>
      </c>
      <c r="J51" s="12" t="s">
        <v>32</v>
      </c>
    </row>
    <row r="52" spans="1:10" ht="15.75" customHeight="1">
      <c r="A52" s="28" t="s">
        <v>639</v>
      </c>
      <c r="B52" s="16">
        <v>4.4594907407407409E-2</v>
      </c>
      <c r="C52" s="12" t="s">
        <v>14</v>
      </c>
      <c r="D52" s="12" t="s">
        <v>30</v>
      </c>
      <c r="E52" s="13">
        <v>24</v>
      </c>
      <c r="F52" s="14">
        <f>E52-7</f>
        <v>17</v>
      </c>
      <c r="J52" s="12" t="s">
        <v>32</v>
      </c>
    </row>
    <row r="53" spans="1:10" ht="15.75" customHeight="1">
      <c r="A53" s="23" t="s">
        <v>639</v>
      </c>
      <c r="B53" s="16">
        <v>4.4745370370370373E-2</v>
      </c>
      <c r="C53" s="12" t="s">
        <v>14</v>
      </c>
      <c r="D53" s="12" t="s">
        <v>28</v>
      </c>
      <c r="E53" s="13">
        <v>10</v>
      </c>
      <c r="F53" s="15"/>
      <c r="H53" s="12" t="s">
        <v>685</v>
      </c>
    </row>
    <row r="54" spans="1:10" ht="15.75" customHeight="1">
      <c r="A54" s="28" t="s">
        <v>639</v>
      </c>
      <c r="B54" s="16">
        <v>4.5624999999999999E-2</v>
      </c>
      <c r="C54" s="12" t="s">
        <v>18</v>
      </c>
      <c r="D54" s="12" t="s">
        <v>33</v>
      </c>
      <c r="E54" s="13" t="s">
        <v>38</v>
      </c>
      <c r="F54" s="13" t="s">
        <v>38</v>
      </c>
      <c r="J54" s="12" t="s">
        <v>155</v>
      </c>
    </row>
    <row r="55" spans="1:10" ht="15.75" customHeight="1">
      <c r="A55" s="23" t="s">
        <v>639</v>
      </c>
      <c r="B55" s="16">
        <v>4.5960648148148146E-2</v>
      </c>
      <c r="C55" s="12" t="s">
        <v>18</v>
      </c>
      <c r="D55" s="12" t="s">
        <v>28</v>
      </c>
      <c r="E55" s="13">
        <v>7</v>
      </c>
      <c r="F55" s="15"/>
      <c r="H55" s="12" t="s">
        <v>686</v>
      </c>
      <c r="J55" s="12" t="s">
        <v>82</v>
      </c>
    </row>
    <row r="56" spans="1:10" ht="15.75" customHeight="1">
      <c r="A56" s="28" t="s">
        <v>639</v>
      </c>
      <c r="B56" s="16">
        <v>4.7673611111111111E-2</v>
      </c>
      <c r="C56" s="12" t="s">
        <v>13</v>
      </c>
      <c r="D56" s="12" t="s">
        <v>30</v>
      </c>
      <c r="E56" s="13">
        <v>14</v>
      </c>
      <c r="F56" s="14">
        <f>E56-8</f>
        <v>6</v>
      </c>
      <c r="J56" s="12" t="s">
        <v>537</v>
      </c>
    </row>
    <row r="57" spans="1:10" ht="15.75" customHeight="1">
      <c r="A57" s="23" t="s">
        <v>639</v>
      </c>
      <c r="B57" s="16">
        <v>4.7905092592592589E-2</v>
      </c>
      <c r="C57" s="12" t="s">
        <v>13</v>
      </c>
      <c r="D57" s="12" t="s">
        <v>28</v>
      </c>
      <c r="E57" s="13">
        <v>18</v>
      </c>
      <c r="F57" s="15"/>
      <c r="H57" s="12" t="s">
        <v>687</v>
      </c>
    </row>
    <row r="58" spans="1:10" ht="15.75" customHeight="1">
      <c r="A58" s="28" t="s">
        <v>639</v>
      </c>
      <c r="B58" s="16">
        <v>4.8877314814814818E-2</v>
      </c>
      <c r="C58" s="12" t="s">
        <v>66</v>
      </c>
      <c r="D58" s="12" t="s">
        <v>30</v>
      </c>
      <c r="E58" s="13">
        <v>18</v>
      </c>
      <c r="F58" s="14">
        <f>E58-6</f>
        <v>12</v>
      </c>
      <c r="J58" s="12" t="s">
        <v>477</v>
      </c>
    </row>
    <row r="59" spans="1:10" ht="13">
      <c r="A59" s="23" t="s">
        <v>639</v>
      </c>
      <c r="B59" s="16">
        <v>4.9282407407407407E-2</v>
      </c>
      <c r="C59" s="12" t="s">
        <v>66</v>
      </c>
      <c r="D59" s="12" t="s">
        <v>28</v>
      </c>
      <c r="E59" s="13">
        <v>19</v>
      </c>
      <c r="F59" s="15"/>
      <c r="H59" s="12" t="s">
        <v>689</v>
      </c>
    </row>
    <row r="60" spans="1:10" ht="13">
      <c r="A60" s="28" t="s">
        <v>639</v>
      </c>
      <c r="B60" s="16">
        <v>4.9594907407407407E-2</v>
      </c>
      <c r="C60" s="12" t="s">
        <v>66</v>
      </c>
      <c r="D60" s="12" t="s">
        <v>30</v>
      </c>
      <c r="E60" s="13">
        <v>8</v>
      </c>
      <c r="F60" s="14">
        <f>E60-6</f>
        <v>2</v>
      </c>
      <c r="J60" s="12" t="s">
        <v>477</v>
      </c>
    </row>
    <row r="61" spans="1:10" ht="13">
      <c r="A61" s="23" t="s">
        <v>639</v>
      </c>
      <c r="B61" s="16">
        <v>5.0393518518518518E-2</v>
      </c>
      <c r="C61" s="12" t="s">
        <v>14</v>
      </c>
      <c r="D61" s="12" t="s">
        <v>109</v>
      </c>
      <c r="E61" s="13">
        <v>10</v>
      </c>
      <c r="F61" s="14">
        <f t="shared" ref="F61:F62" si="3">E61-0</f>
        <v>10</v>
      </c>
    </row>
    <row r="62" spans="1:10" ht="13">
      <c r="A62" s="28" t="s">
        <v>639</v>
      </c>
      <c r="B62" s="16">
        <v>5.1979166666666667E-2</v>
      </c>
      <c r="C62" s="12" t="s">
        <v>13</v>
      </c>
      <c r="D62" s="12" t="s">
        <v>109</v>
      </c>
      <c r="E62" s="13">
        <v>17</v>
      </c>
      <c r="F62" s="13">
        <f t="shared" si="3"/>
        <v>17</v>
      </c>
      <c r="J62" s="12"/>
    </row>
    <row r="63" spans="1:10" ht="13">
      <c r="A63" s="23" t="s">
        <v>639</v>
      </c>
      <c r="B63" s="16">
        <v>5.2673611111111109E-2</v>
      </c>
      <c r="C63" s="12" t="s">
        <v>13</v>
      </c>
      <c r="D63" s="12" t="s">
        <v>62</v>
      </c>
      <c r="E63" s="13" t="s">
        <v>38</v>
      </c>
      <c r="F63" s="13" t="s">
        <v>38</v>
      </c>
      <c r="J63" s="12" t="s">
        <v>56</v>
      </c>
    </row>
    <row r="64" spans="1:10" ht="13">
      <c r="A64" s="28" t="s">
        <v>639</v>
      </c>
      <c r="B64" s="16">
        <v>5.2673611111111109E-2</v>
      </c>
      <c r="C64" s="12" t="s">
        <v>13</v>
      </c>
      <c r="D64" s="12" t="s">
        <v>62</v>
      </c>
      <c r="E64" s="13">
        <v>15</v>
      </c>
      <c r="F64" s="14">
        <f>E64-5</f>
        <v>10</v>
      </c>
      <c r="J64" s="12" t="s">
        <v>693</v>
      </c>
    </row>
    <row r="65" spans="1:10" ht="13">
      <c r="A65" s="23" t="s">
        <v>639</v>
      </c>
      <c r="B65" s="16">
        <v>5.2766203703703704E-2</v>
      </c>
      <c r="C65" s="12" t="s">
        <v>13</v>
      </c>
      <c r="D65" s="12" t="s">
        <v>62</v>
      </c>
      <c r="E65" s="13" t="s">
        <v>38</v>
      </c>
      <c r="F65" s="13" t="s">
        <v>38</v>
      </c>
      <c r="J65" s="12" t="s">
        <v>56</v>
      </c>
    </row>
    <row r="66" spans="1:10" ht="13">
      <c r="A66" s="28" t="s">
        <v>639</v>
      </c>
      <c r="B66" s="16">
        <v>5.2662037037037035E-2</v>
      </c>
      <c r="C66" s="12" t="s">
        <v>13</v>
      </c>
      <c r="D66" s="12" t="s">
        <v>62</v>
      </c>
      <c r="E66" s="13">
        <v>24</v>
      </c>
      <c r="F66" s="13">
        <v>19</v>
      </c>
      <c r="J66" s="12" t="s">
        <v>693</v>
      </c>
    </row>
    <row r="67" spans="1:10" ht="13">
      <c r="A67" s="23" t="s">
        <v>639</v>
      </c>
      <c r="B67" s="16">
        <v>5.2812499999999998E-2</v>
      </c>
      <c r="C67" s="12" t="s">
        <v>13</v>
      </c>
      <c r="D67" s="12" t="s">
        <v>62</v>
      </c>
      <c r="E67" s="13" t="s">
        <v>38</v>
      </c>
      <c r="F67" s="13" t="s">
        <v>38</v>
      </c>
      <c r="J67" s="12" t="s">
        <v>56</v>
      </c>
    </row>
    <row r="68" spans="1:10" ht="13">
      <c r="A68" s="28" t="s">
        <v>639</v>
      </c>
      <c r="B68" s="16">
        <v>5.2812499999999998E-2</v>
      </c>
      <c r="C68" s="12" t="s">
        <v>13</v>
      </c>
      <c r="D68" s="12" t="s">
        <v>62</v>
      </c>
      <c r="E68" s="13">
        <v>18</v>
      </c>
      <c r="F68" s="14">
        <f>E68-5</f>
        <v>13</v>
      </c>
      <c r="J68" s="12" t="s">
        <v>693</v>
      </c>
    </row>
    <row r="69" spans="1:10" ht="13">
      <c r="A69" s="23" t="s">
        <v>639</v>
      </c>
      <c r="B69" s="16">
        <v>5.3622685185185183E-2</v>
      </c>
      <c r="C69" s="12" t="s">
        <v>14</v>
      </c>
      <c r="D69" s="12" t="s">
        <v>77</v>
      </c>
      <c r="E69" s="13" t="s">
        <v>20</v>
      </c>
      <c r="F69" s="13">
        <v>1</v>
      </c>
      <c r="J69" s="12" t="s">
        <v>698</v>
      </c>
    </row>
    <row r="70" spans="1:10" ht="13">
      <c r="A70" s="28" t="s">
        <v>639</v>
      </c>
      <c r="B70" s="16">
        <v>5.4525462962962963E-2</v>
      </c>
      <c r="C70" s="12" t="s">
        <v>14</v>
      </c>
      <c r="D70" s="12" t="s">
        <v>30</v>
      </c>
      <c r="E70" s="13">
        <v>15</v>
      </c>
      <c r="F70" s="14">
        <f t="shared" ref="F70:F71" si="4">E70-7</f>
        <v>8</v>
      </c>
      <c r="J70" s="12" t="s">
        <v>32</v>
      </c>
    </row>
    <row r="71" spans="1:10" ht="13">
      <c r="A71" s="23" t="s">
        <v>639</v>
      </c>
      <c r="B71" s="16">
        <v>5.4618055555555559E-2</v>
      </c>
      <c r="C71" s="12" t="s">
        <v>14</v>
      </c>
      <c r="D71" s="12" t="s">
        <v>30</v>
      </c>
      <c r="E71" s="13">
        <v>12</v>
      </c>
      <c r="F71" s="14">
        <f t="shared" si="4"/>
        <v>5</v>
      </c>
      <c r="J71" s="12" t="s">
        <v>32</v>
      </c>
    </row>
    <row r="72" spans="1:10" ht="13">
      <c r="A72" s="28" t="s">
        <v>639</v>
      </c>
      <c r="B72" s="16">
        <v>5.4745370370370368E-2</v>
      </c>
      <c r="C72" s="12" t="s">
        <v>14</v>
      </c>
      <c r="D72" s="12" t="s">
        <v>28</v>
      </c>
      <c r="E72" s="13">
        <v>7</v>
      </c>
      <c r="F72" s="15"/>
      <c r="H72" s="12" t="s">
        <v>699</v>
      </c>
    </row>
    <row r="73" spans="1:10" ht="13">
      <c r="A73" s="23" t="s">
        <v>639</v>
      </c>
      <c r="B73" s="16">
        <v>5.5243055555555552E-2</v>
      </c>
      <c r="C73" s="12" t="s">
        <v>18</v>
      </c>
      <c r="D73" s="12" t="s">
        <v>33</v>
      </c>
      <c r="E73" s="13">
        <v>15</v>
      </c>
      <c r="F73" s="14">
        <f>E73-7</f>
        <v>8</v>
      </c>
      <c r="J73" s="12" t="s">
        <v>155</v>
      </c>
    </row>
    <row r="74" spans="1:10" ht="13">
      <c r="A74" s="28" t="s">
        <v>639</v>
      </c>
      <c r="B74" s="16">
        <v>5.5393518518518516E-2</v>
      </c>
      <c r="C74" s="12" t="s">
        <v>18</v>
      </c>
      <c r="D74" s="12" t="s">
        <v>28</v>
      </c>
      <c r="E74" s="13">
        <v>11</v>
      </c>
      <c r="F74" s="15"/>
      <c r="H74" s="12" t="s">
        <v>700</v>
      </c>
      <c r="I74" s="12">
        <v>1</v>
      </c>
      <c r="J74" s="12" t="s">
        <v>100</v>
      </c>
    </row>
    <row r="75" spans="1:10" ht="13">
      <c r="A75" s="23" t="s">
        <v>639</v>
      </c>
      <c r="B75" s="16">
        <v>5.710648148148148E-2</v>
      </c>
      <c r="C75" s="12" t="s">
        <v>21</v>
      </c>
      <c r="D75" s="12" t="s">
        <v>33</v>
      </c>
      <c r="E75" s="13" t="s">
        <v>38</v>
      </c>
      <c r="F75" s="13" t="s">
        <v>38</v>
      </c>
      <c r="J75" s="12" t="s">
        <v>103</v>
      </c>
    </row>
    <row r="76" spans="1:10" ht="13">
      <c r="A76" s="28" t="s">
        <v>639</v>
      </c>
      <c r="B76" s="16">
        <v>5.710648148148148E-2</v>
      </c>
      <c r="C76" s="12" t="s">
        <v>21</v>
      </c>
      <c r="D76" s="12" t="s">
        <v>33</v>
      </c>
      <c r="E76" s="13">
        <v>15</v>
      </c>
      <c r="F76" s="14">
        <f>E76-8</f>
        <v>7</v>
      </c>
      <c r="J76" s="12" t="s">
        <v>350</v>
      </c>
    </row>
    <row r="77" spans="1:10" ht="13">
      <c r="A77" s="23" t="s">
        <v>639</v>
      </c>
      <c r="B77" s="16">
        <v>5.7175925925925929E-2</v>
      </c>
      <c r="C77" s="12" t="s">
        <v>21</v>
      </c>
      <c r="D77" s="12" t="s">
        <v>33</v>
      </c>
      <c r="E77" s="13" t="s">
        <v>38</v>
      </c>
      <c r="F77" s="13" t="s">
        <v>38</v>
      </c>
      <c r="J77" s="12" t="s">
        <v>103</v>
      </c>
    </row>
    <row r="78" spans="1:10" ht="13">
      <c r="A78" s="28" t="s">
        <v>639</v>
      </c>
      <c r="B78" s="16">
        <v>5.7175925925925929E-2</v>
      </c>
      <c r="C78" s="12" t="s">
        <v>21</v>
      </c>
      <c r="D78" s="12" t="s">
        <v>33</v>
      </c>
      <c r="E78" s="13">
        <v>14</v>
      </c>
      <c r="F78" s="14">
        <f>E78-8</f>
        <v>6</v>
      </c>
      <c r="J78" s="12" t="s">
        <v>350</v>
      </c>
    </row>
    <row r="79" spans="1:10" ht="13">
      <c r="A79" s="23" t="s">
        <v>639</v>
      </c>
      <c r="B79" s="16">
        <v>5.724537037037037E-2</v>
      </c>
      <c r="C79" s="12" t="s">
        <v>21</v>
      </c>
      <c r="D79" s="12" t="s">
        <v>33</v>
      </c>
      <c r="E79" s="13" t="s">
        <v>38</v>
      </c>
      <c r="F79" s="13" t="s">
        <v>38</v>
      </c>
      <c r="J79" s="12" t="s">
        <v>103</v>
      </c>
    </row>
    <row r="80" spans="1:10" ht="13">
      <c r="A80" s="28" t="s">
        <v>639</v>
      </c>
      <c r="B80" s="16">
        <v>5.724537037037037E-2</v>
      </c>
      <c r="C80" s="12" t="s">
        <v>21</v>
      </c>
      <c r="D80" s="12" t="s">
        <v>33</v>
      </c>
      <c r="E80" s="13">
        <v>14</v>
      </c>
      <c r="F80" s="14">
        <f>E80-8</f>
        <v>6</v>
      </c>
      <c r="J80" s="12" t="s">
        <v>350</v>
      </c>
    </row>
    <row r="81" spans="1:10" ht="13">
      <c r="A81" s="23" t="s">
        <v>639</v>
      </c>
      <c r="B81" s="16">
        <v>5.7534722222222223E-2</v>
      </c>
      <c r="C81" s="12" t="s">
        <v>21</v>
      </c>
      <c r="D81" s="12" t="s">
        <v>28</v>
      </c>
      <c r="E81" s="13">
        <v>6</v>
      </c>
      <c r="F81" s="15"/>
      <c r="H81" s="12" t="s">
        <v>704</v>
      </c>
    </row>
    <row r="82" spans="1:10" ht="13">
      <c r="A82" s="28" t="s">
        <v>639</v>
      </c>
      <c r="B82" s="16">
        <v>5.8171296296296297E-2</v>
      </c>
      <c r="C82" s="12" t="s">
        <v>23</v>
      </c>
      <c r="D82" s="12" t="s">
        <v>30</v>
      </c>
      <c r="E82" s="13">
        <v>17</v>
      </c>
      <c r="F82" s="14">
        <f>E82-6</f>
        <v>11</v>
      </c>
      <c r="J82" s="12" t="s">
        <v>39</v>
      </c>
    </row>
    <row r="83" spans="1:10" ht="13">
      <c r="A83" s="23" t="s">
        <v>639</v>
      </c>
      <c r="B83" s="16">
        <v>5.8194444444444444E-2</v>
      </c>
      <c r="C83" s="12" t="s">
        <v>23</v>
      </c>
      <c r="D83" s="12" t="s">
        <v>30</v>
      </c>
      <c r="E83" s="13" t="s">
        <v>38</v>
      </c>
      <c r="F83" s="13" t="s">
        <v>38</v>
      </c>
      <c r="J83" s="12" t="s">
        <v>39</v>
      </c>
    </row>
    <row r="84" spans="1:10" ht="13">
      <c r="A84" s="28" t="s">
        <v>639</v>
      </c>
      <c r="B84" s="16">
        <v>5.8240740740740739E-2</v>
      </c>
      <c r="C84" s="12" t="s">
        <v>23</v>
      </c>
      <c r="D84" s="12" t="s">
        <v>30</v>
      </c>
      <c r="E84" s="13">
        <v>16</v>
      </c>
      <c r="F84" s="14">
        <f>E84-6</f>
        <v>10</v>
      </c>
      <c r="J84" s="12" t="s">
        <v>39</v>
      </c>
    </row>
    <row r="85" spans="1:10" ht="13">
      <c r="A85" s="23" t="s">
        <v>639</v>
      </c>
      <c r="B85" s="16">
        <v>5.8344907407407408E-2</v>
      </c>
      <c r="C85" s="12" t="s">
        <v>23</v>
      </c>
      <c r="D85" s="12" t="s">
        <v>28</v>
      </c>
      <c r="E85" s="13">
        <v>8</v>
      </c>
      <c r="F85" s="15"/>
      <c r="H85" s="12" t="s">
        <v>707</v>
      </c>
    </row>
    <row r="86" spans="1:10" ht="13">
      <c r="A86" s="28" t="s">
        <v>639</v>
      </c>
      <c r="B86" s="16">
        <v>5.8414351851851849E-2</v>
      </c>
      <c r="C86" s="12" t="s">
        <v>23</v>
      </c>
      <c r="D86" s="12" t="s">
        <v>28</v>
      </c>
      <c r="E86" s="13">
        <v>9</v>
      </c>
      <c r="F86" s="15"/>
      <c r="H86" s="12" t="s">
        <v>708</v>
      </c>
    </row>
    <row r="87" spans="1:10" ht="13">
      <c r="A87" s="23" t="s">
        <v>639</v>
      </c>
      <c r="B87" s="16">
        <v>5.9930555555555556E-2</v>
      </c>
      <c r="C87" s="12" t="s">
        <v>66</v>
      </c>
      <c r="D87" s="12" t="s">
        <v>30</v>
      </c>
      <c r="E87" s="13">
        <v>18</v>
      </c>
      <c r="F87" s="14">
        <f>E87-6</f>
        <v>12</v>
      </c>
      <c r="J87" s="12" t="s">
        <v>615</v>
      </c>
    </row>
    <row r="88" spans="1:10" ht="13">
      <c r="A88" s="28" t="s">
        <v>639</v>
      </c>
      <c r="B88" s="16">
        <v>5.9930555555555556E-2</v>
      </c>
      <c r="C88" s="12" t="s">
        <v>66</v>
      </c>
      <c r="D88" s="12" t="s">
        <v>30</v>
      </c>
      <c r="E88" s="13" t="s">
        <v>17</v>
      </c>
      <c r="F88" s="13">
        <v>20</v>
      </c>
      <c r="G88" s="12" t="s">
        <v>40</v>
      </c>
      <c r="J88" s="12" t="s">
        <v>103</v>
      </c>
    </row>
    <row r="89" spans="1:10" ht="13">
      <c r="A89" s="23" t="s">
        <v>639</v>
      </c>
      <c r="B89" s="16">
        <v>6.0277777777777777E-2</v>
      </c>
      <c r="C89" s="12" t="s">
        <v>66</v>
      </c>
      <c r="D89" s="12" t="s">
        <v>28</v>
      </c>
      <c r="E89" s="13">
        <v>19</v>
      </c>
      <c r="F89" s="15"/>
      <c r="H89" s="12" t="s">
        <v>709</v>
      </c>
    </row>
    <row r="90" spans="1:10" ht="13">
      <c r="A90" s="28" t="s">
        <v>639</v>
      </c>
      <c r="B90" s="16">
        <v>6.0439814814814814E-2</v>
      </c>
      <c r="C90" s="12" t="s">
        <v>66</v>
      </c>
      <c r="D90" s="12" t="s">
        <v>30</v>
      </c>
      <c r="E90" s="13">
        <v>15</v>
      </c>
      <c r="F90" s="14">
        <f>E90-6</f>
        <v>9</v>
      </c>
      <c r="J90" s="12" t="s">
        <v>615</v>
      </c>
    </row>
    <row r="91" spans="1:10" ht="13">
      <c r="A91" s="23" t="s">
        <v>639</v>
      </c>
      <c r="B91" s="16">
        <v>6.0439814814814814E-2</v>
      </c>
      <c r="C91" s="12" t="s">
        <v>66</v>
      </c>
      <c r="D91" s="12" t="s">
        <v>30</v>
      </c>
      <c r="E91" s="13" t="s">
        <v>38</v>
      </c>
      <c r="F91" s="13" t="s">
        <v>38</v>
      </c>
      <c r="J91" s="12" t="s">
        <v>103</v>
      </c>
    </row>
    <row r="92" spans="1:10" ht="13">
      <c r="A92" s="28" t="s">
        <v>639</v>
      </c>
      <c r="B92" s="16">
        <v>6.0543981481481483E-2</v>
      </c>
      <c r="C92" s="12" t="s">
        <v>66</v>
      </c>
      <c r="D92" s="12" t="s">
        <v>28</v>
      </c>
      <c r="E92" s="13">
        <v>15</v>
      </c>
      <c r="F92" s="15"/>
      <c r="H92" s="12" t="s">
        <v>711</v>
      </c>
    </row>
    <row r="93" spans="1:10" ht="13">
      <c r="A93" s="23" t="s">
        <v>639</v>
      </c>
      <c r="B93" s="16">
        <v>6.1226851851851852E-2</v>
      </c>
      <c r="C93" s="12" t="s">
        <v>66</v>
      </c>
      <c r="D93" s="12" t="s">
        <v>77</v>
      </c>
      <c r="E93" s="13">
        <v>10</v>
      </c>
      <c r="F93" s="14">
        <f>E93-2</f>
        <v>8</v>
      </c>
      <c r="H93" s="12" t="s">
        <v>712</v>
      </c>
      <c r="J93" s="12" t="s">
        <v>698</v>
      </c>
    </row>
    <row r="94" spans="1:10" ht="13">
      <c r="A94" s="28" t="s">
        <v>639</v>
      </c>
      <c r="B94" s="16">
        <v>6.3587962962962957E-2</v>
      </c>
      <c r="C94" s="12" t="s">
        <v>23</v>
      </c>
      <c r="D94" s="12" t="s">
        <v>28</v>
      </c>
      <c r="E94" s="13">
        <v>3</v>
      </c>
      <c r="F94" s="15"/>
      <c r="H94" s="12" t="s">
        <v>43</v>
      </c>
      <c r="J94" s="12" t="s">
        <v>44</v>
      </c>
    </row>
    <row r="95" spans="1:10" ht="13">
      <c r="A95" s="23" t="s">
        <v>639</v>
      </c>
      <c r="B95" s="16">
        <v>6.430555555555556E-2</v>
      </c>
      <c r="C95" s="12" t="s">
        <v>14</v>
      </c>
      <c r="D95" s="12" t="s">
        <v>156</v>
      </c>
      <c r="E95" s="13">
        <v>17</v>
      </c>
      <c r="F95" s="14">
        <f>E95</f>
        <v>17</v>
      </c>
      <c r="J95" s="12" t="s">
        <v>715</v>
      </c>
    </row>
    <row r="96" spans="1:10" ht="13">
      <c r="A96" s="28" t="s">
        <v>639</v>
      </c>
      <c r="B96" s="16">
        <v>6.4826388888888892E-2</v>
      </c>
      <c r="C96" s="12" t="s">
        <v>18</v>
      </c>
      <c r="D96" s="12" t="s">
        <v>101</v>
      </c>
      <c r="E96" s="13">
        <v>11</v>
      </c>
      <c r="F96" s="15"/>
      <c r="J96" s="12" t="s">
        <v>716</v>
      </c>
    </row>
    <row r="97" spans="1:10" ht="13">
      <c r="A97" s="23" t="s">
        <v>639</v>
      </c>
      <c r="B97" s="16">
        <v>6.6400462962962967E-2</v>
      </c>
      <c r="C97" s="12" t="s">
        <v>23</v>
      </c>
      <c r="D97" s="12" t="s">
        <v>30</v>
      </c>
      <c r="E97" s="13">
        <v>11</v>
      </c>
      <c r="F97" s="14">
        <f t="shared" ref="F97:F98" si="5">E97-6</f>
        <v>5</v>
      </c>
      <c r="J97" s="12" t="s">
        <v>39</v>
      </c>
    </row>
    <row r="98" spans="1:10" ht="13">
      <c r="A98" s="28" t="s">
        <v>639</v>
      </c>
      <c r="B98" s="16">
        <v>6.6458333333333328E-2</v>
      </c>
      <c r="C98" s="12" t="s">
        <v>23</v>
      </c>
      <c r="D98" s="12" t="s">
        <v>30</v>
      </c>
      <c r="E98" s="13">
        <v>24</v>
      </c>
      <c r="F98" s="14">
        <f t="shared" si="5"/>
        <v>18</v>
      </c>
      <c r="J98" s="12" t="s">
        <v>39</v>
      </c>
    </row>
    <row r="99" spans="1:10" ht="13">
      <c r="A99" s="23" t="s">
        <v>639</v>
      </c>
      <c r="B99" s="16">
        <v>6.655092592592593E-2</v>
      </c>
      <c r="C99" s="12" t="s">
        <v>23</v>
      </c>
      <c r="D99" s="12" t="s">
        <v>28</v>
      </c>
      <c r="E99" s="13">
        <v>9</v>
      </c>
      <c r="F99" s="15"/>
      <c r="H99" s="12" t="s">
        <v>717</v>
      </c>
    </row>
    <row r="100" spans="1:10" ht="13">
      <c r="A100" s="28" t="s">
        <v>639</v>
      </c>
      <c r="B100" s="16">
        <v>6.6666666666666666E-2</v>
      </c>
      <c r="C100" s="12" t="s">
        <v>23</v>
      </c>
      <c r="D100" s="12" t="s">
        <v>30</v>
      </c>
      <c r="E100" s="13">
        <v>23</v>
      </c>
      <c r="F100" s="14">
        <f>E100-6</f>
        <v>17</v>
      </c>
      <c r="J100" s="12" t="s">
        <v>39</v>
      </c>
    </row>
    <row r="101" spans="1:10" ht="13">
      <c r="A101" s="23" t="s">
        <v>639</v>
      </c>
      <c r="B101" s="16">
        <v>6.671296296296296E-2</v>
      </c>
      <c r="C101" s="12" t="s">
        <v>23</v>
      </c>
      <c r="D101" s="12" t="s">
        <v>28</v>
      </c>
      <c r="E101" s="13">
        <v>10</v>
      </c>
      <c r="F101" s="15"/>
      <c r="H101" s="12" t="s">
        <v>718</v>
      </c>
      <c r="I101" s="12">
        <v>1</v>
      </c>
      <c r="J101" s="12" t="s">
        <v>100</v>
      </c>
    </row>
    <row r="102" spans="1:10" ht="13">
      <c r="A102" s="28" t="s">
        <v>639</v>
      </c>
      <c r="B102" s="16">
        <v>6.7013888888888887E-2</v>
      </c>
      <c r="C102" s="12" t="s">
        <v>23</v>
      </c>
      <c r="D102" s="12" t="s">
        <v>30</v>
      </c>
      <c r="E102" s="13" t="s">
        <v>38</v>
      </c>
      <c r="F102" s="13" t="s">
        <v>38</v>
      </c>
      <c r="J102" s="12" t="s">
        <v>39</v>
      </c>
    </row>
    <row r="103" spans="1:10" ht="13">
      <c r="A103" s="23" t="s">
        <v>639</v>
      </c>
      <c r="B103" s="16">
        <v>6.7557870370370365E-2</v>
      </c>
      <c r="C103" s="12" t="s">
        <v>19</v>
      </c>
      <c r="D103" s="12" t="s">
        <v>45</v>
      </c>
      <c r="E103" s="13" t="s">
        <v>38</v>
      </c>
      <c r="F103" s="13" t="s">
        <v>38</v>
      </c>
      <c r="J103" s="12" t="s">
        <v>719</v>
      </c>
    </row>
    <row r="104" spans="1:10" ht="13">
      <c r="A104" s="28" t="s">
        <v>639</v>
      </c>
      <c r="B104" s="16">
        <v>6.7800925925925931E-2</v>
      </c>
      <c r="C104" s="12" t="s">
        <v>13</v>
      </c>
      <c r="D104" s="12" t="s">
        <v>28</v>
      </c>
      <c r="E104" s="13">
        <v>4</v>
      </c>
      <c r="F104" s="15"/>
      <c r="J104" s="12" t="s">
        <v>720</v>
      </c>
    </row>
    <row r="105" spans="1:10" ht="13">
      <c r="A105" s="23" t="s">
        <v>639</v>
      </c>
      <c r="B105" s="16">
        <v>6.8553240740740734E-2</v>
      </c>
      <c r="C105" s="12" t="s">
        <v>13</v>
      </c>
      <c r="D105" s="12" t="s">
        <v>30</v>
      </c>
      <c r="E105" s="13" t="s">
        <v>38</v>
      </c>
      <c r="F105" s="13" t="s">
        <v>38</v>
      </c>
      <c r="J105" s="12" t="s">
        <v>56</v>
      </c>
    </row>
    <row r="106" spans="1:10" ht="13">
      <c r="A106" s="28" t="s">
        <v>639</v>
      </c>
      <c r="B106" s="16">
        <v>6.8553240740740734E-2</v>
      </c>
      <c r="C106" s="12" t="s">
        <v>13</v>
      </c>
      <c r="D106" s="12" t="s">
        <v>30</v>
      </c>
      <c r="E106" s="13">
        <v>15</v>
      </c>
      <c r="F106" s="14">
        <f>E106-8</f>
        <v>7</v>
      </c>
      <c r="J106" s="12" t="s">
        <v>721</v>
      </c>
    </row>
    <row r="107" spans="1:10" ht="13">
      <c r="A107" s="23" t="s">
        <v>639</v>
      </c>
      <c r="B107" s="16">
        <v>6.8668981481481484E-2</v>
      </c>
      <c r="C107" s="12" t="s">
        <v>13</v>
      </c>
      <c r="D107" s="12" t="s">
        <v>30</v>
      </c>
      <c r="E107" s="13" t="s">
        <v>38</v>
      </c>
      <c r="F107" s="13" t="s">
        <v>38</v>
      </c>
      <c r="J107" s="12" t="s">
        <v>56</v>
      </c>
    </row>
    <row r="108" spans="1:10" ht="13">
      <c r="A108" s="28" t="s">
        <v>639</v>
      </c>
      <c r="B108" s="16">
        <v>6.8668981481481484E-2</v>
      </c>
      <c r="C108" s="12" t="s">
        <v>13</v>
      </c>
      <c r="D108" s="12" t="s">
        <v>30</v>
      </c>
      <c r="E108" s="13">
        <v>24</v>
      </c>
      <c r="F108" s="14">
        <f>E108-8</f>
        <v>16</v>
      </c>
      <c r="J108" s="12" t="s">
        <v>721</v>
      </c>
    </row>
    <row r="109" spans="1:10" ht="13">
      <c r="A109" s="23" t="s">
        <v>639</v>
      </c>
      <c r="B109" s="16">
        <v>6.8807870370370366E-2</v>
      </c>
      <c r="C109" s="12" t="s">
        <v>13</v>
      </c>
      <c r="D109" s="12" t="s">
        <v>28</v>
      </c>
      <c r="E109" s="13">
        <v>21</v>
      </c>
      <c r="F109" s="15"/>
      <c r="H109" s="12" t="s">
        <v>723</v>
      </c>
    </row>
    <row r="110" spans="1:10" ht="13">
      <c r="A110" s="28" t="s">
        <v>639</v>
      </c>
      <c r="B110" s="16">
        <v>6.8923611111111116E-2</v>
      </c>
      <c r="C110" s="12" t="s">
        <v>13</v>
      </c>
      <c r="D110" s="12" t="s">
        <v>28</v>
      </c>
      <c r="E110" s="13">
        <v>17</v>
      </c>
      <c r="F110" s="15"/>
      <c r="H110" s="12" t="s">
        <v>724</v>
      </c>
      <c r="I110" s="12">
        <v>1</v>
      </c>
      <c r="J110" s="12" t="s">
        <v>100</v>
      </c>
    </row>
    <row r="111" spans="1:10" ht="13">
      <c r="A111" s="23" t="s">
        <v>639</v>
      </c>
      <c r="B111" s="16">
        <v>6.9305555555555551E-2</v>
      </c>
      <c r="C111" s="12" t="s">
        <v>13</v>
      </c>
      <c r="D111" s="12" t="s">
        <v>725</v>
      </c>
      <c r="E111" s="13" t="s">
        <v>17</v>
      </c>
      <c r="F111" s="13">
        <v>20</v>
      </c>
    </row>
    <row r="112" spans="1:10" ht="13">
      <c r="A112" s="28" t="s">
        <v>639</v>
      </c>
      <c r="B112" s="16">
        <v>6.9710648148148147E-2</v>
      </c>
      <c r="C112" s="12" t="s">
        <v>66</v>
      </c>
      <c r="D112" s="12" t="s">
        <v>30</v>
      </c>
      <c r="E112" s="13" t="s">
        <v>38</v>
      </c>
      <c r="F112" s="13" t="s">
        <v>38</v>
      </c>
      <c r="J112" s="12" t="s">
        <v>103</v>
      </c>
    </row>
    <row r="113" spans="1:10" ht="13">
      <c r="A113" s="23" t="s">
        <v>639</v>
      </c>
      <c r="B113" s="16">
        <v>6.9710648148148147E-2</v>
      </c>
      <c r="C113" s="12" t="s">
        <v>66</v>
      </c>
      <c r="D113" s="12" t="s">
        <v>30</v>
      </c>
      <c r="E113" s="13">
        <v>13</v>
      </c>
      <c r="F113" s="14">
        <f>E113-6</f>
        <v>7</v>
      </c>
      <c r="J113" s="12" t="s">
        <v>615</v>
      </c>
    </row>
    <row r="114" spans="1:10" ht="13">
      <c r="A114" s="28" t="s">
        <v>639</v>
      </c>
      <c r="B114" s="16">
        <v>7.0127314814814809E-2</v>
      </c>
      <c r="C114" s="12" t="s">
        <v>13</v>
      </c>
      <c r="D114" s="12" t="s">
        <v>101</v>
      </c>
      <c r="E114" s="13">
        <v>13</v>
      </c>
      <c r="F114" s="15"/>
      <c r="J114" s="12" t="s">
        <v>726</v>
      </c>
    </row>
    <row r="115" spans="1:10" ht="13">
      <c r="A115" s="23" t="s">
        <v>639</v>
      </c>
      <c r="B115" s="16">
        <v>7.0173611111111117E-2</v>
      </c>
      <c r="C115" s="12" t="s">
        <v>66</v>
      </c>
      <c r="D115" s="12" t="s">
        <v>28</v>
      </c>
      <c r="E115" s="13">
        <v>14</v>
      </c>
      <c r="F115" s="15"/>
      <c r="H115" s="12" t="s">
        <v>727</v>
      </c>
    </row>
    <row r="116" spans="1:10" ht="13">
      <c r="A116" s="28" t="s">
        <v>639</v>
      </c>
      <c r="B116" s="16">
        <v>7.0324074074074081E-2</v>
      </c>
      <c r="C116" s="12" t="s">
        <v>66</v>
      </c>
      <c r="D116" s="12" t="s">
        <v>30</v>
      </c>
      <c r="E116" s="13" t="s">
        <v>38</v>
      </c>
      <c r="F116" s="13" t="s">
        <v>38</v>
      </c>
      <c r="J116" s="12" t="s">
        <v>103</v>
      </c>
    </row>
    <row r="117" spans="1:10" ht="13">
      <c r="A117" s="23" t="s">
        <v>639</v>
      </c>
      <c r="B117" s="16">
        <v>7.0324074074074081E-2</v>
      </c>
      <c r="C117" s="12" t="s">
        <v>66</v>
      </c>
      <c r="D117" s="12" t="s">
        <v>30</v>
      </c>
      <c r="E117" s="13" t="s">
        <v>38</v>
      </c>
      <c r="F117" s="13" t="s">
        <v>38</v>
      </c>
      <c r="J117" s="12" t="s">
        <v>615</v>
      </c>
    </row>
    <row r="118" spans="1:10" ht="13">
      <c r="A118" s="28" t="s">
        <v>639</v>
      </c>
      <c r="B118" s="16">
        <v>7.7361111111111117E-2</v>
      </c>
      <c r="C118" s="12" t="s">
        <v>66</v>
      </c>
      <c r="D118" s="12" t="s">
        <v>28</v>
      </c>
      <c r="E118" s="13">
        <v>8</v>
      </c>
      <c r="F118" s="15"/>
      <c r="H118" s="12" t="s">
        <v>728</v>
      </c>
      <c r="I118" s="12">
        <v>1</v>
      </c>
      <c r="J118" s="12" t="s">
        <v>100</v>
      </c>
    </row>
    <row r="119" spans="1:10" ht="13">
      <c r="A119" s="23" t="s">
        <v>639</v>
      </c>
      <c r="B119" s="16">
        <v>7.1712962962962964E-2</v>
      </c>
      <c r="C119" s="12" t="s">
        <v>66</v>
      </c>
      <c r="D119" s="12" t="s">
        <v>77</v>
      </c>
      <c r="E119" s="13">
        <v>14</v>
      </c>
      <c r="F119" s="14">
        <f>E119-2</f>
        <v>12</v>
      </c>
      <c r="H119" s="12" t="s">
        <v>730</v>
      </c>
      <c r="J119" s="12" t="s">
        <v>698</v>
      </c>
    </row>
    <row r="120" spans="1:10" ht="13">
      <c r="A120" s="28" t="s">
        <v>639</v>
      </c>
      <c r="B120" s="16">
        <v>7.2743055555555561E-2</v>
      </c>
      <c r="C120" s="12" t="s">
        <v>66</v>
      </c>
      <c r="D120" s="12" t="s">
        <v>109</v>
      </c>
      <c r="E120" s="13">
        <v>10</v>
      </c>
      <c r="F120" s="14">
        <f>E120-3</f>
        <v>7</v>
      </c>
      <c r="J120" s="12" t="s">
        <v>57</v>
      </c>
    </row>
    <row r="121" spans="1:10" ht="13">
      <c r="A121" s="23" t="s">
        <v>639</v>
      </c>
      <c r="B121" s="16">
        <v>7.2743055555555561E-2</v>
      </c>
      <c r="C121" s="12" t="s">
        <v>66</v>
      </c>
      <c r="D121" s="12" t="s">
        <v>109</v>
      </c>
      <c r="E121" s="13" t="s">
        <v>38</v>
      </c>
      <c r="F121" s="13" t="s">
        <v>38</v>
      </c>
      <c r="J121" s="12" t="s">
        <v>56</v>
      </c>
    </row>
    <row r="122" spans="1:10" ht="13">
      <c r="A122" s="28" t="s">
        <v>639</v>
      </c>
      <c r="B122" s="16">
        <v>7.346064814814815E-2</v>
      </c>
      <c r="C122" s="12" t="s">
        <v>21</v>
      </c>
      <c r="D122" s="12" t="s">
        <v>731</v>
      </c>
      <c r="E122" s="13">
        <v>2</v>
      </c>
      <c r="F122" s="13">
        <v>2</v>
      </c>
      <c r="J122" s="12" t="s">
        <v>732</v>
      </c>
    </row>
    <row r="123" spans="1:10" ht="13">
      <c r="A123" s="23" t="s">
        <v>639</v>
      </c>
      <c r="B123" s="16">
        <v>7.4560185185185188E-2</v>
      </c>
      <c r="C123" s="12" t="s">
        <v>14</v>
      </c>
      <c r="D123" s="12" t="s">
        <v>26</v>
      </c>
      <c r="E123" s="13">
        <v>15</v>
      </c>
      <c r="F123" s="14">
        <f>E123-5</f>
        <v>10</v>
      </c>
    </row>
    <row r="124" spans="1:10" ht="13">
      <c r="A124" s="28" t="s">
        <v>639</v>
      </c>
      <c r="B124" s="16">
        <v>7.4930555555555556E-2</v>
      </c>
      <c r="C124" s="12" t="s">
        <v>14</v>
      </c>
      <c r="D124" s="12" t="s">
        <v>30</v>
      </c>
      <c r="E124" s="13" t="s">
        <v>17</v>
      </c>
      <c r="F124" s="13">
        <v>20</v>
      </c>
      <c r="G124" s="12" t="s">
        <v>40</v>
      </c>
      <c r="J124" s="12" t="s">
        <v>58</v>
      </c>
    </row>
    <row r="125" spans="1:10" ht="13">
      <c r="A125" s="23" t="s">
        <v>639</v>
      </c>
      <c r="B125" s="16">
        <v>7.5069444444444439E-2</v>
      </c>
      <c r="C125" s="12" t="s">
        <v>14</v>
      </c>
      <c r="D125" s="12" t="s">
        <v>28</v>
      </c>
      <c r="E125" s="13">
        <v>18</v>
      </c>
      <c r="F125" s="15"/>
      <c r="H125" s="12" t="s">
        <v>734</v>
      </c>
    </row>
    <row r="126" spans="1:10" ht="13">
      <c r="A126" s="28" t="s">
        <v>639</v>
      </c>
      <c r="B126" s="16">
        <v>7.5335648148148152E-2</v>
      </c>
      <c r="C126" s="12" t="s">
        <v>14</v>
      </c>
      <c r="D126" s="12" t="s">
        <v>30</v>
      </c>
      <c r="E126" s="13">
        <v>10</v>
      </c>
      <c r="F126" s="14">
        <f>E126-7</f>
        <v>3</v>
      </c>
      <c r="J126" s="12" t="s">
        <v>58</v>
      </c>
    </row>
    <row r="127" spans="1:10" ht="13">
      <c r="A127" s="23" t="s">
        <v>639</v>
      </c>
      <c r="B127" s="16">
        <v>7.5937500000000005E-2</v>
      </c>
      <c r="C127" s="12" t="s">
        <v>18</v>
      </c>
      <c r="D127" s="12" t="s">
        <v>33</v>
      </c>
      <c r="E127" s="13" t="s">
        <v>20</v>
      </c>
      <c r="F127" s="13">
        <v>1</v>
      </c>
      <c r="J127" s="12" t="s">
        <v>56</v>
      </c>
    </row>
    <row r="128" spans="1:10" ht="13">
      <c r="A128" s="28" t="s">
        <v>639</v>
      </c>
      <c r="B128" s="16">
        <v>7.5937500000000005E-2</v>
      </c>
      <c r="C128" s="12" t="s">
        <v>18</v>
      </c>
      <c r="D128" s="12" t="s">
        <v>33</v>
      </c>
      <c r="E128" s="14">
        <f>F128+7</f>
        <v>11</v>
      </c>
      <c r="F128" s="13">
        <v>4</v>
      </c>
      <c r="J128" s="12" t="s">
        <v>737</v>
      </c>
    </row>
    <row r="129" spans="1:10" ht="13">
      <c r="A129" s="23" t="s">
        <v>639</v>
      </c>
      <c r="B129" s="16">
        <v>7.6666666666666661E-2</v>
      </c>
      <c r="C129" s="12" t="s">
        <v>18</v>
      </c>
      <c r="D129" s="12" t="s">
        <v>33</v>
      </c>
      <c r="E129" s="13" t="s">
        <v>38</v>
      </c>
      <c r="F129" s="13" t="s">
        <v>38</v>
      </c>
      <c r="J129" s="12" t="s">
        <v>155</v>
      </c>
    </row>
    <row r="130" spans="1:10" ht="13">
      <c r="A130" s="28" t="s">
        <v>639</v>
      </c>
      <c r="B130" s="16">
        <v>7.6724537037037036E-2</v>
      </c>
      <c r="C130" s="12" t="s">
        <v>18</v>
      </c>
      <c r="D130" s="12" t="s">
        <v>28</v>
      </c>
      <c r="E130" s="13">
        <v>11</v>
      </c>
      <c r="F130" s="15"/>
      <c r="H130" s="12" t="s">
        <v>738</v>
      </c>
    </row>
    <row r="131" spans="1:10" ht="13">
      <c r="A131" s="23" t="s">
        <v>639</v>
      </c>
      <c r="B131" s="16">
        <v>7.7094907407407404E-2</v>
      </c>
      <c r="C131" s="12" t="s">
        <v>21</v>
      </c>
      <c r="D131" s="12" t="s">
        <v>33</v>
      </c>
      <c r="E131" s="13" t="s">
        <v>38</v>
      </c>
      <c r="F131" s="13" t="s">
        <v>38</v>
      </c>
      <c r="J131" s="12" t="s">
        <v>103</v>
      </c>
    </row>
    <row r="132" spans="1:10" ht="13">
      <c r="A132" s="28" t="s">
        <v>639</v>
      </c>
      <c r="B132" s="16">
        <v>7.7094907407407404E-2</v>
      </c>
      <c r="C132" s="12" t="s">
        <v>21</v>
      </c>
      <c r="D132" s="12" t="s">
        <v>33</v>
      </c>
      <c r="E132" s="14">
        <f>F132+8</f>
        <v>10</v>
      </c>
      <c r="F132" s="13">
        <v>2</v>
      </c>
      <c r="J132" s="12" t="s">
        <v>448</v>
      </c>
    </row>
    <row r="133" spans="1:10" ht="13">
      <c r="A133" s="23" t="s">
        <v>639</v>
      </c>
      <c r="B133" s="16">
        <v>7.8032407407407411E-2</v>
      </c>
      <c r="C133" s="12" t="s">
        <v>23</v>
      </c>
      <c r="D133" s="12" t="s">
        <v>30</v>
      </c>
      <c r="E133" s="13">
        <v>14</v>
      </c>
      <c r="F133" s="14">
        <f>E133-6</f>
        <v>8</v>
      </c>
      <c r="J133" s="12" t="s">
        <v>39</v>
      </c>
    </row>
    <row r="134" spans="1:10" ht="13">
      <c r="A134" s="28" t="s">
        <v>639</v>
      </c>
      <c r="B134" s="16">
        <v>7.8055555555555559E-2</v>
      </c>
      <c r="C134" s="12" t="s">
        <v>23</v>
      </c>
      <c r="D134" s="12" t="s">
        <v>30</v>
      </c>
      <c r="E134" s="13" t="s">
        <v>17</v>
      </c>
      <c r="F134" s="13">
        <v>20</v>
      </c>
      <c r="G134" s="12" t="s">
        <v>40</v>
      </c>
      <c r="J134" s="12" t="s">
        <v>39</v>
      </c>
    </row>
    <row r="135" spans="1:10" ht="13">
      <c r="A135" s="23" t="s">
        <v>639</v>
      </c>
      <c r="B135" s="16">
        <v>7.8206018518518522E-2</v>
      </c>
      <c r="C135" s="12" t="s">
        <v>23</v>
      </c>
      <c r="D135" s="12" t="s">
        <v>28</v>
      </c>
      <c r="E135" s="13">
        <v>9</v>
      </c>
      <c r="F135" s="15"/>
      <c r="H135" s="12" t="s">
        <v>741</v>
      </c>
    </row>
    <row r="136" spans="1:10" ht="13">
      <c r="A136" s="28" t="s">
        <v>639</v>
      </c>
      <c r="B136" s="16">
        <v>7.8275462962962963E-2</v>
      </c>
      <c r="C136" s="12" t="s">
        <v>23</v>
      </c>
      <c r="D136" s="12" t="s">
        <v>28</v>
      </c>
      <c r="E136" s="13">
        <v>11</v>
      </c>
      <c r="F136" s="15"/>
      <c r="H136" s="12" t="s">
        <v>742</v>
      </c>
    </row>
    <row r="137" spans="1:10" ht="13">
      <c r="A137" s="23" t="s">
        <v>639</v>
      </c>
      <c r="B137" s="16">
        <v>7.840277777777778E-2</v>
      </c>
      <c r="C137" s="12" t="s">
        <v>23</v>
      </c>
      <c r="D137" s="12" t="s">
        <v>30</v>
      </c>
      <c r="E137" s="13">
        <v>10</v>
      </c>
      <c r="F137" s="14">
        <f t="shared" ref="F137:F138" si="6">E137-6</f>
        <v>4</v>
      </c>
      <c r="J137" s="12" t="s">
        <v>39</v>
      </c>
    </row>
    <row r="138" spans="1:10" ht="13">
      <c r="A138" s="28" t="s">
        <v>639</v>
      </c>
      <c r="B138" s="16">
        <v>7.840277777777778E-2</v>
      </c>
      <c r="C138" s="12" t="s">
        <v>23</v>
      </c>
      <c r="D138" s="12" t="s">
        <v>30</v>
      </c>
      <c r="E138" s="13">
        <v>19</v>
      </c>
      <c r="F138" s="14">
        <f t="shared" si="6"/>
        <v>13</v>
      </c>
      <c r="J138" s="12" t="s">
        <v>39</v>
      </c>
    </row>
    <row r="139" spans="1:10" ht="13">
      <c r="A139" s="23" t="s">
        <v>639</v>
      </c>
      <c r="B139" s="16">
        <v>7.8495370370370368E-2</v>
      </c>
      <c r="C139" s="12" t="s">
        <v>23</v>
      </c>
      <c r="D139" s="12" t="s">
        <v>28</v>
      </c>
      <c r="E139" s="13">
        <v>11</v>
      </c>
      <c r="F139" s="15"/>
      <c r="H139" s="12" t="s">
        <v>742</v>
      </c>
    </row>
    <row r="140" spans="1:10" ht="13">
      <c r="A140" s="28" t="s">
        <v>639</v>
      </c>
      <c r="B140" s="16">
        <v>7.9421296296296295E-2</v>
      </c>
      <c r="C140" s="12" t="s">
        <v>13</v>
      </c>
      <c r="D140" s="12" t="s">
        <v>33</v>
      </c>
      <c r="E140" s="13">
        <v>18</v>
      </c>
      <c r="F140" s="14">
        <f>E140-7</f>
        <v>11</v>
      </c>
      <c r="J140" s="12" t="s">
        <v>120</v>
      </c>
    </row>
    <row r="141" spans="1:10" ht="13">
      <c r="A141" s="23" t="s">
        <v>639</v>
      </c>
      <c r="B141" s="16">
        <v>7.9560185185185192E-2</v>
      </c>
      <c r="C141" s="12" t="s">
        <v>13</v>
      </c>
      <c r="D141" s="12" t="s">
        <v>28</v>
      </c>
      <c r="E141" s="13">
        <v>12</v>
      </c>
      <c r="F141" s="15"/>
      <c r="H141" s="12" t="s">
        <v>746</v>
      </c>
    </row>
    <row r="142" spans="1:10" ht="13">
      <c r="A142" s="28" t="s">
        <v>639</v>
      </c>
      <c r="B142" s="16">
        <v>7.9675925925925928E-2</v>
      </c>
      <c r="C142" s="12" t="s">
        <v>13</v>
      </c>
      <c r="D142" s="12" t="s">
        <v>33</v>
      </c>
      <c r="E142" s="13">
        <v>22</v>
      </c>
      <c r="F142" s="14">
        <f>E142-7</f>
        <v>15</v>
      </c>
      <c r="J142" s="12" t="s">
        <v>120</v>
      </c>
    </row>
    <row r="143" spans="1:10" ht="13">
      <c r="A143" s="23" t="s">
        <v>639</v>
      </c>
      <c r="B143" s="16">
        <v>7.9733796296296303E-2</v>
      </c>
      <c r="C143" s="12" t="s">
        <v>13</v>
      </c>
      <c r="D143" s="12" t="s">
        <v>28</v>
      </c>
      <c r="E143" s="13">
        <v>7</v>
      </c>
      <c r="F143" s="15"/>
      <c r="H143" s="12" t="s">
        <v>749</v>
      </c>
      <c r="I143" s="12">
        <v>1</v>
      </c>
      <c r="J143" s="12" t="s">
        <v>100</v>
      </c>
    </row>
    <row r="144" spans="1:10" ht="13">
      <c r="A144" s="28" t="s">
        <v>639</v>
      </c>
      <c r="B144" s="16">
        <v>8.0127314814814818E-2</v>
      </c>
      <c r="C144" s="12" t="s">
        <v>13</v>
      </c>
      <c r="D144" s="12" t="s">
        <v>725</v>
      </c>
      <c r="E144" s="13">
        <v>13</v>
      </c>
      <c r="F144" s="14">
        <f>E144</f>
        <v>13</v>
      </c>
    </row>
    <row r="145" spans="1:10" ht="13">
      <c r="A145" s="23" t="s">
        <v>639</v>
      </c>
      <c r="B145" s="16">
        <v>8.1388888888888886E-2</v>
      </c>
      <c r="C145" s="12" t="s">
        <v>14</v>
      </c>
      <c r="D145" s="12" t="s">
        <v>30</v>
      </c>
      <c r="E145" s="13">
        <v>10</v>
      </c>
      <c r="F145" s="14">
        <f>E145-7</f>
        <v>3</v>
      </c>
      <c r="J145" s="12" t="s">
        <v>752</v>
      </c>
    </row>
    <row r="146" spans="1:10" ht="13">
      <c r="A146" s="28" t="s">
        <v>639</v>
      </c>
      <c r="B146" s="16">
        <v>8.1597222222222224E-2</v>
      </c>
      <c r="C146" s="12" t="s">
        <v>21</v>
      </c>
      <c r="D146" s="12" t="s">
        <v>62</v>
      </c>
      <c r="E146" s="13">
        <v>8</v>
      </c>
      <c r="F146" s="13">
        <v>6</v>
      </c>
      <c r="J146" s="12" t="s">
        <v>224</v>
      </c>
    </row>
    <row r="147" spans="1:10" ht="13">
      <c r="A147" s="23" t="s">
        <v>639</v>
      </c>
      <c r="B147" s="16">
        <v>8.3032407407407402E-2</v>
      </c>
      <c r="C147" s="12" t="s">
        <v>66</v>
      </c>
      <c r="D147" s="12" t="s">
        <v>77</v>
      </c>
      <c r="E147" s="13">
        <v>18</v>
      </c>
      <c r="F147" s="14">
        <f>E147-2</f>
        <v>16</v>
      </c>
      <c r="H147" s="12" t="s">
        <v>754</v>
      </c>
      <c r="J147" s="12" t="s">
        <v>698</v>
      </c>
    </row>
    <row r="148" spans="1:10" ht="13">
      <c r="A148" s="28" t="s">
        <v>639</v>
      </c>
      <c r="B148" s="16">
        <v>8.3796296296296299E-2</v>
      </c>
      <c r="C148" s="12" t="s">
        <v>14</v>
      </c>
      <c r="D148" s="12" t="s">
        <v>30</v>
      </c>
      <c r="E148" s="13" t="s">
        <v>38</v>
      </c>
      <c r="F148" s="13" t="s">
        <v>38</v>
      </c>
      <c r="J148" s="12" t="s">
        <v>56</v>
      </c>
    </row>
    <row r="149" spans="1:10" ht="13">
      <c r="A149" s="23" t="s">
        <v>639</v>
      </c>
      <c r="B149" s="16">
        <v>8.3796296296296299E-2</v>
      </c>
      <c r="C149" s="12" t="s">
        <v>14</v>
      </c>
      <c r="D149" s="12" t="s">
        <v>30</v>
      </c>
      <c r="E149" s="13">
        <v>14</v>
      </c>
      <c r="F149" s="14">
        <f>E149-7</f>
        <v>7</v>
      </c>
      <c r="J149" s="12" t="s">
        <v>168</v>
      </c>
    </row>
    <row r="150" spans="1:10" ht="13">
      <c r="A150" s="28" t="s">
        <v>639</v>
      </c>
      <c r="B150" s="16">
        <v>8.3912037037037035E-2</v>
      </c>
      <c r="C150" s="12" t="s">
        <v>14</v>
      </c>
      <c r="D150" s="12" t="s">
        <v>28</v>
      </c>
      <c r="E150" s="13">
        <v>12</v>
      </c>
      <c r="F150" s="15"/>
      <c r="H150" s="12" t="s">
        <v>757</v>
      </c>
    </row>
    <row r="151" spans="1:10" ht="13">
      <c r="A151" s="23" t="s">
        <v>639</v>
      </c>
      <c r="B151" s="16">
        <v>8.4004629629629624E-2</v>
      </c>
      <c r="C151" s="12" t="s">
        <v>14</v>
      </c>
      <c r="D151" s="12" t="s">
        <v>30</v>
      </c>
      <c r="E151" s="13" t="s">
        <v>38</v>
      </c>
      <c r="F151" s="13" t="s">
        <v>38</v>
      </c>
      <c r="J151" s="12" t="s">
        <v>56</v>
      </c>
    </row>
    <row r="152" spans="1:10" ht="13">
      <c r="A152" s="28" t="s">
        <v>639</v>
      </c>
      <c r="B152" s="16">
        <v>8.4004629629629624E-2</v>
      </c>
      <c r="C152" s="12" t="s">
        <v>14</v>
      </c>
      <c r="D152" s="12" t="s">
        <v>30</v>
      </c>
      <c r="E152" s="13">
        <v>18</v>
      </c>
      <c r="F152" s="14">
        <f>E152-7</f>
        <v>11</v>
      </c>
      <c r="J152" s="12" t="s">
        <v>168</v>
      </c>
    </row>
    <row r="153" spans="1:10" ht="13">
      <c r="A153" s="23" t="s">
        <v>639</v>
      </c>
      <c r="B153" s="16">
        <v>8.4050925925925932E-2</v>
      </c>
      <c r="C153" s="12" t="s">
        <v>14</v>
      </c>
      <c r="D153" s="12" t="s">
        <v>28</v>
      </c>
      <c r="E153" s="13">
        <v>5</v>
      </c>
      <c r="F153" s="15"/>
      <c r="H153" s="12" t="s">
        <v>759</v>
      </c>
    </row>
    <row r="154" spans="1:10" ht="13">
      <c r="A154" s="28" t="s">
        <v>639</v>
      </c>
      <c r="B154" s="16">
        <v>8.4548611111111116E-2</v>
      </c>
      <c r="C154" s="12" t="s">
        <v>14</v>
      </c>
      <c r="D154" s="12" t="s">
        <v>30</v>
      </c>
      <c r="E154" s="13">
        <v>20</v>
      </c>
      <c r="F154" s="14">
        <f>E154-7</f>
        <v>13</v>
      </c>
      <c r="J154" s="12" t="s">
        <v>297</v>
      </c>
    </row>
    <row r="155" spans="1:10" ht="13">
      <c r="A155" s="23" t="s">
        <v>639</v>
      </c>
      <c r="B155" s="16">
        <v>8.4548611111111116E-2</v>
      </c>
      <c r="C155" s="12" t="s">
        <v>14</v>
      </c>
      <c r="D155" s="12" t="s">
        <v>30</v>
      </c>
      <c r="E155" s="13" t="s">
        <v>38</v>
      </c>
      <c r="F155" s="13" t="s">
        <v>38</v>
      </c>
      <c r="J155" s="12" t="s">
        <v>56</v>
      </c>
    </row>
    <row r="156" spans="1:10" ht="13">
      <c r="A156" s="28" t="s">
        <v>639</v>
      </c>
      <c r="B156" s="16">
        <v>8.4652777777777771E-2</v>
      </c>
      <c r="C156" s="12" t="s">
        <v>14</v>
      </c>
      <c r="D156" s="12" t="s">
        <v>30</v>
      </c>
      <c r="E156" s="13">
        <v>12</v>
      </c>
      <c r="F156" s="14">
        <f>E156-7</f>
        <v>5</v>
      </c>
      <c r="J156" s="12" t="s">
        <v>297</v>
      </c>
    </row>
    <row r="157" spans="1:10" ht="13">
      <c r="A157" s="23" t="s">
        <v>639</v>
      </c>
      <c r="B157" s="16">
        <v>8.4652777777777771E-2</v>
      </c>
      <c r="C157" s="12" t="s">
        <v>14</v>
      </c>
      <c r="D157" s="12" t="s">
        <v>30</v>
      </c>
      <c r="E157" s="13" t="s">
        <v>38</v>
      </c>
      <c r="F157" s="13" t="s">
        <v>38</v>
      </c>
      <c r="J157" s="12" t="s">
        <v>56</v>
      </c>
    </row>
    <row r="158" spans="1:10" ht="13">
      <c r="A158" s="28" t="s">
        <v>639</v>
      </c>
      <c r="B158" s="16">
        <v>8.4780092592592587E-2</v>
      </c>
      <c r="C158" s="12" t="s">
        <v>14</v>
      </c>
      <c r="D158" s="12" t="s">
        <v>28</v>
      </c>
      <c r="E158" s="13">
        <v>7</v>
      </c>
      <c r="F158" s="15"/>
      <c r="H158" s="12" t="s">
        <v>761</v>
      </c>
      <c r="I158" s="12">
        <v>1</v>
      </c>
      <c r="J158" s="12" t="s">
        <v>100</v>
      </c>
    </row>
    <row r="159" spans="1:10" ht="13">
      <c r="A159" s="23" t="s">
        <v>639</v>
      </c>
      <c r="B159" s="16">
        <v>8.5520833333333338E-2</v>
      </c>
      <c r="C159" s="12" t="s">
        <v>18</v>
      </c>
      <c r="D159" s="12" t="s">
        <v>101</v>
      </c>
      <c r="E159" s="13">
        <v>12</v>
      </c>
      <c r="F159" s="15"/>
      <c r="J159" s="12" t="s">
        <v>762</v>
      </c>
    </row>
    <row r="160" spans="1:10" ht="13">
      <c r="A160" s="28" t="s">
        <v>639</v>
      </c>
      <c r="B160" s="16">
        <v>8.7013888888888891E-2</v>
      </c>
      <c r="C160" s="12" t="s">
        <v>13</v>
      </c>
      <c r="D160" s="12" t="s">
        <v>725</v>
      </c>
      <c r="E160" s="13">
        <v>16</v>
      </c>
      <c r="F160" s="14">
        <f>E160</f>
        <v>16</v>
      </c>
    </row>
    <row r="161" spans="1:10" ht="13">
      <c r="A161" s="23" t="s">
        <v>639</v>
      </c>
      <c r="B161" s="16">
        <v>8.8252314814814811E-2</v>
      </c>
      <c r="C161" s="12" t="s">
        <v>21</v>
      </c>
      <c r="D161" s="12" t="s">
        <v>28</v>
      </c>
      <c r="E161" s="13">
        <v>6</v>
      </c>
      <c r="F161" s="15"/>
      <c r="H161" s="12" t="s">
        <v>765</v>
      </c>
      <c r="J161" s="12" t="s">
        <v>480</v>
      </c>
    </row>
    <row r="162" spans="1:10" ht="13">
      <c r="A162" s="28" t="s">
        <v>639</v>
      </c>
      <c r="B162" s="16">
        <v>8.863425925925926E-2</v>
      </c>
      <c r="C162" s="12" t="s">
        <v>14</v>
      </c>
      <c r="D162" s="12" t="s">
        <v>62</v>
      </c>
      <c r="E162" s="13">
        <v>17</v>
      </c>
      <c r="F162" s="14">
        <f>E162-3</f>
        <v>14</v>
      </c>
      <c r="H162" s="12" t="s">
        <v>769</v>
      </c>
      <c r="J162" s="12" t="s">
        <v>770</v>
      </c>
    </row>
    <row r="163" spans="1:10" ht="13">
      <c r="A163" s="23" t="s">
        <v>639</v>
      </c>
      <c r="B163" s="16">
        <v>8.8692129629629635E-2</v>
      </c>
      <c r="C163" s="12" t="s">
        <v>21</v>
      </c>
      <c r="D163" s="12" t="s">
        <v>62</v>
      </c>
      <c r="E163" s="13">
        <v>8</v>
      </c>
      <c r="F163" s="14">
        <f>E163-2</f>
        <v>6</v>
      </c>
      <c r="H163" s="12" t="s">
        <v>774</v>
      </c>
      <c r="J163" s="12" t="s">
        <v>776</v>
      </c>
    </row>
    <row r="164" spans="1:10" ht="13">
      <c r="A164" s="28" t="s">
        <v>639</v>
      </c>
      <c r="B164" s="16">
        <v>8.9687500000000003E-2</v>
      </c>
      <c r="C164" s="12" t="s">
        <v>14</v>
      </c>
      <c r="D164" s="12" t="s">
        <v>30</v>
      </c>
      <c r="E164" s="13">
        <v>16</v>
      </c>
      <c r="F164" s="14">
        <f t="shared" ref="F164:F165" si="7">E164-7</f>
        <v>9</v>
      </c>
      <c r="J164" s="12" t="s">
        <v>368</v>
      </c>
    </row>
    <row r="165" spans="1:10" ht="13">
      <c r="A165" s="23" t="s">
        <v>639</v>
      </c>
      <c r="B165" s="16">
        <v>8.9687500000000003E-2</v>
      </c>
      <c r="C165" s="12" t="s">
        <v>14</v>
      </c>
      <c r="D165" s="12" t="s">
        <v>30</v>
      </c>
      <c r="E165" s="13">
        <v>21</v>
      </c>
      <c r="F165" s="14">
        <f t="shared" si="7"/>
        <v>14</v>
      </c>
      <c r="J165" s="12" t="s">
        <v>103</v>
      </c>
    </row>
    <row r="166" spans="1:10" ht="13">
      <c r="A166" s="28" t="s">
        <v>639</v>
      </c>
      <c r="B166" s="16">
        <v>8.9826388888888886E-2</v>
      </c>
      <c r="C166" s="12" t="s">
        <v>14</v>
      </c>
      <c r="D166" s="12" t="s">
        <v>28</v>
      </c>
      <c r="E166" s="13">
        <v>10</v>
      </c>
      <c r="F166" s="15"/>
      <c r="H166" s="12" t="s">
        <v>778</v>
      </c>
    </row>
    <row r="167" spans="1:10" ht="13">
      <c r="A167" s="23" t="s">
        <v>639</v>
      </c>
      <c r="B167" s="16">
        <v>8.9895833333333328E-2</v>
      </c>
      <c r="C167" s="12" t="s">
        <v>14</v>
      </c>
      <c r="D167" s="12" t="s">
        <v>30</v>
      </c>
      <c r="E167" s="13">
        <v>16</v>
      </c>
      <c r="F167" s="14">
        <f t="shared" ref="F167:F168" si="8">E167-7</f>
        <v>9</v>
      </c>
      <c r="J167" s="12" t="s">
        <v>368</v>
      </c>
    </row>
    <row r="168" spans="1:10" ht="13">
      <c r="A168" s="28" t="s">
        <v>639</v>
      </c>
      <c r="B168" s="16">
        <v>8.9895833333333328E-2</v>
      </c>
      <c r="C168" s="12" t="s">
        <v>14</v>
      </c>
      <c r="D168" s="12" t="s">
        <v>30</v>
      </c>
      <c r="E168" s="13">
        <v>16</v>
      </c>
      <c r="F168" s="14">
        <f t="shared" si="8"/>
        <v>9</v>
      </c>
      <c r="J168" s="12" t="s">
        <v>103</v>
      </c>
    </row>
    <row r="169" spans="1:10" ht="13">
      <c r="A169" s="23" t="s">
        <v>639</v>
      </c>
      <c r="B169" s="16">
        <v>8.9965277777777783E-2</v>
      </c>
      <c r="C169" s="12" t="s">
        <v>14</v>
      </c>
      <c r="D169" s="12" t="s">
        <v>28</v>
      </c>
      <c r="E169" s="13">
        <v>12</v>
      </c>
      <c r="F169" s="15"/>
      <c r="H169" s="12" t="s">
        <v>780</v>
      </c>
    </row>
    <row r="170" spans="1:10" ht="13">
      <c r="A170" s="28" t="s">
        <v>639</v>
      </c>
      <c r="B170" s="16">
        <v>9.0138888888888893E-2</v>
      </c>
      <c r="C170" s="12" t="s">
        <v>14</v>
      </c>
      <c r="D170" s="12" t="s">
        <v>30</v>
      </c>
      <c r="E170" s="13">
        <v>9</v>
      </c>
      <c r="F170" s="14">
        <f t="shared" ref="F170:F171" si="9">E170-7</f>
        <v>2</v>
      </c>
      <c r="J170" s="12" t="s">
        <v>32</v>
      </c>
    </row>
    <row r="171" spans="1:10" ht="13">
      <c r="A171" s="23" t="s">
        <v>639</v>
      </c>
      <c r="B171" s="16">
        <v>9.0775462962962961E-2</v>
      </c>
      <c r="C171" s="12" t="s">
        <v>18</v>
      </c>
      <c r="D171" s="12" t="s">
        <v>33</v>
      </c>
      <c r="E171" s="13">
        <v>11</v>
      </c>
      <c r="F171" s="14">
        <f t="shared" si="9"/>
        <v>4</v>
      </c>
      <c r="J171" s="12" t="s">
        <v>781</v>
      </c>
    </row>
    <row r="172" spans="1:10" ht="13">
      <c r="A172" s="28" t="s">
        <v>639</v>
      </c>
      <c r="B172" s="16">
        <v>9.1261574074074078E-2</v>
      </c>
      <c r="C172" s="12" t="s">
        <v>18</v>
      </c>
      <c r="D172" s="12" t="s">
        <v>33</v>
      </c>
      <c r="E172" s="13" t="s">
        <v>20</v>
      </c>
      <c r="F172" s="13">
        <v>1</v>
      </c>
      <c r="J172" s="12" t="s">
        <v>155</v>
      </c>
    </row>
    <row r="173" spans="1:10" ht="13">
      <c r="A173" s="23" t="s">
        <v>639</v>
      </c>
      <c r="B173" s="16">
        <v>9.1689814814814821E-2</v>
      </c>
      <c r="C173" s="12" t="s">
        <v>21</v>
      </c>
      <c r="D173" s="12" t="s">
        <v>156</v>
      </c>
      <c r="E173" s="13">
        <v>6</v>
      </c>
      <c r="F173" s="14">
        <f>E173</f>
        <v>6</v>
      </c>
      <c r="J173" s="12" t="s">
        <v>782</v>
      </c>
    </row>
    <row r="174" spans="1:10" ht="13">
      <c r="A174" s="28" t="s">
        <v>639</v>
      </c>
      <c r="B174" s="16">
        <v>9.2013888888888895E-2</v>
      </c>
      <c r="C174" s="12" t="s">
        <v>23</v>
      </c>
      <c r="D174" s="12" t="s">
        <v>26</v>
      </c>
      <c r="E174" s="13">
        <v>10</v>
      </c>
      <c r="F174" s="14">
        <f>E174-0</f>
        <v>10</v>
      </c>
    </row>
    <row r="175" spans="1:10" ht="13">
      <c r="A175" s="23" t="s">
        <v>639</v>
      </c>
      <c r="B175" s="16">
        <v>9.3171296296296294E-2</v>
      </c>
      <c r="C175" s="12" t="s">
        <v>19</v>
      </c>
      <c r="D175" s="12" t="s">
        <v>30</v>
      </c>
      <c r="E175" s="13">
        <v>20</v>
      </c>
      <c r="F175" s="14">
        <f>E175-7</f>
        <v>13</v>
      </c>
      <c r="J175" s="12" t="s">
        <v>784</v>
      </c>
    </row>
    <row r="176" spans="1:10" ht="13">
      <c r="A176" s="28" t="s">
        <v>639</v>
      </c>
      <c r="B176" s="16">
        <v>9.3530092592592595E-2</v>
      </c>
      <c r="C176" s="12" t="s">
        <v>19</v>
      </c>
      <c r="D176" s="12" t="s">
        <v>28</v>
      </c>
      <c r="E176" s="13">
        <v>24</v>
      </c>
      <c r="F176" s="15"/>
      <c r="H176" s="12" t="s">
        <v>785</v>
      </c>
      <c r="J176" s="12" t="s">
        <v>497</v>
      </c>
    </row>
    <row r="177" spans="1:10" ht="13">
      <c r="A177" s="23" t="s">
        <v>639</v>
      </c>
      <c r="B177" s="16">
        <v>9.3865740740740736E-2</v>
      </c>
      <c r="C177" s="12" t="s">
        <v>19</v>
      </c>
      <c r="D177" s="12" t="s">
        <v>30</v>
      </c>
      <c r="E177" s="13">
        <v>22</v>
      </c>
      <c r="F177" s="14">
        <f>E177-7</f>
        <v>15</v>
      </c>
      <c r="J177" s="12" t="s">
        <v>159</v>
      </c>
    </row>
    <row r="178" spans="1:10" ht="13">
      <c r="A178" s="28" t="s">
        <v>639</v>
      </c>
      <c r="B178" s="16">
        <v>9.3935185185185191E-2</v>
      </c>
      <c r="C178" s="12" t="s">
        <v>19</v>
      </c>
      <c r="D178" s="12" t="s">
        <v>28</v>
      </c>
      <c r="E178" s="14">
        <v>8</v>
      </c>
      <c r="F178" s="15"/>
      <c r="H178" s="12" t="s">
        <v>786</v>
      </c>
    </row>
    <row r="179" spans="1:10" ht="13">
      <c r="A179" s="23" t="s">
        <v>639</v>
      </c>
      <c r="B179" s="16">
        <v>9.4259259259259265E-2</v>
      </c>
      <c r="C179" s="12" t="s">
        <v>13</v>
      </c>
      <c r="D179" s="12" t="s">
        <v>33</v>
      </c>
      <c r="E179" s="13">
        <v>10</v>
      </c>
      <c r="F179" s="14">
        <f t="shared" ref="F179:F180" si="10">E179-7</f>
        <v>3</v>
      </c>
      <c r="J179" s="12" t="s">
        <v>120</v>
      </c>
    </row>
    <row r="180" spans="1:10" ht="13">
      <c r="A180" s="28" t="s">
        <v>639</v>
      </c>
      <c r="B180" s="16">
        <v>9.4317129629629626E-2</v>
      </c>
      <c r="C180" s="12" t="s">
        <v>13</v>
      </c>
      <c r="D180" s="12" t="s">
        <v>33</v>
      </c>
      <c r="E180" s="13">
        <v>14</v>
      </c>
      <c r="F180" s="14">
        <f t="shared" si="10"/>
        <v>7</v>
      </c>
      <c r="J180" s="12" t="s">
        <v>120</v>
      </c>
    </row>
    <row r="181" spans="1:10" ht="13">
      <c r="A181" s="23" t="s">
        <v>639</v>
      </c>
      <c r="B181" s="16">
        <v>9.4548611111111111E-2</v>
      </c>
      <c r="C181" s="12" t="s">
        <v>13</v>
      </c>
      <c r="D181" s="12" t="s">
        <v>725</v>
      </c>
      <c r="E181" s="13" t="s">
        <v>38</v>
      </c>
      <c r="F181" s="13" t="s">
        <v>38</v>
      </c>
    </row>
    <row r="182" spans="1:10" ht="13">
      <c r="A182" s="28" t="s">
        <v>639</v>
      </c>
      <c r="B182" s="16">
        <v>9.5439814814814811E-2</v>
      </c>
      <c r="C182" s="12" t="s">
        <v>66</v>
      </c>
      <c r="D182" s="12" t="s">
        <v>30</v>
      </c>
      <c r="E182" s="13" t="s">
        <v>38</v>
      </c>
      <c r="F182" s="13" t="s">
        <v>38</v>
      </c>
      <c r="J182" s="12" t="s">
        <v>103</v>
      </c>
    </row>
    <row r="183" spans="1:10" ht="13">
      <c r="A183" s="23" t="s">
        <v>639</v>
      </c>
      <c r="B183" s="16">
        <v>9.5439814814814811E-2</v>
      </c>
      <c r="C183" s="12" t="s">
        <v>66</v>
      </c>
      <c r="D183" s="12" t="s">
        <v>30</v>
      </c>
      <c r="E183" s="13">
        <v>18</v>
      </c>
      <c r="F183" s="14">
        <f>E183-6</f>
        <v>12</v>
      </c>
      <c r="J183" s="12" t="s">
        <v>615</v>
      </c>
    </row>
    <row r="184" spans="1:10" ht="13">
      <c r="A184" s="28" t="s">
        <v>639</v>
      </c>
      <c r="B184" s="16">
        <v>9.5636574074074068E-2</v>
      </c>
      <c r="C184" s="12" t="s">
        <v>66</v>
      </c>
      <c r="D184" s="12" t="s">
        <v>28</v>
      </c>
      <c r="E184" s="13">
        <v>12</v>
      </c>
      <c r="F184" s="15"/>
      <c r="H184" s="12" t="s">
        <v>780</v>
      </c>
    </row>
    <row r="185" spans="1:10" ht="13">
      <c r="A185" s="23" t="s">
        <v>639</v>
      </c>
      <c r="B185" s="16">
        <v>9.5763888888888885E-2</v>
      </c>
      <c r="C185" s="12" t="s">
        <v>66</v>
      </c>
      <c r="D185" s="12" t="s">
        <v>30</v>
      </c>
      <c r="E185" s="13" t="s">
        <v>38</v>
      </c>
      <c r="F185" s="13" t="s">
        <v>38</v>
      </c>
      <c r="J185" s="12" t="s">
        <v>103</v>
      </c>
    </row>
    <row r="186" spans="1:10" ht="13">
      <c r="A186" s="28" t="s">
        <v>639</v>
      </c>
      <c r="B186" s="16">
        <v>9.5763888888888885E-2</v>
      </c>
      <c r="C186" s="12" t="s">
        <v>66</v>
      </c>
      <c r="D186" s="12" t="s">
        <v>30</v>
      </c>
      <c r="E186" s="13">
        <v>20</v>
      </c>
      <c r="F186" s="14">
        <f>E186-6</f>
        <v>14</v>
      </c>
      <c r="J186" s="12" t="s">
        <v>615</v>
      </c>
    </row>
    <row r="187" spans="1:10" ht="13">
      <c r="A187" s="23" t="s">
        <v>639</v>
      </c>
      <c r="B187" s="16">
        <v>9.5856481481481487E-2</v>
      </c>
      <c r="C187" s="12" t="s">
        <v>66</v>
      </c>
      <c r="D187" s="12" t="s">
        <v>28</v>
      </c>
      <c r="E187" s="13">
        <v>12</v>
      </c>
      <c r="F187" s="15"/>
      <c r="H187" s="12" t="s">
        <v>780</v>
      </c>
    </row>
    <row r="188" spans="1:10" ht="13">
      <c r="A188" s="28" t="s">
        <v>639</v>
      </c>
      <c r="B188" s="12" t="s">
        <v>787</v>
      </c>
      <c r="C188" s="12" t="s">
        <v>66</v>
      </c>
      <c r="D188" s="12" t="s">
        <v>30</v>
      </c>
      <c r="E188" s="13">
        <v>16</v>
      </c>
      <c r="F188" s="14">
        <f t="shared" ref="F188:F189" si="11">E188-6</f>
        <v>10</v>
      </c>
      <c r="J188" s="12" t="s">
        <v>788</v>
      </c>
    </row>
    <row r="189" spans="1:10" ht="13">
      <c r="A189" s="23" t="s">
        <v>639</v>
      </c>
      <c r="B189" s="16">
        <v>9.7893518518518519E-2</v>
      </c>
      <c r="C189" s="12" t="s">
        <v>66</v>
      </c>
      <c r="D189" s="12" t="s">
        <v>30</v>
      </c>
      <c r="E189" s="13">
        <v>21</v>
      </c>
      <c r="F189" s="14">
        <f t="shared" si="11"/>
        <v>15</v>
      </c>
      <c r="J189" s="12" t="s">
        <v>103</v>
      </c>
    </row>
    <row r="190" spans="1:10" ht="13">
      <c r="A190" s="28" t="s">
        <v>639</v>
      </c>
      <c r="B190" s="16">
        <v>9.7986111111111107E-2</v>
      </c>
      <c r="C190" s="12" t="s">
        <v>18</v>
      </c>
      <c r="D190" s="12" t="s">
        <v>30</v>
      </c>
      <c r="E190" s="13">
        <v>15</v>
      </c>
      <c r="F190" s="14">
        <f>E190-7</f>
        <v>8</v>
      </c>
      <c r="J190" s="12" t="s">
        <v>356</v>
      </c>
    </row>
    <row r="191" spans="1:10" ht="13">
      <c r="A191" s="23" t="s">
        <v>639</v>
      </c>
      <c r="B191" s="16">
        <v>9.8136574074074071E-2</v>
      </c>
      <c r="C191" s="12" t="s">
        <v>18</v>
      </c>
      <c r="D191" s="12" t="s">
        <v>28</v>
      </c>
      <c r="E191" s="13">
        <v>5</v>
      </c>
      <c r="F191" s="15"/>
      <c r="H191" s="12" t="s">
        <v>790</v>
      </c>
      <c r="I191" s="12">
        <v>0.5</v>
      </c>
      <c r="J191" s="12" t="s">
        <v>100</v>
      </c>
    </row>
    <row r="192" spans="1:10" ht="13">
      <c r="A192" s="28" t="s">
        <v>639</v>
      </c>
      <c r="B192" s="16">
        <v>9.8136574074074071E-2</v>
      </c>
      <c r="C192" s="12" t="s">
        <v>66</v>
      </c>
      <c r="D192" s="12" t="s">
        <v>28</v>
      </c>
      <c r="E192" s="13">
        <v>9</v>
      </c>
      <c r="F192" s="15"/>
      <c r="H192" s="12" t="s">
        <v>791</v>
      </c>
      <c r="I192" s="12">
        <v>0.5</v>
      </c>
      <c r="J192" s="12" t="s">
        <v>100</v>
      </c>
    </row>
    <row r="193" spans="1:10" ht="13">
      <c r="A193" s="23" t="s">
        <v>639</v>
      </c>
      <c r="B193" s="16">
        <v>9.8796296296296299E-2</v>
      </c>
      <c r="C193" s="12" t="s">
        <v>21</v>
      </c>
      <c r="D193" s="12" t="s">
        <v>156</v>
      </c>
      <c r="E193" s="13">
        <v>11</v>
      </c>
      <c r="F193" s="14">
        <f>E193</f>
        <v>11</v>
      </c>
      <c r="J193" s="12" t="s">
        <v>792</v>
      </c>
    </row>
    <row r="194" spans="1:10" ht="13">
      <c r="A194" s="28" t="s">
        <v>639</v>
      </c>
      <c r="B194" s="16">
        <v>9.8958333333333329E-2</v>
      </c>
      <c r="C194" s="12" t="s">
        <v>18</v>
      </c>
      <c r="D194" s="12" t="s">
        <v>101</v>
      </c>
      <c r="E194" s="13">
        <v>12</v>
      </c>
      <c r="F194" s="15"/>
      <c r="J194" s="12" t="s">
        <v>793</v>
      </c>
    </row>
    <row r="195" spans="1:10" ht="13">
      <c r="A195" s="23" t="s">
        <v>639</v>
      </c>
      <c r="B195" s="16">
        <v>0.11078703703703703</v>
      </c>
      <c r="C195" s="12" t="s">
        <v>18</v>
      </c>
      <c r="D195" s="12" t="s">
        <v>101</v>
      </c>
      <c r="E195" s="13">
        <v>8</v>
      </c>
      <c r="F195" s="15"/>
      <c r="J195" s="12" t="s">
        <v>794</v>
      </c>
    </row>
    <row r="196" spans="1:10" ht="13">
      <c r="A196" s="28" t="s">
        <v>639</v>
      </c>
      <c r="B196" s="16">
        <v>0.11181712962962963</v>
      </c>
      <c r="C196" s="12" t="s">
        <v>19</v>
      </c>
      <c r="D196" s="12" t="s">
        <v>37</v>
      </c>
      <c r="E196" s="13" t="s">
        <v>38</v>
      </c>
      <c r="F196" s="13" t="s">
        <v>38</v>
      </c>
      <c r="J196" s="12" t="s">
        <v>103</v>
      </c>
    </row>
    <row r="197" spans="1:10" ht="13">
      <c r="A197" s="23" t="s">
        <v>639</v>
      </c>
      <c r="B197" s="16">
        <v>0.11181712962962963</v>
      </c>
      <c r="C197" s="12" t="s">
        <v>19</v>
      </c>
      <c r="D197" s="12" t="s">
        <v>37</v>
      </c>
      <c r="E197" s="13">
        <v>8</v>
      </c>
      <c r="F197" s="14">
        <f>E197-6</f>
        <v>2</v>
      </c>
      <c r="J197" s="12" t="s">
        <v>105</v>
      </c>
    </row>
    <row r="198" spans="1:10" ht="13">
      <c r="A198" s="28" t="s">
        <v>639</v>
      </c>
      <c r="B198" s="16">
        <v>0.11460648148148148</v>
      </c>
      <c r="C198" s="12" t="s">
        <v>18</v>
      </c>
      <c r="D198" s="12" t="s">
        <v>37</v>
      </c>
      <c r="E198" s="13">
        <v>4</v>
      </c>
      <c r="F198" s="14">
        <f>E198-1</f>
        <v>3</v>
      </c>
    </row>
    <row r="199" spans="1:10" ht="13">
      <c r="A199" s="23" t="s">
        <v>639</v>
      </c>
      <c r="B199" s="16">
        <v>0.11535879629629629</v>
      </c>
      <c r="C199" s="12" t="s">
        <v>13</v>
      </c>
      <c r="D199" s="12" t="s">
        <v>37</v>
      </c>
      <c r="E199" s="13">
        <v>14</v>
      </c>
      <c r="F199" s="14">
        <f>E199-5</f>
        <v>9</v>
      </c>
    </row>
    <row r="200" spans="1:10" ht="13">
      <c r="A200" s="28" t="s">
        <v>639</v>
      </c>
      <c r="B200" s="16">
        <v>0.10289351851851852</v>
      </c>
      <c r="C200" s="12" t="s">
        <v>13</v>
      </c>
      <c r="D200" s="12" t="s">
        <v>67</v>
      </c>
      <c r="E200" s="13">
        <v>21</v>
      </c>
      <c r="F200" s="13">
        <v>19</v>
      </c>
    </row>
    <row r="201" spans="1:10" ht="13">
      <c r="A201" s="23" t="s">
        <v>639</v>
      </c>
      <c r="B201" s="16">
        <v>0.12060185185185185</v>
      </c>
      <c r="C201" s="12" t="s">
        <v>18</v>
      </c>
      <c r="D201" s="12" t="s">
        <v>37</v>
      </c>
      <c r="E201" s="13">
        <v>11</v>
      </c>
      <c r="F201" s="14">
        <f>E201-1</f>
        <v>10</v>
      </c>
    </row>
    <row r="202" spans="1:10" ht="13">
      <c r="A202" s="28" t="s">
        <v>639</v>
      </c>
      <c r="B202" s="16">
        <v>0.12069444444444444</v>
      </c>
      <c r="C202" s="12" t="s">
        <v>23</v>
      </c>
      <c r="D202" s="12" t="s">
        <v>37</v>
      </c>
      <c r="E202" s="13">
        <v>11</v>
      </c>
      <c r="F202" s="14">
        <f>E202-0</f>
        <v>11</v>
      </c>
    </row>
    <row r="203" spans="1:10" ht="13">
      <c r="A203" s="23" t="s">
        <v>639</v>
      </c>
      <c r="B203" s="16">
        <v>0.12189814814814814</v>
      </c>
      <c r="C203" s="12" t="s">
        <v>14</v>
      </c>
      <c r="D203" s="12" t="s">
        <v>37</v>
      </c>
      <c r="E203" s="13">
        <v>10</v>
      </c>
      <c r="F203" s="14">
        <f>E203-5</f>
        <v>5</v>
      </c>
    </row>
    <row r="204" spans="1:10" ht="13">
      <c r="A204" s="28" t="s">
        <v>639</v>
      </c>
      <c r="B204" s="16">
        <v>0.12253472222222223</v>
      </c>
      <c r="C204" s="12" t="s">
        <v>19</v>
      </c>
      <c r="D204" s="12" t="s">
        <v>137</v>
      </c>
      <c r="E204" s="13">
        <v>18</v>
      </c>
      <c r="F204" s="14">
        <f t="shared" ref="F204:F205" si="12">E204-7</f>
        <v>11</v>
      </c>
      <c r="J204" s="12" t="s">
        <v>105</v>
      </c>
    </row>
    <row r="205" spans="1:10" ht="13">
      <c r="A205" s="23" t="s">
        <v>639</v>
      </c>
      <c r="B205" s="16">
        <v>0.12253472222222223</v>
      </c>
      <c r="C205" s="12" t="s">
        <v>19</v>
      </c>
      <c r="D205" s="12" t="s">
        <v>137</v>
      </c>
      <c r="E205" s="13">
        <v>19</v>
      </c>
      <c r="F205" s="14">
        <f t="shared" si="12"/>
        <v>12</v>
      </c>
      <c r="J205" s="12" t="s">
        <v>103</v>
      </c>
    </row>
    <row r="206" spans="1:10" ht="13">
      <c r="A206" s="28" t="s">
        <v>639</v>
      </c>
      <c r="B206" s="16">
        <v>0.12451388888888888</v>
      </c>
      <c r="C206" s="12" t="s">
        <v>66</v>
      </c>
      <c r="D206" s="12" t="s">
        <v>37</v>
      </c>
      <c r="E206" s="13">
        <v>13</v>
      </c>
      <c r="F206" s="15"/>
    </row>
    <row r="207" spans="1:10" ht="13">
      <c r="A207" s="23" t="s">
        <v>639</v>
      </c>
      <c r="B207" s="16">
        <v>0.12505787037037036</v>
      </c>
      <c r="C207" s="12" t="s">
        <v>14</v>
      </c>
      <c r="D207" s="12" t="s">
        <v>37</v>
      </c>
      <c r="E207" s="13">
        <v>23</v>
      </c>
      <c r="F207" s="14">
        <f>E207-5</f>
        <v>18</v>
      </c>
    </row>
    <row r="208" spans="1:10" ht="13">
      <c r="A208" s="28" t="s">
        <v>639</v>
      </c>
      <c r="B208" s="16">
        <v>0.1282986111111111</v>
      </c>
      <c r="C208" s="12" t="s">
        <v>19</v>
      </c>
      <c r="D208" s="12" t="s">
        <v>37</v>
      </c>
      <c r="E208" s="13" t="s">
        <v>38</v>
      </c>
      <c r="F208" s="13" t="s">
        <v>38</v>
      </c>
      <c r="J208" s="12" t="s">
        <v>103</v>
      </c>
    </row>
    <row r="209" spans="1:10" ht="13">
      <c r="A209" s="23" t="s">
        <v>639</v>
      </c>
      <c r="B209" s="16">
        <v>0.1282986111111111</v>
      </c>
      <c r="C209" s="12" t="s">
        <v>19</v>
      </c>
      <c r="D209" s="12" t="s">
        <v>37</v>
      </c>
      <c r="E209" s="13" t="s">
        <v>20</v>
      </c>
      <c r="F209" s="13">
        <v>1</v>
      </c>
      <c r="J209" s="12" t="s">
        <v>105</v>
      </c>
    </row>
    <row r="210" spans="1:10" ht="13">
      <c r="A210" s="28" t="s">
        <v>639</v>
      </c>
      <c r="B210" s="16">
        <v>0.12844907407407408</v>
      </c>
      <c r="C210" s="12" t="s">
        <v>19</v>
      </c>
      <c r="D210" s="12" t="s">
        <v>137</v>
      </c>
      <c r="E210" s="13" t="s">
        <v>38</v>
      </c>
      <c r="F210" s="13" t="s">
        <v>38</v>
      </c>
      <c r="J210" s="12" t="s">
        <v>103</v>
      </c>
    </row>
    <row r="211" spans="1:10" ht="13">
      <c r="A211" s="23" t="s">
        <v>639</v>
      </c>
      <c r="B211" s="16">
        <v>0.12844907407407408</v>
      </c>
      <c r="C211" s="12" t="s">
        <v>19</v>
      </c>
      <c r="D211" s="12" t="s">
        <v>137</v>
      </c>
      <c r="E211" s="13">
        <v>17</v>
      </c>
      <c r="F211" s="13">
        <v>10</v>
      </c>
      <c r="J211" s="12" t="s">
        <v>105</v>
      </c>
    </row>
    <row r="212" spans="1:10" ht="13">
      <c r="A212" s="28" t="s">
        <v>639</v>
      </c>
      <c r="B212" s="16">
        <v>0.13101851851851851</v>
      </c>
      <c r="C212" s="12" t="s">
        <v>14</v>
      </c>
      <c r="D212" s="12" t="s">
        <v>37</v>
      </c>
      <c r="E212" s="13" t="s">
        <v>38</v>
      </c>
      <c r="F212" s="13" t="s">
        <v>38</v>
      </c>
      <c r="J212" s="12" t="s">
        <v>56</v>
      </c>
    </row>
    <row r="213" spans="1:10" ht="13">
      <c r="A213" s="23" t="s">
        <v>639</v>
      </c>
      <c r="B213" s="16">
        <v>0.13101851851851851</v>
      </c>
      <c r="C213" s="12" t="s">
        <v>14</v>
      </c>
      <c r="D213" s="12" t="s">
        <v>37</v>
      </c>
      <c r="E213" s="13">
        <v>15</v>
      </c>
      <c r="F213" s="14">
        <f>E213-5</f>
        <v>10</v>
      </c>
      <c r="J213" s="12" t="s">
        <v>57</v>
      </c>
    </row>
    <row r="214" spans="1:10" ht="13">
      <c r="A214" s="28" t="s">
        <v>639</v>
      </c>
      <c r="B214" s="16">
        <v>0.14122685185185185</v>
      </c>
      <c r="C214" s="12" t="s">
        <v>13</v>
      </c>
      <c r="D214" s="12" t="s">
        <v>78</v>
      </c>
      <c r="E214" s="13">
        <v>16</v>
      </c>
      <c r="F214" s="14">
        <f>E214-2</f>
        <v>14</v>
      </c>
    </row>
    <row r="215" spans="1:10" ht="13">
      <c r="A215" s="23" t="s">
        <v>639</v>
      </c>
      <c r="B215" s="16">
        <v>0.14182870370370371</v>
      </c>
      <c r="C215" s="12" t="s">
        <v>21</v>
      </c>
      <c r="D215" s="12" t="s">
        <v>37</v>
      </c>
      <c r="E215" s="13">
        <v>12</v>
      </c>
      <c r="F215" s="14">
        <f>E215-8</f>
        <v>4</v>
      </c>
    </row>
    <row r="216" spans="1:10" ht="13">
      <c r="A216" s="28" t="s">
        <v>639</v>
      </c>
      <c r="B216" s="16">
        <v>0.14454861111111111</v>
      </c>
      <c r="C216" s="12" t="s">
        <v>21</v>
      </c>
      <c r="D216" s="12" t="s">
        <v>246</v>
      </c>
      <c r="E216" s="13" t="s">
        <v>38</v>
      </c>
      <c r="F216" s="13" t="s">
        <v>38</v>
      </c>
      <c r="J216" s="12" t="s">
        <v>56</v>
      </c>
    </row>
    <row r="217" spans="1:10" ht="13">
      <c r="A217" s="23" t="s">
        <v>639</v>
      </c>
      <c r="B217" s="16">
        <v>0.14454861111111111</v>
      </c>
      <c r="C217" s="12" t="s">
        <v>21</v>
      </c>
      <c r="D217" s="12" t="s">
        <v>246</v>
      </c>
      <c r="E217" s="13">
        <v>13</v>
      </c>
      <c r="F217" s="15"/>
      <c r="J217" s="12" t="s">
        <v>57</v>
      </c>
    </row>
    <row r="218" spans="1:10" ht="13">
      <c r="A218" s="28" t="s">
        <v>639</v>
      </c>
      <c r="B218" s="16">
        <v>0.15035879629629631</v>
      </c>
      <c r="C218" s="12" t="s">
        <v>18</v>
      </c>
      <c r="D218" s="12" t="s">
        <v>101</v>
      </c>
      <c r="E218" s="13">
        <v>12</v>
      </c>
      <c r="F218" s="15"/>
      <c r="J218" s="12" t="s">
        <v>797</v>
      </c>
    </row>
    <row r="219" spans="1:10" ht="13">
      <c r="A219" s="23" t="s">
        <v>639</v>
      </c>
      <c r="B219" s="16">
        <v>0.15035879629629631</v>
      </c>
      <c r="C219" s="12" t="s">
        <v>18</v>
      </c>
      <c r="D219" s="12" t="s">
        <v>101</v>
      </c>
      <c r="E219" s="13">
        <v>12</v>
      </c>
      <c r="F219" s="15"/>
      <c r="J219" s="12" t="s">
        <v>798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outlinePr summaryBelow="0" summaryRight="0"/>
  </sheetPr>
  <dimension ref="A1:J154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1.6640625" customWidth="1"/>
    <col min="9" max="9" width="6.33203125" customWidth="1"/>
    <col min="10" max="10" width="46.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2" t="s">
        <v>643</v>
      </c>
      <c r="B2" s="16">
        <v>1.0416666666666666E-2</v>
      </c>
      <c r="C2" s="12" t="s">
        <v>21</v>
      </c>
      <c r="D2" s="12" t="s">
        <v>69</v>
      </c>
      <c r="E2" s="13">
        <v>15</v>
      </c>
      <c r="F2" s="14">
        <f>E2-3</f>
        <v>12</v>
      </c>
    </row>
    <row r="3" spans="1:10" ht="15.75" customHeight="1">
      <c r="A3" s="22" t="s">
        <v>643</v>
      </c>
      <c r="B3" s="16">
        <v>1.150462962962963E-2</v>
      </c>
      <c r="C3" s="12" t="s">
        <v>23</v>
      </c>
      <c r="D3" s="12" t="s">
        <v>68</v>
      </c>
      <c r="E3" s="13">
        <v>3</v>
      </c>
      <c r="F3" s="14">
        <f>E3-0</f>
        <v>3</v>
      </c>
    </row>
    <row r="4" spans="1:10" ht="15.75" customHeight="1">
      <c r="A4" s="22" t="s">
        <v>643</v>
      </c>
      <c r="B4" s="16">
        <v>1.1643518518518518E-2</v>
      </c>
      <c r="C4" s="12" t="s">
        <v>14</v>
      </c>
      <c r="D4" s="12" t="s">
        <v>15</v>
      </c>
      <c r="E4" s="13">
        <v>10</v>
      </c>
      <c r="F4" s="14">
        <f>E4-3</f>
        <v>7</v>
      </c>
    </row>
    <row r="5" spans="1:10" ht="15.75" customHeight="1">
      <c r="A5" s="22" t="s">
        <v>643</v>
      </c>
      <c r="B5" s="16">
        <v>1.1875E-2</v>
      </c>
      <c r="C5" s="12" t="s">
        <v>19</v>
      </c>
      <c r="D5" s="12" t="s">
        <v>37</v>
      </c>
      <c r="E5" s="13">
        <v>8</v>
      </c>
      <c r="F5" s="14">
        <f>E5-6</f>
        <v>2</v>
      </c>
    </row>
    <row r="6" spans="1:10" ht="15.75" customHeight="1">
      <c r="A6" s="22" t="s">
        <v>643</v>
      </c>
      <c r="B6" s="16">
        <v>1.3275462962962963E-2</v>
      </c>
      <c r="C6" s="12" t="s">
        <v>21</v>
      </c>
      <c r="D6" s="12" t="s">
        <v>69</v>
      </c>
      <c r="E6" s="13">
        <v>9</v>
      </c>
      <c r="F6" s="14">
        <f>E6-3</f>
        <v>6</v>
      </c>
    </row>
    <row r="7" spans="1:10" ht="15.75" customHeight="1">
      <c r="A7" s="22" t="s">
        <v>643</v>
      </c>
      <c r="B7" s="16">
        <v>1.6550925925925927E-2</v>
      </c>
      <c r="C7" s="12" t="s">
        <v>19</v>
      </c>
      <c r="D7" s="12" t="s">
        <v>22</v>
      </c>
      <c r="E7" s="13" t="s">
        <v>38</v>
      </c>
      <c r="F7" s="13" t="s">
        <v>38</v>
      </c>
      <c r="J7" s="12" t="s">
        <v>56</v>
      </c>
    </row>
    <row r="8" spans="1:10" ht="15.75" customHeight="1">
      <c r="A8" s="22" t="s">
        <v>643</v>
      </c>
      <c r="B8" s="16">
        <v>1.6550925925925927E-2</v>
      </c>
      <c r="C8" s="12" t="s">
        <v>19</v>
      </c>
      <c r="D8" s="12" t="s">
        <v>22</v>
      </c>
      <c r="E8" s="13">
        <v>22</v>
      </c>
      <c r="F8" s="14">
        <f>E8-9</f>
        <v>13</v>
      </c>
      <c r="J8" s="12" t="s">
        <v>57</v>
      </c>
    </row>
    <row r="9" spans="1:10" ht="15.75" customHeight="1">
      <c r="A9" s="22" t="s">
        <v>643</v>
      </c>
      <c r="B9" s="16">
        <v>1.8680555555555554E-2</v>
      </c>
      <c r="C9" s="12" t="s">
        <v>19</v>
      </c>
      <c r="D9" s="12" t="s">
        <v>78</v>
      </c>
      <c r="E9" s="13">
        <v>11</v>
      </c>
      <c r="F9" s="13">
        <v>8</v>
      </c>
    </row>
    <row r="10" spans="1:10" ht="15.75" customHeight="1">
      <c r="A10" s="22" t="s">
        <v>643</v>
      </c>
      <c r="B10" s="16">
        <v>1.9849537037037037E-2</v>
      </c>
      <c r="C10" s="12" t="s">
        <v>19</v>
      </c>
      <c r="D10" s="12" t="s">
        <v>22</v>
      </c>
      <c r="E10" s="13">
        <v>35</v>
      </c>
      <c r="F10" s="14">
        <f>E10-9-10</f>
        <v>16</v>
      </c>
      <c r="J10" s="12" t="s">
        <v>57</v>
      </c>
    </row>
    <row r="11" spans="1:10" ht="15.75" customHeight="1">
      <c r="A11" s="22" t="s">
        <v>643</v>
      </c>
      <c r="B11" s="16">
        <v>1.9849537037037037E-2</v>
      </c>
      <c r="C11" s="12" t="s">
        <v>19</v>
      </c>
      <c r="D11" s="12" t="s">
        <v>22</v>
      </c>
      <c r="E11" s="13" t="s">
        <v>38</v>
      </c>
      <c r="F11" s="13" t="s">
        <v>38</v>
      </c>
      <c r="J11" s="12" t="s">
        <v>56</v>
      </c>
    </row>
    <row r="12" spans="1:10" ht="15.75" customHeight="1">
      <c r="A12" s="22" t="s">
        <v>643</v>
      </c>
      <c r="B12" s="16">
        <v>2.0706018518518519E-2</v>
      </c>
      <c r="C12" s="12" t="s">
        <v>19</v>
      </c>
      <c r="D12" s="12" t="s">
        <v>28</v>
      </c>
      <c r="E12" s="13">
        <v>2</v>
      </c>
      <c r="F12" s="15"/>
      <c r="H12" s="12" t="s">
        <v>649</v>
      </c>
      <c r="J12" s="12" t="s">
        <v>650</v>
      </c>
    </row>
    <row r="13" spans="1:10" ht="15.75" customHeight="1">
      <c r="A13" s="22" t="s">
        <v>643</v>
      </c>
      <c r="B13" s="16">
        <v>2.1087962962962965E-2</v>
      </c>
      <c r="C13" s="12" t="s">
        <v>19</v>
      </c>
      <c r="D13" s="12" t="s">
        <v>77</v>
      </c>
      <c r="E13" s="13">
        <v>11</v>
      </c>
      <c r="F13" s="14">
        <f>E13-7</f>
        <v>4</v>
      </c>
      <c r="H13" s="12" t="s">
        <v>652</v>
      </c>
    </row>
    <row r="14" spans="1:10" ht="15.75" customHeight="1">
      <c r="A14" s="22" t="s">
        <v>643</v>
      </c>
      <c r="B14" s="16">
        <v>2.1805555555555557E-2</v>
      </c>
      <c r="C14" s="12" t="s">
        <v>21</v>
      </c>
      <c r="D14" s="12" t="s">
        <v>16</v>
      </c>
      <c r="E14" s="13" t="s">
        <v>17</v>
      </c>
      <c r="F14" s="13">
        <v>20</v>
      </c>
    </row>
    <row r="15" spans="1:10" ht="15.75" customHeight="1">
      <c r="A15" s="22" t="s">
        <v>643</v>
      </c>
      <c r="B15" s="16">
        <v>2.1817129629629631E-2</v>
      </c>
      <c r="C15" s="12" t="s">
        <v>19</v>
      </c>
      <c r="D15" s="12" t="s">
        <v>16</v>
      </c>
      <c r="E15" s="13">
        <v>20</v>
      </c>
      <c r="F15" s="14">
        <f>E15-4</f>
        <v>16</v>
      </c>
    </row>
    <row r="16" spans="1:10" ht="15.75" customHeight="1">
      <c r="A16" s="22" t="s">
        <v>643</v>
      </c>
      <c r="B16" s="16">
        <v>2.2083333333333333E-2</v>
      </c>
      <c r="C16" s="12" t="s">
        <v>23</v>
      </c>
      <c r="D16" s="12" t="s">
        <v>16</v>
      </c>
      <c r="E16" s="13">
        <v>19</v>
      </c>
      <c r="F16" s="14">
        <f>E16-3</f>
        <v>16</v>
      </c>
    </row>
    <row r="17" spans="1:10" ht="15.75" customHeight="1">
      <c r="A17" s="22" t="s">
        <v>643</v>
      </c>
      <c r="B17" s="16">
        <v>2.2152777777777778E-2</v>
      </c>
      <c r="C17" s="12" t="s">
        <v>14</v>
      </c>
      <c r="D17" s="12" t="s">
        <v>16</v>
      </c>
      <c r="E17" s="13">
        <v>14</v>
      </c>
      <c r="F17" s="14">
        <f>E17-4</f>
        <v>10</v>
      </c>
    </row>
    <row r="18" spans="1:10" ht="15.75" customHeight="1">
      <c r="A18" s="22" t="s">
        <v>643</v>
      </c>
      <c r="B18" s="16">
        <v>2.2164351851851852E-2</v>
      </c>
      <c r="C18" s="12" t="s">
        <v>66</v>
      </c>
      <c r="D18" s="12" t="s">
        <v>16</v>
      </c>
      <c r="E18" s="13">
        <v>12</v>
      </c>
      <c r="F18" s="14">
        <f>E18-2</f>
        <v>10</v>
      </c>
    </row>
    <row r="19" spans="1:10" ht="15.75" customHeight="1">
      <c r="A19" s="22" t="s">
        <v>643</v>
      </c>
      <c r="B19" s="16">
        <v>2.224537037037037E-2</v>
      </c>
      <c r="C19" s="12" t="s">
        <v>18</v>
      </c>
      <c r="D19" s="12" t="s">
        <v>16</v>
      </c>
      <c r="E19" s="13">
        <v>7</v>
      </c>
      <c r="F19" s="14">
        <f>E19-4</f>
        <v>3</v>
      </c>
    </row>
    <row r="20" spans="1:10" ht="15.75" customHeight="1">
      <c r="A20" s="22" t="s">
        <v>643</v>
      </c>
      <c r="B20" s="16">
        <v>2.2303240740740742E-2</v>
      </c>
      <c r="C20" s="12" t="s">
        <v>13</v>
      </c>
      <c r="D20" s="12" t="s">
        <v>16</v>
      </c>
      <c r="E20" s="13">
        <v>4</v>
      </c>
      <c r="F20" s="14">
        <f>E20-0</f>
        <v>4</v>
      </c>
    </row>
    <row r="21" spans="1:10" ht="15.75" customHeight="1">
      <c r="A21" s="22" t="s">
        <v>643</v>
      </c>
      <c r="B21" s="16">
        <v>2.2534722222222223E-2</v>
      </c>
      <c r="C21" s="12" t="s">
        <v>21</v>
      </c>
      <c r="D21" s="12" t="s">
        <v>33</v>
      </c>
      <c r="E21" s="13" t="s">
        <v>17</v>
      </c>
      <c r="F21" s="13">
        <v>20</v>
      </c>
      <c r="G21" s="12" t="s">
        <v>40</v>
      </c>
      <c r="J21" s="12" t="s">
        <v>63</v>
      </c>
    </row>
    <row r="22" spans="1:10" ht="15.75" customHeight="1">
      <c r="A22" s="22" t="s">
        <v>643</v>
      </c>
      <c r="B22" s="16">
        <v>2.2719907407407407E-2</v>
      </c>
      <c r="C22" s="12" t="s">
        <v>21</v>
      </c>
      <c r="D22" s="12" t="s">
        <v>28</v>
      </c>
      <c r="E22" s="13">
        <v>11</v>
      </c>
      <c r="F22" s="15"/>
      <c r="H22" s="12" t="s">
        <v>662</v>
      </c>
    </row>
    <row r="23" spans="1:10" ht="15.75" customHeight="1">
      <c r="A23" s="22" t="s">
        <v>643</v>
      </c>
      <c r="B23" s="16">
        <v>2.3229166666666665E-2</v>
      </c>
      <c r="C23" s="12" t="s">
        <v>19</v>
      </c>
      <c r="D23" s="12" t="s">
        <v>30</v>
      </c>
      <c r="E23" s="13">
        <v>9</v>
      </c>
      <c r="F23" s="14">
        <f>E23-7</f>
        <v>2</v>
      </c>
      <c r="J23" s="12" t="s">
        <v>362</v>
      </c>
    </row>
    <row r="24" spans="1:10" ht="15.75" customHeight="1">
      <c r="A24" s="22" t="s">
        <v>643</v>
      </c>
      <c r="B24" s="16">
        <v>2.3229166666666665E-2</v>
      </c>
      <c r="C24" s="12" t="s">
        <v>19</v>
      </c>
      <c r="D24" s="12" t="s">
        <v>30</v>
      </c>
      <c r="E24" s="13" t="s">
        <v>38</v>
      </c>
      <c r="F24" s="13" t="s">
        <v>38</v>
      </c>
      <c r="J24" s="12" t="s">
        <v>103</v>
      </c>
    </row>
    <row r="25" spans="1:10" ht="15.75" customHeight="1">
      <c r="A25" s="22" t="s">
        <v>643</v>
      </c>
      <c r="B25" s="16">
        <v>2.34375E-2</v>
      </c>
      <c r="C25" s="12" t="s">
        <v>19</v>
      </c>
      <c r="D25" s="12" t="s">
        <v>30</v>
      </c>
      <c r="E25" s="13" t="s">
        <v>38</v>
      </c>
      <c r="F25" s="13" t="s">
        <v>38</v>
      </c>
      <c r="J25" s="12" t="s">
        <v>103</v>
      </c>
    </row>
    <row r="26" spans="1:10" ht="15.75" customHeight="1">
      <c r="A26" s="22" t="s">
        <v>643</v>
      </c>
      <c r="B26" s="16">
        <v>2.34375E-2</v>
      </c>
      <c r="C26" s="12" t="s">
        <v>19</v>
      </c>
      <c r="D26" s="12" t="s">
        <v>30</v>
      </c>
      <c r="E26" s="13">
        <v>13</v>
      </c>
      <c r="F26" s="14">
        <f>E26-7</f>
        <v>6</v>
      </c>
      <c r="J26" s="12" t="s">
        <v>362</v>
      </c>
    </row>
    <row r="27" spans="1:10" ht="15.75" customHeight="1">
      <c r="A27" s="22" t="s">
        <v>643</v>
      </c>
      <c r="B27" s="16">
        <v>2.4826388888888887E-2</v>
      </c>
      <c r="C27" s="12" t="s">
        <v>14</v>
      </c>
      <c r="D27" s="12" t="s">
        <v>30</v>
      </c>
      <c r="E27" s="13" t="s">
        <v>38</v>
      </c>
      <c r="F27" s="13" t="s">
        <v>38</v>
      </c>
      <c r="J27" s="12" t="s">
        <v>103</v>
      </c>
    </row>
    <row r="28" spans="1:10" ht="15.75" customHeight="1">
      <c r="A28" s="22" t="s">
        <v>643</v>
      </c>
      <c r="B28" s="16">
        <v>2.4826388888888887E-2</v>
      </c>
      <c r="C28" s="12" t="s">
        <v>14</v>
      </c>
      <c r="D28" s="12" t="s">
        <v>30</v>
      </c>
      <c r="E28" s="13">
        <v>19</v>
      </c>
      <c r="F28" s="14">
        <f>E28-7</f>
        <v>12</v>
      </c>
      <c r="J28" s="12" t="s">
        <v>667</v>
      </c>
    </row>
    <row r="29" spans="1:10" ht="15.75" customHeight="1">
      <c r="A29" s="22" t="s">
        <v>643</v>
      </c>
      <c r="B29" s="16">
        <v>2.4930555555555556E-2</v>
      </c>
      <c r="C29" s="12" t="s">
        <v>14</v>
      </c>
      <c r="D29" s="12" t="s">
        <v>30</v>
      </c>
      <c r="E29" s="13" t="s">
        <v>17</v>
      </c>
      <c r="F29" s="13">
        <v>20</v>
      </c>
      <c r="G29" s="12" t="s">
        <v>40</v>
      </c>
      <c r="J29" s="12" t="s">
        <v>103</v>
      </c>
    </row>
    <row r="30" spans="1:10" ht="15.75" customHeight="1">
      <c r="A30" s="22" t="s">
        <v>643</v>
      </c>
      <c r="B30" s="16">
        <v>2.4930555555555556E-2</v>
      </c>
      <c r="C30" s="12" t="s">
        <v>14</v>
      </c>
      <c r="D30" s="12" t="s">
        <v>30</v>
      </c>
      <c r="E30" s="13">
        <v>14</v>
      </c>
      <c r="F30" s="13">
        <v>7</v>
      </c>
      <c r="J30" s="12" t="s">
        <v>667</v>
      </c>
    </row>
    <row r="31" spans="1:10" ht="15.75" customHeight="1">
      <c r="A31" s="22" t="s">
        <v>643</v>
      </c>
      <c r="B31" s="16">
        <v>2.5034722222222222E-2</v>
      </c>
      <c r="C31" s="12" t="s">
        <v>14</v>
      </c>
      <c r="D31" s="12" t="s">
        <v>28</v>
      </c>
      <c r="E31" s="13">
        <v>4</v>
      </c>
      <c r="F31" s="15"/>
      <c r="H31" s="12" t="s">
        <v>668</v>
      </c>
    </row>
    <row r="32" spans="1:10" ht="15.75" customHeight="1">
      <c r="A32" s="22" t="s">
        <v>643</v>
      </c>
      <c r="B32" s="16">
        <v>2.6238425925925925E-2</v>
      </c>
      <c r="C32" s="12" t="s">
        <v>18</v>
      </c>
      <c r="D32" s="12" t="s">
        <v>33</v>
      </c>
      <c r="E32" s="13" t="s">
        <v>38</v>
      </c>
      <c r="F32" s="13" t="s">
        <v>38</v>
      </c>
      <c r="J32" s="12" t="s">
        <v>56</v>
      </c>
    </row>
    <row r="33" spans="1:10" ht="15.75" customHeight="1">
      <c r="A33" s="22" t="s">
        <v>643</v>
      </c>
      <c r="B33" s="16">
        <v>2.6238425925925925E-2</v>
      </c>
      <c r="C33" s="12" t="s">
        <v>18</v>
      </c>
      <c r="D33" s="12" t="s">
        <v>33</v>
      </c>
      <c r="E33" s="14">
        <f>F33+6</f>
        <v>25</v>
      </c>
      <c r="F33" s="13">
        <v>19</v>
      </c>
      <c r="J33" s="12" t="s">
        <v>188</v>
      </c>
    </row>
    <row r="34" spans="1:10" ht="15.75" customHeight="1">
      <c r="A34" s="22" t="s">
        <v>643</v>
      </c>
      <c r="B34" s="16">
        <v>2.6342592592592591E-2</v>
      </c>
      <c r="C34" s="12" t="s">
        <v>18</v>
      </c>
      <c r="D34" s="12" t="s">
        <v>28</v>
      </c>
      <c r="E34" s="13">
        <v>12</v>
      </c>
      <c r="F34" s="15"/>
      <c r="H34" s="12" t="s">
        <v>670</v>
      </c>
    </row>
    <row r="35" spans="1:10" ht="15.75" customHeight="1">
      <c r="A35" s="22" t="s">
        <v>643</v>
      </c>
      <c r="B35" s="16">
        <v>2.6840277777777779E-2</v>
      </c>
      <c r="C35" s="12" t="s">
        <v>18</v>
      </c>
      <c r="D35" s="12" t="s">
        <v>28</v>
      </c>
      <c r="E35" s="13">
        <v>14</v>
      </c>
      <c r="F35" s="15"/>
      <c r="H35" s="12" t="s">
        <v>671</v>
      </c>
      <c r="J35" s="12" t="s">
        <v>82</v>
      </c>
    </row>
    <row r="36" spans="1:10" ht="15.75" customHeight="1">
      <c r="A36" s="22" t="s">
        <v>643</v>
      </c>
      <c r="B36" s="16">
        <v>2.7175925925925926E-2</v>
      </c>
      <c r="C36" s="12" t="s">
        <v>13</v>
      </c>
      <c r="D36" s="12" t="s">
        <v>33</v>
      </c>
      <c r="E36" s="13">
        <v>10</v>
      </c>
      <c r="F36" s="14">
        <f>E36-7</f>
        <v>3</v>
      </c>
      <c r="J36" s="12" t="s">
        <v>222</v>
      </c>
    </row>
    <row r="37" spans="1:10" ht="15.75" customHeight="1">
      <c r="A37" s="22" t="s">
        <v>643</v>
      </c>
      <c r="B37" s="16">
        <v>2.6481481481481481E-2</v>
      </c>
      <c r="C37" s="12" t="s">
        <v>13</v>
      </c>
      <c r="D37" s="12" t="s">
        <v>33</v>
      </c>
      <c r="E37" s="13" t="s">
        <v>38</v>
      </c>
      <c r="F37" s="13" t="s">
        <v>38</v>
      </c>
      <c r="J37" s="12" t="s">
        <v>103</v>
      </c>
    </row>
    <row r="38" spans="1:10" ht="15.75" customHeight="1">
      <c r="A38" s="22" t="s">
        <v>643</v>
      </c>
      <c r="B38" s="16">
        <v>2.7222222222222221E-2</v>
      </c>
      <c r="C38" s="12" t="s">
        <v>13</v>
      </c>
      <c r="D38" s="12" t="s">
        <v>33</v>
      </c>
      <c r="E38" s="13" t="s">
        <v>38</v>
      </c>
      <c r="F38" s="13" t="s">
        <v>38</v>
      </c>
      <c r="J38" s="12" t="s">
        <v>103</v>
      </c>
    </row>
    <row r="39" spans="1:10" ht="15.75" customHeight="1">
      <c r="A39" s="22" t="s">
        <v>643</v>
      </c>
      <c r="B39" s="16">
        <v>2.7222222222222221E-2</v>
      </c>
      <c r="C39" s="12" t="s">
        <v>13</v>
      </c>
      <c r="D39" s="12" t="s">
        <v>33</v>
      </c>
      <c r="E39" s="13">
        <v>19</v>
      </c>
      <c r="F39" s="14">
        <f>E39-7</f>
        <v>12</v>
      </c>
      <c r="J39" s="12" t="s">
        <v>222</v>
      </c>
    </row>
    <row r="40" spans="1:10" ht="15.75" customHeight="1">
      <c r="A40" s="22" t="s">
        <v>643</v>
      </c>
      <c r="B40" s="16">
        <v>2.7314814814814816E-2</v>
      </c>
      <c r="C40" s="12" t="s">
        <v>13</v>
      </c>
      <c r="D40" s="12" t="s">
        <v>28</v>
      </c>
      <c r="E40" s="13">
        <v>11</v>
      </c>
      <c r="F40" s="15"/>
      <c r="H40" s="12" t="s">
        <v>673</v>
      </c>
    </row>
    <row r="41" spans="1:10" ht="15.75" customHeight="1">
      <c r="A41" s="22" t="s">
        <v>643</v>
      </c>
      <c r="B41" s="16">
        <v>2.7662037037037037E-2</v>
      </c>
      <c r="C41" s="12" t="s">
        <v>21</v>
      </c>
      <c r="D41" s="12" t="s">
        <v>55</v>
      </c>
      <c r="E41" s="13">
        <v>7</v>
      </c>
      <c r="F41" s="14">
        <f>E41-1</f>
        <v>6</v>
      </c>
    </row>
    <row r="42" spans="1:10" ht="15.75" customHeight="1">
      <c r="A42" s="22" t="s">
        <v>643</v>
      </c>
      <c r="B42" s="16">
        <v>2.8611111111111111E-2</v>
      </c>
      <c r="C42" s="12" t="s">
        <v>14</v>
      </c>
      <c r="D42" s="12" t="s">
        <v>62</v>
      </c>
      <c r="E42" s="13">
        <v>16</v>
      </c>
      <c r="F42" s="14">
        <f>E42-3</f>
        <v>13</v>
      </c>
      <c r="H42" s="12" t="s">
        <v>674</v>
      </c>
      <c r="J42" s="12" t="s">
        <v>675</v>
      </c>
    </row>
    <row r="43" spans="1:10" ht="15.75" customHeight="1">
      <c r="A43" s="22" t="s">
        <v>643</v>
      </c>
      <c r="B43" s="16">
        <v>2.8680555555555556E-2</v>
      </c>
      <c r="C43" s="12" t="s">
        <v>66</v>
      </c>
      <c r="D43" s="12" t="s">
        <v>62</v>
      </c>
      <c r="E43" s="13">
        <v>11</v>
      </c>
      <c r="F43" s="14">
        <f>E43-5</f>
        <v>6</v>
      </c>
      <c r="H43" s="12" t="s">
        <v>677</v>
      </c>
      <c r="J43" s="12" t="s">
        <v>675</v>
      </c>
    </row>
    <row r="44" spans="1:10" ht="15.75" customHeight="1">
      <c r="A44" s="22" t="s">
        <v>643</v>
      </c>
      <c r="B44" s="16">
        <v>2.9664351851851851E-2</v>
      </c>
      <c r="C44" s="12" t="s">
        <v>21</v>
      </c>
      <c r="D44" s="12" t="s">
        <v>28</v>
      </c>
      <c r="E44" s="13">
        <v>11</v>
      </c>
      <c r="F44" s="15"/>
      <c r="H44" s="12" t="s">
        <v>678</v>
      </c>
      <c r="J44" s="12" t="s">
        <v>609</v>
      </c>
    </row>
    <row r="45" spans="1:10" ht="15.75" customHeight="1">
      <c r="A45" s="22" t="s">
        <v>643</v>
      </c>
      <c r="B45" s="16">
        <v>2.9814814814814815E-2</v>
      </c>
      <c r="C45" s="12" t="s">
        <v>19</v>
      </c>
      <c r="D45" s="12" t="s">
        <v>30</v>
      </c>
      <c r="E45" s="13">
        <v>11</v>
      </c>
      <c r="F45" s="14">
        <f>E45-7</f>
        <v>4</v>
      </c>
      <c r="J45" s="12" t="s">
        <v>159</v>
      </c>
    </row>
    <row r="46" spans="1:10" ht="15.75" customHeight="1">
      <c r="A46" s="22" t="s">
        <v>643</v>
      </c>
      <c r="B46" s="16">
        <v>3.019675925925926E-2</v>
      </c>
      <c r="C46" s="12" t="s">
        <v>19</v>
      </c>
      <c r="D46" s="12" t="s">
        <v>30</v>
      </c>
      <c r="E46" s="14">
        <f>F46+7</f>
        <v>26</v>
      </c>
      <c r="F46" s="13">
        <v>19</v>
      </c>
      <c r="J46" s="12" t="s">
        <v>159</v>
      </c>
    </row>
    <row r="47" spans="1:10" ht="15.75" customHeight="1">
      <c r="A47" s="22" t="s">
        <v>643</v>
      </c>
      <c r="B47" s="16">
        <v>3.0289351851851852E-2</v>
      </c>
      <c r="C47" s="12" t="s">
        <v>19</v>
      </c>
      <c r="D47" s="12" t="s">
        <v>28</v>
      </c>
      <c r="E47" s="13">
        <v>6</v>
      </c>
      <c r="F47" s="15"/>
      <c r="H47" s="12" t="s">
        <v>684</v>
      </c>
    </row>
    <row r="48" spans="1:10" ht="15.75" customHeight="1">
      <c r="A48" s="22" t="s">
        <v>643</v>
      </c>
      <c r="B48" s="16">
        <v>3.1296296296296294E-2</v>
      </c>
      <c r="C48" s="12" t="s">
        <v>23</v>
      </c>
      <c r="D48" s="12" t="s">
        <v>26</v>
      </c>
      <c r="E48" s="13">
        <v>4</v>
      </c>
      <c r="F48" s="14">
        <f>E48-0</f>
        <v>4</v>
      </c>
    </row>
    <row r="49" spans="1:10" ht="15.75" customHeight="1">
      <c r="A49" s="22" t="s">
        <v>643</v>
      </c>
      <c r="B49" s="16">
        <v>3.2129629629629633E-2</v>
      </c>
      <c r="C49" s="12" t="s">
        <v>14</v>
      </c>
      <c r="D49" s="12" t="s">
        <v>55</v>
      </c>
      <c r="E49" s="13">
        <v>8</v>
      </c>
      <c r="F49" s="14">
        <f>E49-4</f>
        <v>4</v>
      </c>
    </row>
    <row r="50" spans="1:10" ht="15.75" customHeight="1">
      <c r="A50" s="22" t="s">
        <v>643</v>
      </c>
      <c r="B50" s="16">
        <v>3.318287037037037E-2</v>
      </c>
      <c r="C50" s="12" t="s">
        <v>66</v>
      </c>
      <c r="D50" s="12" t="s">
        <v>55</v>
      </c>
      <c r="E50" s="13">
        <v>7</v>
      </c>
      <c r="F50" s="14">
        <f>E50-2</f>
        <v>5</v>
      </c>
    </row>
    <row r="51" spans="1:10" ht="15.75" customHeight="1">
      <c r="A51" s="22" t="s">
        <v>643</v>
      </c>
      <c r="B51" s="16">
        <v>3.3680555555555554E-2</v>
      </c>
      <c r="C51" s="12" t="s">
        <v>66</v>
      </c>
      <c r="D51" s="12" t="s">
        <v>62</v>
      </c>
      <c r="E51" s="13">
        <v>17</v>
      </c>
      <c r="F51" s="14">
        <f>E51-5</f>
        <v>12</v>
      </c>
      <c r="J51" s="12" t="s">
        <v>688</v>
      </c>
    </row>
    <row r="52" spans="1:10" ht="15.75" customHeight="1">
      <c r="A52" s="22" t="s">
        <v>643</v>
      </c>
      <c r="B52" s="16">
        <v>3.3680555555555554E-2</v>
      </c>
      <c r="C52" s="12" t="s">
        <v>18</v>
      </c>
      <c r="D52" s="12" t="s">
        <v>33</v>
      </c>
      <c r="E52" s="13">
        <v>14</v>
      </c>
      <c r="F52" s="14">
        <f>E52-7</f>
        <v>7</v>
      </c>
      <c r="J52" s="12" t="s">
        <v>155</v>
      </c>
    </row>
    <row r="53" spans="1:10" ht="15.75" customHeight="1">
      <c r="A53" s="22" t="s">
        <v>643</v>
      </c>
      <c r="B53" s="16">
        <v>3.4282407407407407E-2</v>
      </c>
      <c r="C53" s="12" t="s">
        <v>18</v>
      </c>
      <c r="D53" s="12" t="s">
        <v>33</v>
      </c>
      <c r="E53" s="13">
        <f>F53+7</f>
        <v>10</v>
      </c>
      <c r="F53" s="13">
        <v>3</v>
      </c>
      <c r="J53" s="12" t="s">
        <v>690</v>
      </c>
    </row>
    <row r="54" spans="1:10" ht="15.75" customHeight="1">
      <c r="A54" s="22" t="s">
        <v>643</v>
      </c>
      <c r="B54" s="16">
        <v>3.4907407407407408E-2</v>
      </c>
      <c r="C54" s="12" t="s">
        <v>13</v>
      </c>
      <c r="D54" s="12" t="s">
        <v>33</v>
      </c>
      <c r="E54" s="13">
        <v>16</v>
      </c>
      <c r="F54" s="14">
        <f>E54-7</f>
        <v>9</v>
      </c>
      <c r="J54" s="12" t="s">
        <v>691</v>
      </c>
    </row>
    <row r="55" spans="1:10" ht="15.75" customHeight="1">
      <c r="A55" s="22" t="s">
        <v>643</v>
      </c>
      <c r="B55" s="16">
        <v>3.5046296296296298E-2</v>
      </c>
      <c r="C55" s="12" t="s">
        <v>13</v>
      </c>
      <c r="D55" s="12" t="s">
        <v>28</v>
      </c>
      <c r="E55" s="13">
        <v>20</v>
      </c>
      <c r="F55" s="15"/>
      <c r="H55" s="12" t="s">
        <v>692</v>
      </c>
    </row>
    <row r="56" spans="1:10" ht="15.75" customHeight="1">
      <c r="A56" s="22" t="s">
        <v>643</v>
      </c>
      <c r="B56" s="16">
        <v>3.6041666666666666E-2</v>
      </c>
      <c r="C56" s="12" t="s">
        <v>23</v>
      </c>
      <c r="D56" s="12" t="s">
        <v>30</v>
      </c>
      <c r="E56" s="13">
        <v>11</v>
      </c>
      <c r="F56" s="14">
        <f t="shared" ref="F56:F57" si="0">E56-6</f>
        <v>5</v>
      </c>
      <c r="J56" s="12" t="s">
        <v>694</v>
      </c>
    </row>
    <row r="57" spans="1:10" ht="15.75" customHeight="1">
      <c r="A57" s="22" t="s">
        <v>643</v>
      </c>
      <c r="B57" s="16">
        <v>3.605324074074074E-2</v>
      </c>
      <c r="C57" s="12" t="s">
        <v>23</v>
      </c>
      <c r="D57" s="12" t="s">
        <v>30</v>
      </c>
      <c r="E57" s="13">
        <v>19</v>
      </c>
      <c r="F57" s="14">
        <f t="shared" si="0"/>
        <v>13</v>
      </c>
      <c r="J57" s="12" t="s">
        <v>694</v>
      </c>
    </row>
    <row r="58" spans="1:10" ht="15.75" customHeight="1">
      <c r="A58" s="22" t="s">
        <v>643</v>
      </c>
      <c r="B58" s="16">
        <v>3.6180555555555556E-2</v>
      </c>
      <c r="C58" s="12" t="s">
        <v>23</v>
      </c>
      <c r="D58" s="12" t="s">
        <v>28</v>
      </c>
      <c r="E58" s="13">
        <v>10</v>
      </c>
      <c r="F58" s="15"/>
      <c r="H58" s="12" t="s">
        <v>660</v>
      </c>
    </row>
    <row r="59" spans="1:10" ht="13">
      <c r="A59" s="22" t="s">
        <v>643</v>
      </c>
      <c r="B59" s="16">
        <v>3.6539351851851851E-2</v>
      </c>
      <c r="C59" s="12" t="s">
        <v>23</v>
      </c>
      <c r="D59" s="12" t="s">
        <v>30</v>
      </c>
      <c r="E59" s="13" t="s">
        <v>17</v>
      </c>
      <c r="F59" s="13">
        <v>20</v>
      </c>
      <c r="G59" s="12" t="s">
        <v>40</v>
      </c>
      <c r="J59" s="12" t="s">
        <v>696</v>
      </c>
    </row>
    <row r="60" spans="1:10" ht="13">
      <c r="A60" s="22" t="s">
        <v>643</v>
      </c>
      <c r="B60" s="16">
        <v>3.6909722222222219E-2</v>
      </c>
      <c r="C60" s="12" t="s">
        <v>23</v>
      </c>
      <c r="D60" s="12" t="s">
        <v>28</v>
      </c>
      <c r="E60" s="13">
        <v>21</v>
      </c>
      <c r="F60" s="15"/>
      <c r="H60" s="12" t="s">
        <v>697</v>
      </c>
    </row>
    <row r="61" spans="1:10" ht="13">
      <c r="A61" s="22" t="s">
        <v>643</v>
      </c>
      <c r="B61" s="16">
        <v>3.888888888888889E-2</v>
      </c>
      <c r="C61" s="12" t="s">
        <v>13</v>
      </c>
      <c r="D61" s="12" t="s">
        <v>62</v>
      </c>
      <c r="E61" s="13" t="s">
        <v>38</v>
      </c>
      <c r="F61" s="13" t="s">
        <v>38</v>
      </c>
      <c r="J61" s="12" t="s">
        <v>56</v>
      </c>
    </row>
    <row r="62" spans="1:10" ht="13">
      <c r="A62" s="22" t="s">
        <v>643</v>
      </c>
      <c r="B62" s="16">
        <v>3.888888888888889E-2</v>
      </c>
      <c r="C62" s="12" t="s">
        <v>13</v>
      </c>
      <c r="D62" s="12" t="s">
        <v>62</v>
      </c>
      <c r="E62" s="13">
        <v>11</v>
      </c>
      <c r="F62" s="14">
        <f>E62-5</f>
        <v>6</v>
      </c>
      <c r="J62" s="12" t="s">
        <v>693</v>
      </c>
    </row>
    <row r="63" spans="1:10" ht="13">
      <c r="A63" s="22" t="s">
        <v>643</v>
      </c>
      <c r="B63" s="16">
        <v>3.8935185185185184E-2</v>
      </c>
      <c r="C63" s="12" t="s">
        <v>13</v>
      </c>
      <c r="D63" s="12" t="s">
        <v>62</v>
      </c>
      <c r="E63" s="13" t="s">
        <v>38</v>
      </c>
      <c r="F63" s="13" t="s">
        <v>38</v>
      </c>
      <c r="J63" s="12" t="s">
        <v>56</v>
      </c>
    </row>
    <row r="64" spans="1:10" ht="13">
      <c r="A64" s="22" t="s">
        <v>643</v>
      </c>
      <c r="B64" s="16">
        <v>3.8935185185185184E-2</v>
      </c>
      <c r="C64" s="12" t="s">
        <v>13</v>
      </c>
      <c r="D64" s="12" t="s">
        <v>62</v>
      </c>
      <c r="E64" s="13" t="s">
        <v>38</v>
      </c>
      <c r="F64" s="13" t="s">
        <v>38</v>
      </c>
      <c r="J64" s="12" t="s">
        <v>693</v>
      </c>
    </row>
    <row r="65" spans="1:10" ht="13">
      <c r="A65" s="22" t="s">
        <v>643</v>
      </c>
      <c r="B65" s="16">
        <v>3.9456018518518515E-2</v>
      </c>
      <c r="C65" s="12" t="s">
        <v>19</v>
      </c>
      <c r="D65" s="12" t="s">
        <v>30</v>
      </c>
      <c r="E65" s="13" t="s">
        <v>38</v>
      </c>
      <c r="F65" s="13" t="s">
        <v>38</v>
      </c>
      <c r="J65" s="12" t="s">
        <v>47</v>
      </c>
    </row>
    <row r="66" spans="1:10" ht="13">
      <c r="A66" s="22" t="s">
        <v>643</v>
      </c>
      <c r="B66" s="16">
        <v>3.9456018518518515E-2</v>
      </c>
      <c r="C66" s="12" t="s">
        <v>19</v>
      </c>
      <c r="D66" s="12" t="s">
        <v>28</v>
      </c>
      <c r="E66" s="13">
        <v>17</v>
      </c>
      <c r="F66" s="15"/>
      <c r="H66" s="12" t="s">
        <v>701</v>
      </c>
    </row>
    <row r="67" spans="1:10" ht="13">
      <c r="A67" s="22" t="s">
        <v>643</v>
      </c>
      <c r="B67" s="16">
        <v>3.9930555555555552E-2</v>
      </c>
      <c r="C67" s="12" t="s">
        <v>19</v>
      </c>
      <c r="D67" s="12" t="s">
        <v>30</v>
      </c>
      <c r="E67" s="13" t="s">
        <v>38</v>
      </c>
      <c r="F67" s="13" t="s">
        <v>38</v>
      </c>
      <c r="J67" s="12" t="s">
        <v>159</v>
      </c>
    </row>
    <row r="68" spans="1:10" ht="13">
      <c r="A68" s="22" t="s">
        <v>643</v>
      </c>
      <c r="B68" s="16">
        <v>0.04</v>
      </c>
      <c r="C68" s="12" t="s">
        <v>19</v>
      </c>
      <c r="D68" s="12" t="s">
        <v>28</v>
      </c>
      <c r="E68" s="13">
        <v>6</v>
      </c>
      <c r="F68" s="15"/>
      <c r="H68" s="12" t="s">
        <v>684</v>
      </c>
    </row>
    <row r="69" spans="1:10" ht="13">
      <c r="A69" s="22" t="s">
        <v>643</v>
      </c>
      <c r="B69" s="16">
        <v>4.0752314814814818E-2</v>
      </c>
      <c r="C69" s="12" t="s">
        <v>23</v>
      </c>
      <c r="D69" s="12" t="s">
        <v>30</v>
      </c>
      <c r="E69" s="13" t="s">
        <v>38</v>
      </c>
      <c r="F69" s="13" t="s">
        <v>38</v>
      </c>
      <c r="J69" s="12" t="s">
        <v>56</v>
      </c>
    </row>
    <row r="70" spans="1:10" ht="13">
      <c r="A70" s="22" t="s">
        <v>643</v>
      </c>
      <c r="B70" s="16">
        <v>4.0752314814814818E-2</v>
      </c>
      <c r="C70" s="12" t="s">
        <v>23</v>
      </c>
      <c r="D70" s="12" t="s">
        <v>30</v>
      </c>
      <c r="E70" s="13">
        <v>20</v>
      </c>
      <c r="F70" s="14">
        <f>E70-6</f>
        <v>14</v>
      </c>
      <c r="J70" s="12" t="s">
        <v>702</v>
      </c>
    </row>
    <row r="71" spans="1:10" ht="13">
      <c r="A71" s="22" t="s">
        <v>643</v>
      </c>
      <c r="B71" s="16">
        <v>4.08912037037037E-2</v>
      </c>
      <c r="C71" s="12" t="s">
        <v>23</v>
      </c>
      <c r="D71" s="12" t="s">
        <v>28</v>
      </c>
      <c r="E71" s="13">
        <v>9</v>
      </c>
      <c r="F71" s="15"/>
      <c r="H71" s="12" t="s">
        <v>703</v>
      </c>
      <c r="I71" s="12">
        <v>1</v>
      </c>
      <c r="J71" s="12" t="s">
        <v>100</v>
      </c>
    </row>
    <row r="72" spans="1:10" ht="13">
      <c r="A72" s="22" t="s">
        <v>643</v>
      </c>
      <c r="B72" s="16">
        <v>4.1712962962962966E-2</v>
      </c>
      <c r="C72" s="12" t="s">
        <v>23</v>
      </c>
      <c r="D72" s="12" t="s">
        <v>28</v>
      </c>
      <c r="E72" s="13">
        <v>2</v>
      </c>
      <c r="F72" s="15"/>
      <c r="J72" s="12" t="s">
        <v>243</v>
      </c>
    </row>
    <row r="73" spans="1:10" ht="13">
      <c r="A73" s="22" t="s">
        <v>643</v>
      </c>
      <c r="B73" s="16">
        <v>4.1724537037037039E-2</v>
      </c>
      <c r="C73" s="12" t="s">
        <v>13</v>
      </c>
      <c r="D73" s="12" t="s">
        <v>62</v>
      </c>
      <c r="E73" s="13">
        <v>20</v>
      </c>
      <c r="F73" s="14">
        <f>E73-5</f>
        <v>15</v>
      </c>
      <c r="J73" s="12" t="s">
        <v>243</v>
      </c>
    </row>
    <row r="74" spans="1:10" ht="13">
      <c r="A74" s="22" t="s">
        <v>643</v>
      </c>
      <c r="B74" s="16">
        <v>4.2453703703703702E-2</v>
      </c>
      <c r="C74" s="12" t="s">
        <v>18</v>
      </c>
      <c r="D74" s="12" t="s">
        <v>101</v>
      </c>
      <c r="E74" s="13">
        <v>6</v>
      </c>
      <c r="F74" s="15"/>
      <c r="J74" s="12" t="s">
        <v>705</v>
      </c>
    </row>
    <row r="75" spans="1:10" ht="13">
      <c r="A75" s="22" t="s">
        <v>643</v>
      </c>
      <c r="B75" s="16">
        <v>4.2615740740740739E-2</v>
      </c>
      <c r="C75" s="12" t="s">
        <v>23</v>
      </c>
      <c r="D75" s="12" t="s">
        <v>15</v>
      </c>
      <c r="E75" s="13">
        <v>12</v>
      </c>
      <c r="F75" s="14">
        <f>E75-3</f>
        <v>9</v>
      </c>
    </row>
    <row r="76" spans="1:10" ht="13">
      <c r="A76" s="22" t="s">
        <v>643</v>
      </c>
      <c r="B76" s="16">
        <v>4.7164351851851853E-2</v>
      </c>
      <c r="C76" s="12" t="s">
        <v>21</v>
      </c>
      <c r="D76" s="12" t="s">
        <v>33</v>
      </c>
      <c r="E76" s="13">
        <v>20</v>
      </c>
      <c r="F76" s="14">
        <f t="shared" ref="F76:F78" si="1">E76-8</f>
        <v>12</v>
      </c>
      <c r="J76" s="12" t="s">
        <v>706</v>
      </c>
    </row>
    <row r="77" spans="1:10" ht="13">
      <c r="A77" s="22" t="s">
        <v>643</v>
      </c>
      <c r="B77" s="16">
        <v>4.7245370370370368E-2</v>
      </c>
      <c r="C77" s="12" t="s">
        <v>21</v>
      </c>
      <c r="D77" s="12" t="s">
        <v>33</v>
      </c>
      <c r="E77" s="13">
        <v>18</v>
      </c>
      <c r="F77" s="14">
        <f t="shared" si="1"/>
        <v>10</v>
      </c>
      <c r="J77" s="12" t="s">
        <v>706</v>
      </c>
    </row>
    <row r="78" spans="1:10" ht="13">
      <c r="A78" s="22" t="s">
        <v>643</v>
      </c>
      <c r="B78" s="16">
        <v>4.7256944444444442E-2</v>
      </c>
      <c r="C78" s="12" t="s">
        <v>21</v>
      </c>
      <c r="D78" s="12" t="s">
        <v>33</v>
      </c>
      <c r="E78" s="13">
        <v>20</v>
      </c>
      <c r="F78" s="14">
        <f t="shared" si="1"/>
        <v>12</v>
      </c>
      <c r="J78" s="12" t="s">
        <v>706</v>
      </c>
    </row>
    <row r="79" spans="1:10" ht="13">
      <c r="A79" s="22" t="s">
        <v>643</v>
      </c>
      <c r="B79" s="16">
        <v>4.7303240740740743E-2</v>
      </c>
      <c r="C79" s="12" t="s">
        <v>19</v>
      </c>
      <c r="D79" s="12" t="s">
        <v>30</v>
      </c>
      <c r="E79" s="13">
        <v>22</v>
      </c>
      <c r="F79" s="14">
        <f>E79-7</f>
        <v>15</v>
      </c>
      <c r="J79" s="12" t="s">
        <v>159</v>
      </c>
    </row>
    <row r="80" spans="1:10" ht="13">
      <c r="A80" s="22" t="s">
        <v>643</v>
      </c>
      <c r="B80" s="16">
        <v>4.7372685185185184E-2</v>
      </c>
      <c r="C80" s="12" t="s">
        <v>19</v>
      </c>
      <c r="D80" s="12" t="s">
        <v>28</v>
      </c>
      <c r="E80" s="13">
        <v>5</v>
      </c>
      <c r="F80" s="15"/>
      <c r="H80" s="12" t="s">
        <v>653</v>
      </c>
    </row>
    <row r="81" spans="1:10" ht="13">
      <c r="A81" s="22" t="s">
        <v>643</v>
      </c>
      <c r="B81" s="16">
        <v>4.7511574074074074E-2</v>
      </c>
      <c r="C81" s="12" t="s">
        <v>21</v>
      </c>
      <c r="D81" s="12" t="s">
        <v>28</v>
      </c>
      <c r="E81" s="13">
        <v>27</v>
      </c>
      <c r="F81" s="15"/>
      <c r="H81" s="12" t="s">
        <v>710</v>
      </c>
      <c r="I81" s="12">
        <v>1</v>
      </c>
      <c r="J81" s="12" t="s">
        <v>100</v>
      </c>
    </row>
    <row r="82" spans="1:10" ht="13">
      <c r="A82" s="22" t="s">
        <v>643</v>
      </c>
      <c r="B82" s="16">
        <v>4.7997685185185185E-2</v>
      </c>
      <c r="C82" s="12" t="s">
        <v>21</v>
      </c>
      <c r="D82" s="12" t="s">
        <v>113</v>
      </c>
      <c r="E82" s="13">
        <f>F82+6</f>
        <v>11</v>
      </c>
      <c r="F82" s="14">
        <v>5</v>
      </c>
      <c r="J82" s="12" t="s">
        <v>317</v>
      </c>
    </row>
    <row r="83" spans="1:10" ht="13">
      <c r="A83" s="22" t="s">
        <v>643</v>
      </c>
      <c r="B83" s="16">
        <v>4.8414351851851854E-2</v>
      </c>
      <c r="C83" s="12" t="s">
        <v>13</v>
      </c>
      <c r="D83" s="12" t="s">
        <v>156</v>
      </c>
      <c r="E83" s="13">
        <v>19</v>
      </c>
      <c r="F83" s="14">
        <f>E83-0</f>
        <v>19</v>
      </c>
      <c r="J83" s="12" t="s">
        <v>713</v>
      </c>
    </row>
    <row r="84" spans="1:10" ht="13">
      <c r="A84" s="22" t="s">
        <v>643</v>
      </c>
      <c r="B84" s="16">
        <v>4.8564814814814818E-2</v>
      </c>
      <c r="C84" s="12" t="s">
        <v>18</v>
      </c>
      <c r="D84" s="12" t="s">
        <v>101</v>
      </c>
      <c r="E84" s="13">
        <v>11</v>
      </c>
      <c r="F84" s="15"/>
      <c r="J84" s="12" t="s">
        <v>714</v>
      </c>
    </row>
    <row r="85" spans="1:10" ht="13">
      <c r="A85" s="22" t="s">
        <v>643</v>
      </c>
      <c r="B85" s="16">
        <v>4.9351851851851855E-2</v>
      </c>
      <c r="C85" s="12" t="s">
        <v>18</v>
      </c>
      <c r="D85" s="12" t="s">
        <v>51</v>
      </c>
      <c r="E85" s="13">
        <v>12</v>
      </c>
      <c r="F85" s="14">
        <f>E85-7</f>
        <v>5</v>
      </c>
    </row>
    <row r="86" spans="1:10" ht="13">
      <c r="A86" s="22" t="s">
        <v>643</v>
      </c>
      <c r="B86" s="16">
        <v>5.0289351851851849E-2</v>
      </c>
      <c r="C86" s="12" t="s">
        <v>23</v>
      </c>
      <c r="D86" s="12" t="s">
        <v>37</v>
      </c>
      <c r="E86" s="13">
        <v>10</v>
      </c>
      <c r="F86" s="14">
        <f>E86-0</f>
        <v>10</v>
      </c>
    </row>
    <row r="87" spans="1:10" ht="13">
      <c r="A87" s="22" t="s">
        <v>643</v>
      </c>
      <c r="B87" s="16">
        <v>5.033564814814815E-2</v>
      </c>
      <c r="C87" s="12" t="s">
        <v>19</v>
      </c>
      <c r="D87" s="12" t="s">
        <v>37</v>
      </c>
      <c r="E87" s="13">
        <v>20</v>
      </c>
      <c r="F87" s="14">
        <f>E87-6</f>
        <v>14</v>
      </c>
    </row>
    <row r="88" spans="1:10" ht="13">
      <c r="A88" s="22" t="s">
        <v>643</v>
      </c>
      <c r="B88" s="16">
        <v>5.108796296296296E-2</v>
      </c>
      <c r="C88" s="12" t="s">
        <v>18</v>
      </c>
      <c r="D88" s="12" t="s">
        <v>37</v>
      </c>
      <c r="E88" s="13">
        <v>13</v>
      </c>
      <c r="F88" s="14">
        <f>E88-1</f>
        <v>12</v>
      </c>
    </row>
    <row r="89" spans="1:10" ht="13">
      <c r="A89" s="22" t="s">
        <v>643</v>
      </c>
      <c r="B89" s="16">
        <v>5.1631944444444446E-2</v>
      </c>
      <c r="C89" s="12" t="s">
        <v>18</v>
      </c>
      <c r="D89" s="12" t="s">
        <v>51</v>
      </c>
      <c r="E89" s="13">
        <v>10</v>
      </c>
      <c r="F89" s="14">
        <f>E89-7</f>
        <v>3</v>
      </c>
    </row>
    <row r="90" spans="1:10" ht="13">
      <c r="A90" s="22" t="s">
        <v>643</v>
      </c>
      <c r="B90" s="16">
        <v>5.3009259259259256E-2</v>
      </c>
      <c r="C90" s="12" t="s">
        <v>23</v>
      </c>
      <c r="D90" s="12" t="s">
        <v>101</v>
      </c>
      <c r="E90" s="13" t="s">
        <v>38</v>
      </c>
      <c r="F90" s="13" t="s">
        <v>38</v>
      </c>
      <c r="J90" s="12" t="s">
        <v>70</v>
      </c>
    </row>
    <row r="91" spans="1:10" ht="13">
      <c r="A91" s="22" t="s">
        <v>643</v>
      </c>
      <c r="B91" s="16">
        <v>5.3287037037037036E-2</v>
      </c>
      <c r="C91" s="12" t="s">
        <v>66</v>
      </c>
      <c r="D91" s="12" t="s">
        <v>101</v>
      </c>
      <c r="E91" s="13" t="s">
        <v>38</v>
      </c>
      <c r="F91" s="13" t="s">
        <v>38</v>
      </c>
      <c r="J91" s="12" t="s">
        <v>70</v>
      </c>
    </row>
    <row r="92" spans="1:10" ht="13">
      <c r="A92" s="22" t="s">
        <v>643</v>
      </c>
      <c r="B92" s="16">
        <v>5.3321759259259256E-2</v>
      </c>
      <c r="C92" s="12" t="s">
        <v>13</v>
      </c>
      <c r="D92" s="12" t="s">
        <v>101</v>
      </c>
      <c r="E92" s="13">
        <v>39</v>
      </c>
      <c r="F92" s="15"/>
      <c r="J92" s="12" t="s">
        <v>722</v>
      </c>
    </row>
    <row r="93" spans="1:10" ht="13">
      <c r="A93" s="22" t="s">
        <v>643</v>
      </c>
      <c r="B93" s="16">
        <v>5.3356481481481484E-2</v>
      </c>
      <c r="C93" s="12" t="s">
        <v>14</v>
      </c>
      <c r="D93" s="12" t="s">
        <v>101</v>
      </c>
      <c r="E93" s="13" t="s">
        <v>38</v>
      </c>
      <c r="F93" s="13" t="s">
        <v>38</v>
      </c>
      <c r="J93" s="12" t="s">
        <v>70</v>
      </c>
    </row>
    <row r="94" spans="1:10" ht="13">
      <c r="A94" s="22" t="s">
        <v>643</v>
      </c>
      <c r="B94" s="16">
        <v>6.2118055555555558E-2</v>
      </c>
      <c r="C94" s="12" t="s">
        <v>18</v>
      </c>
      <c r="D94" s="12" t="s">
        <v>31</v>
      </c>
      <c r="E94" s="13" t="s">
        <v>38</v>
      </c>
      <c r="F94" s="13" t="s">
        <v>38</v>
      </c>
      <c r="J94" s="12" t="s">
        <v>56</v>
      </c>
    </row>
    <row r="95" spans="1:10" ht="13">
      <c r="A95" s="22" t="s">
        <v>643</v>
      </c>
      <c r="B95" s="16">
        <v>6.2118055555555558E-2</v>
      </c>
      <c r="C95" s="12" t="s">
        <v>18</v>
      </c>
      <c r="D95" s="12" t="s">
        <v>31</v>
      </c>
      <c r="E95" s="13">
        <v>22</v>
      </c>
      <c r="F95" s="14">
        <f t="shared" ref="F95:F96" si="2">E95-4</f>
        <v>18</v>
      </c>
      <c r="J95" s="12" t="s">
        <v>57</v>
      </c>
    </row>
    <row r="96" spans="1:10" ht="13">
      <c r="A96" s="22" t="s">
        <v>643</v>
      </c>
      <c r="B96" s="16">
        <v>6.8587962962962962E-2</v>
      </c>
      <c r="C96" s="12" t="s">
        <v>18</v>
      </c>
      <c r="D96" s="12" t="s">
        <v>34</v>
      </c>
      <c r="E96" s="13">
        <v>20</v>
      </c>
      <c r="F96" s="14">
        <f t="shared" si="2"/>
        <v>16</v>
      </c>
    </row>
    <row r="97" spans="1:10" ht="13">
      <c r="A97" s="22" t="s">
        <v>643</v>
      </c>
      <c r="B97" s="16">
        <v>7.0659722222222221E-2</v>
      </c>
      <c r="C97" s="12" t="s">
        <v>19</v>
      </c>
      <c r="D97" s="12" t="s">
        <v>22</v>
      </c>
      <c r="E97" s="13">
        <v>14</v>
      </c>
      <c r="F97" s="14">
        <f>E97-9</f>
        <v>5</v>
      </c>
    </row>
    <row r="98" spans="1:10" ht="13">
      <c r="A98" s="22" t="s">
        <v>643</v>
      </c>
      <c r="B98" s="16">
        <v>7.1076388888888883E-2</v>
      </c>
      <c r="C98" s="12" t="s">
        <v>13</v>
      </c>
      <c r="D98" s="12" t="s">
        <v>31</v>
      </c>
      <c r="E98" s="13">
        <v>9</v>
      </c>
      <c r="F98" s="14">
        <f>E98-4</f>
        <v>5</v>
      </c>
    </row>
    <row r="99" spans="1:10" ht="13">
      <c r="A99" s="22" t="s">
        <v>643</v>
      </c>
      <c r="B99" s="16">
        <v>7.1874999999999994E-2</v>
      </c>
      <c r="C99" s="12" t="s">
        <v>21</v>
      </c>
      <c r="D99" s="12" t="s">
        <v>31</v>
      </c>
      <c r="E99" s="13">
        <v>9</v>
      </c>
      <c r="F99" s="14">
        <f t="shared" ref="F99:F100" si="3">E99-3</f>
        <v>6</v>
      </c>
    </row>
    <row r="100" spans="1:10" ht="13">
      <c r="A100" s="22" t="s">
        <v>643</v>
      </c>
      <c r="B100" s="16">
        <v>7.2592592592592597E-2</v>
      </c>
      <c r="C100" s="12" t="s">
        <v>21</v>
      </c>
      <c r="D100" s="12" t="s">
        <v>15</v>
      </c>
      <c r="E100" s="13">
        <v>9</v>
      </c>
      <c r="F100" s="14">
        <f t="shared" si="3"/>
        <v>6</v>
      </c>
    </row>
    <row r="101" spans="1:10" ht="13">
      <c r="A101" s="22" t="s">
        <v>643</v>
      </c>
      <c r="B101" s="16">
        <v>7.3518518518518525E-2</v>
      </c>
      <c r="C101" s="12" t="s">
        <v>66</v>
      </c>
      <c r="D101" s="12" t="s">
        <v>116</v>
      </c>
      <c r="E101" s="13">
        <v>0</v>
      </c>
      <c r="F101" s="13">
        <v>2</v>
      </c>
      <c r="J101" s="12" t="s">
        <v>729</v>
      </c>
    </row>
    <row r="102" spans="1:10" ht="13">
      <c r="A102" s="22" t="s">
        <v>643</v>
      </c>
      <c r="B102" s="16">
        <v>7.706018518518519E-2</v>
      </c>
      <c r="C102" s="12" t="s">
        <v>23</v>
      </c>
      <c r="D102" s="12" t="s">
        <v>321</v>
      </c>
      <c r="E102" s="13" t="s">
        <v>17</v>
      </c>
      <c r="F102" s="13">
        <v>20</v>
      </c>
    </row>
    <row r="103" spans="1:10" ht="13">
      <c r="A103" s="22" t="s">
        <v>643</v>
      </c>
      <c r="B103" s="16">
        <v>7.8634259259259265E-2</v>
      </c>
      <c r="C103" s="12" t="s">
        <v>13</v>
      </c>
      <c r="D103" s="12" t="s">
        <v>113</v>
      </c>
      <c r="E103" s="13">
        <v>18</v>
      </c>
      <c r="F103" s="14">
        <f t="shared" ref="F103:F104" si="4">E103-2</f>
        <v>16</v>
      </c>
    </row>
    <row r="104" spans="1:10" ht="13">
      <c r="A104" s="22" t="s">
        <v>643</v>
      </c>
      <c r="B104" s="16">
        <v>7.9560185185185192E-2</v>
      </c>
      <c r="C104" s="12" t="s">
        <v>13</v>
      </c>
      <c r="D104" s="12" t="s">
        <v>78</v>
      </c>
      <c r="E104" s="13">
        <v>10</v>
      </c>
      <c r="F104" s="14">
        <f t="shared" si="4"/>
        <v>8</v>
      </c>
    </row>
    <row r="105" spans="1:10" ht="13">
      <c r="A105" s="22" t="s">
        <v>643</v>
      </c>
      <c r="B105" s="16">
        <v>9.9097222222222225E-2</v>
      </c>
      <c r="C105" s="12" t="s">
        <v>21</v>
      </c>
      <c r="D105" s="12" t="s">
        <v>37</v>
      </c>
      <c r="E105" s="13">
        <v>13</v>
      </c>
      <c r="F105" s="14">
        <f t="shared" ref="F105:F106" si="5">E105-8</f>
        <v>5</v>
      </c>
      <c r="J105" s="12" t="s">
        <v>56</v>
      </c>
    </row>
    <row r="106" spans="1:10" ht="13">
      <c r="A106" s="22" t="s">
        <v>643</v>
      </c>
      <c r="B106" s="16">
        <v>9.9097222222222225E-2</v>
      </c>
      <c r="C106" s="12" t="s">
        <v>21</v>
      </c>
      <c r="D106" s="12" t="s">
        <v>37</v>
      </c>
      <c r="E106" s="13">
        <v>14</v>
      </c>
      <c r="F106" s="14">
        <f t="shared" si="5"/>
        <v>6</v>
      </c>
      <c r="J106" s="12" t="s">
        <v>57</v>
      </c>
    </row>
    <row r="107" spans="1:10" ht="13">
      <c r="A107" s="22" t="s">
        <v>643</v>
      </c>
      <c r="B107" s="16">
        <v>0.10243055555555555</v>
      </c>
      <c r="C107" s="12" t="s">
        <v>23</v>
      </c>
      <c r="D107" s="12" t="s">
        <v>34</v>
      </c>
      <c r="E107" s="13">
        <v>7</v>
      </c>
      <c r="F107" s="14">
        <f>E107-3</f>
        <v>4</v>
      </c>
    </row>
    <row r="108" spans="1:10" ht="13">
      <c r="A108" s="22" t="s">
        <v>643</v>
      </c>
      <c r="B108" s="16">
        <v>0.10243055555555555</v>
      </c>
      <c r="C108" s="12" t="s">
        <v>18</v>
      </c>
      <c r="D108" s="12" t="s">
        <v>27</v>
      </c>
      <c r="E108" s="13">
        <v>20</v>
      </c>
      <c r="F108" s="14">
        <f>E108-6</f>
        <v>14</v>
      </c>
    </row>
    <row r="109" spans="1:10" ht="13">
      <c r="A109" s="22" t="s">
        <v>643</v>
      </c>
      <c r="B109" s="16">
        <v>0.10605324074074074</v>
      </c>
      <c r="C109" s="12" t="s">
        <v>19</v>
      </c>
      <c r="D109" s="12" t="s">
        <v>24</v>
      </c>
      <c r="E109" s="13">
        <v>18</v>
      </c>
      <c r="F109" s="14">
        <f>E109-3</f>
        <v>15</v>
      </c>
    </row>
    <row r="110" spans="1:10" ht="13">
      <c r="A110" s="22" t="s">
        <v>643</v>
      </c>
      <c r="B110" s="16">
        <v>0.10605324074074074</v>
      </c>
      <c r="C110" s="12" t="s">
        <v>18</v>
      </c>
      <c r="D110" s="12" t="s">
        <v>24</v>
      </c>
      <c r="E110" s="13">
        <v>13</v>
      </c>
      <c r="F110" s="14">
        <f>E110-4</f>
        <v>9</v>
      </c>
    </row>
    <row r="111" spans="1:10" ht="13">
      <c r="A111" s="22" t="s">
        <v>643</v>
      </c>
      <c r="B111" s="16">
        <v>0.10609953703703703</v>
      </c>
      <c r="C111" s="12" t="s">
        <v>23</v>
      </c>
      <c r="D111" s="12" t="s">
        <v>24</v>
      </c>
      <c r="E111" s="13">
        <v>14</v>
      </c>
      <c r="F111" s="14">
        <f>E111-6</f>
        <v>8</v>
      </c>
    </row>
    <row r="112" spans="1:10" ht="13">
      <c r="A112" s="22" t="s">
        <v>643</v>
      </c>
      <c r="B112" s="16">
        <v>0.1116087962962963</v>
      </c>
      <c r="C112" s="12" t="s">
        <v>13</v>
      </c>
      <c r="D112" s="12" t="s">
        <v>15</v>
      </c>
      <c r="E112" s="13">
        <v>16</v>
      </c>
      <c r="F112" s="14">
        <f>E112-1</f>
        <v>15</v>
      </c>
    </row>
    <row r="113" spans="1:6" ht="13">
      <c r="A113" s="22" t="s">
        <v>643</v>
      </c>
      <c r="B113" s="16">
        <v>0.11163194444444445</v>
      </c>
      <c r="C113" s="12" t="s">
        <v>21</v>
      </c>
      <c r="D113" s="12" t="s">
        <v>15</v>
      </c>
      <c r="E113" s="13">
        <v>5</v>
      </c>
      <c r="F113" s="14">
        <f t="shared" ref="F113:F114" si="6">E113-3</f>
        <v>2</v>
      </c>
    </row>
    <row r="114" spans="1:6" ht="13">
      <c r="A114" s="22" t="s">
        <v>643</v>
      </c>
      <c r="B114" s="16">
        <v>0.11219907407407408</v>
      </c>
      <c r="C114" s="12" t="s">
        <v>23</v>
      </c>
      <c r="D114" s="12" t="s">
        <v>15</v>
      </c>
      <c r="E114" s="13">
        <v>20</v>
      </c>
      <c r="F114" s="14">
        <f t="shared" si="6"/>
        <v>17</v>
      </c>
    </row>
    <row r="115" spans="1:6" ht="13">
      <c r="A115" s="22" t="s">
        <v>643</v>
      </c>
      <c r="B115" s="16">
        <v>0.11223379629629629</v>
      </c>
      <c r="C115" s="12" t="s">
        <v>18</v>
      </c>
      <c r="D115" s="12" t="s">
        <v>15</v>
      </c>
      <c r="E115" s="13">
        <v>17</v>
      </c>
      <c r="F115" s="14">
        <f>E115-4</f>
        <v>13</v>
      </c>
    </row>
    <row r="116" spans="1:6" ht="13">
      <c r="A116" s="22" t="s">
        <v>643</v>
      </c>
      <c r="B116" s="16">
        <v>0.1140162037037037</v>
      </c>
      <c r="C116" s="12" t="s">
        <v>21</v>
      </c>
      <c r="D116" s="12" t="s">
        <v>15</v>
      </c>
      <c r="E116" s="13">
        <v>13</v>
      </c>
      <c r="F116" s="14">
        <f>E116-3</f>
        <v>10</v>
      </c>
    </row>
    <row r="117" spans="1:6" ht="13">
      <c r="A117" s="22" t="s">
        <v>643</v>
      </c>
      <c r="B117" s="16">
        <v>0.11996527777777778</v>
      </c>
      <c r="C117" s="12" t="s">
        <v>23</v>
      </c>
      <c r="D117" s="12" t="s">
        <v>31</v>
      </c>
      <c r="E117" s="13">
        <v>9</v>
      </c>
      <c r="F117" s="14">
        <f>E117-0</f>
        <v>9</v>
      </c>
    </row>
    <row r="118" spans="1:6" ht="13">
      <c r="A118" s="22" t="s">
        <v>643</v>
      </c>
      <c r="B118" s="16">
        <v>0.12373842592592593</v>
      </c>
      <c r="C118" s="12" t="s">
        <v>18</v>
      </c>
      <c r="D118" s="12" t="s">
        <v>15</v>
      </c>
      <c r="E118" s="13">
        <v>15</v>
      </c>
      <c r="F118" s="14">
        <f>E118-4</f>
        <v>11</v>
      </c>
    </row>
    <row r="119" spans="1:6" ht="13">
      <c r="A119" s="22" t="s">
        <v>643</v>
      </c>
      <c r="B119" s="16">
        <v>0.12446759259259259</v>
      </c>
      <c r="C119" s="12" t="s">
        <v>21</v>
      </c>
      <c r="D119" s="12" t="s">
        <v>15</v>
      </c>
      <c r="E119" s="13">
        <v>17</v>
      </c>
      <c r="F119" s="14">
        <f>E119-3</f>
        <v>14</v>
      </c>
    </row>
    <row r="120" spans="1:6" ht="13">
      <c r="A120" s="22" t="s">
        <v>643</v>
      </c>
      <c r="B120" s="16">
        <v>0.12745370370370371</v>
      </c>
      <c r="C120" s="12" t="s">
        <v>14</v>
      </c>
      <c r="D120" s="12" t="s">
        <v>15</v>
      </c>
      <c r="E120" s="13" t="s">
        <v>38</v>
      </c>
      <c r="F120" s="13" t="s">
        <v>38</v>
      </c>
    </row>
    <row r="121" spans="1:6" ht="13">
      <c r="A121" s="22" t="s">
        <v>643</v>
      </c>
      <c r="B121" s="16">
        <v>0.12753472222222223</v>
      </c>
      <c r="C121" s="12" t="s">
        <v>66</v>
      </c>
      <c r="D121" s="12" t="s">
        <v>15</v>
      </c>
      <c r="E121" s="13">
        <v>15</v>
      </c>
      <c r="F121" s="15"/>
    </row>
    <row r="122" spans="1:6" ht="13">
      <c r="A122" s="22" t="s">
        <v>643</v>
      </c>
      <c r="B122" s="16">
        <v>0.12912037037037036</v>
      </c>
      <c r="C122" s="12" t="s">
        <v>19</v>
      </c>
      <c r="D122" s="12" t="s">
        <v>15</v>
      </c>
      <c r="E122" s="13">
        <v>6</v>
      </c>
      <c r="F122" s="14">
        <f>E122-0</f>
        <v>6</v>
      </c>
    </row>
    <row r="123" spans="1:6" ht="13">
      <c r="A123" s="22" t="s">
        <v>643</v>
      </c>
      <c r="B123" s="16">
        <v>0.12912037037037036</v>
      </c>
      <c r="C123" s="12" t="s">
        <v>21</v>
      </c>
      <c r="D123" s="12" t="s">
        <v>15</v>
      </c>
      <c r="E123" s="13">
        <v>13</v>
      </c>
      <c r="F123" s="14">
        <f>E123-3</f>
        <v>10</v>
      </c>
    </row>
    <row r="124" spans="1:6" ht="13">
      <c r="A124" s="22" t="s">
        <v>643</v>
      </c>
      <c r="B124" s="16">
        <v>0.12989583333333332</v>
      </c>
      <c r="C124" s="12" t="s">
        <v>19</v>
      </c>
      <c r="D124" s="12" t="s">
        <v>22</v>
      </c>
      <c r="E124" s="13" t="s">
        <v>20</v>
      </c>
      <c r="F124" s="13">
        <v>1</v>
      </c>
    </row>
    <row r="125" spans="1:6" ht="13">
      <c r="A125" s="22" t="s">
        <v>643</v>
      </c>
      <c r="B125" s="16">
        <v>0.1303125</v>
      </c>
      <c r="C125" s="12" t="s">
        <v>19</v>
      </c>
      <c r="D125" s="12" t="s">
        <v>15</v>
      </c>
      <c r="E125" s="13">
        <v>12</v>
      </c>
      <c r="F125" s="14">
        <f>E125-0</f>
        <v>12</v>
      </c>
    </row>
    <row r="126" spans="1:6" ht="13">
      <c r="A126" s="22" t="s">
        <v>643</v>
      </c>
      <c r="B126" s="16">
        <v>0.13037037037037036</v>
      </c>
      <c r="C126" s="12" t="s">
        <v>89</v>
      </c>
      <c r="D126" s="12" t="s">
        <v>15</v>
      </c>
      <c r="E126" s="13">
        <f>F126+3</f>
        <v>5</v>
      </c>
      <c r="F126" s="14">
        <v>2</v>
      </c>
    </row>
    <row r="127" spans="1:6" ht="13">
      <c r="A127" s="22" t="s">
        <v>643</v>
      </c>
      <c r="B127" s="16">
        <v>0.13130787037037037</v>
      </c>
      <c r="C127" s="12" t="s">
        <v>19</v>
      </c>
      <c r="D127" s="12" t="s">
        <v>15</v>
      </c>
      <c r="E127" s="13">
        <v>13</v>
      </c>
      <c r="F127" s="14">
        <f t="shared" ref="F127:F129" si="7">E127-0</f>
        <v>13</v>
      </c>
    </row>
    <row r="128" spans="1:6" ht="13">
      <c r="A128" s="22" t="s">
        <v>643</v>
      </c>
      <c r="B128" s="16">
        <v>0.13199074074074074</v>
      </c>
      <c r="C128" s="12" t="s">
        <v>19</v>
      </c>
      <c r="D128" s="12" t="s">
        <v>15</v>
      </c>
      <c r="E128" s="13">
        <v>15</v>
      </c>
      <c r="F128" s="14">
        <f t="shared" si="7"/>
        <v>15</v>
      </c>
    </row>
    <row r="129" spans="1:10" ht="13">
      <c r="A129" s="22" t="s">
        <v>643</v>
      </c>
      <c r="B129" s="16">
        <v>0.13335648148148149</v>
      </c>
      <c r="C129" s="12" t="s">
        <v>19</v>
      </c>
      <c r="D129" s="12" t="s">
        <v>15</v>
      </c>
      <c r="E129" s="13">
        <v>6</v>
      </c>
      <c r="F129" s="14">
        <f t="shared" si="7"/>
        <v>6</v>
      </c>
    </row>
    <row r="130" spans="1:10" ht="13">
      <c r="A130" s="22" t="s">
        <v>643</v>
      </c>
      <c r="B130" s="16">
        <v>0.13365740740740742</v>
      </c>
      <c r="C130" s="12" t="s">
        <v>18</v>
      </c>
      <c r="D130" s="12" t="s">
        <v>22</v>
      </c>
      <c r="E130" s="13" t="s">
        <v>17</v>
      </c>
      <c r="F130" s="13">
        <v>20</v>
      </c>
    </row>
    <row r="131" spans="1:10" ht="13">
      <c r="A131" s="22" t="s">
        <v>643</v>
      </c>
      <c r="B131" s="16">
        <v>0.13365740740740742</v>
      </c>
      <c r="C131" s="12" t="s">
        <v>23</v>
      </c>
      <c r="D131" s="12" t="s">
        <v>22</v>
      </c>
      <c r="E131" s="13" t="s">
        <v>20</v>
      </c>
      <c r="F131" s="13">
        <v>1</v>
      </c>
    </row>
    <row r="132" spans="1:10" ht="13">
      <c r="A132" s="22" t="s">
        <v>643</v>
      </c>
      <c r="B132" s="16">
        <v>0.13365740740740742</v>
      </c>
      <c r="C132" s="12" t="s">
        <v>66</v>
      </c>
      <c r="D132" s="12" t="s">
        <v>22</v>
      </c>
      <c r="E132" s="13">
        <v>16</v>
      </c>
      <c r="F132" s="15"/>
    </row>
    <row r="133" spans="1:10" ht="13">
      <c r="A133" s="22" t="s">
        <v>643</v>
      </c>
      <c r="B133" s="16">
        <v>0.13365740740740742</v>
      </c>
      <c r="C133" s="12" t="s">
        <v>21</v>
      </c>
      <c r="D133" s="12" t="s">
        <v>22</v>
      </c>
      <c r="E133" s="13">
        <v>14</v>
      </c>
      <c r="F133" s="14">
        <f>E133-1</f>
        <v>13</v>
      </c>
    </row>
    <row r="134" spans="1:10" ht="13">
      <c r="A134" s="22" t="s">
        <v>643</v>
      </c>
      <c r="B134" s="16">
        <v>0.13365740740740742</v>
      </c>
      <c r="C134" s="12" t="s">
        <v>14</v>
      </c>
      <c r="D134" s="12" t="s">
        <v>22</v>
      </c>
      <c r="E134" s="13">
        <v>14</v>
      </c>
      <c r="F134" s="14">
        <f>E134-7</f>
        <v>7</v>
      </c>
    </row>
    <row r="135" spans="1:10" ht="13">
      <c r="A135" s="22" t="s">
        <v>643</v>
      </c>
      <c r="B135" s="16">
        <v>0.13365740740740742</v>
      </c>
      <c r="C135" s="12" t="s">
        <v>13</v>
      </c>
      <c r="D135" s="12" t="s">
        <v>22</v>
      </c>
      <c r="E135" s="13">
        <v>4</v>
      </c>
      <c r="F135" s="14">
        <f>E135-0</f>
        <v>4</v>
      </c>
    </row>
    <row r="136" spans="1:10" ht="13">
      <c r="A136" s="22" t="s">
        <v>643</v>
      </c>
      <c r="B136" s="16">
        <v>0.13642361111111112</v>
      </c>
      <c r="C136" s="12" t="s">
        <v>13</v>
      </c>
      <c r="D136" s="12" t="s">
        <v>15</v>
      </c>
      <c r="E136" s="13">
        <v>14</v>
      </c>
      <c r="F136" s="14">
        <f>E136-1</f>
        <v>13</v>
      </c>
    </row>
    <row r="137" spans="1:10" ht="13">
      <c r="A137" s="22" t="s">
        <v>643</v>
      </c>
      <c r="B137" s="16">
        <v>0.13692129629629629</v>
      </c>
      <c r="C137" s="12" t="s">
        <v>14</v>
      </c>
      <c r="D137" s="12" t="s">
        <v>30</v>
      </c>
      <c r="E137" s="13" t="s">
        <v>38</v>
      </c>
      <c r="F137" s="15" t="s">
        <v>38</v>
      </c>
      <c r="J137" s="12" t="s">
        <v>56</v>
      </c>
    </row>
    <row r="138" spans="1:10" ht="13">
      <c r="A138" s="22" t="s">
        <v>643</v>
      </c>
      <c r="B138" s="16">
        <v>0.13692129629629629</v>
      </c>
      <c r="C138" s="12" t="s">
        <v>14</v>
      </c>
      <c r="D138" s="12" t="s">
        <v>30</v>
      </c>
      <c r="E138" s="13">
        <v>16</v>
      </c>
      <c r="F138" s="14">
        <f>E138-7</f>
        <v>9</v>
      </c>
      <c r="J138" s="12" t="s">
        <v>32</v>
      </c>
    </row>
    <row r="139" spans="1:10" ht="13">
      <c r="A139" s="22" t="s">
        <v>643</v>
      </c>
      <c r="B139" s="16">
        <v>0.13704861111111111</v>
      </c>
      <c r="C139" s="12" t="s">
        <v>14</v>
      </c>
      <c r="D139" s="12" t="s">
        <v>28</v>
      </c>
      <c r="E139" s="13">
        <v>12</v>
      </c>
      <c r="F139" s="15"/>
      <c r="H139" s="12" t="s">
        <v>766</v>
      </c>
    </row>
    <row r="140" spans="1:10" ht="13">
      <c r="A140" s="22" t="s">
        <v>643</v>
      </c>
      <c r="B140" s="16">
        <v>0.13731481481481481</v>
      </c>
      <c r="C140" s="12" t="s">
        <v>14</v>
      </c>
      <c r="D140" s="12" t="s">
        <v>30</v>
      </c>
      <c r="E140" s="13" t="s">
        <v>17</v>
      </c>
      <c r="F140" s="13">
        <v>20</v>
      </c>
      <c r="J140" s="12" t="s">
        <v>768</v>
      </c>
    </row>
    <row r="141" spans="1:10" ht="13">
      <c r="A141" s="22" t="s">
        <v>643</v>
      </c>
      <c r="B141" s="16">
        <v>0.13802083333333334</v>
      </c>
      <c r="C141" s="12" t="s">
        <v>19</v>
      </c>
      <c r="D141" s="12" t="s">
        <v>30</v>
      </c>
      <c r="E141" s="13">
        <v>13</v>
      </c>
      <c r="F141" s="14">
        <f>E141-7</f>
        <v>6</v>
      </c>
      <c r="J141" s="12" t="s">
        <v>159</v>
      </c>
    </row>
    <row r="142" spans="1:10" ht="13">
      <c r="A142" s="22" t="s">
        <v>643</v>
      </c>
      <c r="B142" s="16">
        <v>0.13811342592592593</v>
      </c>
      <c r="C142" s="12" t="s">
        <v>19</v>
      </c>
      <c r="D142" s="12" t="s">
        <v>28</v>
      </c>
      <c r="E142" s="13">
        <v>8</v>
      </c>
      <c r="F142" s="15"/>
      <c r="H142" s="12" t="s">
        <v>775</v>
      </c>
    </row>
    <row r="143" spans="1:10" ht="13">
      <c r="A143" s="22" t="s">
        <v>643</v>
      </c>
      <c r="B143" s="16">
        <v>0.13856481481481481</v>
      </c>
      <c r="C143" s="12" t="s">
        <v>18</v>
      </c>
      <c r="D143" s="12" t="s">
        <v>31</v>
      </c>
      <c r="E143" s="13" t="s">
        <v>20</v>
      </c>
      <c r="F143" s="13">
        <v>1</v>
      </c>
    </row>
    <row r="144" spans="1:10" ht="13">
      <c r="A144" s="22" t="s">
        <v>643</v>
      </c>
      <c r="B144" s="16">
        <v>0.139375</v>
      </c>
      <c r="C144" s="12" t="s">
        <v>21</v>
      </c>
      <c r="D144" s="12" t="s">
        <v>37</v>
      </c>
      <c r="E144" s="13">
        <v>15</v>
      </c>
      <c r="F144" s="14">
        <f>E144-8</f>
        <v>7</v>
      </c>
    </row>
    <row r="145" spans="1:10" ht="13">
      <c r="A145" s="22" t="s">
        <v>643</v>
      </c>
      <c r="B145" s="16">
        <v>0.13946759259259259</v>
      </c>
      <c r="C145" s="12" t="s">
        <v>14</v>
      </c>
      <c r="D145" s="12" t="s">
        <v>37</v>
      </c>
      <c r="E145" s="13" t="s">
        <v>17</v>
      </c>
      <c r="F145" s="13">
        <v>20</v>
      </c>
    </row>
    <row r="146" spans="1:10" ht="13">
      <c r="A146" s="22" t="s">
        <v>643</v>
      </c>
      <c r="B146" s="16">
        <v>0.14155092592592591</v>
      </c>
      <c r="C146" s="12" t="s">
        <v>21</v>
      </c>
      <c r="D146" s="12" t="s">
        <v>34</v>
      </c>
      <c r="E146" s="13" t="s">
        <v>38</v>
      </c>
      <c r="F146" s="13" t="s">
        <v>38</v>
      </c>
      <c r="J146" s="12" t="s">
        <v>56</v>
      </c>
    </row>
    <row r="147" spans="1:10" ht="13">
      <c r="A147" s="22" t="s">
        <v>643</v>
      </c>
      <c r="B147" s="16">
        <v>0.14155092592592591</v>
      </c>
      <c r="C147" s="12" t="s">
        <v>21</v>
      </c>
      <c r="D147" s="12" t="s">
        <v>34</v>
      </c>
      <c r="E147" s="13" t="s">
        <v>17</v>
      </c>
      <c r="F147" s="13">
        <v>20</v>
      </c>
    </row>
    <row r="148" spans="1:10" ht="13">
      <c r="A148" s="22" t="s">
        <v>643</v>
      </c>
      <c r="B148" s="16">
        <v>0.14840277777777777</v>
      </c>
      <c r="C148" s="12" t="s">
        <v>18</v>
      </c>
      <c r="D148" s="12" t="s">
        <v>15</v>
      </c>
      <c r="E148" s="13">
        <v>13</v>
      </c>
      <c r="F148" s="14">
        <f>E148-4</f>
        <v>9</v>
      </c>
    </row>
    <row r="149" spans="1:10" ht="13">
      <c r="A149" s="22" t="s">
        <v>643</v>
      </c>
      <c r="B149" s="16">
        <v>0.15262731481481481</v>
      </c>
      <c r="C149" s="12" t="s">
        <v>14</v>
      </c>
      <c r="D149" s="12" t="s">
        <v>15</v>
      </c>
      <c r="E149" s="13">
        <v>14</v>
      </c>
      <c r="F149" s="14">
        <f>E149-7</f>
        <v>7</v>
      </c>
    </row>
    <row r="150" spans="1:10" ht="13">
      <c r="A150" s="22" t="s">
        <v>643</v>
      </c>
      <c r="B150" s="16">
        <v>0.15313657407407408</v>
      </c>
      <c r="C150" s="12" t="s">
        <v>14</v>
      </c>
      <c r="D150" s="12" t="s">
        <v>246</v>
      </c>
      <c r="E150" s="14">
        <f>F150+2</f>
        <v>5</v>
      </c>
      <c r="F150" s="13">
        <v>3</v>
      </c>
      <c r="J150" s="12" t="s">
        <v>56</v>
      </c>
    </row>
    <row r="151" spans="1:10" ht="13">
      <c r="A151" s="22" t="s">
        <v>643</v>
      </c>
      <c r="B151" s="16">
        <v>0.15313657407407408</v>
      </c>
      <c r="C151" s="12" t="s">
        <v>14</v>
      </c>
      <c r="D151" s="12" t="s">
        <v>246</v>
      </c>
      <c r="E151" s="13">
        <v>9</v>
      </c>
      <c r="F151" s="14">
        <f>E151-2</f>
        <v>7</v>
      </c>
      <c r="J151" s="12" t="s">
        <v>57</v>
      </c>
    </row>
    <row r="152" spans="1:10" ht="13">
      <c r="A152" s="22" t="s">
        <v>643</v>
      </c>
      <c r="B152" s="16">
        <v>0.15429398148148149</v>
      </c>
      <c r="C152" s="12" t="s">
        <v>19</v>
      </c>
      <c r="D152" s="12" t="s">
        <v>15</v>
      </c>
      <c r="E152" s="13">
        <v>13</v>
      </c>
      <c r="F152" s="14">
        <f>E152-0</f>
        <v>13</v>
      </c>
    </row>
    <row r="153" spans="1:10" ht="13">
      <c r="A153" s="22" t="s">
        <v>643</v>
      </c>
      <c r="B153" s="16">
        <v>0.15444444444444444</v>
      </c>
      <c r="C153" s="12" t="s">
        <v>66</v>
      </c>
      <c r="D153" s="12" t="s">
        <v>15</v>
      </c>
      <c r="E153" s="13">
        <v>18</v>
      </c>
      <c r="F153" s="15"/>
    </row>
    <row r="154" spans="1:10" ht="13">
      <c r="A154" s="22" t="s">
        <v>643</v>
      </c>
      <c r="B154" s="16">
        <v>0.15679398148148149</v>
      </c>
      <c r="C154" s="12" t="s">
        <v>13</v>
      </c>
      <c r="D154" s="12" t="s">
        <v>34</v>
      </c>
      <c r="E154" s="13">
        <v>16</v>
      </c>
      <c r="F154" s="14">
        <f>E154-7</f>
        <v>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outlinePr summaryBelow="0" summaryRight="0"/>
  </sheetPr>
  <dimension ref="A1:J6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15.83203125" customWidth="1"/>
    <col min="9" max="9" width="6.33203125" customWidth="1"/>
    <col min="10" max="10" width="36.33203125" customWidth="1"/>
  </cols>
  <sheetData>
    <row r="1" spans="1:10" ht="15.75" customHeight="1">
      <c r="A1" s="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23" t="s">
        <v>789</v>
      </c>
      <c r="B2" s="16">
        <v>1.0601851851851852E-2</v>
      </c>
      <c r="C2" s="12" t="s">
        <v>14</v>
      </c>
      <c r="D2" s="12" t="s">
        <v>15</v>
      </c>
      <c r="E2" s="13">
        <v>9</v>
      </c>
      <c r="F2" s="14">
        <f>E2-3</f>
        <v>6</v>
      </c>
    </row>
    <row r="3" spans="1:10" ht="15.75" customHeight="1">
      <c r="A3" s="28" t="s">
        <v>789</v>
      </c>
      <c r="B3" s="16">
        <v>1.1354166666666667E-2</v>
      </c>
      <c r="C3" s="12" t="s">
        <v>13</v>
      </c>
      <c r="D3" s="12" t="s">
        <v>15</v>
      </c>
      <c r="E3" s="13">
        <v>15</v>
      </c>
      <c r="F3" s="14">
        <f>E3-1</f>
        <v>14</v>
      </c>
    </row>
    <row r="4" spans="1:10" ht="15.75" customHeight="1">
      <c r="A4" s="23" t="s">
        <v>789</v>
      </c>
      <c r="B4" s="16">
        <v>1.4930555555555556E-2</v>
      </c>
      <c r="C4" s="12" t="s">
        <v>21</v>
      </c>
      <c r="D4" s="12" t="s">
        <v>33</v>
      </c>
      <c r="E4" s="14">
        <f>F4+7</f>
        <v>26</v>
      </c>
      <c r="F4" s="13">
        <v>19</v>
      </c>
      <c r="J4" s="12" t="s">
        <v>63</v>
      </c>
    </row>
    <row r="5" spans="1:10" ht="15.75" customHeight="1">
      <c r="A5" s="28" t="s">
        <v>789</v>
      </c>
      <c r="B5" s="16">
        <v>1.5891203703703703E-2</v>
      </c>
      <c r="C5" s="12" t="s">
        <v>19</v>
      </c>
      <c r="D5" s="12" t="s">
        <v>78</v>
      </c>
      <c r="E5" s="13">
        <v>18</v>
      </c>
      <c r="F5" s="14">
        <f>E5-3</f>
        <v>15</v>
      </c>
      <c r="J5" s="12" t="s">
        <v>57</v>
      </c>
    </row>
    <row r="6" spans="1:10" ht="15.75" customHeight="1">
      <c r="A6" s="23" t="s">
        <v>789</v>
      </c>
      <c r="B6" s="16">
        <v>1.5891203703703703E-2</v>
      </c>
      <c r="C6" s="12" t="s">
        <v>19</v>
      </c>
      <c r="D6" s="12" t="s">
        <v>78</v>
      </c>
      <c r="E6" s="13" t="s">
        <v>38</v>
      </c>
      <c r="F6" s="13" t="s">
        <v>38</v>
      </c>
      <c r="J6" s="12" t="s">
        <v>56</v>
      </c>
    </row>
    <row r="7" spans="1:10" ht="15.75" customHeight="1">
      <c r="A7" s="28" t="s">
        <v>789</v>
      </c>
      <c r="B7" s="16">
        <v>1.9456018518518518E-2</v>
      </c>
      <c r="C7" s="12" t="s">
        <v>18</v>
      </c>
      <c r="D7" s="12" t="s">
        <v>60</v>
      </c>
      <c r="E7" s="13">
        <v>8</v>
      </c>
      <c r="F7" s="14">
        <f t="shared" ref="F7:F8" si="0">E7-1</f>
        <v>7</v>
      </c>
    </row>
    <row r="8" spans="1:10" ht="15.75" customHeight="1">
      <c r="A8" s="23" t="s">
        <v>789</v>
      </c>
      <c r="B8" s="16">
        <v>2.105324074074074E-2</v>
      </c>
      <c r="C8" s="12" t="s">
        <v>14</v>
      </c>
      <c r="D8" s="12" t="s">
        <v>135</v>
      </c>
      <c r="E8" s="13">
        <v>8</v>
      </c>
      <c r="F8" s="14">
        <f t="shared" si="0"/>
        <v>7</v>
      </c>
    </row>
    <row r="9" spans="1:10" ht="15.75" customHeight="1">
      <c r="A9" s="28" t="s">
        <v>789</v>
      </c>
      <c r="B9" s="16">
        <v>2.105324074074074E-2</v>
      </c>
      <c r="C9" s="12" t="s">
        <v>23</v>
      </c>
      <c r="D9" s="12" t="s">
        <v>135</v>
      </c>
      <c r="E9" s="13">
        <v>6</v>
      </c>
      <c r="F9" s="14">
        <f t="shared" ref="F9:F10" si="1">E9-0</f>
        <v>6</v>
      </c>
    </row>
    <row r="10" spans="1:10" ht="15.75" customHeight="1">
      <c r="A10" s="23" t="s">
        <v>789</v>
      </c>
      <c r="B10" s="16">
        <v>2.8402777777777777E-2</v>
      </c>
      <c r="C10" s="12" t="s">
        <v>23</v>
      </c>
      <c r="D10" s="12" t="s">
        <v>116</v>
      </c>
      <c r="E10" s="13">
        <v>4</v>
      </c>
      <c r="F10" s="14">
        <f t="shared" si="1"/>
        <v>4</v>
      </c>
    </row>
    <row r="11" spans="1:10" ht="15.75" customHeight="1">
      <c r="A11" s="28" t="s">
        <v>789</v>
      </c>
      <c r="B11" s="16">
        <v>2.9212962962962961E-2</v>
      </c>
      <c r="C11" s="12" t="s">
        <v>19</v>
      </c>
      <c r="D11" s="12" t="s">
        <v>27</v>
      </c>
      <c r="E11" s="13">
        <v>27</v>
      </c>
      <c r="F11" s="14">
        <f>E11-10</f>
        <v>17</v>
      </c>
    </row>
    <row r="12" spans="1:10" ht="15.75" customHeight="1">
      <c r="A12" s="23" t="s">
        <v>789</v>
      </c>
      <c r="B12" s="16">
        <v>3.3599537037037039E-2</v>
      </c>
      <c r="C12" s="12" t="s">
        <v>14</v>
      </c>
      <c r="D12" s="12" t="s">
        <v>55</v>
      </c>
      <c r="E12" s="13" t="s">
        <v>20</v>
      </c>
      <c r="F12" s="13">
        <v>1</v>
      </c>
    </row>
    <row r="13" spans="1:10" ht="15.75" customHeight="1">
      <c r="A13" s="28" t="s">
        <v>789</v>
      </c>
      <c r="B13" s="16">
        <v>4.5208333333333336E-2</v>
      </c>
      <c r="C13" s="12" t="s">
        <v>19</v>
      </c>
      <c r="D13" s="12" t="s">
        <v>24</v>
      </c>
      <c r="E13" s="13">
        <v>20</v>
      </c>
      <c r="F13" s="14">
        <f>E13-3</f>
        <v>17</v>
      </c>
    </row>
    <row r="14" spans="1:10" ht="15.75" customHeight="1">
      <c r="A14" s="23" t="s">
        <v>789</v>
      </c>
      <c r="B14" s="16">
        <v>4.7662037037037037E-2</v>
      </c>
      <c r="C14" s="12" t="s">
        <v>23</v>
      </c>
      <c r="D14" s="12" t="s">
        <v>37</v>
      </c>
      <c r="E14" s="14">
        <f>F14+0</f>
        <v>2</v>
      </c>
      <c r="F14" s="13">
        <v>2</v>
      </c>
    </row>
    <row r="15" spans="1:10" ht="15.75" customHeight="1">
      <c r="A15" s="28" t="s">
        <v>789</v>
      </c>
      <c r="B15" s="16">
        <v>4.791666666666667E-2</v>
      </c>
      <c r="C15" s="12" t="s">
        <v>21</v>
      </c>
      <c r="D15" s="12" t="s">
        <v>15</v>
      </c>
      <c r="E15" s="13">
        <v>19</v>
      </c>
      <c r="F15" s="14">
        <f t="shared" ref="F15:F16" si="2">E15-3</f>
        <v>16</v>
      </c>
    </row>
    <row r="16" spans="1:10" ht="15.75" customHeight="1">
      <c r="A16" s="23" t="s">
        <v>789</v>
      </c>
      <c r="B16" s="16">
        <v>5.5613425925925927E-2</v>
      </c>
      <c r="C16" s="12" t="s">
        <v>21</v>
      </c>
      <c r="D16" s="12" t="s">
        <v>15</v>
      </c>
      <c r="E16" s="13">
        <v>16</v>
      </c>
      <c r="F16" s="14">
        <f t="shared" si="2"/>
        <v>13</v>
      </c>
    </row>
    <row r="17" spans="1:6" ht="15.75" customHeight="1">
      <c r="A17" s="28" t="s">
        <v>789</v>
      </c>
      <c r="B17" s="16">
        <v>5.6203703703703707E-2</v>
      </c>
      <c r="C17" s="12" t="s">
        <v>18</v>
      </c>
      <c r="D17" s="12" t="s">
        <v>37</v>
      </c>
      <c r="E17" s="13">
        <v>15</v>
      </c>
      <c r="F17" s="14">
        <f>E17-1</f>
        <v>14</v>
      </c>
    </row>
    <row r="18" spans="1:6" ht="15.75" customHeight="1">
      <c r="A18" s="23" t="s">
        <v>789</v>
      </c>
      <c r="B18" s="16">
        <v>5.8125000000000003E-2</v>
      </c>
      <c r="C18" s="12" t="s">
        <v>18</v>
      </c>
      <c r="D18" s="12" t="s">
        <v>24</v>
      </c>
      <c r="E18" s="13">
        <v>22</v>
      </c>
      <c r="F18" s="14">
        <f>E18-4</f>
        <v>18</v>
      </c>
    </row>
    <row r="19" spans="1:6" ht="15.75" customHeight="1">
      <c r="A19" s="28" t="s">
        <v>789</v>
      </c>
      <c r="B19" s="16">
        <v>6.8148148148148152E-2</v>
      </c>
      <c r="C19" s="12" t="s">
        <v>23</v>
      </c>
      <c r="D19" s="12" t="s">
        <v>486</v>
      </c>
      <c r="E19" s="13">
        <v>12</v>
      </c>
      <c r="F19" s="14">
        <f t="shared" ref="F19:F22" si="3">E19-2</f>
        <v>10</v>
      </c>
    </row>
    <row r="20" spans="1:6" ht="15.75" customHeight="1">
      <c r="A20" s="23" t="s">
        <v>789</v>
      </c>
      <c r="B20" s="16">
        <v>6.8773148148148153E-2</v>
      </c>
      <c r="C20" s="12" t="s">
        <v>23</v>
      </c>
      <c r="D20" s="12" t="s">
        <v>486</v>
      </c>
      <c r="E20" s="13">
        <v>8</v>
      </c>
      <c r="F20" s="14">
        <f t="shared" si="3"/>
        <v>6</v>
      </c>
    </row>
    <row r="21" spans="1:6" ht="15.75" customHeight="1">
      <c r="A21" s="28" t="s">
        <v>789</v>
      </c>
      <c r="B21" s="16">
        <v>6.895833333333333E-2</v>
      </c>
      <c r="C21" s="12" t="s">
        <v>23</v>
      </c>
      <c r="D21" s="12" t="s">
        <v>486</v>
      </c>
      <c r="E21" s="13">
        <v>20</v>
      </c>
      <c r="F21" s="14">
        <f t="shared" si="3"/>
        <v>18</v>
      </c>
    </row>
    <row r="22" spans="1:6" ht="15.75" customHeight="1">
      <c r="A22" s="23" t="s">
        <v>789</v>
      </c>
      <c r="B22" s="16">
        <v>6.924768518518519E-2</v>
      </c>
      <c r="C22" s="12" t="s">
        <v>23</v>
      </c>
      <c r="D22" s="12" t="s">
        <v>486</v>
      </c>
      <c r="E22" s="13">
        <v>19</v>
      </c>
      <c r="F22" s="14">
        <f t="shared" si="3"/>
        <v>17</v>
      </c>
    </row>
    <row r="23" spans="1:6" ht="15.75" customHeight="1">
      <c r="A23" s="28" t="s">
        <v>789</v>
      </c>
      <c r="B23" s="16">
        <v>7.0324074074074081E-2</v>
      </c>
      <c r="C23" s="12" t="s">
        <v>18</v>
      </c>
      <c r="D23" s="12" t="s">
        <v>31</v>
      </c>
      <c r="E23" s="13">
        <v>21</v>
      </c>
      <c r="F23" s="14">
        <f>E23-4</f>
        <v>17</v>
      </c>
    </row>
    <row r="24" spans="1:6" ht="15.75" customHeight="1">
      <c r="A24" s="23" t="s">
        <v>789</v>
      </c>
      <c r="B24" s="16">
        <v>7.0324074074074081E-2</v>
      </c>
      <c r="C24" s="12" t="s">
        <v>14</v>
      </c>
      <c r="D24" s="12" t="s">
        <v>486</v>
      </c>
      <c r="E24" s="13">
        <v>16</v>
      </c>
      <c r="F24" s="14">
        <f t="shared" ref="F24:F29" si="4">E24-3</f>
        <v>13</v>
      </c>
    </row>
    <row r="25" spans="1:6" ht="15.75" customHeight="1">
      <c r="A25" s="28" t="s">
        <v>789</v>
      </c>
      <c r="B25" s="16">
        <v>7.0787037037037037E-2</v>
      </c>
      <c r="C25" s="12" t="s">
        <v>14</v>
      </c>
      <c r="D25" s="12" t="s">
        <v>486</v>
      </c>
      <c r="E25" s="13">
        <v>21</v>
      </c>
      <c r="F25" s="14">
        <f t="shared" si="4"/>
        <v>18</v>
      </c>
    </row>
    <row r="26" spans="1:6" ht="15.75" customHeight="1">
      <c r="A26" s="23" t="s">
        <v>789</v>
      </c>
      <c r="B26" s="16">
        <v>7.1053240740740736E-2</v>
      </c>
      <c r="C26" s="12" t="s">
        <v>14</v>
      </c>
      <c r="D26" s="12" t="s">
        <v>486</v>
      </c>
      <c r="E26" s="13">
        <v>7</v>
      </c>
      <c r="F26" s="14">
        <f t="shared" si="4"/>
        <v>4</v>
      </c>
    </row>
    <row r="27" spans="1:6" ht="15.75" customHeight="1">
      <c r="A27" s="28" t="s">
        <v>789</v>
      </c>
      <c r="B27" s="16">
        <v>7.1284722222222222E-2</v>
      </c>
      <c r="C27" s="12" t="s">
        <v>14</v>
      </c>
      <c r="D27" s="12" t="s">
        <v>486</v>
      </c>
      <c r="E27" s="13">
        <v>19</v>
      </c>
      <c r="F27" s="14">
        <f t="shared" si="4"/>
        <v>16</v>
      </c>
    </row>
    <row r="28" spans="1:6" ht="15.75" customHeight="1">
      <c r="A28" s="23" t="s">
        <v>789</v>
      </c>
      <c r="B28" s="16">
        <v>7.2025462962962958E-2</v>
      </c>
      <c r="C28" s="12" t="s">
        <v>14</v>
      </c>
      <c r="D28" s="12" t="s">
        <v>486</v>
      </c>
      <c r="E28" s="13">
        <v>9</v>
      </c>
      <c r="F28" s="14">
        <f t="shared" si="4"/>
        <v>6</v>
      </c>
    </row>
    <row r="29" spans="1:6" ht="15.75" customHeight="1">
      <c r="A29" s="28" t="s">
        <v>789</v>
      </c>
      <c r="B29" s="16">
        <v>7.2442129629629634E-2</v>
      </c>
      <c r="C29" s="12" t="s">
        <v>14</v>
      </c>
      <c r="D29" s="12" t="s">
        <v>486</v>
      </c>
      <c r="E29" s="13">
        <v>5</v>
      </c>
      <c r="F29" s="14">
        <f t="shared" si="4"/>
        <v>2</v>
      </c>
    </row>
    <row r="30" spans="1:6" ht="15.75" customHeight="1">
      <c r="A30" s="23" t="s">
        <v>789</v>
      </c>
      <c r="B30" s="16">
        <v>7.3842592592592599E-2</v>
      </c>
      <c r="C30" s="12" t="s">
        <v>21</v>
      </c>
      <c r="D30" s="12" t="s">
        <v>486</v>
      </c>
      <c r="E30" s="13">
        <v>21</v>
      </c>
      <c r="F30" s="14">
        <f t="shared" ref="F30:F31" si="5">E30-2</f>
        <v>19</v>
      </c>
    </row>
    <row r="31" spans="1:6" ht="15.75" customHeight="1">
      <c r="A31" s="28" t="s">
        <v>789</v>
      </c>
      <c r="B31" s="16">
        <v>7.418981481481482E-2</v>
      </c>
      <c r="C31" s="12" t="s">
        <v>21</v>
      </c>
      <c r="D31" s="12" t="s">
        <v>486</v>
      </c>
      <c r="E31" s="13">
        <v>5</v>
      </c>
      <c r="F31" s="14">
        <f t="shared" si="5"/>
        <v>3</v>
      </c>
    </row>
    <row r="32" spans="1:6" ht="15.75" customHeight="1">
      <c r="A32" s="23" t="s">
        <v>789</v>
      </c>
      <c r="B32" s="16">
        <v>7.4675925925925923E-2</v>
      </c>
      <c r="C32" s="12" t="s">
        <v>18</v>
      </c>
      <c r="D32" s="12" t="s">
        <v>60</v>
      </c>
      <c r="E32" s="13">
        <v>19</v>
      </c>
      <c r="F32" s="14">
        <f>E32-1</f>
        <v>18</v>
      </c>
    </row>
    <row r="33" spans="1:10" ht="15.75" customHeight="1">
      <c r="A33" s="28" t="s">
        <v>789</v>
      </c>
      <c r="B33" s="16">
        <v>7.4710648148148151E-2</v>
      </c>
      <c r="C33" s="12" t="s">
        <v>19</v>
      </c>
      <c r="D33" s="12" t="s">
        <v>60</v>
      </c>
      <c r="E33" s="13">
        <v>12</v>
      </c>
      <c r="F33" s="13">
        <v>15</v>
      </c>
    </row>
    <row r="34" spans="1:10" ht="15.75" customHeight="1">
      <c r="A34" s="23" t="s">
        <v>789</v>
      </c>
      <c r="B34" s="16">
        <v>7.481481481481482E-2</v>
      </c>
      <c r="C34" s="12" t="s">
        <v>21</v>
      </c>
      <c r="D34" s="12" t="s">
        <v>486</v>
      </c>
      <c r="E34" s="13">
        <v>13</v>
      </c>
      <c r="F34" s="14">
        <f t="shared" ref="F34:F35" si="6">E34-2</f>
        <v>11</v>
      </c>
    </row>
    <row r="35" spans="1:10" ht="15.75" customHeight="1">
      <c r="A35" s="28" t="s">
        <v>789</v>
      </c>
      <c r="B35" s="16">
        <v>7.5173611111111108E-2</v>
      </c>
      <c r="C35" s="12" t="s">
        <v>21</v>
      </c>
      <c r="D35" s="12" t="s">
        <v>486</v>
      </c>
      <c r="E35" s="13">
        <v>14</v>
      </c>
      <c r="F35" s="14">
        <f t="shared" si="6"/>
        <v>12</v>
      </c>
    </row>
    <row r="36" spans="1:10" ht="15.75" customHeight="1">
      <c r="A36" s="23" t="s">
        <v>789</v>
      </c>
      <c r="B36" s="16">
        <v>7.5486111111111115E-2</v>
      </c>
      <c r="C36" s="12" t="s">
        <v>21</v>
      </c>
      <c r="D36" s="12" t="s">
        <v>486</v>
      </c>
      <c r="E36" s="13" t="s">
        <v>17</v>
      </c>
      <c r="F36" s="13">
        <v>20</v>
      </c>
    </row>
    <row r="37" spans="1:10" ht="15.75" customHeight="1">
      <c r="A37" s="28" t="s">
        <v>789</v>
      </c>
      <c r="B37" s="16">
        <v>7.6655092592592594E-2</v>
      </c>
      <c r="C37" s="12" t="s">
        <v>13</v>
      </c>
      <c r="D37" s="12" t="s">
        <v>486</v>
      </c>
      <c r="E37" s="13">
        <v>16</v>
      </c>
      <c r="F37" s="14">
        <f t="shared" ref="F37:F39" si="7">E37-4</f>
        <v>12</v>
      </c>
      <c r="J37" s="12"/>
    </row>
    <row r="38" spans="1:10" ht="15.75" customHeight="1">
      <c r="A38" s="23" t="s">
        <v>789</v>
      </c>
      <c r="B38" s="16">
        <v>7.6921296296296293E-2</v>
      </c>
      <c r="C38" s="12" t="s">
        <v>13</v>
      </c>
      <c r="D38" s="12" t="s">
        <v>486</v>
      </c>
      <c r="E38" s="13">
        <v>13</v>
      </c>
      <c r="F38" s="14">
        <f t="shared" si="7"/>
        <v>9</v>
      </c>
      <c r="J38" s="12"/>
    </row>
    <row r="39" spans="1:10" ht="15.75" customHeight="1">
      <c r="A39" s="28" t="s">
        <v>789</v>
      </c>
      <c r="B39" s="16">
        <v>7.751157407407408E-2</v>
      </c>
      <c r="C39" s="12" t="s">
        <v>13</v>
      </c>
      <c r="D39" s="12" t="s">
        <v>486</v>
      </c>
      <c r="E39" s="13">
        <v>8</v>
      </c>
      <c r="F39" s="14">
        <f t="shared" si="7"/>
        <v>4</v>
      </c>
      <c r="J39" s="12"/>
    </row>
    <row r="40" spans="1:10" ht="15.75" customHeight="1">
      <c r="A40" s="23" t="s">
        <v>789</v>
      </c>
      <c r="B40" s="16">
        <v>7.7719907407407404E-2</v>
      </c>
      <c r="C40" s="12" t="s">
        <v>13</v>
      </c>
      <c r="D40" s="12" t="s">
        <v>486</v>
      </c>
      <c r="E40" s="13" t="s">
        <v>17</v>
      </c>
      <c r="F40" s="14">
        <v>20</v>
      </c>
      <c r="J40" s="12"/>
    </row>
    <row r="41" spans="1:10" ht="15.75" customHeight="1">
      <c r="A41" s="28" t="s">
        <v>789</v>
      </c>
      <c r="B41" s="16">
        <v>7.8032407407407411E-2</v>
      </c>
      <c r="C41" s="12" t="s">
        <v>13</v>
      </c>
      <c r="D41" s="12" t="s">
        <v>486</v>
      </c>
      <c r="E41" s="13" t="s">
        <v>17</v>
      </c>
      <c r="F41" s="14">
        <v>20</v>
      </c>
      <c r="J41" s="12"/>
    </row>
    <row r="42" spans="1:10" ht="15.75" customHeight="1">
      <c r="A42" s="23" t="s">
        <v>789</v>
      </c>
      <c r="B42" s="16">
        <v>8.0347222222222223E-2</v>
      </c>
      <c r="C42" s="12" t="s">
        <v>19</v>
      </c>
      <c r="D42" s="12" t="s">
        <v>486</v>
      </c>
      <c r="E42" s="13">
        <v>5</v>
      </c>
      <c r="F42" s="14">
        <f t="shared" ref="F42:F46" si="8">E42-2</f>
        <v>3</v>
      </c>
      <c r="J42" s="12" t="s">
        <v>800</v>
      </c>
    </row>
    <row r="43" spans="1:10" ht="15.75" customHeight="1">
      <c r="A43" s="28" t="s">
        <v>789</v>
      </c>
      <c r="B43" s="16">
        <v>8.0347222222222223E-2</v>
      </c>
      <c r="C43" s="12" t="s">
        <v>19</v>
      </c>
      <c r="D43" s="12" t="s">
        <v>486</v>
      </c>
      <c r="E43" s="13">
        <v>17</v>
      </c>
      <c r="F43" s="14">
        <f t="shared" si="8"/>
        <v>15</v>
      </c>
      <c r="J43" s="12" t="s">
        <v>801</v>
      </c>
    </row>
    <row r="44" spans="1:10" ht="15.75" customHeight="1">
      <c r="A44" s="23" t="s">
        <v>789</v>
      </c>
      <c r="B44" s="16">
        <v>8.1006944444444451E-2</v>
      </c>
      <c r="C44" s="12" t="s">
        <v>19</v>
      </c>
      <c r="D44" s="12" t="s">
        <v>486</v>
      </c>
      <c r="E44" s="13">
        <v>18</v>
      </c>
      <c r="F44" s="14">
        <f t="shared" si="8"/>
        <v>16</v>
      </c>
    </row>
    <row r="45" spans="1:10" ht="15.75" customHeight="1">
      <c r="A45" s="28" t="s">
        <v>789</v>
      </c>
      <c r="B45" s="16">
        <v>8.1701388888888893E-2</v>
      </c>
      <c r="C45" s="12" t="s">
        <v>19</v>
      </c>
      <c r="D45" s="12" t="s">
        <v>486</v>
      </c>
      <c r="E45" s="13">
        <v>14</v>
      </c>
      <c r="F45" s="14">
        <f t="shared" si="8"/>
        <v>12</v>
      </c>
    </row>
    <row r="46" spans="1:10" ht="15.75" customHeight="1">
      <c r="A46" s="23" t="s">
        <v>789</v>
      </c>
      <c r="B46" s="16">
        <v>8.2326388888888893E-2</v>
      </c>
      <c r="C46" s="12" t="s">
        <v>19</v>
      </c>
      <c r="D46" s="12" t="s">
        <v>486</v>
      </c>
      <c r="E46" s="13">
        <v>21</v>
      </c>
      <c r="F46" s="14">
        <f t="shared" si="8"/>
        <v>19</v>
      </c>
    </row>
    <row r="47" spans="1:10" ht="15.75" customHeight="1">
      <c r="A47" s="28" t="s">
        <v>789</v>
      </c>
      <c r="B47" s="16">
        <v>8.611111111111111E-2</v>
      </c>
      <c r="C47" s="12" t="s">
        <v>21</v>
      </c>
      <c r="D47" s="12" t="s">
        <v>60</v>
      </c>
      <c r="E47" s="13" t="s">
        <v>38</v>
      </c>
      <c r="F47" s="13" t="s">
        <v>38</v>
      </c>
      <c r="J47" s="12" t="s">
        <v>103</v>
      </c>
    </row>
    <row r="48" spans="1:10" ht="15.75" customHeight="1">
      <c r="A48" s="23" t="s">
        <v>789</v>
      </c>
      <c r="B48" s="16">
        <v>8.611111111111111E-2</v>
      </c>
      <c r="C48" s="12" t="s">
        <v>21</v>
      </c>
      <c r="D48" s="12" t="s">
        <v>60</v>
      </c>
      <c r="E48" s="13">
        <v>5</v>
      </c>
      <c r="F48" s="14">
        <f t="shared" ref="F48:F49" si="9">E48-3</f>
        <v>2</v>
      </c>
      <c r="J48" s="12" t="s">
        <v>105</v>
      </c>
    </row>
    <row r="49" spans="1:10" ht="15.75" customHeight="1">
      <c r="A49" s="28" t="s">
        <v>789</v>
      </c>
      <c r="B49" s="16">
        <v>8.8773148148148143E-2</v>
      </c>
      <c r="C49" s="12" t="s">
        <v>14</v>
      </c>
      <c r="D49" s="12" t="s">
        <v>62</v>
      </c>
      <c r="E49" s="13">
        <v>6</v>
      </c>
      <c r="F49" s="14">
        <f t="shared" si="9"/>
        <v>3</v>
      </c>
    </row>
    <row r="50" spans="1:10" ht="15.75" customHeight="1">
      <c r="A50" s="23" t="s">
        <v>789</v>
      </c>
      <c r="B50" s="16">
        <v>8.8715277777777782E-2</v>
      </c>
      <c r="C50" s="12" t="s">
        <v>23</v>
      </c>
      <c r="D50" s="12" t="s">
        <v>28</v>
      </c>
      <c r="E50" s="13" t="s">
        <v>38</v>
      </c>
      <c r="F50" s="13" t="s">
        <v>38</v>
      </c>
      <c r="H50" s="12" t="s">
        <v>377</v>
      </c>
      <c r="J50" s="12" t="s">
        <v>802</v>
      </c>
    </row>
    <row r="51" spans="1:10" ht="15.75" customHeight="1">
      <c r="A51" s="28" t="s">
        <v>789</v>
      </c>
      <c r="B51" s="16">
        <v>9.1192129629629623E-2</v>
      </c>
      <c r="C51" s="12" t="s">
        <v>18</v>
      </c>
      <c r="D51" s="12" t="s">
        <v>37</v>
      </c>
      <c r="E51" s="13">
        <v>16</v>
      </c>
      <c r="F51" s="14">
        <f>E51-1</f>
        <v>15</v>
      </c>
    </row>
    <row r="52" spans="1:10" ht="15.75" customHeight="1">
      <c r="A52" s="23" t="s">
        <v>789</v>
      </c>
      <c r="B52" s="16">
        <v>0.1091087962962963</v>
      </c>
      <c r="C52" s="12" t="s">
        <v>14</v>
      </c>
      <c r="D52" s="12" t="s">
        <v>24</v>
      </c>
      <c r="E52" s="13">
        <v>12</v>
      </c>
      <c r="F52" s="14">
        <f>E52-6</f>
        <v>6</v>
      </c>
    </row>
    <row r="53" spans="1:10" ht="15.75" customHeight="1">
      <c r="A53" s="28" t="s">
        <v>789</v>
      </c>
      <c r="B53" s="16">
        <v>0.11190972222222222</v>
      </c>
      <c r="C53" s="12" t="s">
        <v>14</v>
      </c>
      <c r="D53" s="12" t="s">
        <v>241</v>
      </c>
      <c r="E53" s="13">
        <v>16</v>
      </c>
      <c r="F53" s="14">
        <f>E53-1</f>
        <v>15</v>
      </c>
    </row>
    <row r="54" spans="1:10" ht="15.75" customHeight="1">
      <c r="A54" s="23" t="s">
        <v>789</v>
      </c>
      <c r="B54" s="16">
        <v>0.12270833333333334</v>
      </c>
      <c r="C54" s="12" t="s">
        <v>13</v>
      </c>
      <c r="D54" s="12" t="s">
        <v>31</v>
      </c>
      <c r="E54" s="13">
        <v>20</v>
      </c>
      <c r="F54" s="14">
        <f>E54-4</f>
        <v>16</v>
      </c>
    </row>
    <row r="55" spans="1:10" ht="15.75" customHeight="1">
      <c r="A55" s="28" t="s">
        <v>789</v>
      </c>
      <c r="B55" s="16">
        <v>0.13255787037037037</v>
      </c>
      <c r="C55" s="12" t="s">
        <v>14</v>
      </c>
      <c r="D55" s="12" t="s">
        <v>116</v>
      </c>
      <c r="E55" s="13">
        <v>13</v>
      </c>
      <c r="F55" s="14">
        <f>E55-1</f>
        <v>12</v>
      </c>
    </row>
    <row r="56" spans="1:10" ht="15.75" customHeight="1">
      <c r="A56" s="23" t="s">
        <v>789</v>
      </c>
      <c r="B56" s="16">
        <v>0.13258101851851853</v>
      </c>
      <c r="C56" s="12" t="s">
        <v>13</v>
      </c>
      <c r="D56" s="12" t="s">
        <v>116</v>
      </c>
      <c r="E56" s="13">
        <v>16</v>
      </c>
      <c r="F56" s="14">
        <f>E56-7</f>
        <v>9</v>
      </c>
    </row>
    <row r="57" spans="1:10" ht="15.75" customHeight="1">
      <c r="A57" s="28" t="s">
        <v>789</v>
      </c>
      <c r="B57" s="16">
        <v>0.14039351851851853</v>
      </c>
      <c r="C57" s="12" t="s">
        <v>13</v>
      </c>
      <c r="D57" s="12" t="s">
        <v>15</v>
      </c>
      <c r="E57" s="13">
        <v>8</v>
      </c>
      <c r="F57" s="14">
        <f>E57-1</f>
        <v>7</v>
      </c>
    </row>
    <row r="58" spans="1:10" ht="15.75" customHeight="1">
      <c r="A58" s="23" t="s">
        <v>789</v>
      </c>
      <c r="B58" s="16">
        <v>0.14231481481481481</v>
      </c>
      <c r="C58" s="12" t="s">
        <v>14</v>
      </c>
      <c r="D58" s="12" t="s">
        <v>52</v>
      </c>
      <c r="E58" s="13">
        <v>25</v>
      </c>
      <c r="F58" s="14">
        <f>E58-7</f>
        <v>18</v>
      </c>
    </row>
    <row r="59" spans="1:10" ht="13">
      <c r="A59" s="28" t="s">
        <v>789</v>
      </c>
      <c r="B59" s="16">
        <v>0.1426736111111111</v>
      </c>
      <c r="C59" s="12" t="s">
        <v>14</v>
      </c>
      <c r="D59" s="12" t="s">
        <v>15</v>
      </c>
      <c r="E59" s="13">
        <v>14</v>
      </c>
      <c r="F59" s="14">
        <f>E59-3</f>
        <v>11</v>
      </c>
    </row>
    <row r="60" spans="1:10" ht="13">
      <c r="A60" s="23" t="s">
        <v>789</v>
      </c>
      <c r="B60" s="16">
        <v>0.1512037037037037</v>
      </c>
      <c r="C60" s="12" t="s">
        <v>18</v>
      </c>
      <c r="D60" s="12" t="s">
        <v>24</v>
      </c>
      <c r="E60" s="13" t="s">
        <v>38</v>
      </c>
      <c r="F60" s="13" t="s">
        <v>38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outlinePr summaryBelow="0" summaryRight="0"/>
  </sheetPr>
  <dimension ref="A1:J152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5" max="5" width="10.5" customWidth="1"/>
    <col min="6" max="6" width="12.5" customWidth="1"/>
    <col min="7" max="7" width="5.1640625" customWidth="1"/>
    <col min="8" max="8" width="39.5" customWidth="1"/>
    <col min="9" max="9" width="6.33203125" customWidth="1"/>
    <col min="10" max="10" width="46.33203125" customWidth="1"/>
  </cols>
  <sheetData>
    <row r="1" spans="1:10" ht="15.75" customHeight="1">
      <c r="A1" s="31" t="s">
        <v>0</v>
      </c>
      <c r="B1" s="32" t="s">
        <v>1</v>
      </c>
      <c r="C1" s="32" t="s">
        <v>2</v>
      </c>
      <c r="D1" s="32" t="s">
        <v>3</v>
      </c>
      <c r="E1" s="32" t="s">
        <v>4</v>
      </c>
      <c r="F1" s="32" t="s">
        <v>5</v>
      </c>
      <c r="G1" s="32" t="s">
        <v>6</v>
      </c>
      <c r="H1" s="32" t="s">
        <v>7</v>
      </c>
      <c r="I1" s="32" t="s">
        <v>8</v>
      </c>
      <c r="J1" s="32" t="s">
        <v>9</v>
      </c>
    </row>
    <row r="2" spans="1:10" ht="15.75" customHeight="1">
      <c r="A2" s="28" t="s">
        <v>796</v>
      </c>
      <c r="B2" s="16">
        <v>2.0358796296296295E-2</v>
      </c>
      <c r="C2" s="12" t="s">
        <v>19</v>
      </c>
      <c r="D2" s="12" t="s">
        <v>15</v>
      </c>
      <c r="E2" s="13" t="s">
        <v>38</v>
      </c>
      <c r="F2" s="13" t="s">
        <v>38</v>
      </c>
      <c r="J2" s="12" t="s">
        <v>103</v>
      </c>
    </row>
    <row r="3" spans="1:10" ht="15.75" customHeight="1">
      <c r="A3" s="22" t="s">
        <v>796</v>
      </c>
      <c r="B3" s="16">
        <v>2.0358796296296295E-2</v>
      </c>
      <c r="C3" s="12" t="s">
        <v>19</v>
      </c>
      <c r="D3" s="12" t="s">
        <v>15</v>
      </c>
      <c r="E3" s="13">
        <v>7</v>
      </c>
      <c r="F3" s="14">
        <f>E3-0</f>
        <v>7</v>
      </c>
      <c r="J3" s="12" t="s">
        <v>105</v>
      </c>
    </row>
    <row r="4" spans="1:10" ht="15.75" customHeight="1">
      <c r="A4" s="28" t="s">
        <v>796</v>
      </c>
      <c r="B4" s="16">
        <v>2.3391203703703702E-2</v>
      </c>
      <c r="C4" s="12" t="s">
        <v>21</v>
      </c>
      <c r="D4" s="12" t="s">
        <v>78</v>
      </c>
      <c r="E4" s="13" t="s">
        <v>20</v>
      </c>
      <c r="F4" s="13">
        <v>1</v>
      </c>
    </row>
    <row r="5" spans="1:10" ht="15.75" customHeight="1">
      <c r="A5" s="22" t="s">
        <v>796</v>
      </c>
      <c r="B5" s="16">
        <v>2.3472222222222221E-2</v>
      </c>
      <c r="C5" s="12" t="s">
        <v>23</v>
      </c>
      <c r="D5" s="12" t="s">
        <v>78</v>
      </c>
      <c r="E5" s="13">
        <v>8</v>
      </c>
      <c r="F5" s="14">
        <f>E5-2</f>
        <v>6</v>
      </c>
    </row>
    <row r="6" spans="1:10" ht="15.75" customHeight="1">
      <c r="A6" s="28" t="s">
        <v>796</v>
      </c>
      <c r="B6" s="16">
        <v>3.3738425925925929E-2</v>
      </c>
      <c r="C6" s="12" t="s">
        <v>19</v>
      </c>
      <c r="D6" s="12" t="s">
        <v>15</v>
      </c>
      <c r="E6" s="13">
        <v>18</v>
      </c>
      <c r="F6" s="14">
        <f>E6-0</f>
        <v>18</v>
      </c>
    </row>
    <row r="7" spans="1:10" ht="15.75" customHeight="1">
      <c r="A7" s="22" t="s">
        <v>796</v>
      </c>
      <c r="B7" s="16">
        <v>3.5902777777777777E-2</v>
      </c>
      <c r="C7" s="12" t="s">
        <v>19</v>
      </c>
      <c r="D7" s="12" t="s">
        <v>37</v>
      </c>
      <c r="E7" s="13">
        <v>10</v>
      </c>
      <c r="F7" s="14">
        <f>E7-6</f>
        <v>4</v>
      </c>
    </row>
    <row r="8" spans="1:10" ht="15.75" customHeight="1">
      <c r="A8" s="28" t="s">
        <v>796</v>
      </c>
      <c r="B8" s="16">
        <v>3.8067129629629631E-2</v>
      </c>
      <c r="C8" s="12" t="s">
        <v>23</v>
      </c>
      <c r="D8" s="12" t="s">
        <v>52</v>
      </c>
      <c r="E8" s="13" t="s">
        <v>38</v>
      </c>
      <c r="F8" s="13" t="s">
        <v>38</v>
      </c>
      <c r="J8" s="12" t="s">
        <v>56</v>
      </c>
    </row>
    <row r="9" spans="1:10" ht="15.75" customHeight="1">
      <c r="A9" s="22" t="s">
        <v>796</v>
      </c>
      <c r="B9" s="16">
        <v>3.8067129629629631E-2</v>
      </c>
      <c r="C9" s="12" t="s">
        <v>23</v>
      </c>
      <c r="D9" s="12" t="s">
        <v>52</v>
      </c>
      <c r="E9" s="13">
        <v>10</v>
      </c>
      <c r="F9" s="14">
        <f>E9-6</f>
        <v>4</v>
      </c>
      <c r="J9" s="12" t="s">
        <v>57</v>
      </c>
    </row>
    <row r="10" spans="1:10" ht="15.75" customHeight="1">
      <c r="A10" s="28" t="s">
        <v>796</v>
      </c>
      <c r="B10" s="16">
        <v>3.8645833333333331E-2</v>
      </c>
      <c r="C10" s="12" t="s">
        <v>23</v>
      </c>
      <c r="D10" s="12" t="s">
        <v>60</v>
      </c>
      <c r="E10" s="13" t="s">
        <v>17</v>
      </c>
      <c r="F10" s="13">
        <v>20</v>
      </c>
      <c r="J10" s="12" t="s">
        <v>103</v>
      </c>
    </row>
    <row r="11" spans="1:10" ht="15.75" customHeight="1">
      <c r="A11" s="22" t="s">
        <v>796</v>
      </c>
      <c r="B11" s="16">
        <v>3.8645833333333331E-2</v>
      </c>
      <c r="C11" s="12" t="s">
        <v>23</v>
      </c>
      <c r="D11" s="12" t="s">
        <v>60</v>
      </c>
      <c r="E11" s="13">
        <v>15</v>
      </c>
      <c r="F11" s="14">
        <f>E11-0</f>
        <v>15</v>
      </c>
      <c r="J11" s="12" t="s">
        <v>105</v>
      </c>
    </row>
    <row r="12" spans="1:10" ht="15.75" customHeight="1">
      <c r="A12" s="28" t="s">
        <v>796</v>
      </c>
      <c r="B12" s="16">
        <v>3.979166666666667E-2</v>
      </c>
      <c r="C12" s="12" t="s">
        <v>23</v>
      </c>
      <c r="D12" s="12" t="s">
        <v>52</v>
      </c>
      <c r="E12" s="13" t="s">
        <v>17</v>
      </c>
      <c r="F12" s="13">
        <v>20</v>
      </c>
    </row>
    <row r="13" spans="1:10" ht="15.75" customHeight="1">
      <c r="A13" s="22" t="s">
        <v>796</v>
      </c>
      <c r="B13" s="16">
        <v>4.0231481481481479E-2</v>
      </c>
      <c r="C13" s="12" t="s">
        <v>23</v>
      </c>
      <c r="D13" s="12" t="s">
        <v>34</v>
      </c>
      <c r="E13" s="13">
        <v>9</v>
      </c>
      <c r="F13" s="14">
        <f>E13-3</f>
        <v>6</v>
      </c>
    </row>
    <row r="14" spans="1:10" ht="15.75" customHeight="1">
      <c r="A14" s="28" t="s">
        <v>796</v>
      </c>
      <c r="B14" s="16">
        <v>4.1875000000000002E-2</v>
      </c>
      <c r="C14" s="12" t="s">
        <v>19</v>
      </c>
      <c r="D14" s="12" t="s">
        <v>27</v>
      </c>
      <c r="E14" s="13">
        <f>F14+10</f>
        <v>19</v>
      </c>
      <c r="F14" s="14">
        <v>9</v>
      </c>
    </row>
    <row r="15" spans="1:10" ht="15.75" customHeight="1">
      <c r="A15" s="22" t="s">
        <v>796</v>
      </c>
      <c r="B15" s="16">
        <v>4.4201388888888887E-2</v>
      </c>
      <c r="C15" s="12" t="s">
        <v>14</v>
      </c>
      <c r="D15" s="12" t="s">
        <v>31</v>
      </c>
      <c r="E15" s="13" t="s">
        <v>38</v>
      </c>
      <c r="F15" s="13" t="s">
        <v>38</v>
      </c>
      <c r="J15" s="12" t="s">
        <v>56</v>
      </c>
    </row>
    <row r="16" spans="1:10" ht="15.75" customHeight="1">
      <c r="A16" s="28" t="s">
        <v>796</v>
      </c>
      <c r="B16" s="16">
        <v>4.4201388888888887E-2</v>
      </c>
      <c r="C16" s="12" t="s">
        <v>14</v>
      </c>
      <c r="D16" s="12" t="s">
        <v>31</v>
      </c>
      <c r="E16" s="13">
        <v>13</v>
      </c>
      <c r="F16" s="13">
        <v>12</v>
      </c>
      <c r="J16" s="12" t="s">
        <v>57</v>
      </c>
    </row>
    <row r="17" spans="1:10" ht="15.75" customHeight="1">
      <c r="A17" s="22" t="s">
        <v>796</v>
      </c>
      <c r="B17" s="16">
        <v>4.9918981481481481E-2</v>
      </c>
      <c r="C17" s="12" t="s">
        <v>23</v>
      </c>
      <c r="D17" s="12" t="s">
        <v>31</v>
      </c>
      <c r="E17" s="13" t="s">
        <v>38</v>
      </c>
      <c r="F17" s="13" t="s">
        <v>38</v>
      </c>
      <c r="J17" s="12" t="s">
        <v>56</v>
      </c>
    </row>
    <row r="18" spans="1:10" ht="15.75" customHeight="1">
      <c r="A18" s="28" t="s">
        <v>796</v>
      </c>
      <c r="B18" s="16">
        <v>4.9918981481481481E-2</v>
      </c>
      <c r="C18" s="12" t="s">
        <v>23</v>
      </c>
      <c r="D18" s="12" t="s">
        <v>31</v>
      </c>
      <c r="E18" s="13">
        <v>8</v>
      </c>
      <c r="F18" s="14">
        <f>E18-0</f>
        <v>8</v>
      </c>
      <c r="J18" s="12" t="s">
        <v>57</v>
      </c>
    </row>
    <row r="19" spans="1:10" ht="15.75" customHeight="1">
      <c r="A19" s="22" t="s">
        <v>796</v>
      </c>
      <c r="B19" s="16">
        <v>5.5E-2</v>
      </c>
      <c r="C19" s="12" t="s">
        <v>23</v>
      </c>
      <c r="D19" s="12" t="s">
        <v>15</v>
      </c>
      <c r="E19" s="13">
        <v>15</v>
      </c>
      <c r="F19" s="14">
        <f>E19-3</f>
        <v>12</v>
      </c>
    </row>
    <row r="20" spans="1:10" ht="15.75" customHeight="1">
      <c r="A20" s="28" t="s">
        <v>796</v>
      </c>
      <c r="B20" s="16">
        <v>7.3993055555555562E-2</v>
      </c>
      <c r="C20" s="12" t="s">
        <v>19</v>
      </c>
      <c r="D20" s="12" t="s">
        <v>137</v>
      </c>
      <c r="E20" s="13">
        <v>14</v>
      </c>
      <c r="F20" s="14">
        <f>E20-7</f>
        <v>7</v>
      </c>
    </row>
    <row r="21" spans="1:10" ht="15.75" customHeight="1">
      <c r="A21" s="22" t="s">
        <v>796</v>
      </c>
      <c r="B21" s="16">
        <v>7.4212962962962967E-2</v>
      </c>
      <c r="C21" s="12" t="s">
        <v>19</v>
      </c>
      <c r="D21" s="12" t="s">
        <v>15</v>
      </c>
      <c r="E21" s="13">
        <v>4</v>
      </c>
      <c r="F21" s="14">
        <f>E21-0</f>
        <v>4</v>
      </c>
    </row>
    <row r="22" spans="1:10" ht="15.75" customHeight="1">
      <c r="A22" s="28" t="s">
        <v>796</v>
      </c>
      <c r="B22" s="16">
        <v>7.5173611111111108E-2</v>
      </c>
      <c r="C22" s="12" t="s">
        <v>21</v>
      </c>
      <c r="D22" s="12" t="s">
        <v>15</v>
      </c>
      <c r="E22" s="13" t="s">
        <v>38</v>
      </c>
      <c r="F22" s="13" t="s">
        <v>38</v>
      </c>
      <c r="J22" s="12" t="s">
        <v>56</v>
      </c>
    </row>
    <row r="23" spans="1:10" ht="15.75" customHeight="1">
      <c r="A23" s="22" t="s">
        <v>796</v>
      </c>
      <c r="B23" s="16">
        <v>7.5173611111111108E-2</v>
      </c>
      <c r="C23" s="12" t="s">
        <v>21</v>
      </c>
      <c r="D23" s="12" t="s">
        <v>15</v>
      </c>
      <c r="E23" s="13">
        <v>19</v>
      </c>
      <c r="F23" s="14">
        <f t="shared" ref="F23:F24" si="0">E23-3</f>
        <v>16</v>
      </c>
      <c r="J23" s="12" t="s">
        <v>57</v>
      </c>
    </row>
    <row r="24" spans="1:10" ht="15.75" customHeight="1">
      <c r="A24" s="28" t="s">
        <v>796</v>
      </c>
      <c r="B24" s="16">
        <v>7.6238425925925932E-2</v>
      </c>
      <c r="C24" s="12" t="s">
        <v>23</v>
      </c>
      <c r="D24" s="12" t="s">
        <v>15</v>
      </c>
      <c r="E24" s="13">
        <v>16</v>
      </c>
      <c r="F24" s="14">
        <f t="shared" si="0"/>
        <v>13</v>
      </c>
    </row>
    <row r="25" spans="1:10" ht="15.75" customHeight="1">
      <c r="A25" s="22" t="s">
        <v>796</v>
      </c>
      <c r="B25" s="16">
        <v>7.7916666666666662E-2</v>
      </c>
      <c r="C25" s="12" t="s">
        <v>21</v>
      </c>
      <c r="D25" s="12" t="s">
        <v>78</v>
      </c>
      <c r="E25" s="13">
        <v>15</v>
      </c>
      <c r="F25" s="14">
        <f>E25-5</f>
        <v>10</v>
      </c>
    </row>
    <row r="26" spans="1:10" ht="15.75" customHeight="1">
      <c r="A26" s="28" t="s">
        <v>796</v>
      </c>
      <c r="B26" s="16">
        <v>7.8414351851851846E-2</v>
      </c>
      <c r="C26" s="12" t="s">
        <v>14</v>
      </c>
      <c r="D26" s="12" t="s">
        <v>15</v>
      </c>
      <c r="E26" s="13">
        <v>7</v>
      </c>
      <c r="F26" s="14">
        <f>E26-3</f>
        <v>4</v>
      </c>
    </row>
    <row r="27" spans="1:10" ht="15.75" customHeight="1">
      <c r="A27" s="22" t="s">
        <v>796</v>
      </c>
      <c r="B27" s="16">
        <v>8.1759259259259254E-2</v>
      </c>
      <c r="C27" s="12" t="s">
        <v>89</v>
      </c>
      <c r="D27" s="12" t="s">
        <v>22</v>
      </c>
      <c r="E27" s="14">
        <f>F27+4</f>
        <v>19</v>
      </c>
      <c r="F27" s="13">
        <v>15</v>
      </c>
    </row>
    <row r="28" spans="1:10" ht="15.75" customHeight="1">
      <c r="A28" s="28" t="s">
        <v>796</v>
      </c>
      <c r="B28" s="16">
        <v>8.3194444444444446E-2</v>
      </c>
      <c r="C28" s="12" t="s">
        <v>14</v>
      </c>
      <c r="D28" s="12" t="s">
        <v>22</v>
      </c>
      <c r="E28" s="13">
        <v>15</v>
      </c>
      <c r="F28" s="14">
        <f t="shared" ref="F28:F30" si="1">E28-7</f>
        <v>8</v>
      </c>
    </row>
    <row r="29" spans="1:10" ht="15.75" customHeight="1">
      <c r="A29" s="22" t="s">
        <v>796</v>
      </c>
      <c r="B29" s="16">
        <v>8.458333333333333E-2</v>
      </c>
      <c r="C29" s="12" t="s">
        <v>19</v>
      </c>
      <c r="D29" s="12" t="s">
        <v>77</v>
      </c>
      <c r="E29" s="13">
        <v>21</v>
      </c>
      <c r="F29" s="14">
        <f t="shared" si="1"/>
        <v>14</v>
      </c>
    </row>
    <row r="30" spans="1:10" ht="15.75" customHeight="1">
      <c r="A30" s="28" t="s">
        <v>796</v>
      </c>
      <c r="B30" s="16">
        <v>8.4664351851851852E-2</v>
      </c>
      <c r="C30" s="12" t="s">
        <v>14</v>
      </c>
      <c r="D30" s="12" t="s">
        <v>77</v>
      </c>
      <c r="E30" s="13">
        <v>25</v>
      </c>
      <c r="F30" s="14">
        <f t="shared" si="1"/>
        <v>18</v>
      </c>
    </row>
    <row r="31" spans="1:10" ht="15.75" customHeight="1">
      <c r="A31" s="22" t="s">
        <v>796</v>
      </c>
      <c r="B31" s="16">
        <v>8.5243055555555558E-2</v>
      </c>
      <c r="C31" s="12" t="s">
        <v>66</v>
      </c>
      <c r="D31" s="12" t="s">
        <v>16</v>
      </c>
      <c r="E31" s="13">
        <v>19</v>
      </c>
      <c r="F31" s="14">
        <f>E31-2</f>
        <v>17</v>
      </c>
    </row>
    <row r="32" spans="1:10" ht="15.75" customHeight="1">
      <c r="A32" s="28" t="s">
        <v>796</v>
      </c>
      <c r="B32" s="16">
        <v>8.5370370370370374E-2</v>
      </c>
      <c r="C32" s="12" t="s">
        <v>13</v>
      </c>
      <c r="D32" s="12" t="s">
        <v>16</v>
      </c>
      <c r="E32" s="13">
        <v>14</v>
      </c>
      <c r="F32" s="14">
        <f>E32-0</f>
        <v>14</v>
      </c>
    </row>
    <row r="33" spans="1:10" ht="15.75" customHeight="1">
      <c r="A33" s="22" t="s">
        <v>796</v>
      </c>
      <c r="B33" s="16">
        <v>8.5416666666666669E-2</v>
      </c>
      <c r="C33" s="12" t="s">
        <v>14</v>
      </c>
      <c r="D33" s="12" t="s">
        <v>16</v>
      </c>
      <c r="E33" s="13">
        <v>10</v>
      </c>
      <c r="F33" s="14">
        <f>E33-4</f>
        <v>6</v>
      </c>
    </row>
    <row r="34" spans="1:10" ht="15.75" customHeight="1">
      <c r="A34" s="28" t="s">
        <v>796</v>
      </c>
      <c r="B34" s="16">
        <v>8.5509259259259257E-2</v>
      </c>
      <c r="C34" s="12" t="s">
        <v>21</v>
      </c>
      <c r="D34" s="12" t="s">
        <v>16</v>
      </c>
      <c r="E34" s="13">
        <v>6</v>
      </c>
      <c r="F34" s="14">
        <f>E34-1</f>
        <v>5</v>
      </c>
    </row>
    <row r="35" spans="1:10" ht="15.75" customHeight="1">
      <c r="A35" s="22" t="s">
        <v>796</v>
      </c>
      <c r="B35" s="16">
        <v>8.5555555555555551E-2</v>
      </c>
      <c r="C35" s="12" t="s">
        <v>23</v>
      </c>
      <c r="D35" s="12" t="s">
        <v>16</v>
      </c>
      <c r="E35" s="13">
        <v>7</v>
      </c>
      <c r="F35" s="14">
        <f>E35-3</f>
        <v>4</v>
      </c>
    </row>
    <row r="36" spans="1:10" ht="15.75" customHeight="1">
      <c r="A36" s="28" t="s">
        <v>796</v>
      </c>
      <c r="B36" s="16">
        <v>8.5509259259259257E-2</v>
      </c>
      <c r="C36" s="12" t="s">
        <v>19</v>
      </c>
      <c r="D36" s="12" t="s">
        <v>16</v>
      </c>
      <c r="E36" s="13">
        <v>7</v>
      </c>
      <c r="F36" s="14">
        <f t="shared" ref="F36:F37" si="2">E36-4</f>
        <v>3</v>
      </c>
    </row>
    <row r="37" spans="1:10" ht="15.75" customHeight="1">
      <c r="A37" s="22" t="s">
        <v>796</v>
      </c>
      <c r="B37" s="16">
        <v>0.10435185185185185</v>
      </c>
      <c r="C37" s="12" t="s">
        <v>18</v>
      </c>
      <c r="D37" s="12" t="s">
        <v>16</v>
      </c>
      <c r="E37" s="13">
        <v>6</v>
      </c>
      <c r="F37" s="14">
        <f t="shared" si="2"/>
        <v>2</v>
      </c>
    </row>
    <row r="38" spans="1:10" ht="15.75" customHeight="1">
      <c r="A38" s="28" t="s">
        <v>796</v>
      </c>
      <c r="B38" s="16">
        <v>8.6655092592592589E-2</v>
      </c>
      <c r="C38" s="12" t="s">
        <v>66</v>
      </c>
      <c r="D38" s="12" t="s">
        <v>30</v>
      </c>
      <c r="E38" s="13">
        <v>11</v>
      </c>
      <c r="F38" s="14">
        <f t="shared" ref="F38:F39" si="3">E38-7</f>
        <v>4</v>
      </c>
      <c r="J38" s="12" t="s">
        <v>477</v>
      </c>
    </row>
    <row r="39" spans="1:10" ht="15.75" customHeight="1">
      <c r="A39" s="22" t="s">
        <v>796</v>
      </c>
      <c r="B39" s="16">
        <v>8.6932870370370369E-2</v>
      </c>
      <c r="C39" s="12" t="s">
        <v>66</v>
      </c>
      <c r="D39" s="12" t="s">
        <v>30</v>
      </c>
      <c r="E39" s="13">
        <v>21</v>
      </c>
      <c r="F39" s="14">
        <f t="shared" si="3"/>
        <v>14</v>
      </c>
      <c r="J39" s="12" t="s">
        <v>477</v>
      </c>
    </row>
    <row r="40" spans="1:10" ht="15.75" customHeight="1">
      <c r="A40" s="28" t="s">
        <v>796</v>
      </c>
      <c r="B40" s="16">
        <v>8.7141203703703707E-2</v>
      </c>
      <c r="C40" s="12" t="s">
        <v>66</v>
      </c>
      <c r="D40" s="12" t="s">
        <v>28</v>
      </c>
      <c r="E40" s="13">
        <v>16</v>
      </c>
      <c r="F40" s="15"/>
      <c r="H40" s="12" t="s">
        <v>804</v>
      </c>
    </row>
    <row r="41" spans="1:10" ht="15.75" customHeight="1">
      <c r="A41" s="22" t="s">
        <v>796</v>
      </c>
      <c r="B41" s="16">
        <v>8.8611111111111113E-2</v>
      </c>
      <c r="C41" s="12" t="s">
        <v>13</v>
      </c>
      <c r="D41" s="12" t="s">
        <v>33</v>
      </c>
      <c r="E41" s="13">
        <v>15</v>
      </c>
      <c r="F41" s="14">
        <f t="shared" ref="F41:F42" si="4">E41-7</f>
        <v>8</v>
      </c>
      <c r="J41" s="12" t="s">
        <v>120</v>
      </c>
    </row>
    <row r="42" spans="1:10" ht="15.75" customHeight="1">
      <c r="A42" s="28" t="s">
        <v>796</v>
      </c>
      <c r="B42" s="16">
        <v>8.879629629629629E-2</v>
      </c>
      <c r="C42" s="12" t="s">
        <v>13</v>
      </c>
      <c r="D42" s="12" t="s">
        <v>33</v>
      </c>
      <c r="E42" s="13">
        <v>20</v>
      </c>
      <c r="F42" s="14">
        <f t="shared" si="4"/>
        <v>13</v>
      </c>
      <c r="J42" s="12" t="s">
        <v>120</v>
      </c>
    </row>
    <row r="43" spans="1:10" ht="15.75" customHeight="1">
      <c r="A43" s="22" t="s">
        <v>796</v>
      </c>
      <c r="B43" s="16">
        <v>8.9074074074074069E-2</v>
      </c>
      <c r="C43" s="12" t="s">
        <v>13</v>
      </c>
      <c r="D43" s="12" t="s">
        <v>28</v>
      </c>
      <c r="E43" s="13">
        <v>9</v>
      </c>
      <c r="F43" s="15"/>
      <c r="H43" s="12" t="s">
        <v>807</v>
      </c>
    </row>
    <row r="44" spans="1:10" ht="15.75" customHeight="1">
      <c r="A44" s="28" t="s">
        <v>796</v>
      </c>
      <c r="B44" s="16">
        <v>8.997685185185185E-2</v>
      </c>
      <c r="C44" s="12" t="s">
        <v>66</v>
      </c>
      <c r="D44" s="12" t="s">
        <v>26</v>
      </c>
      <c r="E44" s="13" t="s">
        <v>38</v>
      </c>
      <c r="F44" s="13" t="s">
        <v>38</v>
      </c>
      <c r="J44" s="12" t="s">
        <v>56</v>
      </c>
    </row>
    <row r="45" spans="1:10" ht="15.75" customHeight="1">
      <c r="A45" s="22" t="s">
        <v>796</v>
      </c>
      <c r="B45" s="16">
        <v>8.997685185185185E-2</v>
      </c>
      <c r="C45" s="12" t="s">
        <v>66</v>
      </c>
      <c r="D45" s="12" t="s">
        <v>26</v>
      </c>
      <c r="E45" s="13">
        <v>9</v>
      </c>
      <c r="F45" s="14">
        <f>E45-6</f>
        <v>3</v>
      </c>
      <c r="H45" s="12" t="s">
        <v>810</v>
      </c>
      <c r="J45" s="12" t="s">
        <v>57</v>
      </c>
    </row>
    <row r="46" spans="1:10" ht="15.75" customHeight="1">
      <c r="A46" s="28" t="s">
        <v>796</v>
      </c>
      <c r="B46" s="16">
        <v>9.0729166666666666E-2</v>
      </c>
      <c r="C46" s="12" t="s">
        <v>19</v>
      </c>
      <c r="D46" s="12" t="s">
        <v>30</v>
      </c>
      <c r="E46" s="13">
        <v>18</v>
      </c>
      <c r="F46" s="14">
        <f t="shared" ref="F46:F48" si="5">E46-7</f>
        <v>11</v>
      </c>
      <c r="H46" s="12" t="s">
        <v>811</v>
      </c>
      <c r="J46" s="12" t="s">
        <v>812</v>
      </c>
    </row>
    <row r="47" spans="1:10" ht="15.75" customHeight="1">
      <c r="A47" s="22" t="s">
        <v>796</v>
      </c>
      <c r="B47" s="16">
        <v>9.1527777777777777E-2</v>
      </c>
      <c r="C47" s="12" t="s">
        <v>19</v>
      </c>
      <c r="D47" s="12" t="s">
        <v>77</v>
      </c>
      <c r="E47" s="13">
        <v>12</v>
      </c>
      <c r="F47" s="14">
        <f t="shared" si="5"/>
        <v>5</v>
      </c>
      <c r="H47" s="12" t="s">
        <v>813</v>
      </c>
      <c r="J47" s="12" t="s">
        <v>814</v>
      </c>
    </row>
    <row r="48" spans="1:10" ht="15.75" customHeight="1">
      <c r="A48" s="28" t="s">
        <v>796</v>
      </c>
      <c r="B48" s="16">
        <v>9.1562500000000005E-2</v>
      </c>
      <c r="C48" s="12" t="s">
        <v>14</v>
      </c>
      <c r="D48" s="12" t="s">
        <v>77</v>
      </c>
      <c r="E48" s="13">
        <v>22</v>
      </c>
      <c r="F48" s="14">
        <f t="shared" si="5"/>
        <v>15</v>
      </c>
      <c r="H48" s="12" t="s">
        <v>815</v>
      </c>
      <c r="J48" s="12" t="s">
        <v>814</v>
      </c>
    </row>
    <row r="49" spans="1:10" ht="15.75" customHeight="1">
      <c r="A49" s="22" t="s">
        <v>796</v>
      </c>
      <c r="B49" s="16">
        <v>9.2476851851851852E-2</v>
      </c>
      <c r="C49" s="12" t="s">
        <v>14</v>
      </c>
      <c r="D49" s="12" t="s">
        <v>30</v>
      </c>
      <c r="E49" s="14">
        <f t="shared" ref="E49:E50" si="6">F49+7</f>
        <v>9</v>
      </c>
      <c r="F49" s="13">
        <v>2</v>
      </c>
      <c r="J49" s="12" t="s">
        <v>58</v>
      </c>
    </row>
    <row r="50" spans="1:10" ht="15.75" customHeight="1">
      <c r="A50" s="28" t="s">
        <v>796</v>
      </c>
      <c r="B50" s="16">
        <v>9.2615740740740735E-2</v>
      </c>
      <c r="C50" s="12" t="s">
        <v>14</v>
      </c>
      <c r="D50" s="12" t="s">
        <v>30</v>
      </c>
      <c r="E50" s="14">
        <f t="shared" si="6"/>
        <v>9</v>
      </c>
      <c r="F50" s="13">
        <v>2</v>
      </c>
      <c r="J50" s="12" t="s">
        <v>58</v>
      </c>
    </row>
    <row r="51" spans="1:10" ht="15.75" customHeight="1">
      <c r="A51" s="22" t="s">
        <v>796</v>
      </c>
      <c r="B51" s="16">
        <v>9.2986111111111117E-2</v>
      </c>
      <c r="C51" s="12" t="s">
        <v>14</v>
      </c>
      <c r="D51" s="12" t="s">
        <v>30</v>
      </c>
      <c r="E51" s="13">
        <v>17</v>
      </c>
      <c r="F51" s="14">
        <f>E51-7</f>
        <v>10</v>
      </c>
      <c r="J51" s="12" t="s">
        <v>32</v>
      </c>
    </row>
    <row r="52" spans="1:10" ht="15.75" customHeight="1">
      <c r="A52" s="28" t="s">
        <v>796</v>
      </c>
      <c r="B52" s="16">
        <v>9.3784722222222228E-2</v>
      </c>
      <c r="C52" s="12" t="s">
        <v>19</v>
      </c>
      <c r="D52" s="12" t="s">
        <v>15</v>
      </c>
      <c r="E52" s="13">
        <v>17</v>
      </c>
      <c r="F52" s="14">
        <f>E52-0</f>
        <v>17</v>
      </c>
    </row>
    <row r="53" spans="1:10" ht="15.75" customHeight="1">
      <c r="A53" s="22" t="s">
        <v>796</v>
      </c>
      <c r="B53" s="16">
        <v>9.5682870370370376E-2</v>
      </c>
      <c r="C53" s="12" t="s">
        <v>23</v>
      </c>
      <c r="D53" s="12" t="s">
        <v>30</v>
      </c>
      <c r="E53" s="13" t="s">
        <v>17</v>
      </c>
      <c r="F53" s="13">
        <v>20</v>
      </c>
      <c r="G53" s="12" t="s">
        <v>40</v>
      </c>
      <c r="J53" s="12" t="s">
        <v>694</v>
      </c>
    </row>
    <row r="54" spans="1:10" ht="15.75" customHeight="1">
      <c r="A54" s="28" t="s">
        <v>796</v>
      </c>
      <c r="B54" s="16">
        <v>9.5879629629629634E-2</v>
      </c>
      <c r="C54" s="12" t="s">
        <v>23</v>
      </c>
      <c r="D54" s="12" t="s">
        <v>28</v>
      </c>
      <c r="E54" s="13">
        <v>18</v>
      </c>
      <c r="F54" s="15"/>
      <c r="H54" s="12" t="s">
        <v>819</v>
      </c>
    </row>
    <row r="55" spans="1:10" ht="15.75" customHeight="1">
      <c r="A55" s="22" t="s">
        <v>796</v>
      </c>
      <c r="B55" s="16">
        <v>9.6099537037037039E-2</v>
      </c>
      <c r="C55" s="12" t="s">
        <v>23</v>
      </c>
      <c r="D55" s="12" t="s">
        <v>30</v>
      </c>
      <c r="E55" s="13">
        <v>12</v>
      </c>
      <c r="F55" s="14">
        <f>E55-7</f>
        <v>5</v>
      </c>
      <c r="J55" s="12" t="s">
        <v>694</v>
      </c>
    </row>
    <row r="56" spans="1:10" ht="15.75" customHeight="1">
      <c r="A56" s="28" t="s">
        <v>796</v>
      </c>
      <c r="B56" s="16">
        <v>9.6469907407407407E-2</v>
      </c>
      <c r="C56" s="12" t="s">
        <v>23</v>
      </c>
      <c r="D56" s="12" t="s">
        <v>30</v>
      </c>
      <c r="E56" s="13">
        <v>14</v>
      </c>
      <c r="F56" s="14">
        <f>E56-6</f>
        <v>8</v>
      </c>
      <c r="J56" s="12" t="s">
        <v>39</v>
      </c>
    </row>
    <row r="57" spans="1:10" ht="15.75" customHeight="1">
      <c r="A57" s="22" t="s">
        <v>796</v>
      </c>
      <c r="B57" s="16">
        <v>9.8310185185185181E-2</v>
      </c>
      <c r="C57" s="12" t="s">
        <v>21</v>
      </c>
      <c r="D57" s="12" t="s">
        <v>28</v>
      </c>
      <c r="E57" s="13">
        <v>5</v>
      </c>
      <c r="F57" s="15"/>
      <c r="H57" s="12" t="s">
        <v>826</v>
      </c>
      <c r="J57" s="12" t="s">
        <v>480</v>
      </c>
    </row>
    <row r="58" spans="1:10" ht="15.75" customHeight="1">
      <c r="A58" s="28" t="s">
        <v>796</v>
      </c>
      <c r="B58" s="16">
        <v>9.8958333333333329E-2</v>
      </c>
      <c r="C58" s="12" t="s">
        <v>18</v>
      </c>
      <c r="D58" s="12" t="s">
        <v>33</v>
      </c>
      <c r="E58" s="13">
        <v>15</v>
      </c>
      <c r="F58" s="14">
        <f>E58-3</f>
        <v>12</v>
      </c>
      <c r="J58" s="12" t="s">
        <v>155</v>
      </c>
    </row>
    <row r="59" spans="1:10" ht="13">
      <c r="A59" s="22" t="s">
        <v>796</v>
      </c>
      <c r="B59" s="16">
        <v>9.9618055555555557E-2</v>
      </c>
      <c r="C59" s="12" t="s">
        <v>18</v>
      </c>
      <c r="D59" s="12" t="s">
        <v>33</v>
      </c>
      <c r="E59" s="13">
        <v>26</v>
      </c>
      <c r="F59" s="14">
        <f>E59-7</f>
        <v>19</v>
      </c>
      <c r="J59" s="12" t="s">
        <v>72</v>
      </c>
    </row>
    <row r="60" spans="1:10" ht="13">
      <c r="A60" s="28" t="s">
        <v>796</v>
      </c>
      <c r="B60" s="16">
        <v>9.9861111111111109E-2</v>
      </c>
      <c r="C60" s="12" t="s">
        <v>18</v>
      </c>
      <c r="D60" s="12" t="s">
        <v>28</v>
      </c>
      <c r="E60" s="13">
        <v>14</v>
      </c>
      <c r="F60" s="15"/>
      <c r="H60" s="12" t="s">
        <v>828</v>
      </c>
    </row>
    <row r="61" spans="1:10" ht="13">
      <c r="A61" s="22" t="s">
        <v>796</v>
      </c>
      <c r="B61" s="16">
        <v>0.10096064814814815</v>
      </c>
      <c r="C61" s="12" t="s">
        <v>66</v>
      </c>
      <c r="D61" s="12" t="s">
        <v>30</v>
      </c>
      <c r="E61" s="13" t="s">
        <v>38</v>
      </c>
      <c r="F61" s="13" t="s">
        <v>38</v>
      </c>
      <c r="J61" s="12" t="s">
        <v>56</v>
      </c>
    </row>
    <row r="62" spans="1:10" ht="13">
      <c r="A62" s="28" t="s">
        <v>796</v>
      </c>
      <c r="B62" s="16">
        <v>0.10096064814814815</v>
      </c>
      <c r="C62" s="12" t="s">
        <v>66</v>
      </c>
      <c r="D62" s="12" t="s">
        <v>30</v>
      </c>
      <c r="E62" s="13">
        <v>22</v>
      </c>
      <c r="F62" s="14">
        <f>E62-7</f>
        <v>15</v>
      </c>
      <c r="J62" s="12" t="s">
        <v>831</v>
      </c>
    </row>
    <row r="63" spans="1:10" ht="13">
      <c r="A63" s="22" t="s">
        <v>796</v>
      </c>
      <c r="B63" s="16">
        <v>0.10121527777777778</v>
      </c>
      <c r="C63" s="12" t="s">
        <v>66</v>
      </c>
      <c r="D63" s="12" t="s">
        <v>28</v>
      </c>
      <c r="E63" s="13">
        <v>16</v>
      </c>
      <c r="F63" s="15"/>
      <c r="H63" s="12" t="s">
        <v>804</v>
      </c>
      <c r="J63" s="12" t="s">
        <v>833</v>
      </c>
    </row>
    <row r="64" spans="1:10" ht="13">
      <c r="A64" s="28" t="s">
        <v>796</v>
      </c>
      <c r="B64" s="16">
        <v>0.10162037037037037</v>
      </c>
      <c r="C64" s="12" t="s">
        <v>66</v>
      </c>
      <c r="D64" s="12" t="s">
        <v>30</v>
      </c>
      <c r="E64" s="13" t="s">
        <v>38</v>
      </c>
      <c r="F64" s="13" t="s">
        <v>38</v>
      </c>
      <c r="J64" s="12" t="s">
        <v>56</v>
      </c>
    </row>
    <row r="65" spans="1:10" ht="13">
      <c r="A65" s="22" t="s">
        <v>796</v>
      </c>
      <c r="B65" s="16">
        <v>0.10162037037037037</v>
      </c>
      <c r="C65" s="12" t="s">
        <v>66</v>
      </c>
      <c r="D65" s="12" t="s">
        <v>30</v>
      </c>
      <c r="E65" s="13">
        <v>25</v>
      </c>
      <c r="F65" s="14">
        <f>E65-7</f>
        <v>18</v>
      </c>
      <c r="J65" s="12" t="s">
        <v>831</v>
      </c>
    </row>
    <row r="66" spans="1:10" ht="13">
      <c r="A66" s="28" t="s">
        <v>796</v>
      </c>
      <c r="B66" s="16">
        <v>0.10175925925925926</v>
      </c>
      <c r="C66" s="12" t="s">
        <v>66</v>
      </c>
      <c r="D66" s="12" t="s">
        <v>28</v>
      </c>
      <c r="E66" s="13">
        <v>11</v>
      </c>
      <c r="F66" s="15"/>
      <c r="H66" s="12" t="s">
        <v>835</v>
      </c>
    </row>
    <row r="67" spans="1:10" ht="13">
      <c r="A67" s="22" t="s">
        <v>796</v>
      </c>
      <c r="B67" s="16">
        <v>0.10247685185185185</v>
      </c>
      <c r="C67" s="12" t="s">
        <v>13</v>
      </c>
      <c r="D67" s="12" t="s">
        <v>30</v>
      </c>
      <c r="E67" s="13" t="s">
        <v>38</v>
      </c>
      <c r="F67" s="13" t="s">
        <v>38</v>
      </c>
      <c r="J67" s="12" t="s">
        <v>56</v>
      </c>
    </row>
    <row r="68" spans="1:10" ht="13">
      <c r="A68" s="28" t="s">
        <v>796</v>
      </c>
      <c r="B68" s="16">
        <v>0.10247685185185185</v>
      </c>
      <c r="C68" s="12" t="s">
        <v>13</v>
      </c>
      <c r="D68" s="12" t="s">
        <v>30</v>
      </c>
      <c r="E68" s="13">
        <v>25</v>
      </c>
      <c r="F68" s="13">
        <v>18</v>
      </c>
      <c r="J68" s="12" t="s">
        <v>721</v>
      </c>
    </row>
    <row r="69" spans="1:10" ht="13">
      <c r="A69" s="22" t="s">
        <v>796</v>
      </c>
      <c r="B69" s="16">
        <v>0.10280092592592592</v>
      </c>
      <c r="C69" s="12" t="s">
        <v>13</v>
      </c>
      <c r="D69" s="12" t="s">
        <v>28</v>
      </c>
      <c r="E69" s="13">
        <v>13</v>
      </c>
      <c r="F69" s="15"/>
      <c r="H69" s="12" t="s">
        <v>837</v>
      </c>
    </row>
    <row r="70" spans="1:10" ht="13">
      <c r="A70" s="28" t="s">
        <v>796</v>
      </c>
      <c r="B70" s="16">
        <v>0.10306712962962963</v>
      </c>
      <c r="C70" s="12" t="s">
        <v>13</v>
      </c>
      <c r="D70" s="12" t="s">
        <v>30</v>
      </c>
      <c r="E70" s="13" t="s">
        <v>38</v>
      </c>
      <c r="F70" s="13" t="s">
        <v>38</v>
      </c>
      <c r="J70" s="12" t="s">
        <v>56</v>
      </c>
    </row>
    <row r="71" spans="1:10" ht="13">
      <c r="A71" s="22" t="s">
        <v>796</v>
      </c>
      <c r="B71" s="16">
        <v>0.10306712962962963</v>
      </c>
      <c r="C71" s="12" t="s">
        <v>13</v>
      </c>
      <c r="D71" s="12" t="s">
        <v>30</v>
      </c>
      <c r="E71" s="13">
        <v>23</v>
      </c>
      <c r="F71" s="13">
        <v>16</v>
      </c>
      <c r="J71" s="12" t="s">
        <v>721</v>
      </c>
    </row>
    <row r="72" spans="1:10" ht="13">
      <c r="A72" s="28" t="s">
        <v>796</v>
      </c>
      <c r="B72" s="16">
        <v>0.1032175925925926</v>
      </c>
      <c r="C72" s="12" t="s">
        <v>13</v>
      </c>
      <c r="D72" s="12" t="s">
        <v>28</v>
      </c>
      <c r="E72" s="13">
        <v>13</v>
      </c>
      <c r="F72" s="15"/>
      <c r="H72" s="12" t="s">
        <v>837</v>
      </c>
    </row>
    <row r="73" spans="1:10" ht="13">
      <c r="A73" s="22" t="s">
        <v>796</v>
      </c>
      <c r="B73" s="16">
        <v>0.10523148148148148</v>
      </c>
      <c r="C73" s="12" t="s">
        <v>21</v>
      </c>
      <c r="D73" s="12" t="s">
        <v>62</v>
      </c>
      <c r="E73" s="33">
        <f>F73+2</f>
        <v>5</v>
      </c>
      <c r="F73" s="13">
        <v>3</v>
      </c>
      <c r="J73" s="12" t="s">
        <v>224</v>
      </c>
    </row>
    <row r="74" spans="1:10" ht="13">
      <c r="A74" s="28" t="s">
        <v>796</v>
      </c>
      <c r="B74" s="16">
        <v>0.10664351851851851</v>
      </c>
      <c r="C74" s="12" t="s">
        <v>14</v>
      </c>
      <c r="D74" s="12" t="s">
        <v>30</v>
      </c>
      <c r="E74" s="14">
        <f>F74+7</f>
        <v>11</v>
      </c>
      <c r="F74" s="13">
        <v>4</v>
      </c>
      <c r="J74" s="12" t="s">
        <v>56</v>
      </c>
    </row>
    <row r="75" spans="1:10" ht="13">
      <c r="A75" s="22" t="s">
        <v>796</v>
      </c>
      <c r="B75" s="16">
        <v>0.10664351851851851</v>
      </c>
      <c r="C75" s="12" t="s">
        <v>14</v>
      </c>
      <c r="D75" s="12" t="s">
        <v>30</v>
      </c>
      <c r="E75" s="13">
        <v>18</v>
      </c>
      <c r="F75" s="14">
        <f>E75-7</f>
        <v>11</v>
      </c>
      <c r="J75" s="12" t="s">
        <v>168</v>
      </c>
    </row>
    <row r="76" spans="1:10" ht="13">
      <c r="A76" s="28" t="s">
        <v>796</v>
      </c>
      <c r="B76" s="16">
        <v>0.10678240740740741</v>
      </c>
      <c r="C76" s="12" t="s">
        <v>14</v>
      </c>
      <c r="D76" s="12" t="s">
        <v>28</v>
      </c>
      <c r="E76" s="13">
        <v>8</v>
      </c>
      <c r="F76" s="15"/>
      <c r="H76" s="12" t="s">
        <v>843</v>
      </c>
    </row>
    <row r="77" spans="1:10" ht="13">
      <c r="A77" s="22" t="s">
        <v>796</v>
      </c>
      <c r="B77" s="16">
        <v>0.1077662037037037</v>
      </c>
      <c r="C77" s="12" t="s">
        <v>14</v>
      </c>
      <c r="D77" s="12" t="s">
        <v>30</v>
      </c>
      <c r="E77" s="13" t="s">
        <v>38</v>
      </c>
      <c r="F77" s="13" t="s">
        <v>38</v>
      </c>
      <c r="J77" s="12" t="s">
        <v>56</v>
      </c>
    </row>
    <row r="78" spans="1:10" ht="13">
      <c r="A78" s="28" t="s">
        <v>796</v>
      </c>
      <c r="B78" s="16">
        <v>0.1077662037037037</v>
      </c>
      <c r="C78" s="12" t="s">
        <v>14</v>
      </c>
      <c r="D78" s="12" t="s">
        <v>30</v>
      </c>
      <c r="E78" s="13">
        <v>24</v>
      </c>
      <c r="F78" s="13">
        <v>17</v>
      </c>
      <c r="J78" s="12" t="s">
        <v>168</v>
      </c>
    </row>
    <row r="79" spans="1:10" ht="13">
      <c r="A79" s="22" t="s">
        <v>796</v>
      </c>
      <c r="B79" s="16">
        <v>0.10788194444444445</v>
      </c>
      <c r="C79" s="12" t="s">
        <v>14</v>
      </c>
      <c r="D79" s="12" t="s">
        <v>28</v>
      </c>
      <c r="E79" s="13">
        <v>10</v>
      </c>
      <c r="F79" s="15"/>
      <c r="H79" s="12" t="s">
        <v>846</v>
      </c>
    </row>
    <row r="80" spans="1:10" ht="13">
      <c r="A80" s="28" t="s">
        <v>796</v>
      </c>
      <c r="B80" s="16">
        <v>0.10856481481481481</v>
      </c>
      <c r="C80" s="12" t="s">
        <v>14</v>
      </c>
      <c r="D80" s="12" t="s">
        <v>30</v>
      </c>
      <c r="E80" s="13" t="s">
        <v>38</v>
      </c>
      <c r="F80" s="13" t="s">
        <v>38</v>
      </c>
      <c r="J80" s="12" t="s">
        <v>56</v>
      </c>
    </row>
    <row r="81" spans="1:10" ht="13">
      <c r="A81" s="22" t="s">
        <v>796</v>
      </c>
      <c r="B81" s="16">
        <v>0.10856481481481481</v>
      </c>
      <c r="C81" s="12" t="s">
        <v>14</v>
      </c>
      <c r="D81" s="12" t="s">
        <v>30</v>
      </c>
      <c r="E81" s="13">
        <v>22</v>
      </c>
      <c r="F81" s="13">
        <v>15</v>
      </c>
      <c r="J81" s="12" t="s">
        <v>297</v>
      </c>
    </row>
    <row r="82" spans="1:10" ht="13">
      <c r="A82" s="28" t="s">
        <v>796</v>
      </c>
      <c r="B82" s="16">
        <v>0.10864583333333333</v>
      </c>
      <c r="C82" s="12" t="s">
        <v>14</v>
      </c>
      <c r="D82" s="12" t="s">
        <v>28</v>
      </c>
      <c r="E82" s="13">
        <v>5</v>
      </c>
      <c r="F82" s="15"/>
      <c r="H82" s="12" t="s">
        <v>847</v>
      </c>
    </row>
    <row r="83" spans="1:10" ht="13">
      <c r="A83" s="22" t="s">
        <v>796</v>
      </c>
      <c r="B83" s="16">
        <v>0.10908564814814815</v>
      </c>
      <c r="C83" s="12" t="s">
        <v>19</v>
      </c>
      <c r="D83" s="12" t="s">
        <v>30</v>
      </c>
      <c r="E83" s="13">
        <v>22</v>
      </c>
      <c r="F83" s="13">
        <v>15</v>
      </c>
      <c r="J83" s="12" t="s">
        <v>159</v>
      </c>
    </row>
    <row r="84" spans="1:10" ht="13">
      <c r="A84" s="28" t="s">
        <v>796</v>
      </c>
      <c r="B84" s="16">
        <v>0.10921296296296296</v>
      </c>
      <c r="C84" s="12" t="s">
        <v>19</v>
      </c>
      <c r="D84" s="12" t="s">
        <v>28</v>
      </c>
      <c r="E84" s="13">
        <v>8</v>
      </c>
      <c r="F84" s="15"/>
      <c r="H84" s="12" t="s">
        <v>849</v>
      </c>
      <c r="J84" s="12" t="s">
        <v>497</v>
      </c>
    </row>
    <row r="85" spans="1:10" ht="13">
      <c r="A85" s="22" t="s">
        <v>796</v>
      </c>
      <c r="B85" s="16">
        <v>0.10976851851851852</v>
      </c>
      <c r="C85" s="12" t="s">
        <v>19</v>
      </c>
      <c r="D85" s="12" t="s">
        <v>30</v>
      </c>
      <c r="E85" s="13">
        <v>14</v>
      </c>
      <c r="F85" s="14">
        <f>E85-7</f>
        <v>7</v>
      </c>
      <c r="J85" s="12" t="s">
        <v>159</v>
      </c>
    </row>
    <row r="86" spans="1:10" ht="13">
      <c r="A86" s="28" t="s">
        <v>796</v>
      </c>
      <c r="B86" s="16">
        <v>0.11021990740740741</v>
      </c>
      <c r="C86" s="12" t="s">
        <v>23</v>
      </c>
      <c r="D86" s="12" t="s">
        <v>30</v>
      </c>
      <c r="E86" s="13" t="s">
        <v>38</v>
      </c>
      <c r="F86" s="13" t="s">
        <v>38</v>
      </c>
      <c r="J86" s="12" t="s">
        <v>694</v>
      </c>
    </row>
    <row r="87" spans="1:10" ht="13">
      <c r="A87" s="22" t="s">
        <v>796</v>
      </c>
      <c r="B87" s="16">
        <v>0.11032407407407407</v>
      </c>
      <c r="C87" s="12" t="s">
        <v>23</v>
      </c>
      <c r="D87" s="12" t="s">
        <v>30</v>
      </c>
      <c r="E87" s="13">
        <v>19</v>
      </c>
      <c r="F87" s="14">
        <f>E87-7</f>
        <v>12</v>
      </c>
      <c r="J87" s="12" t="s">
        <v>694</v>
      </c>
    </row>
    <row r="88" spans="1:10" ht="13">
      <c r="A88" s="28" t="s">
        <v>796</v>
      </c>
      <c r="B88" s="16">
        <v>0.11052083333333333</v>
      </c>
      <c r="C88" s="12" t="s">
        <v>23</v>
      </c>
      <c r="D88" s="12" t="s">
        <v>28</v>
      </c>
      <c r="E88" s="13">
        <v>12</v>
      </c>
      <c r="F88" s="15"/>
      <c r="H88" s="12" t="s">
        <v>853</v>
      </c>
    </row>
    <row r="89" spans="1:10" ht="13">
      <c r="A89" s="22" t="s">
        <v>796</v>
      </c>
      <c r="B89" s="16">
        <v>0.11065972222222223</v>
      </c>
      <c r="C89" s="12" t="s">
        <v>23</v>
      </c>
      <c r="D89" s="12" t="s">
        <v>30</v>
      </c>
      <c r="E89" s="13" t="s">
        <v>17</v>
      </c>
      <c r="F89" s="13">
        <v>20</v>
      </c>
      <c r="G89" s="12" t="s">
        <v>40</v>
      </c>
      <c r="J89" s="12" t="s">
        <v>39</v>
      </c>
    </row>
    <row r="90" spans="1:10" ht="13">
      <c r="A90" s="28" t="s">
        <v>796</v>
      </c>
      <c r="B90" s="16">
        <v>0.11090277777777778</v>
      </c>
      <c r="C90" s="12" t="s">
        <v>23</v>
      </c>
      <c r="D90" s="12" t="s">
        <v>28</v>
      </c>
      <c r="E90" s="13">
        <v>16</v>
      </c>
      <c r="F90" s="15"/>
      <c r="H90" s="12" t="s">
        <v>855</v>
      </c>
      <c r="J90" s="12" t="s">
        <v>856</v>
      </c>
    </row>
    <row r="91" spans="1:10" ht="13">
      <c r="A91" s="22" t="s">
        <v>796</v>
      </c>
      <c r="B91" s="16">
        <v>0.1127662037037037</v>
      </c>
      <c r="C91" s="12" t="s">
        <v>18</v>
      </c>
      <c r="D91" s="12" t="s">
        <v>101</v>
      </c>
      <c r="E91" s="13">
        <v>7</v>
      </c>
      <c r="F91" s="15"/>
      <c r="J91" s="12" t="s">
        <v>860</v>
      </c>
    </row>
    <row r="92" spans="1:10" ht="13">
      <c r="A92" s="28" t="s">
        <v>796</v>
      </c>
      <c r="B92" s="16">
        <v>0.11373842592592592</v>
      </c>
      <c r="C92" s="12" t="s">
        <v>18</v>
      </c>
      <c r="D92" s="12" t="s">
        <v>28</v>
      </c>
      <c r="E92" s="13">
        <v>17</v>
      </c>
      <c r="F92" s="15"/>
      <c r="H92" s="12" t="s">
        <v>862</v>
      </c>
      <c r="J92" s="12" t="s">
        <v>82</v>
      </c>
    </row>
    <row r="93" spans="1:10" ht="13">
      <c r="A93" s="22" t="s">
        <v>796</v>
      </c>
      <c r="B93" s="16">
        <v>0.11469907407407408</v>
      </c>
      <c r="C93" s="12" t="s">
        <v>66</v>
      </c>
      <c r="D93" s="12" t="s">
        <v>30</v>
      </c>
      <c r="E93" s="13" t="s">
        <v>38</v>
      </c>
      <c r="F93" s="13" t="s">
        <v>38</v>
      </c>
      <c r="J93" s="12" t="s">
        <v>56</v>
      </c>
    </row>
    <row r="94" spans="1:10" ht="13">
      <c r="A94" s="28" t="s">
        <v>796</v>
      </c>
      <c r="B94" s="16">
        <v>0.11469907407407408</v>
      </c>
      <c r="C94" s="12" t="s">
        <v>66</v>
      </c>
      <c r="D94" s="12" t="s">
        <v>30</v>
      </c>
      <c r="E94" s="13">
        <v>19</v>
      </c>
      <c r="F94" s="14">
        <f>E94-7</f>
        <v>12</v>
      </c>
      <c r="J94" s="12" t="s">
        <v>831</v>
      </c>
    </row>
    <row r="95" spans="1:10" ht="13">
      <c r="A95" s="22" t="s">
        <v>796</v>
      </c>
      <c r="B95" s="16">
        <v>0.11484953703703704</v>
      </c>
      <c r="C95" s="12" t="s">
        <v>66</v>
      </c>
      <c r="D95" s="12" t="s">
        <v>28</v>
      </c>
      <c r="E95" s="13">
        <v>17</v>
      </c>
      <c r="F95" s="15"/>
      <c r="H95" s="12" t="s">
        <v>867</v>
      </c>
    </row>
    <row r="96" spans="1:10" ht="13">
      <c r="A96" s="28" t="s">
        <v>796</v>
      </c>
      <c r="B96" s="16">
        <v>0.11506944444444445</v>
      </c>
      <c r="C96" s="12" t="s">
        <v>66</v>
      </c>
      <c r="D96" s="12" t="s">
        <v>30</v>
      </c>
      <c r="E96" s="13" t="s">
        <v>38</v>
      </c>
      <c r="F96" s="13" t="s">
        <v>38</v>
      </c>
      <c r="J96" s="12" t="s">
        <v>56</v>
      </c>
    </row>
    <row r="97" spans="1:10" ht="13">
      <c r="A97" s="22" t="s">
        <v>796</v>
      </c>
      <c r="B97" s="16">
        <v>0.11506944444444445</v>
      </c>
      <c r="C97" s="12" t="s">
        <v>66</v>
      </c>
      <c r="D97" s="12" t="s">
        <v>30</v>
      </c>
      <c r="E97" s="13">
        <v>22</v>
      </c>
      <c r="F97" s="14">
        <f>E97-7</f>
        <v>15</v>
      </c>
      <c r="J97" s="12" t="s">
        <v>831</v>
      </c>
    </row>
    <row r="98" spans="1:10" ht="13">
      <c r="A98" s="28" t="s">
        <v>796</v>
      </c>
      <c r="B98" s="16">
        <v>0.11516203703703703</v>
      </c>
      <c r="C98" s="12" t="s">
        <v>66</v>
      </c>
      <c r="D98" s="12" t="s">
        <v>28</v>
      </c>
      <c r="E98" s="13">
        <v>16</v>
      </c>
      <c r="F98" s="15"/>
      <c r="H98" s="12" t="s">
        <v>804</v>
      </c>
    </row>
    <row r="99" spans="1:10" ht="13">
      <c r="A99" s="22" t="s">
        <v>796</v>
      </c>
      <c r="B99" s="16">
        <v>0.11608796296296296</v>
      </c>
      <c r="C99" s="12" t="s">
        <v>13</v>
      </c>
      <c r="D99" s="12" t="s">
        <v>30</v>
      </c>
      <c r="E99" s="14">
        <f t="shared" ref="E99:E100" si="7">F99+8</f>
        <v>25</v>
      </c>
      <c r="F99" s="13">
        <v>17</v>
      </c>
      <c r="J99" s="12" t="s">
        <v>537</v>
      </c>
    </row>
    <row r="100" spans="1:10" ht="13">
      <c r="A100" s="28" t="s">
        <v>796</v>
      </c>
      <c r="B100" s="16">
        <v>0.11608796296296296</v>
      </c>
      <c r="C100" s="12" t="s">
        <v>13</v>
      </c>
      <c r="D100" s="12" t="s">
        <v>30</v>
      </c>
      <c r="E100" s="14">
        <f t="shared" si="7"/>
        <v>22</v>
      </c>
      <c r="F100" s="13">
        <v>14</v>
      </c>
      <c r="J100" s="12" t="s">
        <v>537</v>
      </c>
    </row>
    <row r="101" spans="1:10" ht="13">
      <c r="A101" s="22" t="s">
        <v>796</v>
      </c>
      <c r="B101" s="16">
        <v>0.11627314814814815</v>
      </c>
      <c r="C101" s="12" t="s">
        <v>13</v>
      </c>
      <c r="D101" s="12" t="s">
        <v>28</v>
      </c>
      <c r="E101" s="13">
        <v>13</v>
      </c>
      <c r="F101" s="15"/>
      <c r="H101" s="12" t="s">
        <v>837</v>
      </c>
    </row>
    <row r="102" spans="1:10" ht="13">
      <c r="A102" s="28" t="s">
        <v>796</v>
      </c>
      <c r="B102" s="16">
        <v>0.11630787037037037</v>
      </c>
      <c r="C102" s="12" t="s">
        <v>13</v>
      </c>
      <c r="D102" s="12" t="s">
        <v>28</v>
      </c>
      <c r="E102" s="13">
        <v>13</v>
      </c>
      <c r="F102" s="15"/>
      <c r="H102" s="12" t="s">
        <v>837</v>
      </c>
    </row>
    <row r="103" spans="1:10" ht="13">
      <c r="A103" s="22" t="s">
        <v>796</v>
      </c>
      <c r="B103" s="16">
        <v>0.1174537037037037</v>
      </c>
      <c r="C103" s="12" t="s">
        <v>14</v>
      </c>
      <c r="D103" s="12" t="s">
        <v>30</v>
      </c>
      <c r="E103" s="13">
        <v>24</v>
      </c>
      <c r="F103" s="14">
        <f>E103-7</f>
        <v>17</v>
      </c>
      <c r="J103" s="12" t="s">
        <v>868</v>
      </c>
    </row>
    <row r="104" spans="1:10" ht="13">
      <c r="A104" s="28" t="s">
        <v>796</v>
      </c>
      <c r="B104" s="16">
        <v>0.1175925925925926</v>
      </c>
      <c r="C104" s="12" t="s">
        <v>14</v>
      </c>
      <c r="D104" s="12" t="s">
        <v>28</v>
      </c>
      <c r="E104" s="13">
        <v>12</v>
      </c>
      <c r="F104" s="15"/>
      <c r="H104" s="12" t="s">
        <v>869</v>
      </c>
    </row>
    <row r="105" spans="1:10" ht="13">
      <c r="A105" s="22" t="s">
        <v>796</v>
      </c>
      <c r="B105" s="16">
        <v>0.11797453703703703</v>
      </c>
      <c r="C105" s="12" t="s">
        <v>23</v>
      </c>
      <c r="D105" s="12" t="s">
        <v>30</v>
      </c>
      <c r="E105" s="13">
        <v>24</v>
      </c>
      <c r="F105" s="14">
        <f>E105-7</f>
        <v>17</v>
      </c>
      <c r="J105" s="12" t="s">
        <v>696</v>
      </c>
    </row>
    <row r="106" spans="1:10" ht="13">
      <c r="A106" s="28" t="s">
        <v>796</v>
      </c>
      <c r="B106" s="16">
        <v>0.11806712962962963</v>
      </c>
      <c r="C106" s="12" t="s">
        <v>23</v>
      </c>
      <c r="D106" s="12" t="s">
        <v>28</v>
      </c>
      <c r="E106" s="13">
        <v>9</v>
      </c>
      <c r="F106" s="15"/>
      <c r="H106" s="12" t="s">
        <v>807</v>
      </c>
    </row>
    <row r="107" spans="1:10" ht="13">
      <c r="A107" s="22" t="s">
        <v>796</v>
      </c>
      <c r="B107" s="16">
        <v>0.11864583333333334</v>
      </c>
      <c r="C107" s="12" t="s">
        <v>21</v>
      </c>
      <c r="D107" s="12" t="s">
        <v>77</v>
      </c>
      <c r="E107" s="13">
        <v>20</v>
      </c>
      <c r="F107" s="14">
        <f>E107-1</f>
        <v>19</v>
      </c>
      <c r="H107" s="12" t="s">
        <v>870</v>
      </c>
      <c r="J107" s="12" t="s">
        <v>814</v>
      </c>
    </row>
    <row r="108" spans="1:10" ht="13">
      <c r="A108" s="28" t="s">
        <v>796</v>
      </c>
      <c r="B108" s="16">
        <v>0.11868055555555555</v>
      </c>
      <c r="C108" s="12" t="s">
        <v>14</v>
      </c>
      <c r="D108" s="12" t="s">
        <v>77</v>
      </c>
      <c r="E108" s="13">
        <v>14</v>
      </c>
      <c r="F108" s="14">
        <f>E108-7</f>
        <v>7</v>
      </c>
      <c r="H108" s="12" t="s">
        <v>871</v>
      </c>
      <c r="J108" s="12" t="s">
        <v>872</v>
      </c>
    </row>
    <row r="109" spans="1:10" ht="13">
      <c r="A109" s="22" t="s">
        <v>796</v>
      </c>
      <c r="B109" s="16">
        <v>0.11876157407407407</v>
      </c>
      <c r="C109" s="12" t="s">
        <v>23</v>
      </c>
      <c r="D109" s="12" t="s">
        <v>77</v>
      </c>
      <c r="E109" s="13">
        <v>22</v>
      </c>
      <c r="F109" s="14">
        <f>E109-3</f>
        <v>19</v>
      </c>
      <c r="H109" s="12" t="s">
        <v>874</v>
      </c>
      <c r="J109" s="12" t="s">
        <v>814</v>
      </c>
    </row>
    <row r="110" spans="1:10" ht="13">
      <c r="A110" s="28" t="s">
        <v>796</v>
      </c>
      <c r="B110" s="16">
        <v>0.11894675925925927</v>
      </c>
      <c r="C110" s="12" t="s">
        <v>13</v>
      </c>
      <c r="D110" s="12" t="s">
        <v>77</v>
      </c>
      <c r="E110" s="13">
        <v>17</v>
      </c>
      <c r="F110" s="14">
        <f>E110-1</f>
        <v>16</v>
      </c>
      <c r="H110" s="12" t="s">
        <v>875</v>
      </c>
      <c r="J110" s="12" t="s">
        <v>814</v>
      </c>
    </row>
    <row r="111" spans="1:10" ht="13">
      <c r="A111" s="22" t="s">
        <v>796</v>
      </c>
      <c r="B111" s="16">
        <v>0.11896990740740741</v>
      </c>
      <c r="C111" s="12" t="s">
        <v>18</v>
      </c>
      <c r="D111" s="12" t="s">
        <v>77</v>
      </c>
      <c r="E111" s="13">
        <v>10</v>
      </c>
      <c r="F111" s="14">
        <f>E111-4</f>
        <v>6</v>
      </c>
      <c r="H111" s="12" t="s">
        <v>877</v>
      </c>
      <c r="J111" s="12" t="s">
        <v>814</v>
      </c>
    </row>
    <row r="112" spans="1:10" ht="13">
      <c r="A112" s="28" t="s">
        <v>796</v>
      </c>
      <c r="B112" s="16">
        <v>0.12027777777777778</v>
      </c>
      <c r="C112" s="12" t="s">
        <v>21</v>
      </c>
      <c r="D112" s="12" t="s">
        <v>62</v>
      </c>
      <c r="E112" s="13">
        <v>12</v>
      </c>
      <c r="F112" s="14">
        <f>E112-2</f>
        <v>10</v>
      </c>
      <c r="J112" s="12" t="s">
        <v>224</v>
      </c>
    </row>
    <row r="113" spans="1:10" ht="13">
      <c r="A113" s="22" t="s">
        <v>796</v>
      </c>
      <c r="B113" s="16">
        <v>0.1205787037037037</v>
      </c>
      <c r="C113" s="12" t="s">
        <v>14</v>
      </c>
      <c r="D113" s="12" t="s">
        <v>156</v>
      </c>
      <c r="E113" s="13">
        <v>14</v>
      </c>
      <c r="F113" s="14">
        <f>E113</f>
        <v>14</v>
      </c>
      <c r="J113" s="12" t="s">
        <v>715</v>
      </c>
    </row>
    <row r="114" spans="1:10" ht="13">
      <c r="A114" s="28" t="s">
        <v>796</v>
      </c>
      <c r="B114" s="16">
        <v>0.12082175925925925</v>
      </c>
      <c r="C114" s="12" t="s">
        <v>19</v>
      </c>
      <c r="D114" s="12" t="s">
        <v>30</v>
      </c>
      <c r="E114" s="13">
        <v>25</v>
      </c>
      <c r="F114" s="14">
        <f>E114-7</f>
        <v>18</v>
      </c>
      <c r="J114" s="12" t="s">
        <v>47</v>
      </c>
    </row>
    <row r="115" spans="1:10" ht="13">
      <c r="A115" s="22" t="s">
        <v>796</v>
      </c>
      <c r="B115" s="16">
        <v>0.12091435185185186</v>
      </c>
      <c r="C115" s="12" t="s">
        <v>19</v>
      </c>
      <c r="D115" s="12" t="s">
        <v>28</v>
      </c>
      <c r="E115" s="13">
        <v>10</v>
      </c>
      <c r="F115" s="15"/>
      <c r="H115" s="12" t="s">
        <v>846</v>
      </c>
    </row>
    <row r="116" spans="1:10" ht="13">
      <c r="A116" s="28" t="s">
        <v>796</v>
      </c>
      <c r="B116" s="16">
        <v>0.12121527777777778</v>
      </c>
      <c r="C116" s="12" t="s">
        <v>19</v>
      </c>
      <c r="D116" s="12" t="s">
        <v>30</v>
      </c>
      <c r="E116" s="13">
        <v>23</v>
      </c>
      <c r="F116" s="14">
        <f>E116-7</f>
        <v>16</v>
      </c>
      <c r="J116" s="12" t="s">
        <v>159</v>
      </c>
    </row>
    <row r="117" spans="1:10" ht="13">
      <c r="A117" s="22" t="s">
        <v>796</v>
      </c>
      <c r="B117" s="16">
        <v>0.12127314814814814</v>
      </c>
      <c r="C117" s="12" t="s">
        <v>19</v>
      </c>
      <c r="D117" s="12" t="s">
        <v>28</v>
      </c>
      <c r="E117" s="13">
        <v>6</v>
      </c>
      <c r="F117" s="15"/>
      <c r="H117" s="12" t="s">
        <v>880</v>
      </c>
    </row>
    <row r="118" spans="1:10" ht="13">
      <c r="A118" s="28" t="s">
        <v>796</v>
      </c>
      <c r="B118" s="16">
        <v>0.12222222222222222</v>
      </c>
      <c r="C118" s="12" t="s">
        <v>23</v>
      </c>
      <c r="D118" s="12" t="s">
        <v>30</v>
      </c>
      <c r="E118" s="13">
        <v>22</v>
      </c>
      <c r="F118" s="14">
        <f>E118-7</f>
        <v>15</v>
      </c>
      <c r="J118" s="12" t="s">
        <v>694</v>
      </c>
    </row>
    <row r="119" spans="1:10" ht="13">
      <c r="A119" s="22" t="s">
        <v>796</v>
      </c>
      <c r="B119" s="16">
        <v>0.12228009259259259</v>
      </c>
      <c r="C119" s="12" t="s">
        <v>23</v>
      </c>
      <c r="D119" s="12" t="s">
        <v>28</v>
      </c>
      <c r="E119" s="13">
        <v>12</v>
      </c>
      <c r="F119" s="15"/>
      <c r="H119" s="12" t="s">
        <v>853</v>
      </c>
    </row>
    <row r="120" spans="1:10" ht="13">
      <c r="A120" s="28" t="s">
        <v>796</v>
      </c>
      <c r="B120" s="16">
        <v>0.12239583333333333</v>
      </c>
      <c r="C120" s="12" t="s">
        <v>23</v>
      </c>
      <c r="D120" s="12" t="s">
        <v>30</v>
      </c>
      <c r="E120" s="13">
        <v>24</v>
      </c>
      <c r="F120" s="14">
        <f>E120-7</f>
        <v>17</v>
      </c>
      <c r="J120" s="12" t="s">
        <v>694</v>
      </c>
    </row>
    <row r="121" spans="1:10" ht="13">
      <c r="A121" s="22" t="s">
        <v>796</v>
      </c>
      <c r="B121" s="16">
        <v>0.12247685185185185</v>
      </c>
      <c r="C121" s="12" t="s">
        <v>23</v>
      </c>
      <c r="D121" s="12" t="s">
        <v>28</v>
      </c>
      <c r="E121" s="13">
        <v>10</v>
      </c>
      <c r="F121" s="15"/>
      <c r="H121" s="12" t="s">
        <v>881</v>
      </c>
      <c r="I121" s="12">
        <v>1</v>
      </c>
      <c r="J121" s="12" t="s">
        <v>100</v>
      </c>
    </row>
    <row r="122" spans="1:10" ht="13">
      <c r="A122" s="28" t="s">
        <v>796</v>
      </c>
      <c r="B122" s="16">
        <v>0.12443287037037037</v>
      </c>
      <c r="C122" s="12" t="s">
        <v>18</v>
      </c>
      <c r="D122" s="12" t="s">
        <v>101</v>
      </c>
      <c r="E122" s="13">
        <v>12</v>
      </c>
      <c r="F122" s="15"/>
      <c r="J122" s="12" t="s">
        <v>882</v>
      </c>
    </row>
    <row r="123" spans="1:10" ht="13">
      <c r="A123" s="22" t="s">
        <v>796</v>
      </c>
      <c r="B123" s="16">
        <v>0.12447916666666667</v>
      </c>
      <c r="C123" s="12" t="s">
        <v>18</v>
      </c>
      <c r="D123" s="12" t="s">
        <v>101</v>
      </c>
      <c r="E123" s="13">
        <v>10</v>
      </c>
      <c r="F123" s="15"/>
      <c r="J123" s="12" t="s">
        <v>883</v>
      </c>
    </row>
    <row r="124" spans="1:10" ht="13">
      <c r="A124" s="28" t="s">
        <v>796</v>
      </c>
      <c r="B124" s="16">
        <v>0.12457175925925926</v>
      </c>
      <c r="C124" s="12" t="s">
        <v>19</v>
      </c>
      <c r="D124" s="12" t="s">
        <v>137</v>
      </c>
      <c r="E124" s="13">
        <v>13</v>
      </c>
      <c r="F124" s="14">
        <f>E124-7</f>
        <v>6</v>
      </c>
      <c r="J124" s="12"/>
    </row>
    <row r="125" spans="1:10" ht="13">
      <c r="A125" s="22" t="s">
        <v>796</v>
      </c>
      <c r="B125" s="16">
        <v>0.12490740740740741</v>
      </c>
      <c r="C125" s="12" t="s">
        <v>23</v>
      </c>
      <c r="D125" s="12" t="s">
        <v>109</v>
      </c>
      <c r="E125" s="13">
        <v>8</v>
      </c>
      <c r="F125" s="14">
        <f>E125-0</f>
        <v>8</v>
      </c>
    </row>
    <row r="126" spans="1:10" ht="13">
      <c r="A126" s="28" t="s">
        <v>796</v>
      </c>
      <c r="B126" s="16">
        <v>0.12517361111111111</v>
      </c>
      <c r="C126" s="12" t="s">
        <v>66</v>
      </c>
      <c r="D126" s="12" t="s">
        <v>109</v>
      </c>
      <c r="E126" s="13" t="s">
        <v>38</v>
      </c>
      <c r="F126" s="13" t="s">
        <v>38</v>
      </c>
    </row>
    <row r="127" spans="1:10" ht="13">
      <c r="A127" s="22" t="s">
        <v>796</v>
      </c>
      <c r="B127" s="16">
        <v>0.12541666666666668</v>
      </c>
      <c r="C127" s="12" t="s">
        <v>19</v>
      </c>
      <c r="D127" s="12" t="s">
        <v>137</v>
      </c>
      <c r="E127" s="13">
        <v>26</v>
      </c>
      <c r="F127" s="14">
        <f>E127-7</f>
        <v>19</v>
      </c>
    </row>
    <row r="128" spans="1:10" ht="13">
      <c r="A128" s="28" t="s">
        <v>796</v>
      </c>
      <c r="B128" s="16">
        <v>0.12611111111111112</v>
      </c>
      <c r="C128" s="12" t="s">
        <v>14</v>
      </c>
      <c r="D128" s="12" t="s">
        <v>37</v>
      </c>
      <c r="E128" s="13">
        <v>12</v>
      </c>
      <c r="F128" s="14">
        <f>E128-5</f>
        <v>7</v>
      </c>
    </row>
    <row r="129" spans="1:10" ht="13">
      <c r="A129" s="22" t="s">
        <v>796</v>
      </c>
      <c r="B129" s="16">
        <v>0.12662037037037038</v>
      </c>
      <c r="C129" s="12" t="s">
        <v>19</v>
      </c>
      <c r="D129" s="12" t="s">
        <v>37</v>
      </c>
      <c r="E129" s="13" t="s">
        <v>20</v>
      </c>
      <c r="F129" s="13">
        <v>1</v>
      </c>
    </row>
    <row r="130" spans="1:10" ht="13">
      <c r="A130" s="28" t="s">
        <v>796</v>
      </c>
      <c r="B130" s="16">
        <v>0.1269675925925926</v>
      </c>
      <c r="C130" s="12" t="s">
        <v>21</v>
      </c>
      <c r="D130" s="12" t="s">
        <v>101</v>
      </c>
      <c r="E130" s="13" t="s">
        <v>38</v>
      </c>
      <c r="F130" s="15"/>
      <c r="J130" s="12" t="s">
        <v>886</v>
      </c>
    </row>
    <row r="131" spans="1:10" ht="13">
      <c r="A131" s="22" t="s">
        <v>796</v>
      </c>
      <c r="B131" s="16">
        <v>0.12711805555555555</v>
      </c>
      <c r="C131" s="12" t="s">
        <v>14</v>
      </c>
      <c r="D131" s="12" t="s">
        <v>101</v>
      </c>
      <c r="E131" s="13" t="s">
        <v>38</v>
      </c>
      <c r="F131" s="15"/>
      <c r="J131" s="12" t="s">
        <v>886</v>
      </c>
    </row>
    <row r="132" spans="1:10" ht="13">
      <c r="A132" s="28" t="s">
        <v>796</v>
      </c>
      <c r="B132" s="16">
        <v>0.12715277777777778</v>
      </c>
      <c r="C132" s="12" t="s">
        <v>66</v>
      </c>
      <c r="D132" s="12" t="s">
        <v>37</v>
      </c>
      <c r="E132" s="13">
        <v>11</v>
      </c>
      <c r="F132" s="15"/>
    </row>
    <row r="133" spans="1:10" ht="13">
      <c r="A133" s="22" t="s">
        <v>796</v>
      </c>
      <c r="B133" s="16">
        <v>0.13185185185185186</v>
      </c>
      <c r="C133" s="12" t="s">
        <v>23</v>
      </c>
      <c r="D133" s="12" t="s">
        <v>24</v>
      </c>
      <c r="E133" s="13">
        <v>8</v>
      </c>
      <c r="F133" s="14">
        <f>E133-6</f>
        <v>2</v>
      </c>
    </row>
    <row r="134" spans="1:10" ht="13">
      <c r="A134" s="28" t="s">
        <v>796</v>
      </c>
      <c r="B134" s="16">
        <v>0.13196759259259258</v>
      </c>
      <c r="C134" s="12" t="s">
        <v>14</v>
      </c>
      <c r="D134" s="12" t="s">
        <v>34</v>
      </c>
      <c r="E134" s="13" t="s">
        <v>38</v>
      </c>
      <c r="F134" s="13" t="s">
        <v>38</v>
      </c>
    </row>
    <row r="135" spans="1:10" ht="13">
      <c r="A135" s="22" t="s">
        <v>796</v>
      </c>
      <c r="B135" s="16">
        <v>0.13234953703703703</v>
      </c>
      <c r="C135" s="12" t="s">
        <v>19</v>
      </c>
      <c r="D135" s="12" t="s">
        <v>37</v>
      </c>
      <c r="E135" s="13">
        <v>12</v>
      </c>
      <c r="F135" s="14">
        <f>E135-6</f>
        <v>6</v>
      </c>
      <c r="J135" s="12" t="s">
        <v>889</v>
      </c>
    </row>
    <row r="136" spans="1:10" ht="13">
      <c r="A136" s="28" t="s">
        <v>796</v>
      </c>
      <c r="B136" s="16">
        <v>0.13466435185185185</v>
      </c>
      <c r="C136" s="12" t="s">
        <v>23</v>
      </c>
      <c r="D136" s="12" t="s">
        <v>31</v>
      </c>
      <c r="E136" s="13" t="s">
        <v>38</v>
      </c>
      <c r="F136" s="13" t="s">
        <v>38</v>
      </c>
      <c r="J136" s="12" t="s">
        <v>56</v>
      </c>
    </row>
    <row r="137" spans="1:10" ht="13">
      <c r="A137" s="22" t="s">
        <v>796</v>
      </c>
      <c r="B137" s="16">
        <v>0.13466435185185185</v>
      </c>
      <c r="C137" s="12" t="s">
        <v>23</v>
      </c>
      <c r="D137" s="12" t="s">
        <v>31</v>
      </c>
      <c r="E137" s="13">
        <v>6</v>
      </c>
      <c r="F137" s="14">
        <f t="shared" ref="F137:F138" si="8">E137-0</f>
        <v>6</v>
      </c>
      <c r="J137" s="12" t="s">
        <v>57</v>
      </c>
    </row>
    <row r="138" spans="1:10" ht="13">
      <c r="A138" s="28" t="s">
        <v>796</v>
      </c>
      <c r="B138" s="16">
        <v>0.15682870370370369</v>
      </c>
      <c r="C138" s="12" t="s">
        <v>19</v>
      </c>
      <c r="D138" s="12" t="s">
        <v>15</v>
      </c>
      <c r="E138" s="13">
        <v>14</v>
      </c>
      <c r="F138" s="14">
        <f t="shared" si="8"/>
        <v>14</v>
      </c>
    </row>
    <row r="139" spans="1:10" ht="13">
      <c r="A139" s="22" t="s">
        <v>796</v>
      </c>
      <c r="B139" s="16">
        <v>0.1572337962962963</v>
      </c>
      <c r="C139" s="12" t="s">
        <v>19</v>
      </c>
      <c r="D139" s="12" t="s">
        <v>27</v>
      </c>
      <c r="E139" s="13">
        <v>22</v>
      </c>
      <c r="F139" s="14">
        <f>E139-10</f>
        <v>12</v>
      </c>
    </row>
    <row r="140" spans="1:10" ht="13">
      <c r="A140" s="28" t="s">
        <v>796</v>
      </c>
      <c r="B140" s="16">
        <v>0.15863425925925925</v>
      </c>
      <c r="C140" s="12" t="s">
        <v>19</v>
      </c>
      <c r="D140" s="12" t="s">
        <v>15</v>
      </c>
      <c r="E140" s="13">
        <v>9</v>
      </c>
      <c r="F140" s="14">
        <f>E140-0</f>
        <v>9</v>
      </c>
    </row>
    <row r="141" spans="1:10" ht="13">
      <c r="A141" s="22" t="s">
        <v>796</v>
      </c>
      <c r="B141" s="16">
        <v>0.15863425925925925</v>
      </c>
      <c r="C141" s="12" t="s">
        <v>21</v>
      </c>
      <c r="D141" s="12" t="s">
        <v>15</v>
      </c>
      <c r="E141" s="13">
        <v>8</v>
      </c>
      <c r="F141" s="14">
        <f>E141-3</f>
        <v>5</v>
      </c>
    </row>
    <row r="142" spans="1:10" ht="13">
      <c r="A142" s="28" t="s">
        <v>796</v>
      </c>
      <c r="B142" s="16">
        <v>0.16109953703703703</v>
      </c>
      <c r="C142" s="12" t="s">
        <v>66</v>
      </c>
      <c r="D142" s="12" t="s">
        <v>113</v>
      </c>
      <c r="E142" s="13">
        <v>11</v>
      </c>
      <c r="F142" s="14">
        <f>E142--1</f>
        <v>12</v>
      </c>
      <c r="J142" s="12" t="s">
        <v>305</v>
      </c>
    </row>
    <row r="143" spans="1:10" ht="13">
      <c r="A143" s="22" t="s">
        <v>796</v>
      </c>
      <c r="B143" s="16">
        <v>0.16179398148148147</v>
      </c>
      <c r="C143" s="12" t="s">
        <v>66</v>
      </c>
      <c r="D143" s="12" t="s">
        <v>113</v>
      </c>
      <c r="E143" s="13" t="s">
        <v>17</v>
      </c>
      <c r="F143" s="13">
        <v>20</v>
      </c>
      <c r="J143" s="12" t="s">
        <v>305</v>
      </c>
    </row>
    <row r="144" spans="1:10" ht="13">
      <c r="A144" s="28" t="s">
        <v>796</v>
      </c>
      <c r="B144" s="16">
        <v>0.16219907407407408</v>
      </c>
      <c r="C144" s="12" t="s">
        <v>18</v>
      </c>
      <c r="D144" s="12" t="s">
        <v>109</v>
      </c>
      <c r="E144" s="14">
        <f>F144+3</f>
        <v>10</v>
      </c>
      <c r="F144" s="13">
        <v>7</v>
      </c>
    </row>
    <row r="145" spans="1:10" ht="13">
      <c r="A145" s="22" t="s">
        <v>796</v>
      </c>
      <c r="B145" s="16">
        <v>0.16250000000000001</v>
      </c>
      <c r="C145" s="12" t="s">
        <v>66</v>
      </c>
      <c r="D145" s="12" t="s">
        <v>30</v>
      </c>
      <c r="E145" s="13">
        <v>25</v>
      </c>
      <c r="F145" s="14">
        <f>E145-7</f>
        <v>18</v>
      </c>
      <c r="J145" s="12" t="s">
        <v>477</v>
      </c>
    </row>
    <row r="146" spans="1:10" ht="13">
      <c r="A146" s="28" t="s">
        <v>796</v>
      </c>
      <c r="B146" s="16">
        <v>0.16259259259259259</v>
      </c>
      <c r="C146" s="12" t="s">
        <v>66</v>
      </c>
      <c r="D146" s="12" t="s">
        <v>28</v>
      </c>
      <c r="E146" s="13">
        <v>18</v>
      </c>
      <c r="F146" s="15"/>
      <c r="H146" s="12" t="s">
        <v>892</v>
      </c>
    </row>
    <row r="147" spans="1:10" ht="13">
      <c r="A147" s="22" t="s">
        <v>796</v>
      </c>
      <c r="B147" s="16">
        <v>0.16282407407407407</v>
      </c>
      <c r="C147" s="12" t="s">
        <v>66</v>
      </c>
      <c r="D147" s="12" t="s">
        <v>30</v>
      </c>
      <c r="E147" s="13">
        <v>9</v>
      </c>
      <c r="F147" s="14">
        <f>E147-7</f>
        <v>2</v>
      </c>
      <c r="J147" s="12" t="s">
        <v>477</v>
      </c>
    </row>
    <row r="148" spans="1:10" ht="13">
      <c r="A148" s="28" t="s">
        <v>796</v>
      </c>
      <c r="B148" s="16">
        <v>0.16305555555555556</v>
      </c>
      <c r="C148" s="12" t="s">
        <v>66</v>
      </c>
      <c r="D148" s="12" t="s">
        <v>26</v>
      </c>
      <c r="E148" s="13">
        <v>13</v>
      </c>
      <c r="F148" s="14">
        <f>E148-6</f>
        <v>7</v>
      </c>
    </row>
    <row r="149" spans="1:10" ht="13">
      <c r="A149" s="22" t="s">
        <v>796</v>
      </c>
      <c r="B149" s="16">
        <v>0.16339120370370369</v>
      </c>
      <c r="C149" s="12" t="s">
        <v>66</v>
      </c>
      <c r="D149" s="12" t="s">
        <v>113</v>
      </c>
      <c r="E149" s="13">
        <v>3</v>
      </c>
      <c r="F149" s="14">
        <f>E149--1</f>
        <v>4</v>
      </c>
      <c r="J149" s="12" t="s">
        <v>305</v>
      </c>
    </row>
    <row r="150" spans="1:10" ht="13">
      <c r="A150" s="28" t="s">
        <v>796</v>
      </c>
      <c r="B150" s="16">
        <v>0.16398148148148148</v>
      </c>
      <c r="C150" s="12" t="s">
        <v>66</v>
      </c>
      <c r="D150" s="12" t="s">
        <v>26</v>
      </c>
      <c r="E150" s="13">
        <v>25</v>
      </c>
      <c r="F150" s="14">
        <f>E150-6</f>
        <v>19</v>
      </c>
    </row>
    <row r="151" spans="1:10" ht="13">
      <c r="A151" s="22" t="s">
        <v>796</v>
      </c>
      <c r="B151" s="16">
        <v>0.16429398148148147</v>
      </c>
      <c r="C151" s="12" t="s">
        <v>66</v>
      </c>
      <c r="D151" s="12" t="s">
        <v>113</v>
      </c>
      <c r="E151" s="13">
        <v>17</v>
      </c>
      <c r="F151" s="14">
        <f>E151--1</f>
        <v>18</v>
      </c>
      <c r="J151" s="12" t="s">
        <v>305</v>
      </c>
    </row>
    <row r="152" spans="1:10" ht="13">
      <c r="A152" s="28" t="s">
        <v>796</v>
      </c>
      <c r="B152" s="16">
        <v>0.16444444444444445</v>
      </c>
      <c r="C152" s="12" t="s">
        <v>66</v>
      </c>
      <c r="D152" s="12" t="s">
        <v>26</v>
      </c>
      <c r="E152" s="13">
        <v>8</v>
      </c>
      <c r="F152" s="14">
        <f>E152-6</f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outlinePr summaryBelow="0" summaryRight="0"/>
  </sheetPr>
  <dimension ref="A1:J204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7.5" customWidth="1"/>
    <col min="9" max="9" width="6.33203125" customWidth="1"/>
    <col min="10" max="10" width="37.5" customWidth="1"/>
  </cols>
  <sheetData>
    <row r="1" spans="1:10" ht="15.75" customHeight="1">
      <c r="A1" s="1" t="s">
        <v>0</v>
      </c>
      <c r="B1" s="2" t="s">
        <v>1</v>
      </c>
      <c r="C1" s="2" t="s">
        <v>2</v>
      </c>
      <c r="D1" s="2" t="s">
        <v>3</v>
      </c>
      <c r="E1" s="32" t="s">
        <v>4</v>
      </c>
      <c r="F1" s="3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ht="15.75" customHeight="1">
      <c r="A2" s="23" t="s">
        <v>799</v>
      </c>
      <c r="B2" s="16">
        <v>1.4641203703703703E-2</v>
      </c>
      <c r="C2" s="12" t="s">
        <v>21</v>
      </c>
      <c r="D2" s="12" t="s">
        <v>15</v>
      </c>
      <c r="E2" s="13" t="s">
        <v>38</v>
      </c>
      <c r="F2" s="13" t="s">
        <v>38</v>
      </c>
    </row>
    <row r="3" spans="1:10" ht="15.75" customHeight="1">
      <c r="A3" s="23" t="s">
        <v>799</v>
      </c>
      <c r="B3" s="16">
        <v>1.005787037037037E-2</v>
      </c>
      <c r="C3" s="12" t="s">
        <v>19</v>
      </c>
      <c r="D3" s="12" t="s">
        <v>37</v>
      </c>
      <c r="E3" s="13">
        <v>7</v>
      </c>
      <c r="F3" s="13">
        <f>E3-0</f>
        <v>7</v>
      </c>
    </row>
    <row r="4" spans="1:10" ht="15.75" customHeight="1">
      <c r="A4" s="23" t="s">
        <v>799</v>
      </c>
      <c r="B4" s="16">
        <v>1.0416666666666666E-2</v>
      </c>
      <c r="C4" s="12" t="s">
        <v>23</v>
      </c>
      <c r="D4" s="12" t="s">
        <v>37</v>
      </c>
      <c r="E4" s="13" t="s">
        <v>20</v>
      </c>
      <c r="F4" s="14">
        <v>1</v>
      </c>
    </row>
    <row r="5" spans="1:10" ht="15.75" customHeight="1">
      <c r="A5" s="23" t="s">
        <v>799</v>
      </c>
      <c r="B5" s="16">
        <v>1.0995370370370371E-2</v>
      </c>
      <c r="C5" s="12" t="s">
        <v>14</v>
      </c>
      <c r="D5" s="12" t="s">
        <v>37</v>
      </c>
      <c r="E5" s="13">
        <v>8</v>
      </c>
      <c r="F5" s="13">
        <f>E5-2</f>
        <v>6</v>
      </c>
    </row>
    <row r="6" spans="1:10" ht="15.75" customHeight="1">
      <c r="A6" s="23" t="s">
        <v>799</v>
      </c>
      <c r="B6" s="16">
        <v>1.1956018518518519E-2</v>
      </c>
      <c r="C6" s="12" t="s">
        <v>21</v>
      </c>
      <c r="D6" s="12" t="s">
        <v>15</v>
      </c>
      <c r="E6" s="13">
        <v>18</v>
      </c>
      <c r="F6" s="13">
        <f>E6-0</f>
        <v>18</v>
      </c>
    </row>
    <row r="7" spans="1:10" ht="15.75" customHeight="1">
      <c r="A7" s="23" t="s">
        <v>799</v>
      </c>
      <c r="B7" s="16">
        <v>1.3460648148148149E-2</v>
      </c>
      <c r="C7" s="12" t="s">
        <v>19</v>
      </c>
      <c r="D7" s="12" t="s">
        <v>69</v>
      </c>
      <c r="E7" s="14">
        <v>10</v>
      </c>
      <c r="F7" s="13">
        <f>E7-6</f>
        <v>4</v>
      </c>
    </row>
    <row r="8" spans="1:10" ht="15.75" customHeight="1">
      <c r="A8" s="23" t="s">
        <v>799</v>
      </c>
      <c r="B8" s="16">
        <v>1.5104166666666667E-2</v>
      </c>
      <c r="C8" s="12" t="s">
        <v>19</v>
      </c>
      <c r="D8" s="12" t="s">
        <v>69</v>
      </c>
      <c r="E8" s="14" t="s">
        <v>38</v>
      </c>
      <c r="F8" s="13" t="s">
        <v>38</v>
      </c>
    </row>
    <row r="9" spans="1:10" ht="15.75" customHeight="1">
      <c r="A9" s="23" t="s">
        <v>799</v>
      </c>
      <c r="B9" s="16">
        <v>1.5775462962962963E-2</v>
      </c>
      <c r="C9" s="12" t="s">
        <v>23</v>
      </c>
      <c r="D9" s="12" t="s">
        <v>15</v>
      </c>
      <c r="E9" s="13">
        <v>10</v>
      </c>
      <c r="F9" s="14">
        <f>E9-6</f>
        <v>4</v>
      </c>
    </row>
    <row r="10" spans="1:10" ht="15.75" customHeight="1">
      <c r="A10" s="23" t="s">
        <v>799</v>
      </c>
      <c r="B10" s="16">
        <v>1.6898148148148148E-2</v>
      </c>
      <c r="C10" s="12" t="s">
        <v>14</v>
      </c>
      <c r="D10" s="12" t="s">
        <v>22</v>
      </c>
      <c r="E10" s="13" t="s">
        <v>17</v>
      </c>
      <c r="F10" s="14">
        <v>20</v>
      </c>
    </row>
    <row r="11" spans="1:10" ht="15.75" customHeight="1">
      <c r="A11" s="23" t="s">
        <v>799</v>
      </c>
      <c r="B11" s="16">
        <v>1.8032407407407407E-2</v>
      </c>
      <c r="C11" s="12" t="s">
        <v>803</v>
      </c>
      <c r="D11" s="12" t="s">
        <v>15</v>
      </c>
      <c r="E11" s="13">
        <v>15</v>
      </c>
      <c r="F11" s="13">
        <f>E11-0</f>
        <v>15</v>
      </c>
    </row>
    <row r="12" spans="1:10" ht="15.75" customHeight="1">
      <c r="A12" s="23" t="s">
        <v>799</v>
      </c>
      <c r="B12" s="16">
        <v>2.795138888888889E-2</v>
      </c>
      <c r="C12" s="12" t="s">
        <v>14</v>
      </c>
      <c r="D12" s="12" t="s">
        <v>246</v>
      </c>
      <c r="E12" s="13" t="s">
        <v>17</v>
      </c>
      <c r="F12" s="13">
        <v>20</v>
      </c>
    </row>
    <row r="13" spans="1:10" ht="15.75" customHeight="1">
      <c r="A13" s="23" t="s">
        <v>799</v>
      </c>
      <c r="B13" s="16">
        <v>3.6030092592592593E-2</v>
      </c>
      <c r="C13" s="12" t="s">
        <v>14</v>
      </c>
      <c r="D13" s="12" t="s">
        <v>15</v>
      </c>
      <c r="E13" s="13">
        <v>9</v>
      </c>
      <c r="F13" s="14">
        <f>E13-3</f>
        <v>6</v>
      </c>
    </row>
    <row r="14" spans="1:10" ht="15.75" customHeight="1">
      <c r="A14" s="23" t="s">
        <v>799</v>
      </c>
      <c r="B14" s="16">
        <v>3.7164351851851851E-2</v>
      </c>
      <c r="C14" s="12" t="s">
        <v>14</v>
      </c>
      <c r="D14" s="12" t="s">
        <v>69</v>
      </c>
      <c r="E14" s="13">
        <f>F14+10</f>
        <v>19</v>
      </c>
      <c r="F14" s="14">
        <v>9</v>
      </c>
    </row>
    <row r="15" spans="1:10" ht="15.75" customHeight="1">
      <c r="A15" s="23" t="s">
        <v>799</v>
      </c>
      <c r="B15" s="16">
        <v>3.7731481481481484E-2</v>
      </c>
      <c r="C15" s="12" t="s">
        <v>803</v>
      </c>
      <c r="D15" s="12" t="s">
        <v>69</v>
      </c>
      <c r="E15" s="13" t="s">
        <v>38</v>
      </c>
      <c r="F15" s="14" t="s">
        <v>38</v>
      </c>
    </row>
    <row r="16" spans="1:10" ht="15.75" customHeight="1">
      <c r="A16" s="23" t="s">
        <v>799</v>
      </c>
      <c r="B16" s="16">
        <v>4.0949074074074075E-2</v>
      </c>
      <c r="C16" s="12" t="s">
        <v>19</v>
      </c>
      <c r="D16" s="12" t="s">
        <v>37</v>
      </c>
      <c r="E16" s="13">
        <v>13</v>
      </c>
      <c r="F16" s="14">
        <v>12</v>
      </c>
    </row>
    <row r="17" spans="1:10" ht="15.75" customHeight="1">
      <c r="A17" s="23" t="s">
        <v>799</v>
      </c>
      <c r="B17" s="16">
        <v>4.1018518518518517E-2</v>
      </c>
      <c r="C17" s="12" t="s">
        <v>803</v>
      </c>
      <c r="D17" s="12" t="s">
        <v>37</v>
      </c>
      <c r="E17" s="13" t="s">
        <v>38</v>
      </c>
      <c r="F17" s="14" t="s">
        <v>38</v>
      </c>
    </row>
    <row r="18" spans="1:10" ht="15.75" customHeight="1">
      <c r="A18" s="23" t="s">
        <v>799</v>
      </c>
      <c r="B18" s="16">
        <v>4.103009259259259E-2</v>
      </c>
      <c r="C18" s="12" t="s">
        <v>23</v>
      </c>
      <c r="D18" s="12" t="s">
        <v>37</v>
      </c>
      <c r="E18" s="13">
        <v>8</v>
      </c>
      <c r="F18" s="14">
        <f>E18-0</f>
        <v>8</v>
      </c>
    </row>
    <row r="19" spans="1:10" ht="15.75" customHeight="1">
      <c r="A19" s="23" t="s">
        <v>799</v>
      </c>
      <c r="B19" s="16">
        <v>4.2986111111111114E-2</v>
      </c>
      <c r="C19" s="12" t="s">
        <v>19</v>
      </c>
      <c r="D19" s="12" t="s">
        <v>15</v>
      </c>
      <c r="E19" s="13">
        <v>15</v>
      </c>
      <c r="F19" s="14">
        <f>E19-3</f>
        <v>12</v>
      </c>
    </row>
    <row r="20" spans="1:10" ht="15.75" customHeight="1">
      <c r="A20" s="23" t="s">
        <v>799</v>
      </c>
      <c r="B20" s="16">
        <v>4.2986111111111114E-2</v>
      </c>
      <c r="C20" s="12" t="s">
        <v>23</v>
      </c>
      <c r="D20" s="12" t="s">
        <v>15</v>
      </c>
      <c r="E20" s="13">
        <v>14</v>
      </c>
      <c r="F20" s="14">
        <f>E20-7</f>
        <v>7</v>
      </c>
    </row>
    <row r="21" spans="1:10" ht="15.75" customHeight="1">
      <c r="A21" s="23" t="s">
        <v>799</v>
      </c>
      <c r="B21" s="16">
        <v>4.2986111111111114E-2</v>
      </c>
      <c r="C21" s="12" t="s">
        <v>803</v>
      </c>
      <c r="D21" s="12" t="s">
        <v>15</v>
      </c>
      <c r="E21" s="13">
        <v>4</v>
      </c>
      <c r="F21" s="13">
        <f>E21-0</f>
        <v>4</v>
      </c>
    </row>
    <row r="22" spans="1:10" ht="15.75" customHeight="1">
      <c r="A22" s="23" t="s">
        <v>799</v>
      </c>
      <c r="B22" s="16">
        <v>4.3032407407407408E-2</v>
      </c>
      <c r="C22" s="12" t="s">
        <v>14</v>
      </c>
      <c r="D22" s="12" t="s">
        <v>15</v>
      </c>
      <c r="E22" s="13" t="s">
        <v>38</v>
      </c>
      <c r="F22" s="14" t="s">
        <v>38</v>
      </c>
    </row>
    <row r="23" spans="1:10" ht="15.75" customHeight="1">
      <c r="A23" s="23" t="s">
        <v>799</v>
      </c>
      <c r="B23" s="16">
        <v>4.7754629629629633E-2</v>
      </c>
      <c r="C23" s="12" t="s">
        <v>803</v>
      </c>
      <c r="D23" s="12" t="s">
        <v>16</v>
      </c>
      <c r="E23" s="13">
        <v>19</v>
      </c>
      <c r="F23" s="13">
        <f t="shared" ref="F23:F24" si="0">E23-3</f>
        <v>16</v>
      </c>
    </row>
    <row r="24" spans="1:10" ht="15.75" customHeight="1">
      <c r="A24" s="23" t="s">
        <v>799</v>
      </c>
      <c r="B24" s="16">
        <v>4.7812500000000001E-2</v>
      </c>
      <c r="C24" s="12" t="s">
        <v>14</v>
      </c>
      <c r="D24" s="12" t="s">
        <v>16</v>
      </c>
      <c r="E24" s="13">
        <v>16</v>
      </c>
      <c r="F24" s="14">
        <f t="shared" si="0"/>
        <v>13</v>
      </c>
    </row>
    <row r="25" spans="1:10" ht="15.75" customHeight="1">
      <c r="A25" s="23" t="s">
        <v>799</v>
      </c>
      <c r="B25" s="16">
        <v>4.7870370370370369E-2</v>
      </c>
      <c r="C25" s="12" t="s">
        <v>23</v>
      </c>
      <c r="D25" s="12" t="s">
        <v>16</v>
      </c>
      <c r="E25" s="13">
        <v>15</v>
      </c>
      <c r="F25" s="14">
        <f>E25-5</f>
        <v>10</v>
      </c>
    </row>
    <row r="26" spans="1:10" ht="15.75" customHeight="1">
      <c r="A26" s="23" t="s">
        <v>799</v>
      </c>
      <c r="B26" s="16">
        <v>4.791666666666667E-2</v>
      </c>
      <c r="C26" s="12" t="s">
        <v>19</v>
      </c>
      <c r="D26" s="12" t="s">
        <v>16</v>
      </c>
      <c r="E26" s="13">
        <v>7</v>
      </c>
      <c r="F26" s="14">
        <f>E26-3</f>
        <v>4</v>
      </c>
    </row>
    <row r="27" spans="1:10" ht="15.75" customHeight="1">
      <c r="A27" s="23" t="s">
        <v>799</v>
      </c>
      <c r="B27" s="16">
        <v>4.7997685185185185E-2</v>
      </c>
      <c r="C27" s="12" t="s">
        <v>21</v>
      </c>
      <c r="D27" s="12" t="s">
        <v>16</v>
      </c>
      <c r="E27" s="13">
        <f>F27+4</f>
        <v>19</v>
      </c>
      <c r="F27" s="14">
        <v>15</v>
      </c>
    </row>
    <row r="28" spans="1:10" ht="15.75" customHeight="1">
      <c r="A28" s="23" t="s">
        <v>799</v>
      </c>
      <c r="B28" s="16">
        <v>4.8587962962962965E-2</v>
      </c>
      <c r="C28" s="12" t="s">
        <v>14</v>
      </c>
      <c r="D28" s="12" t="s">
        <v>30</v>
      </c>
      <c r="E28" s="13">
        <v>15</v>
      </c>
      <c r="F28" s="14">
        <f t="shared" ref="F28:F30" si="1">E28-7</f>
        <v>8</v>
      </c>
      <c r="J28" s="12" t="s">
        <v>58</v>
      </c>
    </row>
    <row r="29" spans="1:10" ht="15.75" customHeight="1">
      <c r="A29" s="23" t="s">
        <v>799</v>
      </c>
      <c r="B29" s="16">
        <v>4.9409722222222223E-2</v>
      </c>
      <c r="C29" s="12" t="s">
        <v>14</v>
      </c>
      <c r="D29" s="12" t="s">
        <v>28</v>
      </c>
      <c r="E29" s="13">
        <v>21</v>
      </c>
      <c r="F29" s="14">
        <f t="shared" si="1"/>
        <v>14</v>
      </c>
      <c r="H29" s="12" t="s">
        <v>805</v>
      </c>
    </row>
    <row r="30" spans="1:10" ht="15.75" customHeight="1">
      <c r="A30" s="23" t="s">
        <v>799</v>
      </c>
      <c r="B30" s="16">
        <v>4.9548611111111113E-2</v>
      </c>
      <c r="C30" s="12" t="s">
        <v>14</v>
      </c>
      <c r="D30" s="12" t="s">
        <v>30</v>
      </c>
      <c r="E30" s="13">
        <v>25</v>
      </c>
      <c r="F30" s="13">
        <f t="shared" si="1"/>
        <v>18</v>
      </c>
      <c r="J30" s="12" t="s">
        <v>58</v>
      </c>
    </row>
    <row r="31" spans="1:10" ht="15.75" customHeight="1">
      <c r="A31" s="23" t="s">
        <v>799</v>
      </c>
      <c r="B31" s="16">
        <v>4.9733796296296297E-2</v>
      </c>
      <c r="C31" s="12" t="s">
        <v>14</v>
      </c>
      <c r="D31" s="12" t="s">
        <v>28</v>
      </c>
      <c r="E31" s="13">
        <v>19</v>
      </c>
      <c r="F31" s="14">
        <f>E31-2</f>
        <v>17</v>
      </c>
      <c r="H31" s="12" t="s">
        <v>808</v>
      </c>
    </row>
    <row r="32" spans="1:10" ht="15.75" customHeight="1">
      <c r="A32" s="23" t="s">
        <v>799</v>
      </c>
      <c r="B32" s="16">
        <v>5.0509259259259261E-2</v>
      </c>
      <c r="C32" s="12" t="s">
        <v>14</v>
      </c>
      <c r="D32" s="12" t="s">
        <v>30</v>
      </c>
      <c r="E32" s="13">
        <v>14</v>
      </c>
      <c r="F32" s="14">
        <f>E32-0</f>
        <v>14</v>
      </c>
      <c r="J32" s="12" t="s">
        <v>297</v>
      </c>
    </row>
    <row r="33" spans="1:10" ht="15.75" customHeight="1">
      <c r="A33" s="23" t="s">
        <v>799</v>
      </c>
      <c r="B33" s="16">
        <v>5.0509259259259261E-2</v>
      </c>
      <c r="C33" s="12" t="s">
        <v>14</v>
      </c>
      <c r="D33" s="12" t="s">
        <v>30</v>
      </c>
      <c r="E33" s="13">
        <v>10</v>
      </c>
      <c r="F33" s="13">
        <f>E33-4</f>
        <v>6</v>
      </c>
      <c r="J33" s="12" t="s">
        <v>56</v>
      </c>
    </row>
    <row r="34" spans="1:10" ht="15.75" customHeight="1">
      <c r="A34" s="23" t="s">
        <v>799</v>
      </c>
      <c r="B34" s="16">
        <v>5.1585648148148151E-2</v>
      </c>
      <c r="C34" s="12" t="s">
        <v>23</v>
      </c>
      <c r="D34" s="12" t="s">
        <v>30</v>
      </c>
      <c r="E34" s="13">
        <v>6</v>
      </c>
      <c r="F34" s="13">
        <f>E34-1</f>
        <v>5</v>
      </c>
      <c r="J34" s="12" t="s">
        <v>56</v>
      </c>
    </row>
    <row r="35" spans="1:10" ht="15.75" customHeight="1">
      <c r="A35" s="23" t="s">
        <v>799</v>
      </c>
      <c r="B35" s="16">
        <v>5.1585648148148151E-2</v>
      </c>
      <c r="C35" s="12" t="s">
        <v>23</v>
      </c>
      <c r="D35" s="12" t="s">
        <v>30</v>
      </c>
      <c r="E35" s="14">
        <v>7</v>
      </c>
      <c r="F35" s="13">
        <f>E35-3</f>
        <v>4</v>
      </c>
      <c r="J35" s="12" t="s">
        <v>702</v>
      </c>
    </row>
    <row r="36" spans="1:10" ht="15.75" customHeight="1">
      <c r="A36" s="23" t="s">
        <v>799</v>
      </c>
      <c r="B36" s="16">
        <v>5.167824074074074E-2</v>
      </c>
      <c r="C36" s="12" t="s">
        <v>23</v>
      </c>
      <c r="D36" s="12" t="s">
        <v>28</v>
      </c>
      <c r="E36" s="13">
        <v>7</v>
      </c>
      <c r="F36" s="14">
        <f t="shared" ref="F36:F37" si="2">E36-4</f>
        <v>3</v>
      </c>
      <c r="H36" s="12" t="s">
        <v>816</v>
      </c>
    </row>
    <row r="37" spans="1:10" ht="15.75" customHeight="1">
      <c r="A37" s="23" t="s">
        <v>799</v>
      </c>
      <c r="B37" s="16">
        <v>5.1863425925925924E-2</v>
      </c>
      <c r="C37" s="12" t="s">
        <v>23</v>
      </c>
      <c r="D37" s="12" t="s">
        <v>30</v>
      </c>
      <c r="E37" s="13">
        <v>6</v>
      </c>
      <c r="F37" s="13">
        <f t="shared" si="2"/>
        <v>2</v>
      </c>
      <c r="J37" s="12" t="s">
        <v>56</v>
      </c>
    </row>
    <row r="38" spans="1:10" ht="15.75" customHeight="1">
      <c r="A38" s="23" t="s">
        <v>799</v>
      </c>
      <c r="B38" s="16">
        <v>5.1863425925925924E-2</v>
      </c>
      <c r="C38" s="12" t="s">
        <v>23</v>
      </c>
      <c r="D38" s="12" t="s">
        <v>30</v>
      </c>
      <c r="E38" s="13">
        <v>11</v>
      </c>
      <c r="F38" s="14">
        <f t="shared" ref="F38:F39" si="3">E38-7</f>
        <v>4</v>
      </c>
      <c r="J38" s="12" t="s">
        <v>702</v>
      </c>
    </row>
    <row r="39" spans="1:10" ht="15.75" customHeight="1">
      <c r="A39" s="23" t="s">
        <v>799</v>
      </c>
      <c r="B39" s="16">
        <v>5.1944444444444446E-2</v>
      </c>
      <c r="C39" s="12" t="s">
        <v>23</v>
      </c>
      <c r="D39" s="12" t="s">
        <v>28</v>
      </c>
      <c r="E39" s="13">
        <v>21</v>
      </c>
      <c r="F39" s="14">
        <f t="shared" si="3"/>
        <v>14</v>
      </c>
      <c r="H39" s="12" t="s">
        <v>817</v>
      </c>
      <c r="I39" s="12">
        <v>1</v>
      </c>
    </row>
    <row r="40" spans="1:10" ht="15.75" customHeight="1">
      <c r="A40" s="23" t="s">
        <v>799</v>
      </c>
      <c r="B40" s="16">
        <v>5.4317129629629632E-2</v>
      </c>
      <c r="C40" s="12" t="s">
        <v>21</v>
      </c>
      <c r="D40" s="12" t="s">
        <v>77</v>
      </c>
      <c r="E40" s="13">
        <v>16</v>
      </c>
      <c r="F40" s="19"/>
      <c r="J40" s="12" t="s">
        <v>243</v>
      </c>
    </row>
    <row r="41" spans="1:10" ht="15.75" customHeight="1">
      <c r="A41" s="23" t="s">
        <v>799</v>
      </c>
      <c r="B41" s="16">
        <v>5.4386574074074073E-2</v>
      </c>
      <c r="C41" s="12" t="s">
        <v>23</v>
      </c>
      <c r="D41" s="12" t="s">
        <v>77</v>
      </c>
      <c r="E41" s="13">
        <v>15</v>
      </c>
      <c r="F41" s="14">
        <f t="shared" ref="F41:F42" si="4">E41-7</f>
        <v>8</v>
      </c>
      <c r="H41" s="12" t="s">
        <v>821</v>
      </c>
      <c r="J41" s="12" t="s">
        <v>822</v>
      </c>
    </row>
    <row r="42" spans="1:10" ht="15.75" customHeight="1">
      <c r="A42" s="23" t="s">
        <v>799</v>
      </c>
      <c r="B42" s="16">
        <v>5.4837962962962963E-2</v>
      </c>
      <c r="C42" s="12" t="s">
        <v>23</v>
      </c>
      <c r="D42" s="12" t="s">
        <v>77</v>
      </c>
      <c r="E42" s="13">
        <v>20</v>
      </c>
      <c r="F42" s="14">
        <f t="shared" si="4"/>
        <v>13</v>
      </c>
      <c r="H42" s="12" t="s">
        <v>823</v>
      </c>
      <c r="J42" s="12" t="s">
        <v>822</v>
      </c>
    </row>
    <row r="43" spans="1:10" ht="15.75" customHeight="1">
      <c r="A43" s="23" t="s">
        <v>799</v>
      </c>
      <c r="B43" s="16">
        <v>5.5208333333333331E-2</v>
      </c>
      <c r="C43" s="12" t="s">
        <v>21</v>
      </c>
      <c r="D43" s="12" t="s">
        <v>77</v>
      </c>
      <c r="E43" s="13">
        <v>9</v>
      </c>
      <c r="F43" s="15"/>
      <c r="H43" s="12" t="s">
        <v>824</v>
      </c>
      <c r="J43" s="12" t="s">
        <v>822</v>
      </c>
    </row>
    <row r="44" spans="1:10" ht="15.75" customHeight="1">
      <c r="A44" s="23" t="s">
        <v>799</v>
      </c>
      <c r="B44" s="16">
        <v>5.5208333333333331E-2</v>
      </c>
      <c r="C44" s="12" t="s">
        <v>14</v>
      </c>
      <c r="D44" s="12" t="s">
        <v>77</v>
      </c>
      <c r="E44" s="13" t="s">
        <v>38</v>
      </c>
      <c r="F44" s="13" t="s">
        <v>38</v>
      </c>
      <c r="H44" s="12" t="s">
        <v>825</v>
      </c>
      <c r="J44" s="12" t="s">
        <v>822</v>
      </c>
    </row>
    <row r="45" spans="1:10" ht="15.75" customHeight="1">
      <c r="A45" s="23" t="s">
        <v>799</v>
      </c>
      <c r="B45" s="16">
        <v>5.6157407407407406E-2</v>
      </c>
      <c r="C45" s="12" t="s">
        <v>803</v>
      </c>
      <c r="D45" s="12" t="s">
        <v>52</v>
      </c>
      <c r="E45" s="13">
        <v>9</v>
      </c>
      <c r="F45" s="13">
        <f>E45-6</f>
        <v>3</v>
      </c>
    </row>
    <row r="46" spans="1:10" ht="15.75" customHeight="1">
      <c r="A46" s="23" t="s">
        <v>799</v>
      </c>
      <c r="B46" s="16">
        <v>5.6446759259259259E-2</v>
      </c>
      <c r="C46" s="12" t="s">
        <v>803</v>
      </c>
      <c r="D46" s="12" t="s">
        <v>30</v>
      </c>
      <c r="E46" s="13">
        <v>18</v>
      </c>
      <c r="F46" s="14">
        <f t="shared" ref="F46:F48" si="5">E46-7</f>
        <v>11</v>
      </c>
      <c r="J46" s="12" t="s">
        <v>827</v>
      </c>
    </row>
    <row r="47" spans="1:10" ht="15.75" customHeight="1">
      <c r="A47" s="23" t="s">
        <v>799</v>
      </c>
      <c r="B47" s="16">
        <v>5.648148148148148E-2</v>
      </c>
      <c r="C47" s="12" t="s">
        <v>803</v>
      </c>
      <c r="D47" s="12" t="s">
        <v>30</v>
      </c>
      <c r="E47" s="14">
        <v>12</v>
      </c>
      <c r="F47" s="13">
        <f t="shared" si="5"/>
        <v>5</v>
      </c>
      <c r="J47" s="12" t="s">
        <v>829</v>
      </c>
    </row>
    <row r="48" spans="1:10" ht="15.75" customHeight="1">
      <c r="A48" s="23" t="s">
        <v>799</v>
      </c>
      <c r="B48" s="16">
        <v>5.6562500000000002E-2</v>
      </c>
      <c r="C48" s="12" t="s">
        <v>803</v>
      </c>
      <c r="D48" s="12" t="s">
        <v>28</v>
      </c>
      <c r="E48" s="13">
        <v>22</v>
      </c>
      <c r="F48" s="14">
        <f t="shared" si="5"/>
        <v>15</v>
      </c>
      <c r="H48" s="12" t="s">
        <v>830</v>
      </c>
    </row>
    <row r="49" spans="1:10" ht="15.75" customHeight="1">
      <c r="A49" s="23" t="s">
        <v>799</v>
      </c>
      <c r="B49" s="16">
        <v>5.6585648148148149E-2</v>
      </c>
      <c r="C49" s="12" t="s">
        <v>803</v>
      </c>
      <c r="D49" s="12" t="s">
        <v>28</v>
      </c>
      <c r="E49" s="13">
        <f t="shared" ref="E49:E50" si="6">F49+7</f>
        <v>9</v>
      </c>
      <c r="F49" s="14">
        <v>2</v>
      </c>
      <c r="H49" s="12" t="s">
        <v>832</v>
      </c>
    </row>
    <row r="50" spans="1:10" ht="15.75" customHeight="1">
      <c r="A50" s="23" t="s">
        <v>799</v>
      </c>
      <c r="B50" s="16">
        <v>5.6689814814814818E-2</v>
      </c>
      <c r="C50" s="12" t="s">
        <v>803</v>
      </c>
      <c r="D50" s="12" t="s">
        <v>30</v>
      </c>
      <c r="E50" s="13">
        <f t="shared" si="6"/>
        <v>9</v>
      </c>
      <c r="F50" s="13">
        <v>2</v>
      </c>
      <c r="J50" s="12" t="s">
        <v>827</v>
      </c>
    </row>
    <row r="51" spans="1:10" ht="15.75" customHeight="1">
      <c r="A51" s="23" t="s">
        <v>799</v>
      </c>
      <c r="B51" s="16">
        <v>5.6759259259259259E-2</v>
      </c>
      <c r="C51" s="12" t="s">
        <v>803</v>
      </c>
      <c r="D51" s="12" t="s">
        <v>28</v>
      </c>
      <c r="E51" s="13">
        <v>17</v>
      </c>
      <c r="F51" s="14">
        <f>E51-7</f>
        <v>10</v>
      </c>
      <c r="H51" s="12" t="s">
        <v>834</v>
      </c>
    </row>
    <row r="52" spans="1:10" ht="15.75" customHeight="1">
      <c r="A52" s="23" t="s">
        <v>799</v>
      </c>
      <c r="B52" s="16">
        <v>5.710648148148148E-2</v>
      </c>
      <c r="C52" s="12" t="s">
        <v>19</v>
      </c>
      <c r="D52" s="12" t="s">
        <v>30</v>
      </c>
      <c r="E52" s="13">
        <v>17</v>
      </c>
      <c r="F52" s="13">
        <f>E52-0</f>
        <v>17</v>
      </c>
      <c r="J52" s="12" t="s">
        <v>103</v>
      </c>
    </row>
    <row r="53" spans="1:10" ht="15.75" customHeight="1">
      <c r="A53" s="23" t="s">
        <v>799</v>
      </c>
      <c r="B53" s="16">
        <v>5.710648148148148E-2</v>
      </c>
      <c r="C53" s="12" t="s">
        <v>19</v>
      </c>
      <c r="D53" s="12" t="s">
        <v>30</v>
      </c>
      <c r="E53" s="13" t="s">
        <v>17</v>
      </c>
      <c r="F53" s="14">
        <v>20</v>
      </c>
      <c r="J53" s="12" t="s">
        <v>836</v>
      </c>
    </row>
    <row r="54" spans="1:10" ht="15.75" customHeight="1">
      <c r="A54" s="23" t="s">
        <v>799</v>
      </c>
      <c r="B54" s="16">
        <v>5.7870370370370371E-2</v>
      </c>
      <c r="C54" s="12" t="s">
        <v>14</v>
      </c>
      <c r="D54" s="12" t="s">
        <v>30</v>
      </c>
      <c r="E54" s="13">
        <v>18</v>
      </c>
      <c r="F54" s="15"/>
      <c r="J54" s="12" t="s">
        <v>58</v>
      </c>
    </row>
    <row r="55" spans="1:10" ht="15.75" customHeight="1">
      <c r="A55" s="23" t="s">
        <v>799</v>
      </c>
      <c r="B55" s="16">
        <v>5.8055555555555555E-2</v>
      </c>
      <c r="C55" s="12" t="s">
        <v>14</v>
      </c>
      <c r="D55" s="12" t="s">
        <v>28</v>
      </c>
      <c r="E55" s="13">
        <v>12</v>
      </c>
      <c r="F55" s="14">
        <f>E55-7</f>
        <v>5</v>
      </c>
      <c r="H55" s="12" t="s">
        <v>838</v>
      </c>
    </row>
    <row r="56" spans="1:10" ht="15.75" customHeight="1">
      <c r="A56" s="23" t="s">
        <v>799</v>
      </c>
      <c r="B56" s="16">
        <v>5.814814814814815E-2</v>
      </c>
      <c r="C56" s="12" t="s">
        <v>14</v>
      </c>
      <c r="D56" s="12" t="s">
        <v>30</v>
      </c>
      <c r="E56" s="13">
        <v>14</v>
      </c>
      <c r="F56" s="14">
        <f>E56-6</f>
        <v>8</v>
      </c>
      <c r="J56" s="12" t="s">
        <v>58</v>
      </c>
    </row>
    <row r="57" spans="1:10" ht="15.75" customHeight="1">
      <c r="A57" s="23" t="s">
        <v>799</v>
      </c>
      <c r="B57" s="16">
        <v>5.8217592592592592E-2</v>
      </c>
      <c r="C57" s="12" t="s">
        <v>14</v>
      </c>
      <c r="D57" s="12" t="s">
        <v>28</v>
      </c>
      <c r="E57" s="13">
        <v>5</v>
      </c>
      <c r="F57" s="15"/>
      <c r="H57" s="12" t="s">
        <v>839</v>
      </c>
    </row>
    <row r="58" spans="1:10" ht="15.75" customHeight="1">
      <c r="A58" s="23" t="s">
        <v>799</v>
      </c>
      <c r="B58" s="16">
        <v>5.828703703703704E-2</v>
      </c>
      <c r="C58" s="12" t="s">
        <v>14</v>
      </c>
      <c r="D58" s="12" t="s">
        <v>30</v>
      </c>
      <c r="E58" s="13">
        <v>15</v>
      </c>
      <c r="F58" s="13">
        <f>E58-3</f>
        <v>12</v>
      </c>
      <c r="J58" s="12" t="s">
        <v>58</v>
      </c>
    </row>
    <row r="59" spans="1:10" ht="13">
      <c r="A59" s="23" t="s">
        <v>799</v>
      </c>
      <c r="B59" s="16">
        <v>5.8333333333333334E-2</v>
      </c>
      <c r="C59" s="12" t="s">
        <v>14</v>
      </c>
      <c r="D59" s="12" t="s">
        <v>28</v>
      </c>
      <c r="E59" s="13">
        <v>26</v>
      </c>
      <c r="F59" s="14">
        <f>E59-7</f>
        <v>19</v>
      </c>
      <c r="H59" s="12" t="s">
        <v>840</v>
      </c>
    </row>
    <row r="60" spans="1:10" ht="13">
      <c r="A60" s="23" t="s">
        <v>799</v>
      </c>
      <c r="B60" s="16">
        <v>5.8541666666666665E-2</v>
      </c>
      <c r="C60" s="12" t="s">
        <v>14</v>
      </c>
      <c r="D60" s="12" t="s">
        <v>30</v>
      </c>
      <c r="E60" s="14">
        <v>14</v>
      </c>
      <c r="F60" s="19"/>
      <c r="J60" s="12" t="s">
        <v>841</v>
      </c>
    </row>
    <row r="61" spans="1:10" ht="13">
      <c r="A61" s="23" t="s">
        <v>799</v>
      </c>
      <c r="B61" s="16">
        <v>5.8541666666666665E-2</v>
      </c>
      <c r="C61" s="12" t="s">
        <v>14</v>
      </c>
      <c r="D61" s="12" t="s">
        <v>30</v>
      </c>
      <c r="E61" s="14" t="s">
        <v>38</v>
      </c>
      <c r="F61" s="13" t="s">
        <v>38</v>
      </c>
      <c r="J61" s="12" t="s">
        <v>841</v>
      </c>
    </row>
    <row r="62" spans="1:10" ht="13">
      <c r="A62" s="23" t="s">
        <v>799</v>
      </c>
      <c r="B62" s="16">
        <v>5.8622685185185187E-2</v>
      </c>
      <c r="C62" s="12" t="s">
        <v>14</v>
      </c>
      <c r="D62" s="12" t="s">
        <v>28</v>
      </c>
      <c r="E62" s="13">
        <v>22</v>
      </c>
      <c r="F62" s="14">
        <f>E62-7</f>
        <v>15</v>
      </c>
      <c r="H62" s="12" t="s">
        <v>845</v>
      </c>
      <c r="I62" s="12">
        <v>1</v>
      </c>
    </row>
    <row r="63" spans="1:10" ht="13">
      <c r="A63" s="23" t="s">
        <v>799</v>
      </c>
      <c r="B63" s="16">
        <v>5.9733796296296299E-2</v>
      </c>
      <c r="C63" s="12" t="s">
        <v>23</v>
      </c>
      <c r="D63" s="12" t="s">
        <v>30</v>
      </c>
      <c r="E63" s="13">
        <v>16</v>
      </c>
      <c r="F63" s="19"/>
      <c r="J63" s="12" t="s">
        <v>56</v>
      </c>
    </row>
    <row r="64" spans="1:10" ht="13">
      <c r="A64" s="23" t="s">
        <v>799</v>
      </c>
      <c r="B64" s="16">
        <v>5.9733796296296299E-2</v>
      </c>
      <c r="C64" s="12" t="s">
        <v>23</v>
      </c>
      <c r="D64" s="12" t="s">
        <v>30</v>
      </c>
      <c r="E64" s="13" t="s">
        <v>38</v>
      </c>
      <c r="F64" s="14" t="s">
        <v>38</v>
      </c>
      <c r="J64" s="12" t="s">
        <v>702</v>
      </c>
    </row>
    <row r="65" spans="1:10" ht="13">
      <c r="A65" s="23" t="s">
        <v>799</v>
      </c>
      <c r="B65" s="16">
        <v>5.9826388888888887E-2</v>
      </c>
      <c r="C65" s="12" t="s">
        <v>23</v>
      </c>
      <c r="D65" s="12" t="s">
        <v>28</v>
      </c>
      <c r="E65" s="13">
        <v>25</v>
      </c>
      <c r="F65" s="14">
        <f>E65-7</f>
        <v>18</v>
      </c>
      <c r="H65" s="12" t="s">
        <v>848</v>
      </c>
    </row>
    <row r="66" spans="1:10" ht="13">
      <c r="A66" s="23" t="s">
        <v>799</v>
      </c>
      <c r="B66" s="16">
        <v>5.9918981481481483E-2</v>
      </c>
      <c r="C66" s="12" t="s">
        <v>23</v>
      </c>
      <c r="D66" s="12" t="s">
        <v>30</v>
      </c>
      <c r="E66" s="14">
        <v>11</v>
      </c>
      <c r="F66" s="19"/>
      <c r="J66" s="12" t="s">
        <v>702</v>
      </c>
    </row>
    <row r="67" spans="1:10" ht="13">
      <c r="A67" s="23" t="s">
        <v>799</v>
      </c>
      <c r="B67" s="16">
        <v>5.9918981481481483E-2</v>
      </c>
      <c r="C67" s="12" t="s">
        <v>23</v>
      </c>
      <c r="D67" s="12" t="s">
        <v>30</v>
      </c>
      <c r="E67" s="13" t="s">
        <v>38</v>
      </c>
      <c r="F67" s="13" t="s">
        <v>38</v>
      </c>
      <c r="J67" s="12" t="s">
        <v>56</v>
      </c>
    </row>
    <row r="68" spans="1:10" ht="13">
      <c r="A68" s="23" t="s">
        <v>799</v>
      </c>
      <c r="B68" s="16">
        <v>6.0011574074074071E-2</v>
      </c>
      <c r="C68" s="12" t="s">
        <v>23</v>
      </c>
      <c r="D68" s="12" t="s">
        <v>28</v>
      </c>
      <c r="E68" s="13">
        <v>25</v>
      </c>
      <c r="F68" s="14">
        <v>18</v>
      </c>
      <c r="H68" s="12" t="s">
        <v>848</v>
      </c>
      <c r="I68" s="12">
        <v>1</v>
      </c>
    </row>
    <row r="69" spans="1:10" ht="13">
      <c r="A69" s="23" t="s">
        <v>799</v>
      </c>
      <c r="B69" s="16">
        <v>6.1342592592592594E-2</v>
      </c>
      <c r="C69" s="12" t="s">
        <v>19</v>
      </c>
      <c r="D69" s="12" t="s">
        <v>22</v>
      </c>
      <c r="E69" s="13">
        <v>13</v>
      </c>
      <c r="F69" s="19"/>
    </row>
    <row r="70" spans="1:10" ht="13">
      <c r="A70" s="23" t="s">
        <v>799</v>
      </c>
      <c r="B70" s="16">
        <v>6.2418981481481478E-2</v>
      </c>
      <c r="C70" s="12" t="s">
        <v>803</v>
      </c>
      <c r="D70" s="12" t="s">
        <v>30</v>
      </c>
      <c r="E70" s="13" t="s">
        <v>38</v>
      </c>
      <c r="F70" s="13" t="s">
        <v>38</v>
      </c>
      <c r="J70" s="12" t="s">
        <v>827</v>
      </c>
    </row>
    <row r="71" spans="1:10" ht="13">
      <c r="A71" s="23" t="s">
        <v>799</v>
      </c>
      <c r="B71" s="16">
        <v>6.2465277777777779E-2</v>
      </c>
      <c r="C71" s="12" t="s">
        <v>803</v>
      </c>
      <c r="D71" s="12" t="s">
        <v>30</v>
      </c>
      <c r="E71" s="13">
        <v>23</v>
      </c>
      <c r="F71" s="13">
        <v>16</v>
      </c>
      <c r="J71" s="12" t="s">
        <v>827</v>
      </c>
    </row>
    <row r="72" spans="1:10" ht="13">
      <c r="A72" s="23" t="s">
        <v>799</v>
      </c>
      <c r="B72" s="16">
        <v>6.25E-2</v>
      </c>
      <c r="C72" s="12" t="s">
        <v>803</v>
      </c>
      <c r="D72" s="12" t="s">
        <v>28</v>
      </c>
      <c r="E72" s="13">
        <v>13</v>
      </c>
      <c r="F72" s="15"/>
      <c r="H72" s="12" t="s">
        <v>850</v>
      </c>
    </row>
    <row r="73" spans="1:10" ht="13">
      <c r="A73" s="23" t="s">
        <v>799</v>
      </c>
      <c r="B73" s="16">
        <v>6.2546296296296294E-2</v>
      </c>
      <c r="C73" s="12" t="s">
        <v>803</v>
      </c>
      <c r="D73" s="12" t="s">
        <v>30</v>
      </c>
      <c r="E73" s="34">
        <f>F73+2</f>
        <v>5</v>
      </c>
      <c r="F73" s="13">
        <v>3</v>
      </c>
      <c r="J73" s="12" t="s">
        <v>829</v>
      </c>
    </row>
    <row r="74" spans="1:10" ht="13">
      <c r="A74" s="23" t="s">
        <v>799</v>
      </c>
      <c r="B74" s="16">
        <v>6.2581018518518522E-2</v>
      </c>
      <c r="C74" s="12" t="s">
        <v>803</v>
      </c>
      <c r="D74" s="12" t="s">
        <v>28</v>
      </c>
      <c r="E74" s="13">
        <f>F74+7</f>
        <v>11</v>
      </c>
      <c r="F74" s="14">
        <v>4</v>
      </c>
      <c r="H74" s="12" t="s">
        <v>854</v>
      </c>
    </row>
    <row r="75" spans="1:10" ht="13">
      <c r="A75" s="23" t="s">
        <v>799</v>
      </c>
      <c r="B75" s="16">
        <v>6.3483796296296302E-2</v>
      </c>
      <c r="C75" s="12" t="s">
        <v>21</v>
      </c>
      <c r="D75" s="12" t="s">
        <v>28</v>
      </c>
      <c r="E75" s="13">
        <v>18</v>
      </c>
      <c r="F75" s="14">
        <f>E75-7</f>
        <v>11</v>
      </c>
      <c r="H75" s="12" t="s">
        <v>858</v>
      </c>
      <c r="J75" s="12" t="s">
        <v>609</v>
      </c>
    </row>
    <row r="76" spans="1:10" ht="13">
      <c r="A76" s="23" t="s">
        <v>799</v>
      </c>
      <c r="B76" s="16">
        <v>6.3530092592592596E-2</v>
      </c>
      <c r="C76" s="12" t="s">
        <v>21</v>
      </c>
      <c r="D76" s="12" t="s">
        <v>28</v>
      </c>
      <c r="E76" s="13">
        <v>8</v>
      </c>
      <c r="F76" s="15"/>
      <c r="H76" s="12" t="s">
        <v>861</v>
      </c>
      <c r="J76" s="12" t="s">
        <v>609</v>
      </c>
    </row>
    <row r="77" spans="1:10" ht="13">
      <c r="A77" s="23" t="s">
        <v>799</v>
      </c>
      <c r="B77" s="16">
        <v>6.3553240740740743E-2</v>
      </c>
      <c r="C77" s="12" t="s">
        <v>21</v>
      </c>
      <c r="D77" s="12" t="s">
        <v>28</v>
      </c>
      <c r="E77" s="13" t="s">
        <v>38</v>
      </c>
      <c r="F77" s="14" t="s">
        <v>38</v>
      </c>
      <c r="H77" s="12" t="s">
        <v>858</v>
      </c>
      <c r="J77" s="12" t="s">
        <v>609</v>
      </c>
    </row>
    <row r="78" spans="1:10" ht="13">
      <c r="A78" s="23" t="s">
        <v>799</v>
      </c>
      <c r="B78" s="16">
        <v>6.3981481481481486E-2</v>
      </c>
      <c r="C78" s="12" t="s">
        <v>14</v>
      </c>
      <c r="D78" s="12" t="s">
        <v>30</v>
      </c>
      <c r="E78" s="13">
        <v>24</v>
      </c>
      <c r="F78" s="14">
        <v>17</v>
      </c>
      <c r="J78" s="12" t="s">
        <v>58</v>
      </c>
    </row>
    <row r="79" spans="1:10" ht="13">
      <c r="A79" s="23" t="s">
        <v>799</v>
      </c>
      <c r="B79" s="16">
        <v>6.4155092592592597E-2</v>
      </c>
      <c r="C79" s="12" t="s">
        <v>14</v>
      </c>
      <c r="D79" s="12" t="s">
        <v>30</v>
      </c>
      <c r="E79" s="13">
        <v>10</v>
      </c>
      <c r="F79" s="15"/>
      <c r="J79" s="12" t="s">
        <v>58</v>
      </c>
    </row>
    <row r="80" spans="1:10" ht="13">
      <c r="A80" s="23" t="s">
        <v>799</v>
      </c>
      <c r="B80" s="16">
        <v>6.4247685185185185E-2</v>
      </c>
      <c r="C80" s="12" t="s">
        <v>14</v>
      </c>
      <c r="D80" s="12" t="s">
        <v>28</v>
      </c>
      <c r="E80" s="13" t="s">
        <v>38</v>
      </c>
      <c r="F80" s="14" t="s">
        <v>38</v>
      </c>
      <c r="H80" s="12" t="s">
        <v>866</v>
      </c>
      <c r="I80" s="12">
        <v>1</v>
      </c>
      <c r="J80" s="12" t="s">
        <v>100</v>
      </c>
    </row>
    <row r="81" spans="1:10" ht="13">
      <c r="A81" s="23" t="s">
        <v>799</v>
      </c>
      <c r="B81" s="16">
        <v>6.5428240740740745E-2</v>
      </c>
      <c r="C81" s="12" t="s">
        <v>23</v>
      </c>
      <c r="D81" s="12" t="s">
        <v>51</v>
      </c>
      <c r="E81" s="13">
        <v>22</v>
      </c>
      <c r="F81" s="14">
        <v>15</v>
      </c>
    </row>
    <row r="82" spans="1:10" ht="13">
      <c r="A82" s="23" t="s">
        <v>799</v>
      </c>
      <c r="B82" s="16">
        <v>6.5590277777777775E-2</v>
      </c>
      <c r="C82" s="12" t="s">
        <v>803</v>
      </c>
      <c r="D82" s="12" t="s">
        <v>51</v>
      </c>
      <c r="E82" s="13">
        <v>5</v>
      </c>
      <c r="F82" s="15"/>
    </row>
    <row r="83" spans="1:10" ht="13">
      <c r="A83" s="23" t="s">
        <v>799</v>
      </c>
      <c r="B83" s="16">
        <v>6.6226851851851856E-2</v>
      </c>
      <c r="C83" s="12" t="s">
        <v>19</v>
      </c>
      <c r="D83" s="12" t="s">
        <v>51</v>
      </c>
      <c r="E83" s="13">
        <v>22</v>
      </c>
      <c r="F83" s="14">
        <v>15</v>
      </c>
    </row>
    <row r="84" spans="1:10" ht="13">
      <c r="A84" s="23" t="s">
        <v>799</v>
      </c>
      <c r="B84" s="16">
        <v>6.8761574074074072E-2</v>
      </c>
      <c r="C84" s="12" t="s">
        <v>14</v>
      </c>
      <c r="D84" s="12" t="s">
        <v>68</v>
      </c>
      <c r="E84" s="13">
        <v>8</v>
      </c>
      <c r="F84" s="15"/>
    </row>
    <row r="85" spans="1:10" ht="13">
      <c r="A85" s="23" t="s">
        <v>799</v>
      </c>
      <c r="B85" s="16">
        <v>7.0983796296296295E-2</v>
      </c>
      <c r="C85" s="12" t="s">
        <v>14</v>
      </c>
      <c r="D85" s="12" t="s">
        <v>51</v>
      </c>
      <c r="E85" s="13">
        <v>14</v>
      </c>
      <c r="F85" s="13">
        <f>E85-7</f>
        <v>7</v>
      </c>
    </row>
    <row r="86" spans="1:10" ht="13">
      <c r="A86" s="23" t="s">
        <v>799</v>
      </c>
      <c r="B86" s="16">
        <v>7.2129629629629627E-2</v>
      </c>
      <c r="C86" s="12" t="s">
        <v>19</v>
      </c>
      <c r="D86" s="12" t="s">
        <v>55</v>
      </c>
      <c r="E86" s="13" t="s">
        <v>38</v>
      </c>
      <c r="F86" s="14" t="s">
        <v>38</v>
      </c>
    </row>
    <row r="87" spans="1:10" ht="13">
      <c r="A87" s="23" t="s">
        <v>799</v>
      </c>
      <c r="B87" s="16">
        <v>7.2962962962962966E-2</v>
      </c>
      <c r="C87" s="12" t="s">
        <v>803</v>
      </c>
      <c r="D87" s="12" t="s">
        <v>55</v>
      </c>
      <c r="E87" s="13">
        <v>19</v>
      </c>
      <c r="F87" s="14">
        <f>E87-7</f>
        <v>12</v>
      </c>
    </row>
    <row r="88" spans="1:10" ht="13">
      <c r="A88" s="23" t="s">
        <v>799</v>
      </c>
      <c r="B88" s="16">
        <v>7.4155092592592592E-2</v>
      </c>
      <c r="C88" s="12" t="s">
        <v>14</v>
      </c>
      <c r="D88" s="12" t="s">
        <v>55</v>
      </c>
      <c r="E88" s="13">
        <v>12</v>
      </c>
      <c r="F88" s="15"/>
    </row>
    <row r="89" spans="1:10" ht="13">
      <c r="A89" s="23" t="s">
        <v>799</v>
      </c>
      <c r="B89" s="16">
        <v>7.4699074074074071E-2</v>
      </c>
      <c r="C89" s="12" t="s">
        <v>14</v>
      </c>
      <c r="D89" s="12" t="s">
        <v>15</v>
      </c>
      <c r="E89" s="13" t="s">
        <v>17</v>
      </c>
      <c r="F89" s="14">
        <v>20</v>
      </c>
    </row>
    <row r="90" spans="1:10" ht="13">
      <c r="A90" s="23" t="s">
        <v>799</v>
      </c>
      <c r="B90" s="16">
        <v>7.6469907407407403E-2</v>
      </c>
      <c r="C90" s="12" t="s">
        <v>23</v>
      </c>
      <c r="D90" s="12" t="s">
        <v>15</v>
      </c>
      <c r="E90" s="13">
        <v>16</v>
      </c>
      <c r="F90" s="19"/>
    </row>
    <row r="91" spans="1:10" ht="13">
      <c r="A91" s="23" t="s">
        <v>799</v>
      </c>
      <c r="B91" s="16">
        <v>7.6469907407407403E-2</v>
      </c>
      <c r="C91" s="12" t="s">
        <v>21</v>
      </c>
      <c r="D91" s="12" t="s">
        <v>15</v>
      </c>
      <c r="E91" s="13">
        <v>7</v>
      </c>
      <c r="F91" s="15"/>
    </row>
    <row r="92" spans="1:10" ht="13">
      <c r="A92" s="23" t="s">
        <v>799</v>
      </c>
      <c r="B92" s="16">
        <v>9.1412037037037042E-2</v>
      </c>
      <c r="C92" s="12" t="s">
        <v>89</v>
      </c>
      <c r="D92" s="12" t="s">
        <v>15</v>
      </c>
      <c r="E92" s="13">
        <v>17</v>
      </c>
      <c r="F92" s="19"/>
      <c r="J92" s="12" t="s">
        <v>103</v>
      </c>
    </row>
    <row r="93" spans="1:10" ht="13">
      <c r="A93" s="23" t="s">
        <v>799</v>
      </c>
      <c r="B93" s="16">
        <v>9.1412037037037042E-2</v>
      </c>
      <c r="C93" s="12" t="s">
        <v>89</v>
      </c>
      <c r="D93" s="12" t="s">
        <v>15</v>
      </c>
      <c r="E93" s="13" t="s">
        <v>38</v>
      </c>
      <c r="F93" s="14" t="s">
        <v>38</v>
      </c>
      <c r="J93" s="12" t="s">
        <v>105</v>
      </c>
    </row>
    <row r="94" spans="1:10" ht="13">
      <c r="A94" s="23" t="s">
        <v>799</v>
      </c>
      <c r="B94" s="16">
        <v>9.4826388888888891E-2</v>
      </c>
      <c r="C94" s="12" t="s">
        <v>14</v>
      </c>
      <c r="D94" s="12" t="s">
        <v>22</v>
      </c>
      <c r="E94" s="13">
        <v>19</v>
      </c>
      <c r="F94" s="14">
        <f>E94-7</f>
        <v>12</v>
      </c>
    </row>
    <row r="95" spans="1:10" ht="13">
      <c r="A95" s="23" t="s">
        <v>799</v>
      </c>
      <c r="B95" s="16">
        <v>9.4826388888888891E-2</v>
      </c>
      <c r="C95" s="12" t="s">
        <v>19</v>
      </c>
      <c r="D95" s="12" t="s">
        <v>22</v>
      </c>
      <c r="E95" s="13">
        <v>17</v>
      </c>
      <c r="F95" s="15"/>
    </row>
    <row r="96" spans="1:10" ht="13">
      <c r="A96" s="23" t="s">
        <v>799</v>
      </c>
      <c r="B96" s="16">
        <v>9.52662037037037E-2</v>
      </c>
      <c r="C96" s="12" t="s">
        <v>23</v>
      </c>
      <c r="D96" s="12" t="s">
        <v>70</v>
      </c>
      <c r="E96" s="13" t="s">
        <v>38</v>
      </c>
      <c r="F96" s="13" t="s">
        <v>38</v>
      </c>
    </row>
    <row r="97" spans="1:10" ht="13">
      <c r="A97" s="23" t="s">
        <v>799</v>
      </c>
      <c r="B97" s="16">
        <v>9.5405092592592597E-2</v>
      </c>
      <c r="C97" s="12" t="s">
        <v>21</v>
      </c>
      <c r="D97" s="12" t="s">
        <v>22</v>
      </c>
      <c r="E97" s="13">
        <v>22</v>
      </c>
      <c r="F97" s="14">
        <f>E97-7</f>
        <v>15</v>
      </c>
    </row>
    <row r="98" spans="1:10" ht="13">
      <c r="A98" s="23" t="s">
        <v>799</v>
      </c>
      <c r="B98" s="16">
        <v>9.5578703703703707E-2</v>
      </c>
      <c r="C98" s="12" t="s">
        <v>803</v>
      </c>
      <c r="D98" s="12" t="s">
        <v>22</v>
      </c>
      <c r="E98" s="13">
        <v>16</v>
      </c>
      <c r="F98" s="19"/>
      <c r="J98" s="12" t="s">
        <v>103</v>
      </c>
    </row>
    <row r="99" spans="1:10" ht="13">
      <c r="A99" s="23" t="s">
        <v>799</v>
      </c>
      <c r="B99" s="16">
        <v>9.5578703703703707E-2</v>
      </c>
      <c r="C99" s="12" t="s">
        <v>803</v>
      </c>
      <c r="D99" s="12" t="s">
        <v>22</v>
      </c>
      <c r="E99" s="13">
        <f t="shared" ref="E99:E100" si="7">F99+8</f>
        <v>25</v>
      </c>
      <c r="F99" s="13">
        <v>17</v>
      </c>
      <c r="J99" s="12" t="s">
        <v>105</v>
      </c>
    </row>
    <row r="100" spans="1:10" ht="13">
      <c r="A100" s="23" t="s">
        <v>799</v>
      </c>
      <c r="B100" s="16">
        <v>9.6203703703703708E-2</v>
      </c>
      <c r="C100" s="12" t="s">
        <v>23</v>
      </c>
      <c r="D100" s="12" t="s">
        <v>22</v>
      </c>
      <c r="E100" s="13">
        <f t="shared" si="7"/>
        <v>22</v>
      </c>
      <c r="F100" s="14">
        <v>14</v>
      </c>
    </row>
    <row r="101" spans="1:10" ht="13">
      <c r="A101" s="23" t="s">
        <v>799</v>
      </c>
      <c r="B101" s="16">
        <v>9.6909722222222217E-2</v>
      </c>
      <c r="C101" s="12" t="s">
        <v>14</v>
      </c>
      <c r="D101" s="12" t="s">
        <v>113</v>
      </c>
      <c r="E101" s="13">
        <v>13</v>
      </c>
      <c r="F101" s="15"/>
    </row>
    <row r="102" spans="1:10" ht="13">
      <c r="A102" s="23" t="s">
        <v>799</v>
      </c>
      <c r="B102" s="16">
        <v>9.7488425925925923E-2</v>
      </c>
      <c r="C102" s="12" t="s">
        <v>14</v>
      </c>
      <c r="D102" s="12" t="s">
        <v>31</v>
      </c>
      <c r="E102" s="13">
        <v>13</v>
      </c>
      <c r="F102" s="15"/>
    </row>
    <row r="103" spans="1:10" ht="13">
      <c r="A103" s="23" t="s">
        <v>799</v>
      </c>
      <c r="B103" s="16">
        <v>0.10204861111111112</v>
      </c>
      <c r="C103" s="12" t="s">
        <v>803</v>
      </c>
      <c r="D103" s="12" t="s">
        <v>24</v>
      </c>
      <c r="E103" s="13">
        <v>24</v>
      </c>
      <c r="F103" s="14">
        <f>E103-7</f>
        <v>17</v>
      </c>
    </row>
    <row r="104" spans="1:10" ht="13">
      <c r="A104" s="23" t="s">
        <v>799</v>
      </c>
      <c r="B104" s="12" t="s">
        <v>873</v>
      </c>
      <c r="C104" s="12" t="s">
        <v>803</v>
      </c>
      <c r="D104" s="12" t="s">
        <v>15</v>
      </c>
      <c r="E104" s="13">
        <v>12</v>
      </c>
      <c r="F104" s="15"/>
    </row>
    <row r="105" spans="1:10" ht="13">
      <c r="A105" s="23" t="s">
        <v>799</v>
      </c>
      <c r="B105" s="16">
        <v>0.1083912037037037</v>
      </c>
      <c r="C105" s="12" t="s">
        <v>23</v>
      </c>
      <c r="D105" s="12" t="s">
        <v>27</v>
      </c>
      <c r="E105" s="13">
        <v>24</v>
      </c>
      <c r="F105" s="14">
        <f>E105-7</f>
        <v>17</v>
      </c>
    </row>
    <row r="106" spans="1:10" ht="13">
      <c r="A106" s="23" t="s">
        <v>799</v>
      </c>
      <c r="B106" s="16">
        <v>0.11331018518518518</v>
      </c>
      <c r="C106" s="12" t="s">
        <v>21</v>
      </c>
      <c r="D106" s="12" t="s">
        <v>15</v>
      </c>
      <c r="E106" s="13">
        <v>9</v>
      </c>
      <c r="F106" s="19"/>
      <c r="J106" s="12" t="s">
        <v>876</v>
      </c>
    </row>
    <row r="107" spans="1:10" ht="13">
      <c r="A107" s="23" t="s">
        <v>799</v>
      </c>
      <c r="B107" s="16">
        <v>0.11331018518518518</v>
      </c>
      <c r="C107" s="12" t="s">
        <v>21</v>
      </c>
      <c r="D107" s="12" t="s">
        <v>15</v>
      </c>
      <c r="E107" s="13">
        <v>20</v>
      </c>
      <c r="F107" s="13">
        <f>E107-1</f>
        <v>19</v>
      </c>
      <c r="J107" s="12" t="s">
        <v>103</v>
      </c>
    </row>
    <row r="108" spans="1:10" ht="13">
      <c r="A108" s="23" t="s">
        <v>799</v>
      </c>
      <c r="B108" s="16">
        <v>0.1149537037037037</v>
      </c>
      <c r="C108" s="12" t="s">
        <v>803</v>
      </c>
      <c r="D108" s="12" t="s">
        <v>62</v>
      </c>
      <c r="E108" s="13">
        <v>14</v>
      </c>
      <c r="F108" s="13">
        <f>E108-7</f>
        <v>7</v>
      </c>
    </row>
    <row r="109" spans="1:10" ht="13">
      <c r="A109" s="23" t="s">
        <v>799</v>
      </c>
      <c r="B109" s="16">
        <v>0.1150462962962963</v>
      </c>
      <c r="C109" s="12" t="s">
        <v>23</v>
      </c>
      <c r="D109" s="12" t="s">
        <v>62</v>
      </c>
      <c r="E109" s="13">
        <v>22</v>
      </c>
      <c r="F109" s="13">
        <f>E109-3</f>
        <v>19</v>
      </c>
    </row>
    <row r="110" spans="1:10" ht="13">
      <c r="A110" s="23" t="s">
        <v>799</v>
      </c>
      <c r="B110" s="16">
        <v>0.11508101851851851</v>
      </c>
      <c r="C110" s="12" t="s">
        <v>19</v>
      </c>
      <c r="D110" s="12" t="s">
        <v>62</v>
      </c>
      <c r="E110" s="13">
        <v>17</v>
      </c>
      <c r="F110" s="14">
        <f>E110-1</f>
        <v>16</v>
      </c>
    </row>
    <row r="111" spans="1:10" ht="13">
      <c r="A111" s="23" t="s">
        <v>799</v>
      </c>
      <c r="B111" s="16">
        <v>0.11509259259259259</v>
      </c>
      <c r="C111" s="12" t="s">
        <v>14</v>
      </c>
      <c r="D111" s="12" t="s">
        <v>62</v>
      </c>
      <c r="E111" s="13">
        <v>10</v>
      </c>
      <c r="F111" s="14">
        <f>E111-4</f>
        <v>6</v>
      </c>
    </row>
    <row r="112" spans="1:10" ht="13">
      <c r="A112" s="23" t="s">
        <v>799</v>
      </c>
      <c r="B112" s="16">
        <v>0.11510416666666666</v>
      </c>
      <c r="C112" s="12" t="s">
        <v>21</v>
      </c>
      <c r="D112" s="12" t="s">
        <v>62</v>
      </c>
      <c r="E112" s="13">
        <v>12</v>
      </c>
      <c r="F112" s="14">
        <f>E112-2</f>
        <v>10</v>
      </c>
      <c r="J112" s="12" t="s">
        <v>879</v>
      </c>
    </row>
    <row r="113" spans="1:10" ht="13">
      <c r="A113" s="23" t="s">
        <v>799</v>
      </c>
      <c r="B113" s="16">
        <v>0.11569444444444445</v>
      </c>
      <c r="C113" s="12" t="s">
        <v>14</v>
      </c>
      <c r="D113" s="12" t="s">
        <v>15</v>
      </c>
      <c r="E113" s="13">
        <v>14</v>
      </c>
      <c r="F113" s="13">
        <f>E113</f>
        <v>14</v>
      </c>
    </row>
    <row r="114" spans="1:10" ht="13">
      <c r="A114" s="23" t="s">
        <v>799</v>
      </c>
      <c r="B114" s="16">
        <v>0.11644675925925926</v>
      </c>
      <c r="C114" s="12" t="s">
        <v>89</v>
      </c>
      <c r="D114" s="12" t="s">
        <v>15</v>
      </c>
      <c r="E114" s="13">
        <v>25</v>
      </c>
      <c r="F114" s="14">
        <f>E114-7</f>
        <v>18</v>
      </c>
    </row>
    <row r="115" spans="1:10" ht="13">
      <c r="A115" s="23" t="s">
        <v>799</v>
      </c>
      <c r="B115" s="16">
        <v>0.11693287037037037</v>
      </c>
      <c r="C115" s="12" t="s">
        <v>19</v>
      </c>
      <c r="D115" s="12" t="s">
        <v>15</v>
      </c>
      <c r="E115" s="13">
        <v>10</v>
      </c>
      <c r="F115" s="15"/>
    </row>
    <row r="116" spans="1:10" ht="13">
      <c r="A116" s="23" t="s">
        <v>799</v>
      </c>
      <c r="B116" s="16">
        <v>0.11694444444444445</v>
      </c>
      <c r="C116" s="12" t="s">
        <v>803</v>
      </c>
      <c r="D116" s="12" t="s">
        <v>15</v>
      </c>
      <c r="E116" s="13">
        <v>23</v>
      </c>
      <c r="F116" s="14">
        <f>E116-7</f>
        <v>16</v>
      </c>
    </row>
    <row r="117" spans="1:10" ht="13">
      <c r="A117" s="23" t="s">
        <v>799</v>
      </c>
      <c r="B117" s="16">
        <v>0.12138888888888889</v>
      </c>
      <c r="C117" s="12" t="s">
        <v>14</v>
      </c>
      <c r="D117" s="12" t="s">
        <v>15</v>
      </c>
      <c r="E117" s="13">
        <v>6</v>
      </c>
      <c r="F117" s="15"/>
    </row>
    <row r="118" spans="1:10" ht="13">
      <c r="A118" s="23" t="s">
        <v>799</v>
      </c>
      <c r="B118" s="16">
        <v>0.12140046296296296</v>
      </c>
      <c r="C118" s="12" t="s">
        <v>23</v>
      </c>
      <c r="D118" s="12" t="s">
        <v>15</v>
      </c>
      <c r="E118" s="13">
        <v>22</v>
      </c>
      <c r="F118" s="14">
        <f>E118-7</f>
        <v>15</v>
      </c>
    </row>
    <row r="119" spans="1:10" ht="13">
      <c r="A119" s="23" t="s">
        <v>799</v>
      </c>
      <c r="B119" s="16">
        <v>0.12236111111111111</v>
      </c>
      <c r="C119" s="12" t="s">
        <v>14</v>
      </c>
      <c r="D119" s="12" t="s">
        <v>45</v>
      </c>
      <c r="E119" s="13">
        <v>12</v>
      </c>
      <c r="F119" s="19"/>
      <c r="J119" s="12" t="s">
        <v>884</v>
      </c>
    </row>
    <row r="120" spans="1:10" ht="13">
      <c r="A120" s="23" t="s">
        <v>799</v>
      </c>
      <c r="B120" s="16">
        <v>0.12238425925925926</v>
      </c>
      <c r="C120" s="12" t="s">
        <v>23</v>
      </c>
      <c r="D120" s="12" t="s">
        <v>45</v>
      </c>
      <c r="E120" s="13">
        <v>24</v>
      </c>
      <c r="F120" s="14">
        <f>E120-7</f>
        <v>17</v>
      </c>
      <c r="J120" s="12" t="s">
        <v>884</v>
      </c>
    </row>
    <row r="121" spans="1:10" ht="13">
      <c r="A121" s="23" t="s">
        <v>799</v>
      </c>
      <c r="B121" s="16">
        <v>0.12427083333333333</v>
      </c>
      <c r="C121" s="12" t="s">
        <v>21</v>
      </c>
      <c r="D121" s="12" t="s">
        <v>15</v>
      </c>
      <c r="E121" s="13">
        <v>10</v>
      </c>
      <c r="F121" s="19"/>
    </row>
    <row r="122" spans="1:10" ht="13">
      <c r="A122" s="23" t="s">
        <v>799</v>
      </c>
      <c r="B122" s="16">
        <v>0.1245949074074074</v>
      </c>
      <c r="C122" s="12" t="s">
        <v>89</v>
      </c>
      <c r="D122" s="12" t="s">
        <v>15</v>
      </c>
      <c r="E122" s="13">
        <v>12</v>
      </c>
      <c r="F122" s="15"/>
      <c r="J122" s="12" t="s">
        <v>56</v>
      </c>
    </row>
    <row r="123" spans="1:10" ht="13">
      <c r="A123" s="23" t="s">
        <v>799</v>
      </c>
      <c r="B123" s="16">
        <v>0.1245949074074074</v>
      </c>
      <c r="C123" s="12" t="s">
        <v>89</v>
      </c>
      <c r="D123" s="12" t="s">
        <v>15</v>
      </c>
      <c r="E123" s="13">
        <v>10</v>
      </c>
      <c r="F123" s="15"/>
      <c r="J123" s="12" t="s">
        <v>57</v>
      </c>
    </row>
    <row r="124" spans="1:10" ht="13">
      <c r="A124" s="23" t="s">
        <v>799</v>
      </c>
      <c r="B124" s="16">
        <v>0.12814814814814815</v>
      </c>
      <c r="C124" s="12" t="s">
        <v>23</v>
      </c>
      <c r="D124" s="12" t="s">
        <v>15</v>
      </c>
      <c r="E124" s="13">
        <v>13</v>
      </c>
      <c r="F124" s="13">
        <f>E124-7</f>
        <v>6</v>
      </c>
      <c r="J124" s="12" t="s">
        <v>885</v>
      </c>
    </row>
    <row r="125" spans="1:10" ht="13">
      <c r="A125" s="23" t="s">
        <v>799</v>
      </c>
      <c r="B125" s="16">
        <v>0.12883101851851853</v>
      </c>
      <c r="C125" s="12" t="s">
        <v>803</v>
      </c>
      <c r="D125" s="12" t="s">
        <v>15</v>
      </c>
      <c r="E125" s="13">
        <v>8</v>
      </c>
      <c r="F125" s="14">
        <f>E125-0</f>
        <v>8</v>
      </c>
    </row>
    <row r="126" spans="1:10" ht="13">
      <c r="A126" s="23" t="s">
        <v>799</v>
      </c>
      <c r="B126" s="16">
        <v>0.13048611111111111</v>
      </c>
      <c r="C126" s="12" t="s">
        <v>803</v>
      </c>
      <c r="D126" s="12" t="s">
        <v>15</v>
      </c>
      <c r="E126" s="13" t="s">
        <v>38</v>
      </c>
      <c r="F126" s="14" t="s">
        <v>38</v>
      </c>
    </row>
    <row r="127" spans="1:10" ht="13">
      <c r="A127" s="23" t="s">
        <v>799</v>
      </c>
      <c r="B127" s="16">
        <v>0.13211805555555556</v>
      </c>
      <c r="C127" s="12" t="s">
        <v>803</v>
      </c>
      <c r="D127" s="12" t="s">
        <v>113</v>
      </c>
      <c r="E127" s="13">
        <v>26</v>
      </c>
      <c r="F127" s="14">
        <f>E127-7</f>
        <v>19</v>
      </c>
    </row>
    <row r="128" spans="1:10" ht="13">
      <c r="A128" s="23" t="s">
        <v>799</v>
      </c>
      <c r="B128" s="16">
        <v>0.13578703703703704</v>
      </c>
      <c r="C128" s="12" t="s">
        <v>89</v>
      </c>
      <c r="D128" s="12" t="s">
        <v>15</v>
      </c>
      <c r="E128" s="13">
        <v>12</v>
      </c>
      <c r="F128" s="13">
        <f>E128-5</f>
        <v>7</v>
      </c>
      <c r="J128" s="12" t="s">
        <v>56</v>
      </c>
    </row>
    <row r="129" spans="1:10" ht="13">
      <c r="A129" s="23" t="s">
        <v>799</v>
      </c>
      <c r="B129" s="16">
        <v>0.13578703703703704</v>
      </c>
      <c r="C129" s="12" t="s">
        <v>89</v>
      </c>
      <c r="D129" s="12" t="s">
        <v>15</v>
      </c>
      <c r="E129" s="13" t="s">
        <v>20</v>
      </c>
      <c r="F129" s="14">
        <v>1</v>
      </c>
      <c r="J129" s="12" t="s">
        <v>57</v>
      </c>
    </row>
    <row r="130" spans="1:10" ht="13">
      <c r="A130" s="23" t="s">
        <v>799</v>
      </c>
      <c r="B130" s="16">
        <v>0.14011574074074074</v>
      </c>
      <c r="C130" s="12" t="s">
        <v>14</v>
      </c>
      <c r="D130" s="12" t="s">
        <v>22</v>
      </c>
      <c r="E130" s="13" t="s">
        <v>38</v>
      </c>
      <c r="F130" s="15"/>
    </row>
    <row r="131" spans="1:10" ht="13">
      <c r="A131" s="23" t="s">
        <v>799</v>
      </c>
      <c r="B131" s="16">
        <v>0.1401273148148148</v>
      </c>
      <c r="C131" s="12" t="s">
        <v>19</v>
      </c>
      <c r="D131" s="12" t="s">
        <v>22</v>
      </c>
      <c r="E131" s="13" t="s">
        <v>38</v>
      </c>
      <c r="F131" s="15"/>
    </row>
    <row r="132" spans="1:10" ht="13">
      <c r="A132" s="23" t="s">
        <v>799</v>
      </c>
      <c r="B132" s="16">
        <v>0.14059027777777777</v>
      </c>
      <c r="C132" s="12" t="s">
        <v>19</v>
      </c>
      <c r="D132" s="12" t="s">
        <v>62</v>
      </c>
      <c r="E132" s="13">
        <v>11</v>
      </c>
      <c r="F132" s="15"/>
    </row>
    <row r="133" spans="1:10" ht="13">
      <c r="A133" s="23" t="s">
        <v>799</v>
      </c>
      <c r="B133" s="16">
        <v>0.14060185185185184</v>
      </c>
      <c r="C133" s="12" t="s">
        <v>803</v>
      </c>
      <c r="D133" s="12" t="s">
        <v>62</v>
      </c>
      <c r="E133" s="13">
        <v>8</v>
      </c>
      <c r="F133" s="14">
        <f>E133-6</f>
        <v>2</v>
      </c>
    </row>
    <row r="134" spans="1:10" ht="13">
      <c r="A134" s="23" t="s">
        <v>799</v>
      </c>
      <c r="B134" s="16">
        <v>0.14065972222222223</v>
      </c>
      <c r="C134" s="12" t="s">
        <v>14</v>
      </c>
      <c r="D134" s="12" t="s">
        <v>62</v>
      </c>
      <c r="E134" s="13" t="s">
        <v>38</v>
      </c>
      <c r="F134" s="14" t="s">
        <v>38</v>
      </c>
      <c r="J134" s="12" t="s">
        <v>891</v>
      </c>
    </row>
    <row r="135" spans="1:10" ht="13">
      <c r="A135" s="23" t="s">
        <v>799</v>
      </c>
      <c r="B135" s="16">
        <v>0.14086805555555557</v>
      </c>
      <c r="C135" s="12" t="s">
        <v>23</v>
      </c>
      <c r="D135" s="12" t="s">
        <v>62</v>
      </c>
      <c r="E135" s="13">
        <v>12</v>
      </c>
      <c r="F135" s="14">
        <f>E135-6</f>
        <v>6</v>
      </c>
    </row>
    <row r="136" spans="1:10" ht="13">
      <c r="A136" s="23" t="s">
        <v>799</v>
      </c>
      <c r="B136" s="16">
        <v>0.14092592592592593</v>
      </c>
      <c r="C136" s="12" t="s">
        <v>21</v>
      </c>
      <c r="D136" s="12" t="s">
        <v>62</v>
      </c>
      <c r="E136" s="13" t="s">
        <v>38</v>
      </c>
      <c r="F136" s="14" t="s">
        <v>38</v>
      </c>
      <c r="J136" s="12" t="s">
        <v>879</v>
      </c>
    </row>
    <row r="137" spans="1:10" ht="13">
      <c r="A137" s="23" t="s">
        <v>799</v>
      </c>
      <c r="B137" s="16">
        <v>0.14184027777777777</v>
      </c>
      <c r="C137" s="12" t="s">
        <v>803</v>
      </c>
      <c r="D137" s="12" t="s">
        <v>15</v>
      </c>
      <c r="E137" s="13">
        <v>6</v>
      </c>
      <c r="F137" s="13">
        <f t="shared" ref="F137:F138" si="8">E137-0</f>
        <v>6</v>
      </c>
      <c r="J137" s="12" t="s">
        <v>103</v>
      </c>
    </row>
    <row r="138" spans="1:10" ht="13">
      <c r="A138" s="23" t="s">
        <v>799</v>
      </c>
      <c r="B138" s="16">
        <v>0.14184027777777777</v>
      </c>
      <c r="C138" s="12" t="s">
        <v>803</v>
      </c>
      <c r="D138" s="12" t="s">
        <v>15</v>
      </c>
      <c r="E138" s="13">
        <v>14</v>
      </c>
      <c r="F138" s="14">
        <f t="shared" si="8"/>
        <v>14</v>
      </c>
      <c r="J138" s="12" t="s">
        <v>105</v>
      </c>
    </row>
    <row r="139" spans="1:10" ht="13">
      <c r="A139" s="23" t="s">
        <v>799</v>
      </c>
      <c r="B139" s="16">
        <v>0.14799768518518519</v>
      </c>
      <c r="C139" s="12" t="s">
        <v>19</v>
      </c>
      <c r="D139" s="12" t="s">
        <v>52</v>
      </c>
      <c r="E139" s="13">
        <v>22</v>
      </c>
      <c r="F139" s="14">
        <f>E139-10</f>
        <v>12</v>
      </c>
    </row>
    <row r="140" spans="1:10" ht="13">
      <c r="A140" s="23" t="s">
        <v>799</v>
      </c>
      <c r="B140" s="16">
        <v>0.14800925925925926</v>
      </c>
      <c r="C140" s="12" t="s">
        <v>23</v>
      </c>
      <c r="D140" s="12" t="s">
        <v>26</v>
      </c>
      <c r="E140" s="13">
        <v>9</v>
      </c>
      <c r="F140" s="14">
        <f>E140-0</f>
        <v>9</v>
      </c>
    </row>
    <row r="141" spans="1:10" ht="13">
      <c r="A141" s="23" t="s">
        <v>799</v>
      </c>
      <c r="B141" s="16">
        <v>0.15381944444444445</v>
      </c>
      <c r="C141" s="12" t="s">
        <v>803</v>
      </c>
      <c r="D141" s="12" t="s">
        <v>26</v>
      </c>
      <c r="E141" s="13">
        <v>8</v>
      </c>
      <c r="F141" s="14">
        <f>E141-3</f>
        <v>5</v>
      </c>
    </row>
    <row r="142" spans="1:10" ht="13">
      <c r="A142" s="23" t="s">
        <v>799</v>
      </c>
      <c r="B142" s="16">
        <v>0.1557523148148148</v>
      </c>
      <c r="C142" s="12" t="s">
        <v>803</v>
      </c>
      <c r="D142" s="12" t="s">
        <v>26</v>
      </c>
      <c r="E142" s="13">
        <v>11</v>
      </c>
      <c r="F142" s="14">
        <f>E142--1</f>
        <v>12</v>
      </c>
    </row>
    <row r="143" spans="1:10" ht="13">
      <c r="A143" s="23" t="s">
        <v>799</v>
      </c>
      <c r="B143" s="16">
        <v>0.16689814814814816</v>
      </c>
      <c r="C143" s="12" t="s">
        <v>803</v>
      </c>
      <c r="D143" s="12" t="s">
        <v>109</v>
      </c>
      <c r="E143" s="13" t="s">
        <v>17</v>
      </c>
      <c r="F143" s="14">
        <v>20</v>
      </c>
    </row>
    <row r="144" spans="1:10" ht="13">
      <c r="A144" s="23" t="s">
        <v>799</v>
      </c>
      <c r="B144" s="16">
        <v>0.16770833333333332</v>
      </c>
      <c r="C144" s="12" t="s">
        <v>803</v>
      </c>
      <c r="D144" s="12" t="s">
        <v>22</v>
      </c>
      <c r="E144" s="13">
        <f>F144+3</f>
        <v>10</v>
      </c>
      <c r="F144" s="14">
        <v>7</v>
      </c>
    </row>
    <row r="145" spans="1:10" ht="13">
      <c r="A145" s="23" t="s">
        <v>799</v>
      </c>
      <c r="B145" s="16">
        <v>0.16770833333333332</v>
      </c>
      <c r="C145" s="12" t="s">
        <v>21</v>
      </c>
      <c r="D145" s="12" t="s">
        <v>22</v>
      </c>
      <c r="E145" s="13">
        <v>25</v>
      </c>
      <c r="F145" s="14">
        <f>E145-7</f>
        <v>18</v>
      </c>
    </row>
    <row r="146" spans="1:10" ht="13">
      <c r="A146" s="23" t="s">
        <v>799</v>
      </c>
      <c r="B146" s="16">
        <v>0.16770833333333332</v>
      </c>
      <c r="C146" s="12" t="s">
        <v>14</v>
      </c>
      <c r="D146" s="12" t="s">
        <v>22</v>
      </c>
      <c r="E146" s="13">
        <v>18</v>
      </c>
      <c r="F146" s="15"/>
    </row>
    <row r="147" spans="1:10" ht="13">
      <c r="A147" s="23" t="s">
        <v>799</v>
      </c>
      <c r="B147" s="16">
        <v>0.16770833333333332</v>
      </c>
      <c r="C147" s="12" t="s">
        <v>19</v>
      </c>
      <c r="D147" s="12" t="s">
        <v>22</v>
      </c>
      <c r="E147" s="13">
        <v>9</v>
      </c>
      <c r="F147" s="14">
        <f>E147-7</f>
        <v>2</v>
      </c>
    </row>
    <row r="148" spans="1:10" ht="13">
      <c r="A148" s="23" t="s">
        <v>799</v>
      </c>
      <c r="B148" s="16">
        <v>0.16770833333333332</v>
      </c>
      <c r="C148" s="12" t="s">
        <v>23</v>
      </c>
      <c r="D148" s="12" t="s">
        <v>22</v>
      </c>
      <c r="E148" s="13">
        <v>13</v>
      </c>
      <c r="F148" s="14">
        <f>E148-6</f>
        <v>7</v>
      </c>
    </row>
    <row r="149" spans="1:10" ht="13">
      <c r="A149" s="23" t="s">
        <v>799</v>
      </c>
      <c r="B149" s="16">
        <v>0.16892361111111112</v>
      </c>
      <c r="C149" s="12" t="s">
        <v>19</v>
      </c>
      <c r="D149" s="12" t="s">
        <v>16</v>
      </c>
      <c r="E149" s="13">
        <v>3</v>
      </c>
      <c r="F149" s="14">
        <f>E149--1</f>
        <v>4</v>
      </c>
    </row>
    <row r="150" spans="1:10" ht="13">
      <c r="A150" s="23" t="s">
        <v>799</v>
      </c>
      <c r="B150" s="16">
        <v>0.16893518518518519</v>
      </c>
      <c r="C150" s="12" t="s">
        <v>14</v>
      </c>
      <c r="D150" s="12" t="s">
        <v>16</v>
      </c>
      <c r="E150" s="13">
        <v>25</v>
      </c>
      <c r="F150" s="14">
        <f>E150-6</f>
        <v>19</v>
      </c>
    </row>
    <row r="151" spans="1:10" ht="13">
      <c r="A151" s="23" t="s">
        <v>799</v>
      </c>
      <c r="B151" s="16">
        <v>0.16909722222222223</v>
      </c>
      <c r="C151" s="12" t="s">
        <v>23</v>
      </c>
      <c r="D151" s="12" t="s">
        <v>16</v>
      </c>
      <c r="E151" s="13">
        <v>17</v>
      </c>
      <c r="F151" s="14">
        <f>E151--1</f>
        <v>18</v>
      </c>
    </row>
    <row r="152" spans="1:10" ht="13">
      <c r="A152" s="23" t="s">
        <v>799</v>
      </c>
      <c r="B152" s="16">
        <v>0.16912037037037037</v>
      </c>
      <c r="C152" s="12" t="s">
        <v>21</v>
      </c>
      <c r="D152" s="12" t="s">
        <v>16</v>
      </c>
      <c r="E152" s="13">
        <v>8</v>
      </c>
      <c r="F152" s="14">
        <f>E152-6</f>
        <v>2</v>
      </c>
    </row>
    <row r="153" spans="1:10" ht="13">
      <c r="A153" s="23" t="s">
        <v>799</v>
      </c>
      <c r="B153" s="16">
        <v>0.16950231481481481</v>
      </c>
      <c r="C153" s="12" t="s">
        <v>803</v>
      </c>
      <c r="D153" s="12" t="s">
        <v>16</v>
      </c>
      <c r="E153" s="36">
        <v>8</v>
      </c>
      <c r="F153" s="37"/>
    </row>
    <row r="154" spans="1:10" ht="13">
      <c r="A154" s="23" t="s">
        <v>799</v>
      </c>
      <c r="B154" s="16">
        <v>0.17299768518518518</v>
      </c>
      <c r="C154" s="12" t="s">
        <v>14</v>
      </c>
      <c r="D154" s="12" t="s">
        <v>30</v>
      </c>
      <c r="E154" s="36">
        <v>23</v>
      </c>
      <c r="F154" s="36">
        <v>16</v>
      </c>
      <c r="J154" s="12" t="s">
        <v>58</v>
      </c>
    </row>
    <row r="155" spans="1:10" ht="13">
      <c r="A155" s="23" t="s">
        <v>799</v>
      </c>
      <c r="B155" s="16">
        <v>0.17335648148148147</v>
      </c>
      <c r="C155" s="12" t="s">
        <v>14</v>
      </c>
      <c r="D155" s="12" t="s">
        <v>28</v>
      </c>
      <c r="E155" s="36">
        <v>8</v>
      </c>
      <c r="F155" s="37"/>
      <c r="H155" s="12" t="s">
        <v>899</v>
      </c>
    </row>
    <row r="156" spans="1:10" ht="13">
      <c r="A156" s="23" t="s">
        <v>799</v>
      </c>
      <c r="B156" s="16">
        <v>0.17358796296296297</v>
      </c>
      <c r="C156" s="12" t="s">
        <v>14</v>
      </c>
      <c r="D156" s="12" t="s">
        <v>30</v>
      </c>
      <c r="E156" s="36">
        <v>20</v>
      </c>
      <c r="F156" s="37"/>
      <c r="J156" s="12" t="s">
        <v>58</v>
      </c>
    </row>
    <row r="157" spans="1:10" ht="13">
      <c r="A157" s="23" t="s">
        <v>799</v>
      </c>
      <c r="B157" s="16">
        <v>0.17369212962962963</v>
      </c>
      <c r="C157" s="12" t="s">
        <v>14</v>
      </c>
      <c r="D157" s="12" t="s">
        <v>28</v>
      </c>
      <c r="E157" s="36">
        <v>8</v>
      </c>
      <c r="F157" s="37"/>
      <c r="H157" s="12" t="s">
        <v>899</v>
      </c>
    </row>
    <row r="158" spans="1:10" ht="13">
      <c r="A158" s="23" t="s">
        <v>799</v>
      </c>
      <c r="B158" s="16">
        <v>0.17609953703703704</v>
      </c>
      <c r="C158" s="12" t="s">
        <v>23</v>
      </c>
      <c r="D158" s="12" t="s">
        <v>30</v>
      </c>
      <c r="E158" s="36" t="s">
        <v>38</v>
      </c>
      <c r="F158" s="36" t="s">
        <v>38</v>
      </c>
      <c r="J158" s="12" t="s">
        <v>56</v>
      </c>
    </row>
    <row r="159" spans="1:10" ht="13">
      <c r="A159" s="23" t="s">
        <v>799</v>
      </c>
      <c r="B159" s="16">
        <v>0.17609953703703704</v>
      </c>
      <c r="C159" s="12" t="s">
        <v>23</v>
      </c>
      <c r="D159" s="12" t="s">
        <v>30</v>
      </c>
      <c r="E159" s="37"/>
      <c r="F159" s="36">
        <v>18</v>
      </c>
      <c r="J159" s="12" t="s">
        <v>702</v>
      </c>
    </row>
    <row r="160" spans="1:10" ht="13">
      <c r="A160" s="23" t="s">
        <v>799</v>
      </c>
      <c r="B160" s="16">
        <v>0.17624999999999999</v>
      </c>
      <c r="C160" s="12" t="s">
        <v>23</v>
      </c>
      <c r="D160" s="12" t="s">
        <v>28</v>
      </c>
      <c r="E160" s="36">
        <v>7</v>
      </c>
      <c r="F160" s="37"/>
      <c r="H160" s="12" t="s">
        <v>902</v>
      </c>
    </row>
    <row r="161" spans="1:10" ht="13">
      <c r="A161" s="23" t="s">
        <v>799</v>
      </c>
      <c r="B161" s="16">
        <v>0.17636574074074074</v>
      </c>
      <c r="C161" s="12" t="s">
        <v>23</v>
      </c>
      <c r="D161" s="12" t="s">
        <v>30</v>
      </c>
      <c r="E161" s="36" t="s">
        <v>38</v>
      </c>
      <c r="F161" s="36" t="s">
        <v>38</v>
      </c>
      <c r="J161" s="12" t="s">
        <v>56</v>
      </c>
    </row>
    <row r="162" spans="1:10" ht="13">
      <c r="A162" s="23" t="s">
        <v>799</v>
      </c>
      <c r="B162" s="16">
        <v>0.17636574074074074</v>
      </c>
      <c r="C162" s="12" t="s">
        <v>23</v>
      </c>
      <c r="D162" s="12" t="s">
        <v>30</v>
      </c>
      <c r="E162" s="37"/>
      <c r="F162" s="36">
        <v>16</v>
      </c>
      <c r="J162" s="12" t="s">
        <v>702</v>
      </c>
    </row>
    <row r="163" spans="1:10" ht="13">
      <c r="A163" s="23" t="s">
        <v>799</v>
      </c>
      <c r="B163" s="16">
        <v>0.17644675925925926</v>
      </c>
      <c r="C163" s="12" t="s">
        <v>23</v>
      </c>
      <c r="D163" s="12" t="s">
        <v>28</v>
      </c>
      <c r="E163" s="36">
        <v>12</v>
      </c>
      <c r="F163" s="37"/>
      <c r="H163" s="12" t="s">
        <v>903</v>
      </c>
    </row>
    <row r="164" spans="1:10" ht="13">
      <c r="A164" s="23" t="s">
        <v>799</v>
      </c>
      <c r="B164" s="16">
        <v>0.17840277777777777</v>
      </c>
      <c r="C164" s="12" t="s">
        <v>23</v>
      </c>
      <c r="D164" s="12" t="s">
        <v>28</v>
      </c>
      <c r="E164" s="36">
        <v>5</v>
      </c>
      <c r="F164" s="37"/>
      <c r="H164" s="12" t="s">
        <v>905</v>
      </c>
      <c r="J164" s="12" t="s">
        <v>906</v>
      </c>
    </row>
    <row r="165" spans="1:10" ht="13">
      <c r="A165" s="23" t="s">
        <v>799</v>
      </c>
      <c r="B165" s="16">
        <v>0.17986111111111111</v>
      </c>
      <c r="C165" s="12" t="s">
        <v>21</v>
      </c>
      <c r="D165" s="12" t="s">
        <v>33</v>
      </c>
      <c r="E165" s="36">
        <v>16</v>
      </c>
      <c r="F165" s="37"/>
      <c r="J165" s="12" t="s">
        <v>706</v>
      </c>
    </row>
    <row r="166" spans="1:10" ht="13">
      <c r="A166" s="23" t="s">
        <v>799</v>
      </c>
      <c r="B166" s="16">
        <v>0.17997685185185186</v>
      </c>
      <c r="C166" s="12" t="s">
        <v>21</v>
      </c>
      <c r="D166" s="12" t="s">
        <v>33</v>
      </c>
      <c r="E166" s="36">
        <v>17</v>
      </c>
      <c r="F166" s="37"/>
      <c r="J166" s="12" t="s">
        <v>706</v>
      </c>
    </row>
    <row r="167" spans="1:10" ht="13">
      <c r="A167" s="23" t="s">
        <v>799</v>
      </c>
      <c r="B167" s="16">
        <v>0.1801851851851852</v>
      </c>
      <c r="C167" s="12" t="s">
        <v>21</v>
      </c>
      <c r="D167" s="12" t="s">
        <v>33</v>
      </c>
      <c r="E167" s="37"/>
      <c r="F167" s="36">
        <v>2</v>
      </c>
      <c r="J167" s="12" t="s">
        <v>706</v>
      </c>
    </row>
    <row r="168" spans="1:10" ht="13">
      <c r="A168" s="23" t="s">
        <v>799</v>
      </c>
      <c r="B168" s="16">
        <v>0.18025462962962963</v>
      </c>
      <c r="C168" s="12" t="s">
        <v>21</v>
      </c>
      <c r="D168" s="12" t="s">
        <v>28</v>
      </c>
      <c r="E168" s="36">
        <v>10</v>
      </c>
      <c r="F168" s="37"/>
      <c r="H168" s="12" t="s">
        <v>907</v>
      </c>
    </row>
    <row r="169" spans="1:10" ht="13">
      <c r="A169" s="23" t="s">
        <v>799</v>
      </c>
      <c r="B169" s="16">
        <v>0.18332175925925925</v>
      </c>
      <c r="C169" s="12" t="s">
        <v>803</v>
      </c>
      <c r="D169" s="12" t="s">
        <v>52</v>
      </c>
      <c r="E169" s="36">
        <v>5</v>
      </c>
      <c r="F169" s="37"/>
    </row>
    <row r="170" spans="1:10" ht="13">
      <c r="A170" s="23" t="s">
        <v>799</v>
      </c>
      <c r="B170" s="16">
        <v>0.18381944444444445</v>
      </c>
      <c r="C170" s="12" t="s">
        <v>803</v>
      </c>
      <c r="D170" s="12" t="s">
        <v>30</v>
      </c>
      <c r="E170" s="36" t="s">
        <v>38</v>
      </c>
      <c r="F170" s="36" t="s">
        <v>38</v>
      </c>
      <c r="J170" s="12" t="s">
        <v>103</v>
      </c>
    </row>
    <row r="171" spans="1:10" ht="13">
      <c r="A171" s="23" t="s">
        <v>799</v>
      </c>
      <c r="B171" s="16">
        <v>0.18381944444444445</v>
      </c>
      <c r="C171" s="12" t="s">
        <v>803</v>
      </c>
      <c r="D171" s="12" t="s">
        <v>30</v>
      </c>
      <c r="E171" s="37"/>
      <c r="F171" s="36">
        <v>5</v>
      </c>
      <c r="J171" s="12" t="s">
        <v>909</v>
      </c>
    </row>
    <row r="172" spans="1:10" ht="13">
      <c r="A172" s="23" t="s">
        <v>799</v>
      </c>
      <c r="B172" s="16">
        <v>0.18407407407407408</v>
      </c>
      <c r="C172" s="12" t="s">
        <v>803</v>
      </c>
      <c r="D172" s="12" t="s">
        <v>30</v>
      </c>
      <c r="E172" s="36" t="s">
        <v>38</v>
      </c>
      <c r="F172" s="36" t="s">
        <v>38</v>
      </c>
      <c r="J172" s="12" t="s">
        <v>103</v>
      </c>
    </row>
    <row r="173" spans="1:10" ht="13">
      <c r="A173" s="23" t="s">
        <v>799</v>
      </c>
      <c r="B173" s="16">
        <v>0.18407407407407408</v>
      </c>
      <c r="C173" s="12" t="s">
        <v>803</v>
      </c>
      <c r="D173" s="12" t="s">
        <v>30</v>
      </c>
      <c r="E173" s="36" t="s">
        <v>38</v>
      </c>
      <c r="F173" s="36" t="s">
        <v>38</v>
      </c>
      <c r="J173" s="12" t="s">
        <v>909</v>
      </c>
    </row>
    <row r="174" spans="1:10" ht="13">
      <c r="A174" s="23" t="s">
        <v>799</v>
      </c>
      <c r="B174" s="16">
        <v>0.18508101851851852</v>
      </c>
      <c r="C174" s="12" t="s">
        <v>14</v>
      </c>
      <c r="D174" s="12" t="s">
        <v>30</v>
      </c>
      <c r="E174" s="36">
        <v>12</v>
      </c>
      <c r="F174" s="37"/>
      <c r="J174" s="12" t="s">
        <v>219</v>
      </c>
    </row>
    <row r="175" spans="1:10" ht="13">
      <c r="A175" s="23" t="s">
        <v>799</v>
      </c>
      <c r="B175" s="16">
        <v>0.1852662037037037</v>
      </c>
      <c r="C175" s="12" t="s">
        <v>14</v>
      </c>
      <c r="D175" s="12" t="s">
        <v>28</v>
      </c>
      <c r="E175" s="36">
        <v>5</v>
      </c>
      <c r="F175" s="37"/>
      <c r="H175" s="12" t="s">
        <v>910</v>
      </c>
    </row>
    <row r="176" spans="1:10" ht="13">
      <c r="A176" s="23" t="s">
        <v>799</v>
      </c>
      <c r="B176" s="16">
        <v>0.18606481481481482</v>
      </c>
      <c r="C176" s="12" t="s">
        <v>14</v>
      </c>
      <c r="D176" s="12" t="s">
        <v>77</v>
      </c>
      <c r="E176" s="36" t="s">
        <v>17</v>
      </c>
      <c r="F176" s="36">
        <v>20</v>
      </c>
      <c r="H176" s="12" t="s">
        <v>911</v>
      </c>
      <c r="J176" s="12" t="s">
        <v>912</v>
      </c>
    </row>
    <row r="177" spans="1:10" ht="13">
      <c r="A177" s="23" t="s">
        <v>799</v>
      </c>
      <c r="B177" s="16">
        <v>0.18606481481481482</v>
      </c>
      <c r="C177" s="12" t="s">
        <v>23</v>
      </c>
      <c r="D177" s="12" t="s">
        <v>77</v>
      </c>
      <c r="E177" s="36">
        <v>19</v>
      </c>
      <c r="F177" s="37"/>
      <c r="H177" s="12" t="s">
        <v>913</v>
      </c>
      <c r="J177" s="12" t="s">
        <v>912</v>
      </c>
    </row>
    <row r="178" spans="1:10" ht="13">
      <c r="A178" s="23" t="s">
        <v>799</v>
      </c>
      <c r="B178" s="16">
        <v>0.18606481481481482</v>
      </c>
      <c r="C178" s="12" t="s">
        <v>19</v>
      </c>
      <c r="D178" s="12" t="s">
        <v>77</v>
      </c>
      <c r="E178" s="36">
        <v>11</v>
      </c>
      <c r="F178" s="37"/>
      <c r="J178" s="12" t="s">
        <v>912</v>
      </c>
    </row>
    <row r="179" spans="1:10" ht="13">
      <c r="A179" s="23" t="s">
        <v>799</v>
      </c>
      <c r="B179" s="12" t="s">
        <v>914</v>
      </c>
      <c r="C179" s="12" t="s">
        <v>19</v>
      </c>
      <c r="D179" s="12" t="s">
        <v>77</v>
      </c>
      <c r="E179" s="36" t="s">
        <v>38</v>
      </c>
      <c r="F179" s="36" t="s">
        <v>38</v>
      </c>
      <c r="H179" s="12" t="s">
        <v>916</v>
      </c>
      <c r="J179" s="12" t="s">
        <v>917</v>
      </c>
    </row>
    <row r="180" spans="1:10" ht="13">
      <c r="A180" s="23" t="s">
        <v>799</v>
      </c>
      <c r="B180" s="16">
        <v>0.18714120370370371</v>
      </c>
      <c r="C180" s="12" t="s">
        <v>19</v>
      </c>
      <c r="D180" s="12" t="s">
        <v>137</v>
      </c>
      <c r="E180" s="36">
        <v>12</v>
      </c>
      <c r="F180" s="36">
        <v>5</v>
      </c>
    </row>
    <row r="181" spans="1:10" ht="13">
      <c r="A181" s="23" t="s">
        <v>799</v>
      </c>
      <c r="B181" s="16">
        <v>0.18758101851851852</v>
      </c>
      <c r="C181" s="12" t="s">
        <v>19</v>
      </c>
      <c r="D181" s="12" t="s">
        <v>109</v>
      </c>
      <c r="E181" s="36">
        <v>3</v>
      </c>
      <c r="F181" s="37"/>
    </row>
    <row r="182" spans="1:10" ht="13">
      <c r="A182" s="23" t="s">
        <v>799</v>
      </c>
      <c r="B182" s="16">
        <v>0.18804398148148149</v>
      </c>
      <c r="C182" s="12" t="s">
        <v>19</v>
      </c>
      <c r="D182" s="12" t="s">
        <v>22</v>
      </c>
      <c r="E182" s="36">
        <v>29</v>
      </c>
      <c r="F182" s="37"/>
    </row>
    <row r="183" spans="1:10" ht="13">
      <c r="A183" s="23" t="s">
        <v>799</v>
      </c>
      <c r="B183" s="16">
        <v>0.18842592592592591</v>
      </c>
      <c r="C183" s="12" t="s">
        <v>14</v>
      </c>
      <c r="D183" s="12" t="s">
        <v>30</v>
      </c>
      <c r="E183" s="36" t="s">
        <v>17</v>
      </c>
      <c r="F183" s="36">
        <v>20</v>
      </c>
      <c r="G183" s="12" t="s">
        <v>40</v>
      </c>
      <c r="J183" s="12" t="s">
        <v>58</v>
      </c>
    </row>
    <row r="184" spans="1:10" ht="13">
      <c r="A184" s="23" t="s">
        <v>799</v>
      </c>
      <c r="B184" s="16">
        <v>0.18854166666666666</v>
      </c>
      <c r="C184" s="12" t="s">
        <v>14</v>
      </c>
      <c r="D184" s="12" t="s">
        <v>28</v>
      </c>
      <c r="E184" s="36">
        <v>10</v>
      </c>
      <c r="F184" s="37"/>
      <c r="H184" s="12" t="s">
        <v>919</v>
      </c>
    </row>
    <row r="185" spans="1:10" ht="13">
      <c r="A185" s="23" t="s">
        <v>799</v>
      </c>
      <c r="B185" s="16">
        <v>0.18869212962962964</v>
      </c>
      <c r="C185" s="12" t="s">
        <v>14</v>
      </c>
      <c r="D185" s="12" t="s">
        <v>30</v>
      </c>
      <c r="E185" s="36">
        <v>21</v>
      </c>
      <c r="F185" s="36">
        <v>14</v>
      </c>
      <c r="J185" s="12" t="s">
        <v>58</v>
      </c>
    </row>
    <row r="186" spans="1:10" ht="13">
      <c r="A186" s="23" t="s">
        <v>799</v>
      </c>
      <c r="B186" s="16">
        <v>0.18888888888888888</v>
      </c>
      <c r="C186" s="12" t="s">
        <v>21</v>
      </c>
      <c r="D186" s="12" t="s">
        <v>113</v>
      </c>
      <c r="E186" s="36">
        <v>22</v>
      </c>
      <c r="F186" s="37"/>
      <c r="J186" s="12" t="s">
        <v>920</v>
      </c>
    </row>
    <row r="187" spans="1:10" ht="13">
      <c r="A187" s="23" t="s">
        <v>799</v>
      </c>
      <c r="B187" s="16">
        <v>0.18932870370370369</v>
      </c>
      <c r="C187" s="12" t="s">
        <v>14</v>
      </c>
      <c r="D187" s="12" t="s">
        <v>28</v>
      </c>
      <c r="E187" s="36">
        <v>11</v>
      </c>
      <c r="F187" s="37"/>
      <c r="H187" s="12" t="s">
        <v>921</v>
      </c>
      <c r="I187" s="12">
        <v>1</v>
      </c>
    </row>
    <row r="188" spans="1:10" ht="13">
      <c r="A188" s="23" t="s">
        <v>799</v>
      </c>
      <c r="B188" s="16">
        <v>0.18993055555555555</v>
      </c>
      <c r="C188" s="12" t="s">
        <v>14</v>
      </c>
      <c r="D188" s="12" t="s">
        <v>52</v>
      </c>
      <c r="E188" s="36">
        <v>14</v>
      </c>
      <c r="F188" s="37"/>
    </row>
    <row r="189" spans="1:10" ht="13">
      <c r="A189" s="23" t="s">
        <v>799</v>
      </c>
      <c r="B189" s="16">
        <v>0.19090277777777778</v>
      </c>
      <c r="C189" s="12" t="s">
        <v>23</v>
      </c>
      <c r="D189" s="12" t="s">
        <v>113</v>
      </c>
      <c r="E189" s="36">
        <v>25</v>
      </c>
      <c r="F189" s="37"/>
      <c r="J189" s="12" t="s">
        <v>305</v>
      </c>
    </row>
    <row r="190" spans="1:10" ht="13">
      <c r="A190" s="23" t="s">
        <v>799</v>
      </c>
      <c r="B190" s="16">
        <v>0.19090277777777778</v>
      </c>
      <c r="C190" s="12" t="s">
        <v>14</v>
      </c>
      <c r="D190" s="12" t="s">
        <v>113</v>
      </c>
      <c r="E190" s="36">
        <v>21</v>
      </c>
      <c r="F190" s="37"/>
      <c r="J190" s="12" t="s">
        <v>305</v>
      </c>
    </row>
    <row r="191" spans="1:10" ht="13">
      <c r="A191" s="23" t="s">
        <v>799</v>
      </c>
      <c r="B191" s="16">
        <v>0.19159722222222222</v>
      </c>
      <c r="C191" s="12" t="s">
        <v>23</v>
      </c>
      <c r="D191" s="12" t="s">
        <v>52</v>
      </c>
      <c r="E191" s="36">
        <v>10</v>
      </c>
      <c r="F191" s="37"/>
    </row>
    <row r="192" spans="1:10" ht="13">
      <c r="A192" s="23" t="s">
        <v>799</v>
      </c>
      <c r="B192" s="16">
        <v>0.19184027777777779</v>
      </c>
      <c r="C192" s="12" t="s">
        <v>23</v>
      </c>
      <c r="D192" s="12" t="s">
        <v>30</v>
      </c>
      <c r="E192" s="36" t="s">
        <v>17</v>
      </c>
      <c r="F192" s="36">
        <v>20</v>
      </c>
      <c r="G192" s="12" t="s">
        <v>40</v>
      </c>
      <c r="J192" s="12" t="s">
        <v>694</v>
      </c>
    </row>
    <row r="193" spans="1:10" ht="13">
      <c r="A193" s="23" t="s">
        <v>799</v>
      </c>
      <c r="B193" s="16">
        <v>0.19206018518518519</v>
      </c>
      <c r="C193" s="12" t="s">
        <v>23</v>
      </c>
      <c r="D193" s="12" t="s">
        <v>28</v>
      </c>
      <c r="E193" s="36">
        <v>18</v>
      </c>
      <c r="F193" s="37"/>
      <c r="H193" s="12" t="s">
        <v>923</v>
      </c>
    </row>
    <row r="194" spans="1:10" ht="13">
      <c r="A194" s="23" t="s">
        <v>799</v>
      </c>
      <c r="B194" s="16">
        <v>0.19219907407407408</v>
      </c>
      <c r="C194" s="12" t="s">
        <v>23</v>
      </c>
      <c r="D194" s="12" t="s">
        <v>30</v>
      </c>
      <c r="E194" s="36">
        <v>10</v>
      </c>
      <c r="F194" s="37"/>
      <c r="J194" s="12" t="s">
        <v>694</v>
      </c>
    </row>
    <row r="195" spans="1:10" ht="13">
      <c r="A195" s="23" t="s">
        <v>799</v>
      </c>
      <c r="B195" s="16">
        <v>0.19224537037037037</v>
      </c>
      <c r="C195" s="12" t="s">
        <v>23</v>
      </c>
      <c r="D195" s="12" t="s">
        <v>30</v>
      </c>
      <c r="E195" s="37"/>
      <c r="F195" s="36">
        <v>3</v>
      </c>
      <c r="J195" s="12" t="s">
        <v>39</v>
      </c>
    </row>
    <row r="196" spans="1:10" ht="13">
      <c r="A196" s="23" t="s">
        <v>799</v>
      </c>
      <c r="B196" s="16">
        <v>0.19282407407407406</v>
      </c>
      <c r="C196" s="12" t="s">
        <v>23</v>
      </c>
      <c r="D196" s="12" t="s">
        <v>28</v>
      </c>
      <c r="E196" s="36">
        <v>4</v>
      </c>
      <c r="F196" s="37"/>
      <c r="H196" s="12" t="s">
        <v>352</v>
      </c>
      <c r="J196" s="12" t="s">
        <v>925</v>
      </c>
    </row>
    <row r="197" spans="1:10" ht="13">
      <c r="A197" s="23" t="s">
        <v>799</v>
      </c>
      <c r="B197" s="16">
        <v>0.19356481481481483</v>
      </c>
      <c r="C197" s="12" t="s">
        <v>14</v>
      </c>
      <c r="D197" s="12" t="s">
        <v>30</v>
      </c>
      <c r="E197" s="36">
        <v>14</v>
      </c>
      <c r="F197" s="37"/>
      <c r="J197" s="12" t="s">
        <v>752</v>
      </c>
    </row>
    <row r="198" spans="1:10" ht="13">
      <c r="A198" s="23" t="s">
        <v>799</v>
      </c>
      <c r="B198" s="16">
        <v>0.19718749999999999</v>
      </c>
      <c r="C198" s="12" t="s">
        <v>803</v>
      </c>
      <c r="D198" s="12" t="s">
        <v>31</v>
      </c>
      <c r="E198" s="36">
        <v>11</v>
      </c>
      <c r="F198" s="37"/>
    </row>
    <row r="199" spans="1:10" ht="13">
      <c r="A199" s="23" t="s">
        <v>799</v>
      </c>
      <c r="B199" s="16">
        <v>0.19814814814814816</v>
      </c>
      <c r="C199" s="12" t="s">
        <v>19</v>
      </c>
      <c r="D199" s="12" t="s">
        <v>137</v>
      </c>
      <c r="E199" s="36" t="s">
        <v>20</v>
      </c>
      <c r="F199" s="36">
        <v>1</v>
      </c>
    </row>
    <row r="200" spans="1:10" ht="13">
      <c r="A200" s="23" t="s">
        <v>799</v>
      </c>
      <c r="B200" s="16">
        <v>0.19930555555555557</v>
      </c>
      <c r="C200" s="12" t="s">
        <v>14</v>
      </c>
      <c r="D200" s="12" t="s">
        <v>28</v>
      </c>
      <c r="E200" s="36">
        <v>4</v>
      </c>
      <c r="F200" s="37"/>
      <c r="H200" s="12" t="s">
        <v>926</v>
      </c>
    </row>
    <row r="201" spans="1:10" ht="13">
      <c r="A201" s="23" t="s">
        <v>799</v>
      </c>
      <c r="B201" s="16">
        <v>0.19943287037037036</v>
      </c>
      <c r="C201" s="12" t="s">
        <v>14</v>
      </c>
      <c r="D201" s="12" t="s">
        <v>30</v>
      </c>
      <c r="E201" s="36">
        <v>12</v>
      </c>
      <c r="F201" s="37"/>
      <c r="J201" s="12" t="s">
        <v>58</v>
      </c>
    </row>
    <row r="202" spans="1:10" ht="13">
      <c r="A202" s="23" t="s">
        <v>799</v>
      </c>
      <c r="B202" s="16">
        <v>0.19958333333333333</v>
      </c>
      <c r="C202" s="12" t="s">
        <v>14</v>
      </c>
      <c r="D202" s="12" t="s">
        <v>30</v>
      </c>
      <c r="E202" s="36">
        <v>18</v>
      </c>
      <c r="F202" s="37"/>
      <c r="J202" s="12" t="s">
        <v>58</v>
      </c>
    </row>
    <row r="203" spans="1:10" ht="13">
      <c r="A203" s="23" t="s">
        <v>799</v>
      </c>
      <c r="B203" s="16">
        <v>0.19967592592592592</v>
      </c>
      <c r="C203" s="12" t="s">
        <v>14</v>
      </c>
      <c r="D203" s="12" t="s">
        <v>28</v>
      </c>
      <c r="E203" s="36">
        <v>6</v>
      </c>
      <c r="F203" s="37"/>
      <c r="H203" s="12" t="s">
        <v>928</v>
      </c>
    </row>
    <row r="204" spans="1:10" ht="13">
      <c r="A204" s="23" t="s">
        <v>799</v>
      </c>
      <c r="B204" s="16">
        <v>0.20141203703703703</v>
      </c>
      <c r="C204" s="12" t="s">
        <v>14</v>
      </c>
      <c r="D204" s="12" t="s">
        <v>28</v>
      </c>
      <c r="E204" s="36">
        <v>4</v>
      </c>
      <c r="F204" s="37"/>
      <c r="H204" s="12" t="s">
        <v>926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outlinePr summaryBelow="0" summaryRight="0"/>
  </sheetPr>
  <dimension ref="A1:J6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7.5" customWidth="1"/>
    <col min="9" max="9" width="6.33203125" customWidth="1"/>
    <col min="10" max="10" width="37.5" customWidth="1"/>
  </cols>
  <sheetData>
    <row r="1" spans="1:10" ht="15.75" customHeight="1">
      <c r="A1" s="1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ht="15.75" customHeight="1">
      <c r="A2" s="23" t="s">
        <v>806</v>
      </c>
      <c r="B2" s="16">
        <v>3.664351851851852E-2</v>
      </c>
      <c r="C2" s="12" t="s">
        <v>803</v>
      </c>
      <c r="D2" s="12" t="s">
        <v>15</v>
      </c>
      <c r="E2" s="13">
        <v>13</v>
      </c>
      <c r="F2" s="13">
        <f>E2-2</f>
        <v>11</v>
      </c>
    </row>
    <row r="3" spans="1:10" ht="15.75" customHeight="1">
      <c r="A3" s="23" t="s">
        <v>806</v>
      </c>
      <c r="B3" s="16">
        <v>3.7581018518518521E-2</v>
      </c>
      <c r="C3" s="12" t="s">
        <v>19</v>
      </c>
      <c r="D3" s="12" t="s">
        <v>51</v>
      </c>
      <c r="E3" s="13" t="s">
        <v>809</v>
      </c>
      <c r="F3" s="13">
        <v>12</v>
      </c>
    </row>
    <row r="4" spans="1:10" ht="15.75" customHeight="1">
      <c r="A4" s="23" t="s">
        <v>806</v>
      </c>
      <c r="B4" s="16">
        <v>4.1203703703703701E-2</v>
      </c>
      <c r="C4" s="12" t="s">
        <v>803</v>
      </c>
      <c r="D4" s="12" t="s">
        <v>15</v>
      </c>
      <c r="E4" s="13">
        <v>19</v>
      </c>
      <c r="F4" s="14">
        <f t="shared" ref="F4:F5" si="0">E4-2</f>
        <v>17</v>
      </c>
    </row>
    <row r="5" spans="1:10" ht="15.75" customHeight="1">
      <c r="A5" s="23" t="s">
        <v>806</v>
      </c>
      <c r="B5" s="16">
        <v>4.1921296296296297E-2</v>
      </c>
      <c r="C5" s="12" t="s">
        <v>803</v>
      </c>
      <c r="D5" s="12" t="s">
        <v>15</v>
      </c>
      <c r="E5" s="13">
        <v>15</v>
      </c>
      <c r="F5" s="13">
        <f t="shared" si="0"/>
        <v>13</v>
      </c>
    </row>
    <row r="6" spans="1:10" ht="15.75" customHeight="1">
      <c r="A6" s="23" t="s">
        <v>806</v>
      </c>
      <c r="B6" s="16">
        <v>4.2650462962962966E-2</v>
      </c>
      <c r="C6" s="12" t="s">
        <v>14</v>
      </c>
      <c r="D6" s="12" t="s">
        <v>15</v>
      </c>
      <c r="E6" s="13">
        <v>6</v>
      </c>
      <c r="F6" s="13">
        <f>E6-3</f>
        <v>3</v>
      </c>
    </row>
    <row r="7" spans="1:10" ht="15.75" customHeight="1">
      <c r="A7" s="23" t="s">
        <v>806</v>
      </c>
      <c r="B7" s="16">
        <v>4.3402777777777776E-2</v>
      </c>
      <c r="C7" s="12" t="s">
        <v>19</v>
      </c>
      <c r="D7" s="12" t="s">
        <v>15</v>
      </c>
      <c r="E7" s="13" t="s">
        <v>645</v>
      </c>
      <c r="F7" s="13">
        <v>4</v>
      </c>
    </row>
    <row r="8" spans="1:10" ht="15.75" customHeight="1">
      <c r="A8" s="23" t="s">
        <v>806</v>
      </c>
      <c r="B8" s="16">
        <v>4.3402777777777776E-2</v>
      </c>
      <c r="C8" s="12" t="s">
        <v>21</v>
      </c>
      <c r="D8" s="12" t="s">
        <v>15</v>
      </c>
      <c r="E8" s="13" t="s">
        <v>38</v>
      </c>
      <c r="F8" s="13" t="s">
        <v>38</v>
      </c>
    </row>
    <row r="9" spans="1:10" ht="15.75" customHeight="1">
      <c r="A9" s="23" t="s">
        <v>806</v>
      </c>
      <c r="B9" s="16">
        <v>4.3784722222222225E-2</v>
      </c>
      <c r="C9" s="12" t="s">
        <v>19</v>
      </c>
      <c r="D9" s="12" t="s">
        <v>62</v>
      </c>
      <c r="E9" s="13">
        <v>4</v>
      </c>
      <c r="F9" s="13">
        <v>2</v>
      </c>
      <c r="J9" s="12" t="s">
        <v>56</v>
      </c>
    </row>
    <row r="10" spans="1:10" ht="15.75" customHeight="1">
      <c r="A10" s="23" t="s">
        <v>806</v>
      </c>
      <c r="B10" s="16">
        <v>4.3784722222222225E-2</v>
      </c>
      <c r="C10" s="12" t="s">
        <v>19</v>
      </c>
      <c r="D10" s="12" t="s">
        <v>62</v>
      </c>
      <c r="E10" s="13">
        <v>4</v>
      </c>
      <c r="F10" s="13">
        <v>2</v>
      </c>
      <c r="J10" s="12" t="s">
        <v>57</v>
      </c>
    </row>
    <row r="11" spans="1:10" ht="15.75" customHeight="1">
      <c r="A11" s="23" t="s">
        <v>806</v>
      </c>
      <c r="B11" s="16">
        <v>4.4143518518518519E-2</v>
      </c>
      <c r="C11" s="12" t="s">
        <v>803</v>
      </c>
      <c r="D11" s="12" t="s">
        <v>62</v>
      </c>
      <c r="E11" s="13" t="s">
        <v>38</v>
      </c>
      <c r="F11" s="13" t="s">
        <v>38</v>
      </c>
      <c r="J11" s="12" t="s">
        <v>56</v>
      </c>
    </row>
    <row r="12" spans="1:10" ht="15.75" customHeight="1">
      <c r="A12" s="23" t="s">
        <v>806</v>
      </c>
      <c r="B12" s="16">
        <v>4.4143518518518519E-2</v>
      </c>
      <c r="C12" s="12" t="s">
        <v>803</v>
      </c>
      <c r="D12" s="12" t="s">
        <v>62</v>
      </c>
      <c r="E12" s="13">
        <v>15</v>
      </c>
      <c r="F12" s="13">
        <f>E12-7</f>
        <v>8</v>
      </c>
      <c r="J12" s="12" t="s">
        <v>57</v>
      </c>
    </row>
    <row r="13" spans="1:10" ht="15.75" customHeight="1">
      <c r="A13" s="23" t="s">
        <v>806</v>
      </c>
      <c r="B13" s="16">
        <v>4.4212962962962961E-2</v>
      </c>
      <c r="C13" s="12" t="s">
        <v>21</v>
      </c>
      <c r="D13" s="12" t="s">
        <v>62</v>
      </c>
      <c r="E13" s="13" t="s">
        <v>38</v>
      </c>
      <c r="F13" s="13" t="s">
        <v>38</v>
      </c>
      <c r="J13" s="12" t="s">
        <v>56</v>
      </c>
    </row>
    <row r="14" spans="1:10" ht="15.75" customHeight="1">
      <c r="A14" s="23" t="s">
        <v>806</v>
      </c>
      <c r="B14" s="16">
        <v>4.4212962962962961E-2</v>
      </c>
      <c r="C14" s="12" t="s">
        <v>21</v>
      </c>
      <c r="D14" s="12" t="s">
        <v>62</v>
      </c>
      <c r="E14" s="13">
        <v>21</v>
      </c>
      <c r="F14" s="13">
        <f>E14-2</f>
        <v>19</v>
      </c>
      <c r="J14" s="12" t="s">
        <v>57</v>
      </c>
    </row>
    <row r="15" spans="1:10" ht="15.75" customHeight="1">
      <c r="A15" s="23" t="s">
        <v>806</v>
      </c>
      <c r="B15" s="16">
        <v>4.4293981481481483E-2</v>
      </c>
      <c r="C15" s="12" t="s">
        <v>14</v>
      </c>
      <c r="D15" s="12" t="s">
        <v>62</v>
      </c>
      <c r="E15" s="13" t="s">
        <v>38</v>
      </c>
      <c r="F15" s="13" t="s">
        <v>38</v>
      </c>
      <c r="J15" s="12" t="s">
        <v>56</v>
      </c>
    </row>
    <row r="16" spans="1:10" ht="15.75" customHeight="1">
      <c r="A16" s="23" t="s">
        <v>806</v>
      </c>
      <c r="B16" s="16">
        <v>4.4293981481481483E-2</v>
      </c>
      <c r="C16" s="12" t="s">
        <v>14</v>
      </c>
      <c r="D16" s="12" t="s">
        <v>62</v>
      </c>
      <c r="E16" s="13">
        <v>12</v>
      </c>
      <c r="F16" s="13">
        <f>E16-3</f>
        <v>9</v>
      </c>
      <c r="J16" s="12" t="s">
        <v>57</v>
      </c>
    </row>
    <row r="17" spans="1:10" ht="15.75" customHeight="1">
      <c r="A17" s="23" t="s">
        <v>806</v>
      </c>
      <c r="B17" s="16">
        <v>4.4328703703703703E-2</v>
      </c>
      <c r="C17" s="12" t="s">
        <v>818</v>
      </c>
      <c r="D17" s="12" t="s">
        <v>62</v>
      </c>
      <c r="E17" s="13" t="s">
        <v>38</v>
      </c>
      <c r="F17" s="13" t="s">
        <v>38</v>
      </c>
      <c r="J17" s="12" t="s">
        <v>56</v>
      </c>
    </row>
    <row r="18" spans="1:10" ht="15.75" customHeight="1">
      <c r="A18" s="23" t="s">
        <v>806</v>
      </c>
      <c r="B18" s="16">
        <v>4.4328703703703703E-2</v>
      </c>
      <c r="C18" s="12" t="s">
        <v>818</v>
      </c>
      <c r="D18" s="12" t="s">
        <v>62</v>
      </c>
      <c r="E18" s="13">
        <v>21</v>
      </c>
      <c r="F18" s="13">
        <f>E18-3</f>
        <v>18</v>
      </c>
      <c r="J18" s="12" t="s">
        <v>57</v>
      </c>
    </row>
    <row r="19" spans="1:10" ht="15.75" customHeight="1">
      <c r="A19" s="23" t="s">
        <v>806</v>
      </c>
      <c r="B19" s="16">
        <v>5.4120370370370367E-2</v>
      </c>
      <c r="C19" s="12" t="s">
        <v>803</v>
      </c>
      <c r="D19" s="12" t="s">
        <v>22</v>
      </c>
      <c r="E19" s="13">
        <v>19</v>
      </c>
      <c r="F19" s="14"/>
      <c r="J19" s="12" t="s">
        <v>820</v>
      </c>
    </row>
    <row r="20" spans="1:10" ht="15.75" customHeight="1">
      <c r="A20" s="23" t="s">
        <v>806</v>
      </c>
      <c r="B20" s="16">
        <v>5.4120370370370367E-2</v>
      </c>
      <c r="C20" s="12" t="s">
        <v>14</v>
      </c>
      <c r="D20" s="12" t="s">
        <v>22</v>
      </c>
      <c r="E20" s="13">
        <v>21</v>
      </c>
      <c r="F20" s="14">
        <f>E20-7</f>
        <v>14</v>
      </c>
      <c r="J20" s="12" t="s">
        <v>820</v>
      </c>
    </row>
    <row r="21" spans="1:10" ht="15.75" customHeight="1">
      <c r="A21" s="23" t="s">
        <v>806</v>
      </c>
      <c r="B21" s="16">
        <v>7.9895833333333333E-2</v>
      </c>
      <c r="C21" s="12" t="s">
        <v>803</v>
      </c>
      <c r="D21" s="12" t="s">
        <v>24</v>
      </c>
      <c r="E21" s="13" t="s">
        <v>20</v>
      </c>
      <c r="F21" s="13">
        <v>1</v>
      </c>
    </row>
    <row r="22" spans="1:10" ht="15.75" customHeight="1">
      <c r="A22" s="23" t="s">
        <v>806</v>
      </c>
      <c r="B22" s="16">
        <v>8.0462962962962958E-2</v>
      </c>
      <c r="C22" s="12" t="s">
        <v>803</v>
      </c>
      <c r="D22" s="12" t="s">
        <v>34</v>
      </c>
      <c r="E22" s="13">
        <v>19</v>
      </c>
      <c r="F22" s="14"/>
    </row>
    <row r="23" spans="1:10" ht="15.75" customHeight="1">
      <c r="A23" s="23" t="s">
        <v>806</v>
      </c>
      <c r="B23" s="16">
        <v>8.2916666666666666E-2</v>
      </c>
      <c r="C23" s="12" t="s">
        <v>818</v>
      </c>
      <c r="D23" s="12" t="s">
        <v>242</v>
      </c>
      <c r="E23" s="13">
        <v>14</v>
      </c>
      <c r="F23" s="13">
        <f>E23-4</f>
        <v>10</v>
      </c>
    </row>
    <row r="24" spans="1:10" ht="15.75" customHeight="1">
      <c r="A24" s="23" t="s">
        <v>806</v>
      </c>
      <c r="B24" s="16">
        <v>8.3553240740740747E-2</v>
      </c>
      <c r="C24" s="12" t="s">
        <v>21</v>
      </c>
      <c r="D24" s="12" t="s">
        <v>242</v>
      </c>
      <c r="E24" s="13">
        <v>19</v>
      </c>
      <c r="F24" s="14">
        <f>E24-3</f>
        <v>16</v>
      </c>
    </row>
    <row r="25" spans="1:10" ht="15.75" customHeight="1">
      <c r="A25" s="23" t="s">
        <v>806</v>
      </c>
      <c r="B25" s="16">
        <v>8.3958333333333329E-2</v>
      </c>
      <c r="C25" s="12" t="s">
        <v>803</v>
      </c>
      <c r="D25" s="12" t="s">
        <v>242</v>
      </c>
      <c r="E25" s="13">
        <v>9</v>
      </c>
      <c r="F25" s="14">
        <f>E25-2</f>
        <v>7</v>
      </c>
    </row>
    <row r="26" spans="1:10" ht="15.75" customHeight="1">
      <c r="A26" s="23" t="s">
        <v>806</v>
      </c>
      <c r="B26" s="16">
        <v>0.10061342592592593</v>
      </c>
      <c r="C26" s="12" t="s">
        <v>803</v>
      </c>
      <c r="D26" s="12" t="s">
        <v>24</v>
      </c>
      <c r="E26" s="13">
        <v>8</v>
      </c>
      <c r="F26" s="14"/>
    </row>
    <row r="27" spans="1:10" ht="15.75" customHeight="1">
      <c r="A27" s="23" t="s">
        <v>806</v>
      </c>
      <c r="B27" s="16">
        <v>0.10525462962962963</v>
      </c>
      <c r="C27" s="12" t="s">
        <v>803</v>
      </c>
      <c r="D27" s="12" t="s">
        <v>246</v>
      </c>
      <c r="E27" s="13">
        <v>17</v>
      </c>
      <c r="F27" s="14"/>
    </row>
    <row r="28" spans="1:10" ht="15.75" customHeight="1">
      <c r="A28" s="23" t="s">
        <v>806</v>
      </c>
      <c r="B28" s="16">
        <v>0.10528935185185186</v>
      </c>
      <c r="C28" s="12" t="s">
        <v>21</v>
      </c>
      <c r="D28" s="12" t="s">
        <v>246</v>
      </c>
      <c r="E28" s="13" t="s">
        <v>20</v>
      </c>
      <c r="F28" s="13">
        <v>1</v>
      </c>
    </row>
    <row r="29" spans="1:10" ht="15.75" customHeight="1">
      <c r="A29" s="23" t="s">
        <v>806</v>
      </c>
      <c r="B29" s="16">
        <v>0.10711805555555555</v>
      </c>
      <c r="C29" s="12" t="s">
        <v>818</v>
      </c>
      <c r="D29" s="12" t="s">
        <v>68</v>
      </c>
      <c r="E29" s="13">
        <v>8</v>
      </c>
      <c r="F29" s="13">
        <v>6</v>
      </c>
    </row>
    <row r="30" spans="1:10" ht="15.75" customHeight="1">
      <c r="A30" s="23" t="s">
        <v>806</v>
      </c>
      <c r="B30" s="16">
        <v>0.10806712962962962</v>
      </c>
      <c r="C30" s="12" t="s">
        <v>818</v>
      </c>
      <c r="D30" s="12" t="s">
        <v>15</v>
      </c>
      <c r="E30" s="13">
        <v>8</v>
      </c>
      <c r="F30" s="13">
        <f>E30-4</f>
        <v>4</v>
      </c>
    </row>
    <row r="31" spans="1:10" ht="15.75" customHeight="1">
      <c r="A31" s="23" t="s">
        <v>806</v>
      </c>
      <c r="B31" s="16">
        <v>0.10844907407407407</v>
      </c>
      <c r="C31" s="12" t="s">
        <v>818</v>
      </c>
      <c r="D31" s="12" t="s">
        <v>25</v>
      </c>
      <c r="E31" s="13">
        <v>19</v>
      </c>
      <c r="F31" s="13">
        <v>12</v>
      </c>
    </row>
    <row r="32" spans="1:10" ht="15.75" customHeight="1">
      <c r="A32" s="23" t="s">
        <v>806</v>
      </c>
      <c r="B32" s="16">
        <v>0.11432870370370371</v>
      </c>
      <c r="C32" s="12" t="s">
        <v>21</v>
      </c>
      <c r="D32" s="12" t="s">
        <v>31</v>
      </c>
      <c r="E32" s="13">
        <v>5</v>
      </c>
      <c r="F32" s="14">
        <f t="shared" ref="F32:F33" si="1">E32-3</f>
        <v>2</v>
      </c>
    </row>
    <row r="33" spans="1:10" ht="15.75" customHeight="1">
      <c r="A33" s="23" t="s">
        <v>806</v>
      </c>
      <c r="B33" s="16">
        <v>0.11524305555555556</v>
      </c>
      <c r="C33" s="12" t="s">
        <v>14</v>
      </c>
      <c r="D33" s="12" t="s">
        <v>15</v>
      </c>
      <c r="E33" s="13">
        <v>21</v>
      </c>
      <c r="F33" s="13">
        <f t="shared" si="1"/>
        <v>18</v>
      </c>
    </row>
    <row r="34" spans="1:10" ht="15.75" customHeight="1">
      <c r="A34" s="23" t="s">
        <v>806</v>
      </c>
      <c r="B34" s="16">
        <v>0.1203587962962963</v>
      </c>
      <c r="C34" s="12" t="s">
        <v>14</v>
      </c>
      <c r="D34" s="12" t="s">
        <v>24</v>
      </c>
      <c r="E34" s="13">
        <v>25</v>
      </c>
      <c r="F34" s="13">
        <f>E34-6</f>
        <v>19</v>
      </c>
    </row>
    <row r="35" spans="1:10" ht="15.75" customHeight="1">
      <c r="A35" s="23" t="s">
        <v>806</v>
      </c>
      <c r="B35" s="16">
        <v>0.12190972222222222</v>
      </c>
      <c r="C35" s="12" t="s">
        <v>803</v>
      </c>
      <c r="D35" s="12" t="s">
        <v>31</v>
      </c>
      <c r="E35" s="13" t="s">
        <v>38</v>
      </c>
      <c r="F35" s="13" t="s">
        <v>38</v>
      </c>
      <c r="J35" s="12" t="s">
        <v>56</v>
      </c>
    </row>
    <row r="36" spans="1:10" ht="15.75" customHeight="1">
      <c r="A36" s="23" t="s">
        <v>806</v>
      </c>
      <c r="B36" s="16">
        <v>0.12190972222222222</v>
      </c>
      <c r="C36" s="12" t="s">
        <v>803</v>
      </c>
      <c r="D36" s="12" t="s">
        <v>31</v>
      </c>
      <c r="E36" s="13">
        <v>12</v>
      </c>
      <c r="F36" s="14"/>
      <c r="J36" s="12" t="s">
        <v>57</v>
      </c>
    </row>
    <row r="37" spans="1:10" ht="15.75" customHeight="1">
      <c r="A37" s="23" t="s">
        <v>806</v>
      </c>
      <c r="B37" s="16">
        <v>0.12942129629629628</v>
      </c>
      <c r="C37" s="12" t="s">
        <v>21</v>
      </c>
      <c r="D37" s="12" t="s">
        <v>15</v>
      </c>
      <c r="E37" s="13">
        <v>14</v>
      </c>
      <c r="F37" s="13">
        <f>E37-3</f>
        <v>11</v>
      </c>
    </row>
    <row r="38" spans="1:10" ht="15.75" customHeight="1">
      <c r="A38" s="23" t="s">
        <v>806</v>
      </c>
      <c r="B38" s="16">
        <v>0.13003472222222223</v>
      </c>
      <c r="C38" s="12" t="s">
        <v>803</v>
      </c>
      <c r="D38" s="12" t="s">
        <v>27</v>
      </c>
      <c r="E38" s="13">
        <v>18</v>
      </c>
      <c r="F38" s="14"/>
    </row>
    <row r="39" spans="1:10" ht="15.75" customHeight="1">
      <c r="A39" s="23" t="s">
        <v>806</v>
      </c>
      <c r="B39" s="16">
        <v>0.13010416666666666</v>
      </c>
      <c r="C39" s="12" t="s">
        <v>14</v>
      </c>
      <c r="D39" s="12" t="s">
        <v>15</v>
      </c>
      <c r="E39" s="13">
        <v>9</v>
      </c>
      <c r="F39" s="14">
        <f>E39-3</f>
        <v>6</v>
      </c>
    </row>
    <row r="40" spans="1:10" ht="15.75" customHeight="1">
      <c r="A40" s="23" t="s">
        <v>806</v>
      </c>
      <c r="B40" s="16">
        <v>0.13141203703703705</v>
      </c>
      <c r="C40" s="12" t="s">
        <v>803</v>
      </c>
      <c r="D40" s="12" t="s">
        <v>69</v>
      </c>
      <c r="E40" s="13">
        <v>18</v>
      </c>
      <c r="F40" s="13"/>
    </row>
    <row r="41" spans="1:10" ht="15.75" customHeight="1">
      <c r="A41" s="23" t="s">
        <v>806</v>
      </c>
      <c r="B41" s="16">
        <v>0.13315972222222222</v>
      </c>
      <c r="C41" s="12" t="s">
        <v>21</v>
      </c>
      <c r="D41" s="12" t="s">
        <v>22</v>
      </c>
      <c r="E41" s="13">
        <v>4</v>
      </c>
      <c r="F41" s="14">
        <f>E41-1</f>
        <v>3</v>
      </c>
    </row>
    <row r="42" spans="1:10" ht="15.75" customHeight="1">
      <c r="A42" s="23" t="s">
        <v>806</v>
      </c>
      <c r="B42" s="16">
        <v>0.13315972222222222</v>
      </c>
      <c r="C42" s="12" t="s">
        <v>803</v>
      </c>
      <c r="D42" s="12" t="s">
        <v>22</v>
      </c>
      <c r="E42" s="13">
        <v>14</v>
      </c>
      <c r="F42" s="14"/>
    </row>
    <row r="43" spans="1:10" ht="15.75" customHeight="1">
      <c r="A43" s="23" t="s">
        <v>806</v>
      </c>
      <c r="B43" s="16">
        <v>0.13315972222222222</v>
      </c>
      <c r="C43" s="12" t="s">
        <v>19</v>
      </c>
      <c r="D43" s="12" t="s">
        <v>22</v>
      </c>
      <c r="E43" s="13">
        <v>25</v>
      </c>
      <c r="F43" s="14">
        <f>E43-10</f>
        <v>15</v>
      </c>
    </row>
    <row r="44" spans="1:10" ht="15.75" customHeight="1">
      <c r="A44" s="23" t="s">
        <v>806</v>
      </c>
      <c r="B44" s="16">
        <v>0.13315972222222222</v>
      </c>
      <c r="C44" s="12" t="s">
        <v>14</v>
      </c>
      <c r="D44" s="12" t="s">
        <v>22</v>
      </c>
      <c r="E44" s="13">
        <v>17</v>
      </c>
      <c r="F44" s="13">
        <f>E44-7</f>
        <v>10</v>
      </c>
    </row>
    <row r="45" spans="1:10" ht="15.75" customHeight="1">
      <c r="A45" s="23" t="s">
        <v>806</v>
      </c>
      <c r="B45" s="16">
        <v>0.13315972222222222</v>
      </c>
      <c r="C45" s="12" t="s">
        <v>818</v>
      </c>
      <c r="D45" s="12" t="s">
        <v>22</v>
      </c>
      <c r="E45" s="13">
        <v>14</v>
      </c>
      <c r="F45" s="13">
        <f>E45-2</f>
        <v>12</v>
      </c>
    </row>
    <row r="46" spans="1:10" ht="15.75" customHeight="1">
      <c r="A46" s="23" t="s">
        <v>806</v>
      </c>
      <c r="B46" s="16">
        <v>0.1350462962962963</v>
      </c>
      <c r="C46" s="12" t="s">
        <v>803</v>
      </c>
      <c r="D46" s="12" t="s">
        <v>78</v>
      </c>
      <c r="E46" s="13" t="s">
        <v>20</v>
      </c>
      <c r="F46" s="13">
        <v>1</v>
      </c>
    </row>
    <row r="47" spans="1:10" ht="15.75" customHeight="1">
      <c r="A47" s="23" t="s">
        <v>806</v>
      </c>
      <c r="B47" s="16">
        <v>0.13711805555555556</v>
      </c>
      <c r="C47" s="12" t="s">
        <v>803</v>
      </c>
      <c r="D47" s="12" t="s">
        <v>22</v>
      </c>
      <c r="E47" s="13">
        <v>33</v>
      </c>
      <c r="F47" s="13"/>
      <c r="J47" s="12" t="s">
        <v>842</v>
      </c>
    </row>
    <row r="48" spans="1:10" ht="15.75" customHeight="1">
      <c r="A48" s="23" t="s">
        <v>806</v>
      </c>
      <c r="B48" s="16">
        <v>0.13711805555555556</v>
      </c>
      <c r="C48" s="12" t="s">
        <v>803</v>
      </c>
      <c r="D48" s="12" t="s">
        <v>22</v>
      </c>
      <c r="E48" s="13">
        <v>23</v>
      </c>
      <c r="F48" s="14"/>
      <c r="J48" s="12" t="s">
        <v>844</v>
      </c>
    </row>
    <row r="49" spans="1:10" ht="15.75" customHeight="1">
      <c r="A49" s="23" t="s">
        <v>806</v>
      </c>
      <c r="B49" s="16">
        <v>0.13711805555555556</v>
      </c>
      <c r="C49" s="12" t="s">
        <v>19</v>
      </c>
      <c r="D49" s="12" t="s">
        <v>22</v>
      </c>
      <c r="E49" s="13">
        <v>39</v>
      </c>
      <c r="F49" s="14">
        <f>E49-10-10</f>
        <v>19</v>
      </c>
      <c r="J49" s="12" t="s">
        <v>820</v>
      </c>
    </row>
    <row r="50" spans="1:10" ht="15.75" customHeight="1">
      <c r="A50" s="23" t="s">
        <v>806</v>
      </c>
      <c r="B50" s="16">
        <v>0.13711805555555556</v>
      </c>
      <c r="C50" s="12" t="s">
        <v>21</v>
      </c>
      <c r="D50" s="12" t="s">
        <v>22</v>
      </c>
      <c r="E50" s="13">
        <v>26</v>
      </c>
      <c r="F50" s="14">
        <f>E50-1-10</f>
        <v>15</v>
      </c>
      <c r="J50" s="12" t="s">
        <v>820</v>
      </c>
    </row>
    <row r="51" spans="1:10" ht="15.75" customHeight="1">
      <c r="A51" s="23" t="s">
        <v>806</v>
      </c>
      <c r="B51" s="16">
        <v>0.13711805555555556</v>
      </c>
      <c r="C51" s="12" t="s">
        <v>14</v>
      </c>
      <c r="D51" s="12" t="s">
        <v>22</v>
      </c>
      <c r="E51" s="13">
        <v>21</v>
      </c>
      <c r="F51" s="14">
        <f>E51-7-10</f>
        <v>4</v>
      </c>
      <c r="J51" s="12" t="s">
        <v>820</v>
      </c>
    </row>
    <row r="52" spans="1:10" ht="15.75" customHeight="1">
      <c r="A52" s="23" t="s">
        <v>806</v>
      </c>
      <c r="B52" s="16">
        <v>0.13711805555555556</v>
      </c>
      <c r="C52" s="12" t="s">
        <v>818</v>
      </c>
      <c r="D52" s="12" t="s">
        <v>22</v>
      </c>
      <c r="E52" s="13">
        <v>27</v>
      </c>
      <c r="F52" s="14">
        <f>E52-2-10</f>
        <v>15</v>
      </c>
      <c r="J52" s="12" t="s">
        <v>820</v>
      </c>
    </row>
    <row r="53" spans="1:10" ht="15.75" customHeight="1">
      <c r="A53" s="23" t="s">
        <v>806</v>
      </c>
      <c r="B53" s="16">
        <v>0.14144675925925926</v>
      </c>
      <c r="C53" s="12" t="s">
        <v>89</v>
      </c>
      <c r="D53" s="12" t="s">
        <v>15</v>
      </c>
      <c r="E53" s="13" t="s">
        <v>38</v>
      </c>
      <c r="F53" s="14" t="s">
        <v>38</v>
      </c>
      <c r="J53" s="12" t="s">
        <v>56</v>
      </c>
    </row>
    <row r="54" spans="1:10" ht="15.75" customHeight="1">
      <c r="A54" s="23" t="s">
        <v>806</v>
      </c>
      <c r="B54" s="16">
        <v>0.14144675925925926</v>
      </c>
      <c r="C54" s="12" t="s">
        <v>89</v>
      </c>
      <c r="D54" s="12" t="s">
        <v>15</v>
      </c>
      <c r="E54" s="13">
        <v>22</v>
      </c>
      <c r="F54" s="14">
        <f t="shared" ref="F54:F55" si="2">E54-3</f>
        <v>19</v>
      </c>
      <c r="J54" s="12" t="s">
        <v>851</v>
      </c>
    </row>
    <row r="55" spans="1:10" ht="15.75" customHeight="1">
      <c r="A55" s="23" t="s">
        <v>806</v>
      </c>
      <c r="B55" s="16">
        <v>0.15217592592592594</v>
      </c>
      <c r="C55" s="12" t="s">
        <v>89</v>
      </c>
      <c r="D55" s="12" t="s">
        <v>22</v>
      </c>
      <c r="E55" s="13">
        <v>13</v>
      </c>
      <c r="F55" s="14">
        <f t="shared" si="2"/>
        <v>10</v>
      </c>
      <c r="J55" s="12" t="s">
        <v>852</v>
      </c>
    </row>
    <row r="56" spans="1:10" ht="15.75" customHeight="1">
      <c r="A56" s="23" t="s">
        <v>806</v>
      </c>
      <c r="B56" s="16">
        <v>0.15346064814814814</v>
      </c>
      <c r="C56" s="12" t="s">
        <v>818</v>
      </c>
      <c r="D56" s="12" t="s">
        <v>15</v>
      </c>
      <c r="E56" s="13">
        <v>6</v>
      </c>
      <c r="F56" s="14">
        <f>E56-4</f>
        <v>2</v>
      </c>
    </row>
    <row r="57" spans="1:10" ht="15.75" customHeight="1">
      <c r="A57" s="23" t="s">
        <v>806</v>
      </c>
      <c r="B57" s="16">
        <v>0.15685185185185185</v>
      </c>
      <c r="C57" s="12" t="s">
        <v>818</v>
      </c>
      <c r="D57" s="12" t="s">
        <v>22</v>
      </c>
      <c r="E57" s="13">
        <v>17</v>
      </c>
      <c r="F57" s="14">
        <f>E57-2</f>
        <v>15</v>
      </c>
    </row>
    <row r="58" spans="1:10" ht="15.75" customHeight="1">
      <c r="A58" s="23" t="s">
        <v>806</v>
      </c>
      <c r="B58" s="16">
        <v>0.15842592592592591</v>
      </c>
      <c r="C58" s="12" t="s">
        <v>818</v>
      </c>
      <c r="D58" s="12" t="s">
        <v>109</v>
      </c>
      <c r="E58" s="13" t="s">
        <v>857</v>
      </c>
      <c r="F58" s="13">
        <v>9</v>
      </c>
      <c r="J58" s="12" t="s">
        <v>859</v>
      </c>
    </row>
    <row r="59" spans="1:10" ht="13">
      <c r="A59" s="23" t="s">
        <v>806</v>
      </c>
      <c r="B59" s="16">
        <v>0.16214120370370369</v>
      </c>
      <c r="C59" s="12" t="s">
        <v>818</v>
      </c>
      <c r="D59" s="12" t="s">
        <v>15</v>
      </c>
      <c r="E59" s="13">
        <v>19</v>
      </c>
      <c r="F59" s="14">
        <f>E59-4</f>
        <v>15</v>
      </c>
    </row>
    <row r="60" spans="1:10" ht="13">
      <c r="A60" s="23" t="s">
        <v>806</v>
      </c>
      <c r="B60" s="16">
        <v>0.1640625</v>
      </c>
      <c r="C60" s="12" t="s">
        <v>818</v>
      </c>
      <c r="D60" s="12" t="s">
        <v>22</v>
      </c>
      <c r="E60" s="13" t="s">
        <v>863</v>
      </c>
      <c r="F60" s="13">
        <v>7</v>
      </c>
      <c r="J60" s="12" t="s">
        <v>864</v>
      </c>
    </row>
    <row r="61" spans="1:10" ht="13">
      <c r="A61" s="23" t="s">
        <v>806</v>
      </c>
      <c r="B61" s="16">
        <v>0.16422453703703704</v>
      </c>
      <c r="C61" s="12" t="s">
        <v>818</v>
      </c>
      <c r="D61" s="12" t="s">
        <v>22</v>
      </c>
      <c r="E61" s="13" t="s">
        <v>17</v>
      </c>
      <c r="F61" s="13">
        <v>20</v>
      </c>
      <c r="J61" s="12" t="s">
        <v>865</v>
      </c>
    </row>
    <row r="62" spans="1:10" ht="13">
      <c r="A62" s="23" t="s">
        <v>806</v>
      </c>
      <c r="B62" s="16">
        <v>0.16517361111111112</v>
      </c>
      <c r="C62" s="12" t="s">
        <v>89</v>
      </c>
      <c r="D62" s="12" t="s">
        <v>22</v>
      </c>
      <c r="E62" s="13">
        <v>17</v>
      </c>
      <c r="F62" s="14">
        <f>E62-3</f>
        <v>14</v>
      </c>
      <c r="J62" s="12" t="s">
        <v>852</v>
      </c>
    </row>
    <row r="63" spans="1:10" ht="13">
      <c r="A63" s="23" t="s">
        <v>806</v>
      </c>
      <c r="B63" s="16">
        <v>0.16905092592592594</v>
      </c>
      <c r="C63" s="12" t="s">
        <v>803</v>
      </c>
      <c r="D63" s="12" t="s">
        <v>22</v>
      </c>
      <c r="E63" s="13" t="s">
        <v>20</v>
      </c>
      <c r="F63" s="13"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outlinePr summaryBelow="0" summaryRight="0"/>
  </sheetPr>
  <dimension ref="A1:J164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83203125" customWidth="1"/>
    <col min="2" max="2" width="7.33203125" customWidth="1"/>
    <col min="3" max="3" width="9.5" customWidth="1"/>
    <col min="4" max="4" width="14" customWidth="1"/>
    <col min="5" max="5" width="10.5" customWidth="1"/>
    <col min="6" max="6" width="12.5" customWidth="1"/>
    <col min="7" max="7" width="5.1640625" customWidth="1"/>
    <col min="8" max="8" width="17.1640625" customWidth="1"/>
    <col min="9" max="9" width="6.33203125" customWidth="1"/>
    <col min="10" max="10" width="45.164062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35">
        <v>43159</v>
      </c>
      <c r="B2" s="11">
        <v>1.8229166666666668E-2</v>
      </c>
      <c r="C2" s="19" t="s">
        <v>803</v>
      </c>
      <c r="D2" s="19" t="s">
        <v>246</v>
      </c>
      <c r="E2" s="13">
        <v>12</v>
      </c>
      <c r="F2" s="15"/>
      <c r="G2" s="15"/>
      <c r="H2" s="15"/>
      <c r="I2" s="15"/>
      <c r="J2" s="15"/>
    </row>
    <row r="3" spans="1:10" ht="15.75" customHeight="1">
      <c r="A3" s="35">
        <v>43159</v>
      </c>
      <c r="B3" s="11">
        <v>2.3854166666666666E-2</v>
      </c>
      <c r="C3" s="19" t="s">
        <v>818</v>
      </c>
      <c r="D3" s="19" t="s">
        <v>69</v>
      </c>
      <c r="E3" s="13">
        <v>10</v>
      </c>
      <c r="F3" s="14">
        <f>E3-7</f>
        <v>3</v>
      </c>
      <c r="G3" s="15"/>
      <c r="H3" s="15"/>
      <c r="I3" s="15"/>
      <c r="J3" s="19" t="s">
        <v>864</v>
      </c>
    </row>
    <row r="4" spans="1:10" ht="15.75" customHeight="1">
      <c r="A4" s="35">
        <v>43159</v>
      </c>
      <c r="B4" s="11">
        <v>2.4074074074074074E-2</v>
      </c>
      <c r="C4" s="19" t="s">
        <v>818</v>
      </c>
      <c r="D4" s="19" t="s">
        <v>69</v>
      </c>
      <c r="E4" s="13">
        <v>24</v>
      </c>
      <c r="F4" s="13">
        <v>17</v>
      </c>
      <c r="G4" s="15"/>
      <c r="H4" s="15"/>
      <c r="I4" s="15"/>
      <c r="J4" s="19" t="s">
        <v>865</v>
      </c>
    </row>
    <row r="5" spans="1:10" ht="15.75" customHeight="1">
      <c r="A5" s="35">
        <v>43159</v>
      </c>
      <c r="B5" s="11">
        <v>2.6493055555555554E-2</v>
      </c>
      <c r="C5" s="19" t="s">
        <v>19</v>
      </c>
      <c r="D5" s="19" t="s">
        <v>15</v>
      </c>
      <c r="E5" s="13">
        <v>11</v>
      </c>
      <c r="F5" s="13">
        <v>11</v>
      </c>
      <c r="G5" s="15"/>
      <c r="H5" s="15"/>
      <c r="I5" s="15"/>
      <c r="J5" s="15"/>
    </row>
    <row r="6" spans="1:10" ht="15.75" customHeight="1">
      <c r="A6" s="35">
        <v>43159</v>
      </c>
      <c r="B6" s="11">
        <v>2.7592592592592592E-2</v>
      </c>
      <c r="C6" s="19" t="s">
        <v>89</v>
      </c>
      <c r="D6" s="19" t="s">
        <v>15</v>
      </c>
      <c r="E6" s="13" t="s">
        <v>38</v>
      </c>
      <c r="F6" s="13" t="s">
        <v>38</v>
      </c>
      <c r="G6" s="15"/>
      <c r="H6" s="15"/>
      <c r="I6" s="15"/>
      <c r="J6" s="19" t="s">
        <v>56</v>
      </c>
    </row>
    <row r="7" spans="1:10" ht="15.75" customHeight="1">
      <c r="A7" s="35">
        <v>43159</v>
      </c>
      <c r="B7" s="11">
        <v>2.7592592592592592E-2</v>
      </c>
      <c r="C7" s="19" t="s">
        <v>89</v>
      </c>
      <c r="D7" s="19" t="s">
        <v>15</v>
      </c>
      <c r="E7" s="13">
        <v>21</v>
      </c>
      <c r="F7" s="14">
        <f>E7-3</f>
        <v>18</v>
      </c>
      <c r="G7" s="15"/>
      <c r="H7" s="15"/>
      <c r="I7" s="15"/>
      <c r="J7" s="19" t="s">
        <v>878</v>
      </c>
    </row>
    <row r="8" spans="1:10" ht="15.75" customHeight="1">
      <c r="A8" s="35">
        <v>43159</v>
      </c>
      <c r="B8" s="11">
        <v>3.1736111111111111E-2</v>
      </c>
      <c r="C8" s="19" t="s">
        <v>14</v>
      </c>
      <c r="D8" s="19" t="s">
        <v>37</v>
      </c>
      <c r="E8" s="13">
        <v>10</v>
      </c>
      <c r="F8" s="14">
        <f>E8-5</f>
        <v>5</v>
      </c>
      <c r="G8" s="15"/>
      <c r="H8" s="15"/>
      <c r="I8" s="15"/>
      <c r="J8" s="15"/>
    </row>
    <row r="9" spans="1:10" ht="15.75" customHeight="1">
      <c r="A9" s="35">
        <v>43159</v>
      </c>
      <c r="B9" s="11">
        <v>3.2314814814814817E-2</v>
      </c>
      <c r="C9" s="19" t="s">
        <v>818</v>
      </c>
      <c r="D9" s="19" t="s">
        <v>68</v>
      </c>
      <c r="E9" s="13">
        <v>17</v>
      </c>
      <c r="F9" s="14">
        <f>E9-2</f>
        <v>15</v>
      </c>
      <c r="G9" s="15"/>
      <c r="H9" s="15"/>
      <c r="I9" s="15"/>
      <c r="J9" s="15"/>
    </row>
    <row r="10" spans="1:10" ht="15.75" customHeight="1">
      <c r="A10" s="35">
        <v>43159</v>
      </c>
      <c r="B10" s="11">
        <v>3.3564814814814818E-2</v>
      </c>
      <c r="C10" s="19" t="s">
        <v>21</v>
      </c>
      <c r="D10" s="19" t="s">
        <v>15</v>
      </c>
      <c r="E10" s="13">
        <v>16</v>
      </c>
      <c r="F10" s="14">
        <f>E10-3</f>
        <v>13</v>
      </c>
      <c r="G10" s="15"/>
      <c r="H10" s="15"/>
      <c r="I10" s="15"/>
      <c r="J10" s="15"/>
    </row>
    <row r="11" spans="1:10" ht="15.75" customHeight="1">
      <c r="A11" s="35">
        <v>43159</v>
      </c>
      <c r="B11" s="11">
        <v>3.4097222222222223E-2</v>
      </c>
      <c r="C11" s="19" t="s">
        <v>19</v>
      </c>
      <c r="D11" s="19" t="s">
        <v>52</v>
      </c>
      <c r="E11" s="13">
        <v>19</v>
      </c>
      <c r="F11" s="13">
        <v>12</v>
      </c>
      <c r="G11" s="15"/>
      <c r="H11" s="15"/>
      <c r="I11" s="15"/>
      <c r="J11" s="15"/>
    </row>
    <row r="12" spans="1:10" ht="15.75" customHeight="1">
      <c r="A12" s="35">
        <v>43159</v>
      </c>
      <c r="B12" s="11">
        <v>3.5324074074074077E-2</v>
      </c>
      <c r="C12" s="19" t="s">
        <v>14</v>
      </c>
      <c r="D12" s="19" t="s">
        <v>37</v>
      </c>
      <c r="E12" s="13">
        <v>21</v>
      </c>
      <c r="F12" s="14">
        <f>E12-5</f>
        <v>16</v>
      </c>
      <c r="G12" s="15"/>
      <c r="H12" s="15"/>
      <c r="I12" s="15"/>
      <c r="J12" s="15"/>
    </row>
    <row r="13" spans="1:10" ht="15.75" customHeight="1">
      <c r="A13" s="35">
        <v>43159</v>
      </c>
      <c r="B13" s="11">
        <v>3.667824074074074E-2</v>
      </c>
      <c r="C13" s="19" t="s">
        <v>21</v>
      </c>
      <c r="D13" s="19" t="s">
        <v>22</v>
      </c>
      <c r="E13" s="13">
        <v>9</v>
      </c>
      <c r="F13" s="14">
        <f>E13-1</f>
        <v>8</v>
      </c>
      <c r="G13" s="15"/>
      <c r="H13" s="15"/>
      <c r="I13" s="15"/>
      <c r="J13" s="15"/>
    </row>
    <row r="14" spans="1:10" ht="15.75" customHeight="1">
      <c r="A14" s="35">
        <v>43159</v>
      </c>
      <c r="B14" s="11">
        <v>3.6782407407407409E-2</v>
      </c>
      <c r="C14" s="19" t="s">
        <v>19</v>
      </c>
      <c r="D14" s="19" t="s">
        <v>15</v>
      </c>
      <c r="E14" s="13">
        <v>13</v>
      </c>
      <c r="F14" s="14">
        <f>E14-0</f>
        <v>13</v>
      </c>
      <c r="G14" s="15"/>
      <c r="H14" s="15"/>
      <c r="I14" s="15"/>
      <c r="J14" s="15"/>
    </row>
    <row r="15" spans="1:10" ht="15.75" customHeight="1">
      <c r="A15" s="35">
        <v>43159</v>
      </c>
      <c r="B15" s="11">
        <v>3.7430555555555557E-2</v>
      </c>
      <c r="C15" s="19" t="s">
        <v>19</v>
      </c>
      <c r="D15" s="19" t="s">
        <v>22</v>
      </c>
      <c r="E15" s="13">
        <v>12</v>
      </c>
      <c r="F15" s="14">
        <f>E15-10</f>
        <v>2</v>
      </c>
      <c r="G15" s="15"/>
      <c r="H15" s="15"/>
      <c r="I15" s="15"/>
      <c r="J15" s="15"/>
    </row>
    <row r="16" spans="1:10" ht="15.75" customHeight="1">
      <c r="A16" s="35">
        <v>43159</v>
      </c>
      <c r="B16" s="11">
        <v>3.9814814814814817E-2</v>
      </c>
      <c r="C16" s="19" t="s">
        <v>21</v>
      </c>
      <c r="D16" s="19" t="s">
        <v>24</v>
      </c>
      <c r="E16" s="13">
        <v>19</v>
      </c>
      <c r="F16" s="14">
        <f>E16-6</f>
        <v>13</v>
      </c>
      <c r="G16" s="15"/>
      <c r="H16" s="15"/>
      <c r="I16" s="15"/>
      <c r="J16" s="15"/>
    </row>
    <row r="17" spans="1:10" ht="15.75" customHeight="1">
      <c r="A17" s="35">
        <v>43159</v>
      </c>
      <c r="B17" s="11">
        <v>5.122685185185185E-2</v>
      </c>
      <c r="C17" s="19" t="s">
        <v>818</v>
      </c>
      <c r="D17" s="19" t="s">
        <v>69</v>
      </c>
      <c r="E17" s="13">
        <v>21</v>
      </c>
      <c r="F17" s="13">
        <v>14</v>
      </c>
      <c r="G17" s="15"/>
      <c r="H17" s="15"/>
      <c r="I17" s="15"/>
      <c r="J17" s="19" t="s">
        <v>56</v>
      </c>
    </row>
    <row r="18" spans="1:10" ht="15.75" customHeight="1">
      <c r="A18" s="35">
        <v>43159</v>
      </c>
      <c r="B18" s="11">
        <v>5.122685185185185E-2</v>
      </c>
      <c r="C18" s="19" t="s">
        <v>818</v>
      </c>
      <c r="D18" s="19" t="s">
        <v>69</v>
      </c>
      <c r="E18" s="13">
        <v>21</v>
      </c>
      <c r="F18" s="13">
        <v>14</v>
      </c>
      <c r="G18" s="15"/>
      <c r="H18" s="15"/>
      <c r="I18" s="15"/>
      <c r="J18" s="19" t="s">
        <v>57</v>
      </c>
    </row>
    <row r="19" spans="1:10" ht="15.75" customHeight="1">
      <c r="A19" s="35">
        <v>43159</v>
      </c>
      <c r="B19" s="11">
        <v>5.1701388888888887E-2</v>
      </c>
      <c r="C19" s="19" t="s">
        <v>19</v>
      </c>
      <c r="D19" s="19" t="s">
        <v>30</v>
      </c>
      <c r="E19" s="13">
        <v>12</v>
      </c>
      <c r="F19" s="14">
        <f>E19-8</f>
        <v>4</v>
      </c>
      <c r="G19" s="15"/>
      <c r="H19" s="15"/>
      <c r="I19" s="15"/>
      <c r="J19" s="19" t="s">
        <v>836</v>
      </c>
    </row>
    <row r="20" spans="1:10" ht="15.75" customHeight="1">
      <c r="A20" s="35">
        <v>43159</v>
      </c>
      <c r="B20" s="11">
        <v>5.181712962962963E-2</v>
      </c>
      <c r="C20" s="19" t="s">
        <v>19</v>
      </c>
      <c r="D20" s="19" t="s">
        <v>30</v>
      </c>
      <c r="E20" s="13" t="s">
        <v>17</v>
      </c>
      <c r="F20" s="13">
        <v>20</v>
      </c>
      <c r="G20" s="19" t="s">
        <v>40</v>
      </c>
      <c r="H20" s="15"/>
      <c r="I20" s="15"/>
      <c r="J20" s="19" t="s">
        <v>836</v>
      </c>
    </row>
    <row r="21" spans="1:10" ht="15.75" customHeight="1">
      <c r="A21" s="35">
        <v>43159</v>
      </c>
      <c r="B21" s="11">
        <v>5.2037037037037034E-2</v>
      </c>
      <c r="C21" s="19" t="s">
        <v>19</v>
      </c>
      <c r="D21" s="19" t="s">
        <v>28</v>
      </c>
      <c r="E21" s="13">
        <v>16</v>
      </c>
      <c r="F21" s="15"/>
      <c r="G21" s="15"/>
      <c r="H21" s="15"/>
      <c r="I21" s="15"/>
      <c r="J21" s="15"/>
    </row>
    <row r="22" spans="1:10" ht="15.75" customHeight="1">
      <c r="A22" s="35">
        <v>43159</v>
      </c>
      <c r="B22" s="11">
        <v>5.2407407407407409E-2</v>
      </c>
      <c r="C22" s="19" t="s">
        <v>14</v>
      </c>
      <c r="D22" s="19" t="s">
        <v>167</v>
      </c>
      <c r="E22" s="13">
        <v>18</v>
      </c>
      <c r="F22" s="15"/>
      <c r="G22" s="15"/>
      <c r="H22" s="15"/>
      <c r="I22" s="15"/>
      <c r="J22" s="15"/>
    </row>
    <row r="23" spans="1:10" ht="15.75" customHeight="1">
      <c r="A23" s="35">
        <v>43159</v>
      </c>
      <c r="B23" s="11">
        <v>5.2627314814814814E-2</v>
      </c>
      <c r="C23" s="19" t="s">
        <v>19</v>
      </c>
      <c r="D23" s="19" t="s">
        <v>30</v>
      </c>
      <c r="E23" s="13">
        <v>23</v>
      </c>
      <c r="F23" s="14">
        <f>E23-8</f>
        <v>15</v>
      </c>
      <c r="G23" s="15"/>
      <c r="H23" s="15"/>
      <c r="I23" s="15"/>
      <c r="J23" s="19" t="s">
        <v>836</v>
      </c>
    </row>
    <row r="24" spans="1:10" ht="15.75" customHeight="1">
      <c r="A24" s="35">
        <v>43159</v>
      </c>
      <c r="B24" s="11">
        <v>5.2708333333333336E-2</v>
      </c>
      <c r="C24" s="19" t="s">
        <v>19</v>
      </c>
      <c r="D24" s="19" t="s">
        <v>28</v>
      </c>
      <c r="E24" s="13">
        <v>8</v>
      </c>
      <c r="F24" s="15"/>
      <c r="G24" s="15"/>
      <c r="H24" s="19" t="s">
        <v>887</v>
      </c>
      <c r="I24" s="15"/>
      <c r="J24" s="15"/>
    </row>
    <row r="25" spans="1:10" ht="15.75" customHeight="1">
      <c r="A25" s="35">
        <v>43159</v>
      </c>
      <c r="B25" s="11">
        <v>5.3657407407407411E-2</v>
      </c>
      <c r="C25" s="19" t="s">
        <v>888</v>
      </c>
      <c r="D25" s="19" t="s">
        <v>101</v>
      </c>
      <c r="E25" s="13">
        <v>6</v>
      </c>
      <c r="F25" s="15"/>
      <c r="G25" s="15"/>
      <c r="H25" s="15"/>
      <c r="I25" s="15"/>
      <c r="J25" s="19" t="s">
        <v>890</v>
      </c>
    </row>
    <row r="26" spans="1:10" ht="15.75" customHeight="1">
      <c r="A26" s="35">
        <v>43159</v>
      </c>
      <c r="B26" s="11">
        <v>6.1203703703703705E-2</v>
      </c>
      <c r="C26" s="19" t="s">
        <v>888</v>
      </c>
      <c r="D26" s="19" t="s">
        <v>242</v>
      </c>
      <c r="E26" s="13">
        <v>21</v>
      </c>
      <c r="F26" s="14">
        <f>E26-5</f>
        <v>16</v>
      </c>
      <c r="G26" s="15"/>
      <c r="H26" s="15"/>
      <c r="I26" s="15"/>
      <c r="J26" s="15"/>
    </row>
    <row r="27" spans="1:10" ht="15.75" customHeight="1">
      <c r="A27" s="35">
        <v>43159</v>
      </c>
      <c r="B27" s="11">
        <v>6.2835648148148154E-2</v>
      </c>
      <c r="C27" s="19" t="s">
        <v>888</v>
      </c>
      <c r="D27" s="19" t="s">
        <v>22</v>
      </c>
      <c r="E27" s="13">
        <v>7</v>
      </c>
      <c r="F27" s="14">
        <f>E27-1</f>
        <v>6</v>
      </c>
      <c r="G27" s="15"/>
      <c r="H27" s="15"/>
      <c r="I27" s="15"/>
      <c r="J27" s="15"/>
    </row>
    <row r="28" spans="1:10" ht="15.75" customHeight="1">
      <c r="A28" s="35">
        <v>43159</v>
      </c>
      <c r="B28" s="11">
        <v>6.2847222222222221E-2</v>
      </c>
      <c r="C28" s="19" t="s">
        <v>19</v>
      </c>
      <c r="D28" s="19" t="s">
        <v>22</v>
      </c>
      <c r="E28" s="13">
        <v>26</v>
      </c>
      <c r="F28" s="14">
        <f>E28-10</f>
        <v>16</v>
      </c>
      <c r="G28" s="15"/>
      <c r="H28" s="15"/>
      <c r="I28" s="15"/>
      <c r="J28" s="15"/>
    </row>
    <row r="29" spans="1:10" ht="15.75" customHeight="1">
      <c r="A29" s="35">
        <v>43159</v>
      </c>
      <c r="B29" s="11">
        <v>6.2870370370370368E-2</v>
      </c>
      <c r="C29" s="19" t="s">
        <v>803</v>
      </c>
      <c r="D29" s="19" t="s">
        <v>22</v>
      </c>
      <c r="E29" s="13" t="s">
        <v>38</v>
      </c>
      <c r="F29" s="13" t="s">
        <v>38</v>
      </c>
      <c r="G29" s="15"/>
      <c r="H29" s="15"/>
      <c r="I29" s="15"/>
      <c r="J29" s="19" t="s">
        <v>103</v>
      </c>
    </row>
    <row r="30" spans="1:10" ht="15.75" customHeight="1">
      <c r="A30" s="35">
        <v>43159</v>
      </c>
      <c r="B30" s="11">
        <v>6.2870370370370368E-2</v>
      </c>
      <c r="C30" s="19" t="s">
        <v>803</v>
      </c>
      <c r="D30" s="19" t="s">
        <v>22</v>
      </c>
      <c r="E30" s="13">
        <v>7</v>
      </c>
      <c r="F30" s="15"/>
      <c r="G30" s="15"/>
      <c r="H30" s="15"/>
      <c r="I30" s="15"/>
      <c r="J30" s="19" t="s">
        <v>105</v>
      </c>
    </row>
    <row r="31" spans="1:10" ht="15.75" customHeight="1">
      <c r="A31" s="35">
        <v>43159</v>
      </c>
      <c r="B31" s="11">
        <v>6.2881944444444449E-2</v>
      </c>
      <c r="C31" s="19" t="s">
        <v>21</v>
      </c>
      <c r="D31" s="19" t="s">
        <v>22</v>
      </c>
      <c r="E31" s="13">
        <v>10</v>
      </c>
      <c r="F31" s="14">
        <f>E31-1</f>
        <v>9</v>
      </c>
      <c r="G31" s="15"/>
      <c r="H31" s="15"/>
      <c r="I31" s="15"/>
      <c r="J31" s="15"/>
    </row>
    <row r="32" spans="1:10" ht="15.75" customHeight="1">
      <c r="A32" s="35">
        <v>43159</v>
      </c>
      <c r="B32" s="11">
        <v>6.2893518518518515E-2</v>
      </c>
      <c r="C32" s="19" t="s">
        <v>14</v>
      </c>
      <c r="D32" s="19" t="s">
        <v>22</v>
      </c>
      <c r="E32" s="13">
        <v>12</v>
      </c>
      <c r="F32" s="14">
        <f>E32-7</f>
        <v>5</v>
      </c>
      <c r="G32" s="15"/>
      <c r="H32" s="15"/>
      <c r="I32" s="15"/>
      <c r="J32" s="15"/>
    </row>
    <row r="33" spans="1:10" ht="15.75" customHeight="1">
      <c r="A33" s="35">
        <v>43159</v>
      </c>
      <c r="B33" s="11">
        <v>6.2905092592592596E-2</v>
      </c>
      <c r="C33" s="19" t="s">
        <v>818</v>
      </c>
      <c r="D33" s="19" t="s">
        <v>22</v>
      </c>
      <c r="E33" s="13">
        <v>20</v>
      </c>
      <c r="F33" s="14">
        <f>E33-2</f>
        <v>18</v>
      </c>
      <c r="G33" s="15"/>
      <c r="H33" s="15"/>
      <c r="I33" s="15"/>
      <c r="J33" s="15"/>
    </row>
    <row r="34" spans="1:10" ht="15.75" customHeight="1">
      <c r="A34" s="35">
        <v>43159</v>
      </c>
      <c r="B34" s="11">
        <v>6.564814814814815E-2</v>
      </c>
      <c r="C34" s="19" t="s">
        <v>89</v>
      </c>
      <c r="D34" s="19" t="s">
        <v>15</v>
      </c>
      <c r="E34" s="13" t="s">
        <v>38</v>
      </c>
      <c r="F34" s="13" t="s">
        <v>38</v>
      </c>
      <c r="G34" s="15"/>
      <c r="H34" s="15"/>
      <c r="I34" s="15"/>
      <c r="J34" s="19" t="s">
        <v>56</v>
      </c>
    </row>
    <row r="35" spans="1:10" ht="15.75" customHeight="1">
      <c r="A35" s="35">
        <v>43159</v>
      </c>
      <c r="B35" s="11">
        <v>6.564814814814815E-2</v>
      </c>
      <c r="C35" s="19" t="s">
        <v>89</v>
      </c>
      <c r="D35" s="19" t="s">
        <v>15</v>
      </c>
      <c r="E35" s="13">
        <v>18</v>
      </c>
      <c r="F35" s="14">
        <f>E35-3</f>
        <v>15</v>
      </c>
      <c r="G35" s="15"/>
      <c r="H35" s="15"/>
      <c r="I35" s="15"/>
      <c r="J35" s="19" t="s">
        <v>57</v>
      </c>
    </row>
    <row r="36" spans="1:10" ht="15.75" customHeight="1">
      <c r="A36" s="35">
        <v>43159</v>
      </c>
      <c r="B36" s="11">
        <v>9.2199074074074072E-2</v>
      </c>
      <c r="C36" s="19" t="s">
        <v>803</v>
      </c>
      <c r="D36" s="19" t="s">
        <v>15</v>
      </c>
      <c r="E36" s="13">
        <v>20</v>
      </c>
      <c r="F36" s="14">
        <f>E36-2</f>
        <v>18</v>
      </c>
      <c r="G36" s="15"/>
      <c r="H36" s="15"/>
      <c r="I36" s="15"/>
      <c r="J36" s="15"/>
    </row>
    <row r="37" spans="1:10" ht="15.75" customHeight="1">
      <c r="A37" s="35">
        <v>43159</v>
      </c>
      <c r="B37" s="11">
        <v>9.465277777777778E-2</v>
      </c>
      <c r="C37" s="19" t="s">
        <v>14</v>
      </c>
      <c r="D37" s="19" t="s">
        <v>22</v>
      </c>
      <c r="E37" s="13">
        <v>20</v>
      </c>
      <c r="F37" s="14">
        <f>E37-7</f>
        <v>13</v>
      </c>
      <c r="G37" s="15"/>
      <c r="H37" s="15"/>
      <c r="I37" s="15"/>
      <c r="J37" s="19" t="s">
        <v>820</v>
      </c>
    </row>
    <row r="38" spans="1:10" ht="15.75" customHeight="1">
      <c r="A38" s="35">
        <v>43159</v>
      </c>
      <c r="B38" s="11">
        <v>9.4965277777777773E-2</v>
      </c>
      <c r="C38" s="19" t="s">
        <v>818</v>
      </c>
      <c r="D38" s="19" t="s">
        <v>22</v>
      </c>
      <c r="E38" s="13">
        <v>15</v>
      </c>
      <c r="F38" s="14">
        <f>E38-10-2</f>
        <v>3</v>
      </c>
      <c r="G38" s="15"/>
      <c r="H38" s="15"/>
      <c r="I38" s="15"/>
      <c r="J38" s="19" t="s">
        <v>820</v>
      </c>
    </row>
    <row r="39" spans="1:10" ht="15.75" customHeight="1">
      <c r="A39" s="35">
        <v>43159</v>
      </c>
      <c r="B39" s="11">
        <v>9.5497685185185185E-2</v>
      </c>
      <c r="C39" s="19" t="s">
        <v>803</v>
      </c>
      <c r="D39" s="19" t="s">
        <v>30</v>
      </c>
      <c r="E39" s="13">
        <v>15</v>
      </c>
      <c r="F39" s="14">
        <f>E39-7</f>
        <v>8</v>
      </c>
      <c r="G39" s="15"/>
      <c r="H39" s="15"/>
      <c r="I39" s="15"/>
      <c r="J39" s="19" t="s">
        <v>893</v>
      </c>
    </row>
    <row r="40" spans="1:10" ht="15.75" customHeight="1">
      <c r="A40" s="35">
        <v>43159</v>
      </c>
      <c r="B40" s="11">
        <v>9.5497685185185185E-2</v>
      </c>
      <c r="C40" s="19" t="s">
        <v>803</v>
      </c>
      <c r="D40" s="19" t="s">
        <v>30</v>
      </c>
      <c r="E40" s="13" t="s">
        <v>20</v>
      </c>
      <c r="F40" s="13">
        <v>1</v>
      </c>
      <c r="G40" s="15"/>
      <c r="H40" s="15"/>
      <c r="I40" s="15"/>
      <c r="J40" s="19" t="s">
        <v>56</v>
      </c>
    </row>
    <row r="41" spans="1:10" ht="15.75" customHeight="1">
      <c r="A41" s="35">
        <v>43159</v>
      </c>
      <c r="B41" s="11">
        <v>9.554398148148148E-2</v>
      </c>
      <c r="C41" s="19" t="s">
        <v>19</v>
      </c>
      <c r="D41" s="19" t="s">
        <v>30</v>
      </c>
      <c r="E41" s="13" t="s">
        <v>17</v>
      </c>
      <c r="F41" s="13">
        <v>20</v>
      </c>
      <c r="G41" s="19" t="s">
        <v>40</v>
      </c>
      <c r="H41" s="15"/>
      <c r="I41" s="15"/>
      <c r="J41" s="19" t="s">
        <v>894</v>
      </c>
    </row>
    <row r="42" spans="1:10" ht="15.75" customHeight="1">
      <c r="A42" s="35">
        <v>43159</v>
      </c>
      <c r="B42" s="11">
        <v>9.554398148148148E-2</v>
      </c>
      <c r="C42" s="19" t="s">
        <v>19</v>
      </c>
      <c r="D42" s="19" t="s">
        <v>30</v>
      </c>
      <c r="E42" s="13">
        <v>3</v>
      </c>
      <c r="F42" s="13">
        <v>3</v>
      </c>
      <c r="G42" s="15"/>
      <c r="H42" s="15"/>
      <c r="I42" s="15"/>
      <c r="J42" s="19" t="s">
        <v>56</v>
      </c>
    </row>
    <row r="43" spans="1:10" ht="15.75" customHeight="1">
      <c r="A43" s="35">
        <v>43159</v>
      </c>
      <c r="B43" s="11">
        <v>9.5775462962962965E-2</v>
      </c>
      <c r="C43" s="19" t="s">
        <v>19</v>
      </c>
      <c r="D43" s="19" t="s">
        <v>28</v>
      </c>
      <c r="E43" s="13">
        <v>24</v>
      </c>
      <c r="F43" s="15"/>
      <c r="G43" s="15"/>
      <c r="H43" s="19" t="s">
        <v>895</v>
      </c>
      <c r="I43" s="15"/>
      <c r="J43" s="15"/>
    </row>
    <row r="44" spans="1:10" ht="15.75" customHeight="1">
      <c r="A44" s="35">
        <v>43159</v>
      </c>
      <c r="B44" s="11">
        <v>9.5891203703703701E-2</v>
      </c>
      <c r="C44" s="19" t="s">
        <v>803</v>
      </c>
      <c r="D44" s="19" t="s">
        <v>28</v>
      </c>
      <c r="E44" s="13">
        <v>5</v>
      </c>
      <c r="F44" s="15"/>
      <c r="G44" s="15"/>
      <c r="H44" s="19" t="s">
        <v>896</v>
      </c>
      <c r="I44" s="15"/>
      <c r="J44" s="15"/>
    </row>
    <row r="45" spans="1:10" ht="15.75" customHeight="1">
      <c r="A45" s="35">
        <v>43159</v>
      </c>
      <c r="B45" s="11">
        <v>9.599537037037037E-2</v>
      </c>
      <c r="C45" s="19" t="s">
        <v>19</v>
      </c>
      <c r="D45" s="19" t="s">
        <v>30</v>
      </c>
      <c r="E45" s="13">
        <v>24</v>
      </c>
      <c r="F45" s="14">
        <f>E45-8</f>
        <v>16</v>
      </c>
      <c r="G45" s="15"/>
      <c r="H45" s="15"/>
      <c r="I45" s="15"/>
      <c r="J45" s="19" t="s">
        <v>836</v>
      </c>
    </row>
    <row r="46" spans="1:10" ht="15.75" customHeight="1">
      <c r="A46" s="35">
        <v>43159</v>
      </c>
      <c r="B46" s="11">
        <v>9.6041666666666664E-2</v>
      </c>
      <c r="C46" s="19" t="s">
        <v>19</v>
      </c>
      <c r="D46" s="19" t="s">
        <v>28</v>
      </c>
      <c r="E46" s="13">
        <v>9</v>
      </c>
      <c r="F46" s="15"/>
      <c r="G46" s="15"/>
      <c r="H46" s="19" t="s">
        <v>897</v>
      </c>
      <c r="I46" s="13">
        <v>1</v>
      </c>
      <c r="J46" s="15"/>
    </row>
    <row r="47" spans="1:10" ht="15.75" customHeight="1">
      <c r="A47" s="35">
        <v>43159</v>
      </c>
      <c r="B47" s="11">
        <v>9.6180555555555561E-2</v>
      </c>
      <c r="C47" s="19" t="s">
        <v>803</v>
      </c>
      <c r="D47" s="19" t="s">
        <v>109</v>
      </c>
      <c r="E47" s="13">
        <v>10</v>
      </c>
      <c r="F47" s="14">
        <f>E47-7</f>
        <v>3</v>
      </c>
      <c r="G47" s="15"/>
      <c r="H47" s="15"/>
      <c r="I47" s="15"/>
      <c r="J47" s="15"/>
    </row>
    <row r="48" spans="1:10" ht="15.75" customHeight="1">
      <c r="A48" s="35">
        <v>43159</v>
      </c>
      <c r="B48" s="11">
        <v>9.689814814814815E-2</v>
      </c>
      <c r="C48" s="19" t="s">
        <v>14</v>
      </c>
      <c r="D48" s="19" t="s">
        <v>30</v>
      </c>
      <c r="E48" s="13" t="s">
        <v>38</v>
      </c>
      <c r="F48" s="13" t="s">
        <v>38</v>
      </c>
      <c r="G48" s="15"/>
      <c r="H48" s="15"/>
      <c r="I48" s="15"/>
      <c r="J48" s="19" t="s">
        <v>103</v>
      </c>
    </row>
    <row r="49" spans="1:10" ht="15.75" customHeight="1">
      <c r="A49" s="35">
        <v>43159</v>
      </c>
      <c r="B49" s="11">
        <v>9.689814814814815E-2</v>
      </c>
      <c r="C49" s="19" t="s">
        <v>14</v>
      </c>
      <c r="D49" s="19" t="s">
        <v>30</v>
      </c>
      <c r="E49" s="13">
        <v>15</v>
      </c>
      <c r="F49" s="14">
        <f>E49-7</f>
        <v>8</v>
      </c>
      <c r="G49" s="15"/>
      <c r="H49" s="15"/>
      <c r="I49" s="15"/>
      <c r="J49" s="19" t="s">
        <v>297</v>
      </c>
    </row>
    <row r="50" spans="1:10" ht="15.75" customHeight="1">
      <c r="A50" s="35">
        <v>43159</v>
      </c>
      <c r="B50" s="11">
        <v>9.7118055555555555E-2</v>
      </c>
      <c r="C50" s="19" t="s">
        <v>14</v>
      </c>
      <c r="D50" s="19" t="s">
        <v>28</v>
      </c>
      <c r="E50" s="13">
        <v>6</v>
      </c>
      <c r="F50" s="15"/>
      <c r="G50" s="15"/>
      <c r="H50" s="19" t="s">
        <v>898</v>
      </c>
      <c r="I50" s="15"/>
      <c r="J50" s="15"/>
    </row>
    <row r="51" spans="1:10" ht="15.75" customHeight="1">
      <c r="A51" s="35">
        <v>43159</v>
      </c>
      <c r="B51" s="11">
        <v>9.7812499999999997E-2</v>
      </c>
      <c r="C51" s="19" t="s">
        <v>818</v>
      </c>
      <c r="D51" s="19" t="s">
        <v>30</v>
      </c>
      <c r="E51" s="13" t="s">
        <v>38</v>
      </c>
      <c r="F51" s="13" t="s">
        <v>38</v>
      </c>
      <c r="G51" s="15"/>
      <c r="H51" s="15"/>
      <c r="I51" s="15"/>
      <c r="J51" s="19" t="s">
        <v>56</v>
      </c>
    </row>
    <row r="52" spans="1:10" ht="15.75" customHeight="1">
      <c r="A52" s="35">
        <v>43159</v>
      </c>
      <c r="B52" s="11">
        <v>9.7812499999999997E-2</v>
      </c>
      <c r="C52" s="19" t="s">
        <v>818</v>
      </c>
      <c r="D52" s="19" t="s">
        <v>30</v>
      </c>
      <c r="E52" s="13">
        <v>17</v>
      </c>
      <c r="F52" s="14">
        <f>E52-7</f>
        <v>10</v>
      </c>
      <c r="G52" s="15"/>
      <c r="H52" s="15"/>
      <c r="I52" s="15"/>
      <c r="J52" s="19" t="s">
        <v>900</v>
      </c>
    </row>
    <row r="53" spans="1:10" ht="15.75" customHeight="1">
      <c r="A53" s="35">
        <v>43159</v>
      </c>
      <c r="B53" s="11">
        <v>9.8067129629629629E-2</v>
      </c>
      <c r="C53" s="19" t="s">
        <v>818</v>
      </c>
      <c r="D53" s="19" t="s">
        <v>28</v>
      </c>
      <c r="E53" s="13">
        <v>13</v>
      </c>
      <c r="F53" s="15"/>
      <c r="G53" s="15"/>
      <c r="H53" s="19" t="s">
        <v>901</v>
      </c>
      <c r="I53" s="15"/>
      <c r="J53" s="15"/>
    </row>
    <row r="54" spans="1:10" ht="15.75" customHeight="1">
      <c r="A54" s="35">
        <v>43159</v>
      </c>
      <c r="B54" s="11">
        <v>9.8171296296296298E-2</v>
      </c>
      <c r="C54" s="19" t="s">
        <v>14</v>
      </c>
      <c r="D54" s="19" t="s">
        <v>30</v>
      </c>
      <c r="E54" s="13">
        <v>23</v>
      </c>
      <c r="F54" s="14">
        <f>E54-7</f>
        <v>16</v>
      </c>
      <c r="G54" s="15"/>
      <c r="H54" s="15"/>
      <c r="I54" s="15"/>
      <c r="J54" s="19" t="s">
        <v>297</v>
      </c>
    </row>
    <row r="55" spans="1:10" ht="15.75" customHeight="1">
      <c r="A55" s="35">
        <v>43159</v>
      </c>
      <c r="B55" s="11">
        <v>9.8171296296296298E-2</v>
      </c>
      <c r="C55" s="19" t="s">
        <v>14</v>
      </c>
      <c r="D55" s="19" t="s">
        <v>30</v>
      </c>
      <c r="E55" s="13" t="s">
        <v>38</v>
      </c>
      <c r="F55" s="13" t="s">
        <v>38</v>
      </c>
      <c r="G55" s="15"/>
      <c r="H55" s="15"/>
      <c r="I55" s="15"/>
      <c r="J55" s="19" t="s">
        <v>56</v>
      </c>
    </row>
    <row r="56" spans="1:10" ht="15.75" customHeight="1">
      <c r="A56" s="35">
        <v>43159</v>
      </c>
      <c r="B56" s="11">
        <v>9.8333333333333328E-2</v>
      </c>
      <c r="C56" s="19" t="s">
        <v>14</v>
      </c>
      <c r="D56" s="19" t="s">
        <v>28</v>
      </c>
      <c r="E56" s="13">
        <v>12</v>
      </c>
      <c r="F56" s="15"/>
      <c r="G56" s="15"/>
      <c r="H56" s="19" t="s">
        <v>904</v>
      </c>
      <c r="I56" s="13">
        <v>1</v>
      </c>
      <c r="J56" s="15"/>
    </row>
    <row r="57" spans="1:10" ht="15.75" customHeight="1">
      <c r="A57" s="35">
        <v>43159</v>
      </c>
      <c r="B57" s="11">
        <v>9.9560185185185182E-2</v>
      </c>
      <c r="C57" s="19" t="s">
        <v>803</v>
      </c>
      <c r="D57" s="19" t="s">
        <v>109</v>
      </c>
      <c r="E57" s="13">
        <v>24</v>
      </c>
      <c r="F57" s="14">
        <f>E57-7</f>
        <v>17</v>
      </c>
      <c r="G57" s="15"/>
      <c r="H57" s="15"/>
      <c r="I57" s="15"/>
      <c r="J57" s="15"/>
    </row>
    <row r="58" spans="1:10" ht="15.75" customHeight="1">
      <c r="A58" s="35">
        <v>43159</v>
      </c>
      <c r="B58" s="11">
        <v>0.10009259259259259</v>
      </c>
      <c r="C58" s="19" t="s">
        <v>89</v>
      </c>
      <c r="D58" s="19" t="s">
        <v>15</v>
      </c>
      <c r="E58" s="13" t="s">
        <v>38</v>
      </c>
      <c r="F58" s="13" t="s">
        <v>38</v>
      </c>
      <c r="G58" s="15"/>
      <c r="H58" s="15"/>
      <c r="I58" s="15"/>
      <c r="J58" s="19" t="s">
        <v>56</v>
      </c>
    </row>
    <row r="59" spans="1:10" ht="13">
      <c r="A59" s="35">
        <v>43159</v>
      </c>
      <c r="B59" s="11">
        <v>0.10009259259259259</v>
      </c>
      <c r="C59" s="19" t="s">
        <v>89</v>
      </c>
      <c r="D59" s="19" t="s">
        <v>15</v>
      </c>
      <c r="E59" s="13">
        <v>19</v>
      </c>
      <c r="F59" s="14">
        <f>E59-3</f>
        <v>16</v>
      </c>
      <c r="G59" s="15"/>
      <c r="H59" s="15"/>
      <c r="I59" s="15"/>
      <c r="J59" s="19" t="s">
        <v>908</v>
      </c>
    </row>
    <row r="60" spans="1:10" ht="13">
      <c r="A60" s="35">
        <v>43159</v>
      </c>
      <c r="B60" s="11">
        <v>0.10141203703703704</v>
      </c>
      <c r="C60" s="19" t="s">
        <v>19</v>
      </c>
      <c r="D60" s="19" t="s">
        <v>37</v>
      </c>
      <c r="E60" s="13">
        <v>15</v>
      </c>
      <c r="F60" s="14">
        <f>E60-6</f>
        <v>9</v>
      </c>
      <c r="G60" s="15"/>
      <c r="H60" s="15"/>
      <c r="I60" s="15"/>
      <c r="J60" s="15"/>
    </row>
    <row r="61" spans="1:10" ht="13">
      <c r="A61" s="35">
        <v>43159</v>
      </c>
      <c r="B61" s="11">
        <v>0.10215277777777777</v>
      </c>
      <c r="C61" s="19" t="s">
        <v>818</v>
      </c>
      <c r="D61" s="19" t="s">
        <v>37</v>
      </c>
      <c r="E61" s="13">
        <v>16</v>
      </c>
      <c r="F61" s="13">
        <v>17</v>
      </c>
      <c r="G61" s="15"/>
      <c r="H61" s="15"/>
      <c r="I61" s="15"/>
      <c r="J61" s="15"/>
    </row>
    <row r="62" spans="1:10" ht="13">
      <c r="A62" s="35">
        <v>43159</v>
      </c>
      <c r="B62" s="11">
        <v>0.10274305555555556</v>
      </c>
      <c r="C62" s="19" t="s">
        <v>803</v>
      </c>
      <c r="D62" s="19" t="s">
        <v>22</v>
      </c>
      <c r="E62" s="13">
        <v>12</v>
      </c>
      <c r="F62" s="13">
        <v>7</v>
      </c>
      <c r="G62" s="15"/>
      <c r="H62" s="15"/>
      <c r="I62" s="15"/>
      <c r="J62" s="19" t="s">
        <v>105</v>
      </c>
    </row>
    <row r="63" spans="1:10" ht="13">
      <c r="A63" s="35">
        <v>43159</v>
      </c>
      <c r="B63" s="11">
        <v>0.10274305555555556</v>
      </c>
      <c r="C63" s="19" t="s">
        <v>803</v>
      </c>
      <c r="D63" s="19" t="s">
        <v>22</v>
      </c>
      <c r="E63" s="13" t="s">
        <v>38</v>
      </c>
      <c r="F63" s="13" t="s">
        <v>38</v>
      </c>
      <c r="G63" s="15"/>
      <c r="H63" s="15"/>
      <c r="I63" s="15"/>
      <c r="J63" s="19" t="s">
        <v>103</v>
      </c>
    </row>
    <row r="64" spans="1:10" ht="13">
      <c r="A64" s="35">
        <v>43159</v>
      </c>
      <c r="B64" s="11">
        <v>0.10298611111111111</v>
      </c>
      <c r="C64" s="19" t="s">
        <v>818</v>
      </c>
      <c r="D64" s="19" t="s">
        <v>22</v>
      </c>
      <c r="E64" s="13" t="s">
        <v>645</v>
      </c>
      <c r="F64" s="13">
        <v>4</v>
      </c>
      <c r="G64" s="15"/>
      <c r="H64" s="15"/>
      <c r="I64" s="15"/>
      <c r="J64" s="19" t="s">
        <v>915</v>
      </c>
    </row>
    <row r="65" spans="1:10" ht="13">
      <c r="A65" s="35">
        <v>43159</v>
      </c>
      <c r="B65" s="11">
        <v>0.10251157407407407</v>
      </c>
      <c r="C65" s="19" t="s">
        <v>19</v>
      </c>
      <c r="D65" s="19" t="s">
        <v>22</v>
      </c>
      <c r="E65" s="13" t="s">
        <v>38</v>
      </c>
      <c r="F65" s="13" t="s">
        <v>38</v>
      </c>
      <c r="G65" s="15"/>
      <c r="H65" s="15"/>
      <c r="I65" s="15"/>
      <c r="J65" s="15"/>
    </row>
    <row r="66" spans="1:10" ht="13">
      <c r="A66" s="35">
        <v>43159</v>
      </c>
      <c r="B66" s="11">
        <v>0.1034375</v>
      </c>
      <c r="C66" s="19" t="s">
        <v>888</v>
      </c>
      <c r="D66" s="19" t="s">
        <v>15</v>
      </c>
      <c r="E66" s="13">
        <v>16</v>
      </c>
      <c r="F66" s="14">
        <f>E66-8</f>
        <v>8</v>
      </c>
      <c r="G66" s="15"/>
      <c r="H66" s="15"/>
      <c r="I66" s="15"/>
      <c r="J66" s="15"/>
    </row>
    <row r="67" spans="1:10" ht="13">
      <c r="A67" s="35">
        <v>43159</v>
      </c>
      <c r="B67" s="11">
        <v>0.10393518518518519</v>
      </c>
      <c r="C67" s="19" t="s">
        <v>14</v>
      </c>
      <c r="D67" s="19" t="s">
        <v>15</v>
      </c>
      <c r="E67" s="13" t="s">
        <v>17</v>
      </c>
      <c r="F67" s="13">
        <v>20</v>
      </c>
      <c r="G67" s="15"/>
      <c r="H67" s="15"/>
      <c r="I67" s="15"/>
      <c r="J67" s="15"/>
    </row>
    <row r="68" spans="1:10" ht="13">
      <c r="A68" s="35">
        <v>43159</v>
      </c>
      <c r="B68" s="11">
        <v>0.10438657407407408</v>
      </c>
      <c r="C68" s="19" t="s">
        <v>19</v>
      </c>
      <c r="D68" s="19" t="s">
        <v>137</v>
      </c>
      <c r="E68" s="13">
        <v>23</v>
      </c>
      <c r="F68" s="13">
        <v>16</v>
      </c>
      <c r="G68" s="15"/>
      <c r="H68" s="15"/>
      <c r="I68" s="15"/>
      <c r="J68" s="15"/>
    </row>
    <row r="69" spans="1:10" ht="13">
      <c r="A69" s="35">
        <v>43159</v>
      </c>
      <c r="B69" s="11">
        <v>0.10703703703703704</v>
      </c>
      <c r="C69" s="19" t="s">
        <v>803</v>
      </c>
      <c r="D69" s="19" t="s">
        <v>22</v>
      </c>
      <c r="E69" s="13" t="s">
        <v>38</v>
      </c>
      <c r="F69" s="13" t="s">
        <v>38</v>
      </c>
      <c r="G69" s="15"/>
      <c r="H69" s="15"/>
      <c r="I69" s="15"/>
      <c r="J69" s="19" t="s">
        <v>103</v>
      </c>
    </row>
    <row r="70" spans="1:10" ht="13">
      <c r="A70" s="35">
        <v>43159</v>
      </c>
      <c r="B70" s="11">
        <v>0.10703703703703704</v>
      </c>
      <c r="C70" s="19" t="s">
        <v>803</v>
      </c>
      <c r="D70" s="19" t="s">
        <v>22</v>
      </c>
      <c r="E70" s="13">
        <v>17</v>
      </c>
      <c r="F70" s="13">
        <v>2</v>
      </c>
      <c r="G70" s="15"/>
      <c r="H70" s="15"/>
      <c r="I70" s="15"/>
      <c r="J70" s="19" t="s">
        <v>922</v>
      </c>
    </row>
    <row r="71" spans="1:10" ht="13">
      <c r="A71" s="35">
        <v>43159</v>
      </c>
      <c r="B71" s="11">
        <v>0.10706018518518519</v>
      </c>
      <c r="C71" s="19" t="s">
        <v>19</v>
      </c>
      <c r="D71" s="19" t="s">
        <v>22</v>
      </c>
      <c r="E71" s="13">
        <v>23</v>
      </c>
      <c r="F71" s="14">
        <f t="shared" ref="F71:F72" si="0">E71-10</f>
        <v>13</v>
      </c>
      <c r="G71" s="15"/>
      <c r="H71" s="15"/>
      <c r="I71" s="15"/>
      <c r="J71" s="15"/>
    </row>
    <row r="72" spans="1:10" ht="13">
      <c r="A72" s="35">
        <v>43159</v>
      </c>
      <c r="B72" s="11">
        <v>0.1071412037037037</v>
      </c>
      <c r="C72" s="19" t="s">
        <v>818</v>
      </c>
      <c r="D72" s="19" t="s">
        <v>22</v>
      </c>
      <c r="E72" s="13">
        <v>12</v>
      </c>
      <c r="F72" s="14">
        <f t="shared" si="0"/>
        <v>2</v>
      </c>
      <c r="G72" s="15"/>
      <c r="H72" s="15"/>
      <c r="I72" s="15"/>
      <c r="J72" s="19" t="s">
        <v>924</v>
      </c>
    </row>
    <row r="73" spans="1:10" ht="13">
      <c r="A73" s="35">
        <v>43159</v>
      </c>
      <c r="B73" s="11">
        <v>0.1078587962962963</v>
      </c>
      <c r="C73" s="19" t="s">
        <v>888</v>
      </c>
      <c r="D73" s="19" t="s">
        <v>34</v>
      </c>
      <c r="E73" s="13" t="s">
        <v>38</v>
      </c>
      <c r="F73" s="13" t="s">
        <v>38</v>
      </c>
      <c r="G73" s="15"/>
      <c r="H73" s="15"/>
      <c r="I73" s="15"/>
      <c r="J73" s="19" t="s">
        <v>56</v>
      </c>
    </row>
    <row r="74" spans="1:10" ht="13">
      <c r="A74" s="35">
        <v>43159</v>
      </c>
      <c r="B74" s="11">
        <v>0.1078587962962963</v>
      </c>
      <c r="C74" s="19" t="s">
        <v>888</v>
      </c>
      <c r="D74" s="19" t="s">
        <v>34</v>
      </c>
      <c r="E74" s="13" t="s">
        <v>17</v>
      </c>
      <c r="F74" s="13">
        <v>20</v>
      </c>
      <c r="G74" s="15"/>
      <c r="H74" s="15"/>
      <c r="I74" s="15"/>
      <c r="J74" s="19" t="s">
        <v>57</v>
      </c>
    </row>
    <row r="75" spans="1:10" ht="13">
      <c r="A75" s="35">
        <v>43159</v>
      </c>
      <c r="B75" s="11">
        <v>0.11096064814814814</v>
      </c>
      <c r="C75" s="19" t="s">
        <v>89</v>
      </c>
      <c r="D75" s="19" t="s">
        <v>22</v>
      </c>
      <c r="E75" s="14">
        <f>F75+4</f>
        <v>18</v>
      </c>
      <c r="F75" s="13">
        <v>14</v>
      </c>
      <c r="G75" s="15"/>
      <c r="H75" s="15"/>
      <c r="I75" s="15"/>
      <c r="J75" s="19" t="s">
        <v>927</v>
      </c>
    </row>
    <row r="76" spans="1:10" ht="13">
      <c r="A76" s="35">
        <v>43159</v>
      </c>
      <c r="B76" s="11">
        <v>0.1146875</v>
      </c>
      <c r="C76" s="19" t="s">
        <v>803</v>
      </c>
      <c r="D76" s="19" t="s">
        <v>15</v>
      </c>
      <c r="E76" s="13">
        <v>14</v>
      </c>
      <c r="F76" s="14">
        <f>E76-2</f>
        <v>12</v>
      </c>
      <c r="G76" s="15"/>
      <c r="H76" s="15"/>
      <c r="I76" s="15"/>
      <c r="J76" s="15"/>
    </row>
    <row r="77" spans="1:10" ht="13">
      <c r="A77" s="35">
        <v>43159</v>
      </c>
      <c r="B77" s="11">
        <v>0.1159375</v>
      </c>
      <c r="C77" s="19" t="s">
        <v>19</v>
      </c>
      <c r="D77" s="19" t="s">
        <v>37</v>
      </c>
      <c r="E77" s="13">
        <v>22</v>
      </c>
      <c r="F77" s="14">
        <f>E77-6</f>
        <v>16</v>
      </c>
      <c r="G77" s="15"/>
      <c r="H77" s="15"/>
      <c r="I77" s="15"/>
      <c r="J77" s="15"/>
    </row>
    <row r="78" spans="1:10" ht="13">
      <c r="A78" s="35">
        <v>43159</v>
      </c>
      <c r="B78" s="11">
        <v>0.1160763888888889</v>
      </c>
      <c r="C78" s="19" t="s">
        <v>19</v>
      </c>
      <c r="D78" s="19" t="s">
        <v>137</v>
      </c>
      <c r="E78" s="13">
        <v>9</v>
      </c>
      <c r="F78" s="13">
        <v>2</v>
      </c>
      <c r="G78" s="15"/>
      <c r="H78" s="15"/>
      <c r="I78" s="15"/>
      <c r="J78" s="15"/>
    </row>
    <row r="79" spans="1:10" ht="13">
      <c r="A79" s="35">
        <v>43159</v>
      </c>
      <c r="B79" s="11">
        <v>0.11780092592592592</v>
      </c>
      <c r="C79" s="19" t="s">
        <v>19</v>
      </c>
      <c r="D79" s="19" t="s">
        <v>22</v>
      </c>
      <c r="E79" s="13" t="s">
        <v>20</v>
      </c>
      <c r="F79" s="13">
        <v>1</v>
      </c>
      <c r="G79" s="15"/>
      <c r="H79" s="15"/>
      <c r="I79" s="15"/>
      <c r="J79" s="15"/>
    </row>
    <row r="80" spans="1:10" ht="13">
      <c r="A80" s="35">
        <v>43159</v>
      </c>
      <c r="B80" s="11">
        <v>0.11840277777777777</v>
      </c>
      <c r="C80" s="19" t="s">
        <v>803</v>
      </c>
      <c r="D80" s="19" t="s">
        <v>16</v>
      </c>
      <c r="E80" s="13">
        <v>10</v>
      </c>
      <c r="F80" s="14">
        <f>E80</f>
        <v>10</v>
      </c>
      <c r="G80" s="15"/>
      <c r="H80" s="15"/>
      <c r="I80" s="15"/>
      <c r="J80" s="15"/>
    </row>
    <row r="81" spans="1:10" ht="13">
      <c r="A81" s="35">
        <v>43159</v>
      </c>
      <c r="B81" s="11">
        <v>0.11846064814814815</v>
      </c>
      <c r="C81" s="19" t="s">
        <v>21</v>
      </c>
      <c r="D81" s="19" t="s">
        <v>16</v>
      </c>
      <c r="E81" s="13" t="s">
        <v>17</v>
      </c>
      <c r="F81" s="14">
        <v>20</v>
      </c>
      <c r="G81" s="15"/>
      <c r="H81" s="15"/>
      <c r="I81" s="15"/>
      <c r="J81" s="15"/>
    </row>
    <row r="82" spans="1:10" ht="13">
      <c r="A82" s="35">
        <v>43159</v>
      </c>
      <c r="B82" s="11">
        <v>0.11850694444444444</v>
      </c>
      <c r="C82" s="19" t="s">
        <v>14</v>
      </c>
      <c r="D82" s="19" t="s">
        <v>16</v>
      </c>
      <c r="E82" s="13">
        <v>21</v>
      </c>
      <c r="F82" s="14">
        <f>E82-4</f>
        <v>17</v>
      </c>
      <c r="G82" s="15"/>
      <c r="H82" s="15"/>
      <c r="I82" s="15"/>
      <c r="J82" s="15"/>
    </row>
    <row r="83" spans="1:10" ht="13">
      <c r="A83" s="35">
        <v>43159</v>
      </c>
      <c r="B83" s="11">
        <v>0.11850694444444444</v>
      </c>
      <c r="C83" s="19" t="s">
        <v>14</v>
      </c>
      <c r="D83" s="19" t="s">
        <v>45</v>
      </c>
      <c r="E83" s="13">
        <v>7</v>
      </c>
      <c r="F83" s="15"/>
      <c r="G83" s="15"/>
      <c r="H83" s="15"/>
      <c r="I83" s="15"/>
      <c r="J83" s="19" t="s">
        <v>931</v>
      </c>
    </row>
    <row r="84" spans="1:10" ht="13">
      <c r="A84" s="35">
        <v>43159</v>
      </c>
      <c r="B84" s="11">
        <v>0.11891203703703704</v>
      </c>
      <c r="C84" s="19" t="s">
        <v>19</v>
      </c>
      <c r="D84" s="19" t="s">
        <v>16</v>
      </c>
      <c r="E84" s="13">
        <v>15</v>
      </c>
      <c r="F84" s="14">
        <f>E84-4</f>
        <v>11</v>
      </c>
      <c r="G84" s="15"/>
      <c r="H84" s="15"/>
      <c r="I84" s="15"/>
      <c r="J84" s="15"/>
    </row>
    <row r="85" spans="1:10" ht="13">
      <c r="A85" s="35">
        <v>43159</v>
      </c>
      <c r="B85" s="11">
        <v>0.11893518518518519</v>
      </c>
      <c r="C85" s="19" t="s">
        <v>818</v>
      </c>
      <c r="D85" s="19" t="s">
        <v>16</v>
      </c>
      <c r="E85" s="13">
        <v>18</v>
      </c>
      <c r="F85" s="14">
        <f>E85-2</f>
        <v>16</v>
      </c>
      <c r="G85" s="15"/>
      <c r="H85" s="15"/>
      <c r="I85" s="15"/>
      <c r="J85" s="15"/>
    </row>
    <row r="86" spans="1:10" ht="13">
      <c r="A86" s="35">
        <v>43159</v>
      </c>
      <c r="B86" s="11">
        <v>0.11903935185185185</v>
      </c>
      <c r="C86" s="19" t="s">
        <v>888</v>
      </c>
      <c r="D86" s="19" t="s">
        <v>16</v>
      </c>
      <c r="E86" s="13">
        <v>12</v>
      </c>
      <c r="F86" s="14">
        <f>E86-1</f>
        <v>11</v>
      </c>
      <c r="G86" s="15"/>
      <c r="H86" s="15"/>
      <c r="I86" s="15"/>
      <c r="J86" s="15"/>
    </row>
    <row r="87" spans="1:10" ht="13">
      <c r="A87" s="35">
        <v>43159</v>
      </c>
      <c r="B87" s="11">
        <v>0.11997685185185185</v>
      </c>
      <c r="C87" s="19" t="s">
        <v>14</v>
      </c>
      <c r="D87" s="19" t="s">
        <v>55</v>
      </c>
      <c r="E87" s="13" t="s">
        <v>17</v>
      </c>
      <c r="F87" s="13">
        <v>20</v>
      </c>
      <c r="G87" s="15"/>
      <c r="H87" s="15"/>
      <c r="I87" s="15"/>
      <c r="J87" s="15"/>
    </row>
    <row r="88" spans="1:10" ht="13">
      <c r="A88" s="35">
        <v>43159</v>
      </c>
      <c r="B88" s="11">
        <v>0.12295138888888889</v>
      </c>
      <c r="C88" s="19" t="s">
        <v>818</v>
      </c>
      <c r="D88" s="19" t="s">
        <v>28</v>
      </c>
      <c r="E88" s="13">
        <v>12</v>
      </c>
      <c r="F88" s="15"/>
      <c r="G88" s="15"/>
      <c r="H88" s="19" t="s">
        <v>933</v>
      </c>
      <c r="I88" s="15"/>
      <c r="J88" s="19" t="s">
        <v>934</v>
      </c>
    </row>
    <row r="89" spans="1:10" ht="13">
      <c r="A89" s="35">
        <v>43159</v>
      </c>
      <c r="B89" s="11">
        <v>0.12368055555555556</v>
      </c>
      <c r="C89" s="19" t="s">
        <v>19</v>
      </c>
      <c r="D89" s="19" t="s">
        <v>137</v>
      </c>
      <c r="E89" s="13">
        <v>12</v>
      </c>
      <c r="F89" s="14">
        <f>E89-7</f>
        <v>5</v>
      </c>
      <c r="G89" s="15"/>
      <c r="H89" s="15"/>
      <c r="I89" s="15"/>
      <c r="J89" s="15"/>
    </row>
    <row r="90" spans="1:10" ht="13">
      <c r="A90" s="35">
        <v>43159</v>
      </c>
      <c r="B90" s="11">
        <v>0.12488425925925926</v>
      </c>
      <c r="C90" s="19" t="s">
        <v>803</v>
      </c>
      <c r="D90" s="19" t="s">
        <v>30</v>
      </c>
      <c r="E90" s="13">
        <v>17</v>
      </c>
      <c r="F90" s="15"/>
      <c r="G90" s="15"/>
      <c r="H90" s="15"/>
      <c r="I90" s="15"/>
      <c r="J90" s="19" t="s">
        <v>829</v>
      </c>
    </row>
    <row r="91" spans="1:10" ht="13">
      <c r="A91" s="35">
        <v>43159</v>
      </c>
      <c r="B91" s="11">
        <v>0.12497685185185185</v>
      </c>
      <c r="C91" s="19" t="s">
        <v>803</v>
      </c>
      <c r="D91" s="19" t="s">
        <v>28</v>
      </c>
      <c r="E91" s="13">
        <v>8</v>
      </c>
      <c r="F91" s="15"/>
      <c r="G91" s="15"/>
      <c r="H91" s="19" t="s">
        <v>937</v>
      </c>
      <c r="I91" s="15"/>
      <c r="J91" s="15"/>
    </row>
    <row r="92" spans="1:10" ht="13">
      <c r="A92" s="35">
        <v>43159</v>
      </c>
      <c r="B92" s="11">
        <v>0.12517361111111111</v>
      </c>
      <c r="C92" s="19" t="s">
        <v>803</v>
      </c>
      <c r="D92" s="19" t="s">
        <v>30</v>
      </c>
      <c r="E92" s="13">
        <v>22</v>
      </c>
      <c r="F92" s="13">
        <v>15</v>
      </c>
      <c r="G92" s="15"/>
      <c r="H92" s="15"/>
      <c r="I92" s="15"/>
      <c r="J92" s="19" t="s">
        <v>827</v>
      </c>
    </row>
    <row r="93" spans="1:10" ht="13">
      <c r="A93" s="35">
        <v>43159</v>
      </c>
      <c r="B93" s="11">
        <v>0.12525462962962963</v>
      </c>
      <c r="C93" s="19" t="s">
        <v>803</v>
      </c>
      <c r="D93" s="19" t="s">
        <v>28</v>
      </c>
      <c r="E93" s="13">
        <v>11</v>
      </c>
      <c r="F93" s="15"/>
      <c r="G93" s="15"/>
      <c r="H93" s="19" t="s">
        <v>930</v>
      </c>
      <c r="I93" s="13">
        <v>1</v>
      </c>
      <c r="J93" s="15"/>
    </row>
    <row r="94" spans="1:10" ht="13">
      <c r="A94" s="35">
        <v>43159</v>
      </c>
      <c r="B94" s="11">
        <v>0.12547453703703704</v>
      </c>
      <c r="C94" s="19" t="s">
        <v>803</v>
      </c>
      <c r="D94" s="19" t="s">
        <v>30</v>
      </c>
      <c r="E94" s="13">
        <v>11</v>
      </c>
      <c r="F94" s="14">
        <f t="shared" ref="F94:F96" si="1">E94-7</f>
        <v>4</v>
      </c>
      <c r="G94" s="15"/>
      <c r="H94" s="15"/>
      <c r="I94" s="15"/>
      <c r="J94" s="19" t="s">
        <v>829</v>
      </c>
    </row>
    <row r="95" spans="1:10" ht="13">
      <c r="A95" s="35">
        <v>43159</v>
      </c>
      <c r="B95" s="11">
        <v>0.12567129629629631</v>
      </c>
      <c r="C95" s="19" t="s">
        <v>803</v>
      </c>
      <c r="D95" s="19" t="s">
        <v>30</v>
      </c>
      <c r="E95" s="13">
        <v>12</v>
      </c>
      <c r="F95" s="14">
        <f t="shared" si="1"/>
        <v>5</v>
      </c>
      <c r="G95" s="15"/>
      <c r="H95" s="15"/>
      <c r="I95" s="15"/>
      <c r="J95" s="19" t="s">
        <v>827</v>
      </c>
    </row>
    <row r="96" spans="1:10" ht="13">
      <c r="A96" s="35">
        <v>43159</v>
      </c>
      <c r="B96" s="11">
        <v>0.12640046296296295</v>
      </c>
      <c r="C96" s="19" t="s">
        <v>14</v>
      </c>
      <c r="D96" s="19" t="s">
        <v>52</v>
      </c>
      <c r="E96" s="13">
        <v>14</v>
      </c>
      <c r="F96" s="14">
        <f t="shared" si="1"/>
        <v>7</v>
      </c>
      <c r="G96" s="15"/>
      <c r="H96" s="15"/>
      <c r="I96" s="15"/>
      <c r="J96" s="15"/>
    </row>
    <row r="97" spans="1:10" ht="13">
      <c r="A97" s="35">
        <v>43159</v>
      </c>
      <c r="B97" s="11">
        <v>0.12730324074074073</v>
      </c>
      <c r="C97" s="19" t="s">
        <v>21</v>
      </c>
      <c r="D97" s="19" t="s">
        <v>33</v>
      </c>
      <c r="E97" s="13">
        <v>15</v>
      </c>
      <c r="F97" s="14">
        <f>E97-8</f>
        <v>7</v>
      </c>
      <c r="G97" s="15"/>
      <c r="H97" s="15"/>
      <c r="I97" s="15"/>
      <c r="J97" s="19" t="s">
        <v>63</v>
      </c>
    </row>
    <row r="98" spans="1:10" ht="13">
      <c r="A98" s="35">
        <v>43159</v>
      </c>
      <c r="B98" s="11">
        <v>0.1275</v>
      </c>
      <c r="C98" s="19" t="s">
        <v>21</v>
      </c>
      <c r="D98" s="19" t="s">
        <v>28</v>
      </c>
      <c r="E98" s="13">
        <v>10</v>
      </c>
      <c r="F98" s="15"/>
      <c r="G98" s="15"/>
      <c r="H98" s="19" t="s">
        <v>943</v>
      </c>
      <c r="I98" s="15"/>
      <c r="J98" s="15"/>
    </row>
    <row r="99" spans="1:10" ht="13">
      <c r="A99" s="35">
        <v>43159</v>
      </c>
      <c r="B99" s="11">
        <v>0.12981481481481483</v>
      </c>
      <c r="C99" s="19" t="s">
        <v>818</v>
      </c>
      <c r="D99" s="19" t="s">
        <v>30</v>
      </c>
      <c r="E99" s="13">
        <v>19</v>
      </c>
      <c r="F99" s="13">
        <v>12</v>
      </c>
      <c r="G99" s="15"/>
      <c r="H99" s="15"/>
      <c r="I99" s="15"/>
      <c r="J99" s="19" t="s">
        <v>900</v>
      </c>
    </row>
    <row r="100" spans="1:10" ht="13">
      <c r="A100" s="35">
        <v>43159</v>
      </c>
      <c r="B100" s="11">
        <v>0.12981481481481483</v>
      </c>
      <c r="C100" s="19" t="s">
        <v>818</v>
      </c>
      <c r="D100" s="19" t="s">
        <v>30</v>
      </c>
      <c r="E100" s="13" t="s">
        <v>38</v>
      </c>
      <c r="F100" s="13" t="s">
        <v>38</v>
      </c>
      <c r="G100" s="15"/>
      <c r="H100" s="15"/>
      <c r="I100" s="15"/>
      <c r="J100" s="19" t="s">
        <v>56</v>
      </c>
    </row>
    <row r="101" spans="1:10" ht="13">
      <c r="A101" s="35">
        <v>43159</v>
      </c>
      <c r="B101" s="11">
        <v>0.12996527777777778</v>
      </c>
      <c r="C101" s="19" t="s">
        <v>818</v>
      </c>
      <c r="D101" s="19" t="s">
        <v>28</v>
      </c>
      <c r="E101" s="13">
        <v>10</v>
      </c>
      <c r="F101" s="15"/>
      <c r="G101" s="15"/>
      <c r="H101" s="19" t="s">
        <v>944</v>
      </c>
      <c r="I101" s="15"/>
      <c r="J101" s="15"/>
    </row>
    <row r="102" spans="1:10" ht="13">
      <c r="A102" s="35">
        <v>43159</v>
      </c>
      <c r="B102" s="11">
        <v>0.13355324074074074</v>
      </c>
      <c r="C102" s="19" t="s">
        <v>888</v>
      </c>
      <c r="D102" s="19" t="s">
        <v>52</v>
      </c>
      <c r="E102" s="13">
        <v>14</v>
      </c>
      <c r="F102" s="14">
        <f>E102-1</f>
        <v>13</v>
      </c>
      <c r="G102" s="15"/>
      <c r="H102" s="15"/>
      <c r="I102" s="15"/>
      <c r="J102" s="15"/>
    </row>
    <row r="103" spans="1:10" ht="13">
      <c r="A103" s="35">
        <v>43159</v>
      </c>
      <c r="B103" s="11">
        <v>0.13407407407407407</v>
      </c>
      <c r="C103" s="19" t="s">
        <v>803</v>
      </c>
      <c r="D103" s="19" t="s">
        <v>30</v>
      </c>
      <c r="E103" s="13">
        <v>18</v>
      </c>
      <c r="F103" s="14">
        <f>E103-7</f>
        <v>11</v>
      </c>
      <c r="G103" s="15"/>
      <c r="H103" s="15"/>
      <c r="I103" s="15"/>
      <c r="J103" s="19" t="s">
        <v>827</v>
      </c>
    </row>
    <row r="104" spans="1:10" ht="13">
      <c r="A104" s="35">
        <v>43159</v>
      </c>
      <c r="B104" s="11">
        <v>0.13413194444444446</v>
      </c>
      <c r="C104" s="19" t="s">
        <v>803</v>
      </c>
      <c r="D104" s="19" t="s">
        <v>28</v>
      </c>
      <c r="E104" s="13">
        <v>9</v>
      </c>
      <c r="F104" s="15"/>
      <c r="G104" s="15"/>
      <c r="H104" s="19" t="s">
        <v>945</v>
      </c>
      <c r="I104" s="13">
        <v>1</v>
      </c>
      <c r="J104" s="15"/>
    </row>
    <row r="105" spans="1:10" ht="13">
      <c r="A105" s="35">
        <v>43159</v>
      </c>
      <c r="B105" s="11">
        <v>0.13488425925925926</v>
      </c>
      <c r="C105" s="19" t="s">
        <v>803</v>
      </c>
      <c r="D105" s="19" t="s">
        <v>30</v>
      </c>
      <c r="E105" s="13">
        <v>11</v>
      </c>
      <c r="F105" s="14">
        <f>E105-7</f>
        <v>4</v>
      </c>
      <c r="G105" s="15"/>
      <c r="H105" s="15"/>
      <c r="I105" s="15"/>
      <c r="J105" s="19" t="s">
        <v>946</v>
      </c>
    </row>
    <row r="106" spans="1:10" ht="13">
      <c r="A106" s="35">
        <v>43159</v>
      </c>
      <c r="B106" s="11">
        <v>0.13488425925925926</v>
      </c>
      <c r="C106" s="19" t="s">
        <v>803</v>
      </c>
      <c r="D106" s="19" t="s">
        <v>30</v>
      </c>
      <c r="E106" s="13" t="s">
        <v>38</v>
      </c>
      <c r="F106" s="13" t="s">
        <v>38</v>
      </c>
      <c r="G106" s="15"/>
      <c r="H106" s="15"/>
      <c r="I106" s="15"/>
      <c r="J106" s="19" t="s">
        <v>56</v>
      </c>
    </row>
    <row r="107" spans="1:10" ht="13">
      <c r="A107" s="35">
        <v>43159</v>
      </c>
      <c r="B107" s="11">
        <v>0.13519675925925925</v>
      </c>
      <c r="C107" s="19" t="s">
        <v>803</v>
      </c>
      <c r="D107" s="19" t="s">
        <v>30</v>
      </c>
      <c r="E107" s="13">
        <v>20</v>
      </c>
      <c r="F107" s="14">
        <f>E107-7</f>
        <v>13</v>
      </c>
      <c r="G107" s="15"/>
      <c r="H107" s="15"/>
      <c r="I107" s="15"/>
      <c r="J107" s="19" t="s">
        <v>947</v>
      </c>
    </row>
    <row r="108" spans="1:10" ht="13">
      <c r="A108" s="35">
        <v>43159</v>
      </c>
      <c r="B108" s="11">
        <v>0.13519675925925925</v>
      </c>
      <c r="C108" s="19" t="s">
        <v>803</v>
      </c>
      <c r="D108" s="19" t="s">
        <v>30</v>
      </c>
      <c r="E108" s="13" t="s">
        <v>38</v>
      </c>
      <c r="F108" s="13" t="s">
        <v>38</v>
      </c>
      <c r="G108" s="15"/>
      <c r="H108" s="15"/>
      <c r="I108" s="15"/>
      <c r="J108" s="19" t="s">
        <v>56</v>
      </c>
    </row>
    <row r="109" spans="1:10" ht="13">
      <c r="A109" s="35">
        <v>43159</v>
      </c>
      <c r="B109" s="11">
        <v>0.13528935185185184</v>
      </c>
      <c r="C109" s="19" t="s">
        <v>803</v>
      </c>
      <c r="D109" s="19" t="s">
        <v>28</v>
      </c>
      <c r="E109" s="13">
        <v>10</v>
      </c>
      <c r="F109" s="15"/>
      <c r="G109" s="15"/>
      <c r="H109" s="19" t="s">
        <v>948</v>
      </c>
      <c r="I109" s="15"/>
      <c r="J109" s="15"/>
    </row>
    <row r="110" spans="1:10" ht="13">
      <c r="A110" s="35">
        <v>43159</v>
      </c>
      <c r="B110" s="11">
        <v>0.13565972222222222</v>
      </c>
      <c r="C110" s="19" t="s">
        <v>803</v>
      </c>
      <c r="D110" s="19" t="s">
        <v>30</v>
      </c>
      <c r="E110" s="13" t="s">
        <v>38</v>
      </c>
      <c r="F110" s="13" t="s">
        <v>38</v>
      </c>
      <c r="G110" s="15"/>
      <c r="H110" s="15"/>
      <c r="I110" s="15"/>
      <c r="J110" s="19" t="s">
        <v>56</v>
      </c>
    </row>
    <row r="111" spans="1:10" ht="13">
      <c r="A111" s="35">
        <v>43159</v>
      </c>
      <c r="B111" s="11">
        <v>0.13565972222222222</v>
      </c>
      <c r="C111" s="19" t="s">
        <v>803</v>
      </c>
      <c r="D111" s="19" t="s">
        <v>30</v>
      </c>
      <c r="E111" s="13">
        <v>14</v>
      </c>
      <c r="F111" s="14">
        <f>E111-7</f>
        <v>7</v>
      </c>
      <c r="G111" s="15"/>
      <c r="H111" s="15"/>
      <c r="I111" s="15"/>
      <c r="J111" s="19" t="s">
        <v>947</v>
      </c>
    </row>
    <row r="112" spans="1:10" ht="13">
      <c r="A112" s="35">
        <v>43159</v>
      </c>
      <c r="B112" s="11">
        <v>0.13594907407407408</v>
      </c>
      <c r="C112" s="19" t="s">
        <v>803</v>
      </c>
      <c r="D112" s="19" t="s">
        <v>30</v>
      </c>
      <c r="E112" s="13" t="s">
        <v>38</v>
      </c>
      <c r="F112" s="13" t="s">
        <v>38</v>
      </c>
      <c r="G112" s="15"/>
      <c r="H112" s="15"/>
      <c r="I112" s="15"/>
      <c r="J112" s="19" t="s">
        <v>56</v>
      </c>
    </row>
    <row r="113" spans="1:10" ht="13">
      <c r="A113" s="35">
        <v>43159</v>
      </c>
      <c r="B113" s="11">
        <v>0.13594907407407408</v>
      </c>
      <c r="C113" s="19" t="s">
        <v>803</v>
      </c>
      <c r="D113" s="19" t="s">
        <v>30</v>
      </c>
      <c r="E113" s="13">
        <v>17</v>
      </c>
      <c r="F113" s="14">
        <f>E113-7</f>
        <v>10</v>
      </c>
      <c r="G113" s="15"/>
      <c r="H113" s="15"/>
      <c r="I113" s="15"/>
      <c r="J113" s="19" t="s">
        <v>947</v>
      </c>
    </row>
    <row r="114" spans="1:10" ht="13">
      <c r="A114" s="35">
        <v>43159</v>
      </c>
      <c r="B114" s="11">
        <v>0.13600694444444444</v>
      </c>
      <c r="C114" s="19" t="s">
        <v>803</v>
      </c>
      <c r="D114" s="19" t="s">
        <v>28</v>
      </c>
      <c r="E114" s="13">
        <v>11</v>
      </c>
      <c r="F114" s="15"/>
      <c r="G114" s="15"/>
      <c r="H114" s="19" t="s">
        <v>951</v>
      </c>
      <c r="I114" s="15"/>
      <c r="J114" s="15"/>
    </row>
    <row r="115" spans="1:10" ht="13">
      <c r="A115" s="35">
        <v>43159</v>
      </c>
      <c r="B115" s="11">
        <v>0.13609953703703703</v>
      </c>
      <c r="C115" s="19" t="s">
        <v>803</v>
      </c>
      <c r="D115" s="19" t="s">
        <v>30</v>
      </c>
      <c r="E115" s="13" t="s">
        <v>17</v>
      </c>
      <c r="F115" s="13">
        <v>20</v>
      </c>
      <c r="G115" s="19" t="s">
        <v>40</v>
      </c>
      <c r="H115" s="15"/>
      <c r="I115" s="15"/>
      <c r="J115" s="19" t="s">
        <v>946</v>
      </c>
    </row>
    <row r="116" spans="1:10" ht="13">
      <c r="A116" s="35">
        <v>43159</v>
      </c>
      <c r="B116" s="11">
        <v>0.13609953703703703</v>
      </c>
      <c r="C116" s="19" t="s">
        <v>803</v>
      </c>
      <c r="D116" s="19" t="s">
        <v>30</v>
      </c>
      <c r="E116" s="13" t="s">
        <v>38</v>
      </c>
      <c r="F116" s="13" t="s">
        <v>38</v>
      </c>
      <c r="G116" s="15"/>
      <c r="H116" s="15"/>
      <c r="I116" s="15"/>
      <c r="J116" s="19" t="s">
        <v>56</v>
      </c>
    </row>
    <row r="117" spans="1:10" ht="13">
      <c r="A117" s="35">
        <v>43159</v>
      </c>
      <c r="B117" s="11">
        <v>0.13635416666666667</v>
      </c>
      <c r="C117" s="19" t="s">
        <v>803</v>
      </c>
      <c r="D117" s="19" t="s">
        <v>28</v>
      </c>
      <c r="E117" s="13">
        <v>14</v>
      </c>
      <c r="F117" s="15"/>
      <c r="G117" s="15"/>
      <c r="H117" s="19" t="s">
        <v>953</v>
      </c>
      <c r="I117" s="15"/>
      <c r="J117" s="15"/>
    </row>
    <row r="118" spans="1:10" ht="13">
      <c r="A118" s="35">
        <v>43159</v>
      </c>
      <c r="B118" s="11">
        <v>0.13945601851851852</v>
      </c>
      <c r="C118" s="19" t="s">
        <v>21</v>
      </c>
      <c r="D118" s="19" t="s">
        <v>33</v>
      </c>
      <c r="E118" s="13" t="s">
        <v>38</v>
      </c>
      <c r="F118" s="13" t="s">
        <v>38</v>
      </c>
      <c r="G118" s="15"/>
      <c r="H118" s="15"/>
      <c r="I118" s="15"/>
      <c r="J118" s="19" t="s">
        <v>103</v>
      </c>
    </row>
    <row r="119" spans="1:10" ht="13">
      <c r="A119" s="35">
        <v>43159</v>
      </c>
      <c r="B119" s="11">
        <v>0.13945601851851852</v>
      </c>
      <c r="C119" s="19" t="s">
        <v>21</v>
      </c>
      <c r="D119" s="19" t="s">
        <v>33</v>
      </c>
      <c r="E119" s="13">
        <v>13</v>
      </c>
      <c r="F119" s="14">
        <f>E119-8</f>
        <v>5</v>
      </c>
      <c r="G119" s="15"/>
      <c r="H119" s="15"/>
      <c r="I119" s="15"/>
      <c r="J119" s="19" t="s">
        <v>448</v>
      </c>
    </row>
    <row r="120" spans="1:10" ht="13">
      <c r="A120" s="35">
        <v>43159</v>
      </c>
      <c r="B120" s="11">
        <v>0.14122685185185185</v>
      </c>
      <c r="C120" s="19" t="s">
        <v>818</v>
      </c>
      <c r="D120" s="19" t="s">
        <v>109</v>
      </c>
      <c r="E120" s="13">
        <v>19</v>
      </c>
      <c r="F120" s="13">
        <v>17</v>
      </c>
      <c r="G120" s="15"/>
      <c r="H120" s="15"/>
      <c r="I120" s="15"/>
      <c r="J120" s="15"/>
    </row>
    <row r="121" spans="1:10" ht="13">
      <c r="A121" s="35">
        <v>43159</v>
      </c>
      <c r="B121" s="11">
        <v>0.1426388888888889</v>
      </c>
      <c r="C121" s="19" t="s">
        <v>19</v>
      </c>
      <c r="D121" s="19" t="s">
        <v>137</v>
      </c>
      <c r="E121" s="13">
        <v>13</v>
      </c>
      <c r="F121" s="14">
        <f>E121-7</f>
        <v>6</v>
      </c>
      <c r="G121" s="15"/>
      <c r="H121" s="15"/>
      <c r="I121" s="15"/>
      <c r="J121" s="15"/>
    </row>
    <row r="122" spans="1:10" ht="13">
      <c r="A122" s="35">
        <v>43159</v>
      </c>
      <c r="B122" s="11">
        <v>0.14275462962962962</v>
      </c>
      <c r="C122" s="19" t="s">
        <v>19</v>
      </c>
      <c r="D122" s="19" t="s">
        <v>137</v>
      </c>
      <c r="E122" s="13" t="s">
        <v>38</v>
      </c>
      <c r="F122" s="13" t="s">
        <v>38</v>
      </c>
      <c r="G122" s="15"/>
      <c r="H122" s="15"/>
      <c r="I122" s="15"/>
      <c r="J122" s="15"/>
    </row>
    <row r="123" spans="1:10" ht="13">
      <c r="A123" s="35">
        <v>43159</v>
      </c>
      <c r="B123" s="11">
        <v>0.14417824074074073</v>
      </c>
      <c r="C123" s="19" t="s">
        <v>888</v>
      </c>
      <c r="D123" s="19" t="s">
        <v>101</v>
      </c>
      <c r="E123" s="13">
        <v>6</v>
      </c>
      <c r="F123" s="15"/>
      <c r="G123" s="15"/>
      <c r="H123" s="15"/>
      <c r="I123" s="15"/>
      <c r="J123" s="19" t="s">
        <v>955</v>
      </c>
    </row>
    <row r="124" spans="1:10" ht="13">
      <c r="A124" s="35">
        <v>43159</v>
      </c>
      <c r="B124" s="11">
        <v>0.14512731481481481</v>
      </c>
      <c r="C124" s="19" t="s">
        <v>14</v>
      </c>
      <c r="D124" s="19" t="s">
        <v>30</v>
      </c>
      <c r="E124" s="13">
        <v>17</v>
      </c>
      <c r="F124" s="14">
        <f t="shared" ref="F124:F125" si="2">E124-7</f>
        <v>10</v>
      </c>
      <c r="G124" s="15"/>
      <c r="H124" s="15"/>
      <c r="I124" s="15"/>
      <c r="J124" s="19" t="s">
        <v>56</v>
      </c>
    </row>
    <row r="125" spans="1:10" ht="13">
      <c r="A125" s="35">
        <v>43159</v>
      </c>
      <c r="B125" s="11">
        <v>0.14512731481481481</v>
      </c>
      <c r="C125" s="19" t="s">
        <v>14</v>
      </c>
      <c r="D125" s="19" t="s">
        <v>30</v>
      </c>
      <c r="E125" s="13">
        <v>20</v>
      </c>
      <c r="F125" s="14">
        <f t="shared" si="2"/>
        <v>13</v>
      </c>
      <c r="G125" s="15"/>
      <c r="H125" s="15"/>
      <c r="I125" s="15"/>
      <c r="J125" s="19" t="s">
        <v>956</v>
      </c>
    </row>
    <row r="126" spans="1:10" ht="13">
      <c r="A126" s="35">
        <v>43159</v>
      </c>
      <c r="B126" s="11">
        <v>0.14542824074074073</v>
      </c>
      <c r="C126" s="19" t="s">
        <v>14</v>
      </c>
      <c r="D126" s="19" t="s">
        <v>28</v>
      </c>
      <c r="E126" s="13">
        <v>5</v>
      </c>
      <c r="F126" s="15"/>
      <c r="G126" s="15"/>
      <c r="H126" s="19" t="s">
        <v>957</v>
      </c>
      <c r="I126" s="15"/>
      <c r="J126" s="15"/>
    </row>
    <row r="127" spans="1:10" ht="13">
      <c r="A127" s="35">
        <v>43159</v>
      </c>
      <c r="B127" s="11">
        <v>0.14549768518518519</v>
      </c>
      <c r="C127" s="19" t="s">
        <v>14</v>
      </c>
      <c r="D127" s="19" t="s">
        <v>30</v>
      </c>
      <c r="E127" s="13" t="s">
        <v>38</v>
      </c>
      <c r="F127" s="13" t="s">
        <v>38</v>
      </c>
      <c r="G127" s="15"/>
      <c r="H127" s="15"/>
      <c r="I127" s="15"/>
      <c r="J127" s="19" t="s">
        <v>56</v>
      </c>
    </row>
    <row r="128" spans="1:10" ht="13">
      <c r="A128" s="35">
        <v>43159</v>
      </c>
      <c r="B128" s="11">
        <v>0.14549768518518519</v>
      </c>
      <c r="C128" s="19" t="s">
        <v>14</v>
      </c>
      <c r="D128" s="19" t="s">
        <v>30</v>
      </c>
      <c r="E128" s="13">
        <v>21</v>
      </c>
      <c r="F128" s="14">
        <f>E128-7</f>
        <v>14</v>
      </c>
      <c r="G128" s="15"/>
      <c r="H128" s="15"/>
      <c r="I128" s="15"/>
      <c r="J128" s="19" t="s">
        <v>956</v>
      </c>
    </row>
    <row r="129" spans="1:10" ht="13">
      <c r="A129" s="35">
        <v>43159</v>
      </c>
      <c r="B129" s="11">
        <v>0.14554398148148148</v>
      </c>
      <c r="C129" s="19" t="s">
        <v>14</v>
      </c>
      <c r="D129" s="19" t="s">
        <v>28</v>
      </c>
      <c r="E129" s="13">
        <v>8</v>
      </c>
      <c r="F129" s="15"/>
      <c r="G129" s="15"/>
      <c r="H129" s="19" t="s">
        <v>962</v>
      </c>
      <c r="I129" s="15"/>
      <c r="J129" s="15"/>
    </row>
    <row r="130" spans="1:10" ht="13">
      <c r="A130" s="35">
        <v>43159</v>
      </c>
      <c r="B130" s="11">
        <v>0.14634259259259258</v>
      </c>
      <c r="C130" s="19" t="s">
        <v>21</v>
      </c>
      <c r="D130" s="19" t="s">
        <v>33</v>
      </c>
      <c r="E130" s="13" t="s">
        <v>38</v>
      </c>
      <c r="F130" s="13" t="s">
        <v>38</v>
      </c>
      <c r="G130" s="15"/>
      <c r="H130" s="15"/>
      <c r="I130" s="15"/>
      <c r="J130" s="19" t="s">
        <v>706</v>
      </c>
    </row>
    <row r="131" spans="1:10" ht="13">
      <c r="A131" s="35">
        <v>43159</v>
      </c>
      <c r="B131" s="11">
        <v>0.1464351851851852</v>
      </c>
      <c r="C131" s="19" t="s">
        <v>21</v>
      </c>
      <c r="D131" s="19" t="s">
        <v>33</v>
      </c>
      <c r="E131" s="13">
        <v>15</v>
      </c>
      <c r="F131" s="14">
        <f>E131-7</f>
        <v>8</v>
      </c>
      <c r="G131" s="15"/>
      <c r="H131" s="15"/>
      <c r="I131" s="15"/>
      <c r="J131" s="19" t="s">
        <v>706</v>
      </c>
    </row>
    <row r="132" spans="1:10" ht="13">
      <c r="A132" s="35">
        <v>43159</v>
      </c>
      <c r="B132" s="11">
        <v>0.14651620370370369</v>
      </c>
      <c r="C132" s="19" t="s">
        <v>21</v>
      </c>
      <c r="D132" s="19" t="s">
        <v>33</v>
      </c>
      <c r="E132" s="13" t="s">
        <v>38</v>
      </c>
      <c r="F132" s="13" t="s">
        <v>38</v>
      </c>
      <c r="G132" s="15"/>
      <c r="H132" s="15"/>
      <c r="I132" s="15"/>
      <c r="J132" s="19" t="s">
        <v>706</v>
      </c>
    </row>
    <row r="133" spans="1:10" ht="13">
      <c r="A133" s="35">
        <v>43159</v>
      </c>
      <c r="B133" s="11">
        <v>0.14659722222222221</v>
      </c>
      <c r="C133" s="19" t="s">
        <v>21</v>
      </c>
      <c r="D133" s="19" t="s">
        <v>28</v>
      </c>
      <c r="E133" s="13">
        <v>8</v>
      </c>
      <c r="F133" s="15"/>
      <c r="G133" s="15"/>
      <c r="H133" s="19" t="s">
        <v>966</v>
      </c>
      <c r="I133" s="15"/>
      <c r="J133" s="15"/>
    </row>
    <row r="134" spans="1:10" ht="13">
      <c r="A134" s="35">
        <v>43159</v>
      </c>
      <c r="B134" s="11">
        <v>0.14663194444444444</v>
      </c>
      <c r="C134" s="19" t="s">
        <v>21</v>
      </c>
      <c r="D134" s="19" t="s">
        <v>28</v>
      </c>
      <c r="E134" s="13">
        <v>8</v>
      </c>
      <c r="F134" s="15"/>
      <c r="G134" s="15"/>
      <c r="H134" s="19" t="s">
        <v>966</v>
      </c>
      <c r="I134" s="13">
        <v>1</v>
      </c>
      <c r="J134" s="19" t="s">
        <v>100</v>
      </c>
    </row>
    <row r="135" spans="1:10" ht="13">
      <c r="A135" s="35">
        <v>43159</v>
      </c>
      <c r="B135" s="11">
        <v>0.14730324074074075</v>
      </c>
      <c r="C135" s="19" t="s">
        <v>21</v>
      </c>
      <c r="D135" s="19" t="s">
        <v>113</v>
      </c>
      <c r="E135" s="13">
        <v>13</v>
      </c>
      <c r="F135" s="14">
        <f>E135-6</f>
        <v>7</v>
      </c>
      <c r="G135" s="15"/>
      <c r="H135" s="15"/>
      <c r="I135" s="15"/>
      <c r="J135" s="19"/>
    </row>
    <row r="136" spans="1:10" ht="13">
      <c r="A136" s="35">
        <v>43159</v>
      </c>
      <c r="B136" s="11">
        <v>0.16171296296296298</v>
      </c>
      <c r="C136" s="19" t="s">
        <v>19</v>
      </c>
      <c r="D136" s="19" t="s">
        <v>137</v>
      </c>
      <c r="E136" s="13">
        <v>15</v>
      </c>
      <c r="F136" s="14">
        <f>E136-7</f>
        <v>8</v>
      </c>
      <c r="G136" s="15"/>
      <c r="H136" s="15"/>
      <c r="I136" s="15"/>
      <c r="J136" s="15"/>
    </row>
    <row r="137" spans="1:10" ht="13">
      <c r="A137" s="35">
        <v>43159</v>
      </c>
      <c r="B137" s="11">
        <v>0.14803240740740742</v>
      </c>
      <c r="C137" s="19" t="s">
        <v>818</v>
      </c>
      <c r="D137" s="19" t="s">
        <v>109</v>
      </c>
      <c r="E137" s="13" t="s">
        <v>38</v>
      </c>
      <c r="F137" s="13" t="s">
        <v>38</v>
      </c>
      <c r="G137" s="15"/>
      <c r="H137" s="15"/>
      <c r="I137" s="15"/>
      <c r="J137" s="19" t="s">
        <v>56</v>
      </c>
    </row>
    <row r="138" spans="1:10" ht="13">
      <c r="A138" s="35">
        <v>43159</v>
      </c>
      <c r="B138" s="11">
        <v>0.14803240740740742</v>
      </c>
      <c r="C138" s="19" t="s">
        <v>818</v>
      </c>
      <c r="D138" s="19" t="s">
        <v>109</v>
      </c>
      <c r="E138" s="13" t="s">
        <v>38</v>
      </c>
      <c r="F138" s="13" t="s">
        <v>38</v>
      </c>
      <c r="G138" s="15"/>
      <c r="H138" s="15"/>
      <c r="I138" s="15"/>
      <c r="J138" s="19" t="s">
        <v>57</v>
      </c>
    </row>
    <row r="139" spans="1:10" ht="13">
      <c r="A139" s="35">
        <v>43159</v>
      </c>
      <c r="B139" s="11">
        <v>0.1482175925925926</v>
      </c>
      <c r="C139" s="19" t="s">
        <v>888</v>
      </c>
      <c r="D139" s="19" t="s">
        <v>101</v>
      </c>
      <c r="E139" s="13">
        <v>12</v>
      </c>
      <c r="F139" s="15"/>
      <c r="G139" s="15"/>
      <c r="H139" s="15"/>
      <c r="I139" s="15"/>
      <c r="J139" s="19" t="s">
        <v>969</v>
      </c>
    </row>
    <row r="140" spans="1:10" ht="13">
      <c r="A140" s="35">
        <v>43159</v>
      </c>
      <c r="B140" s="11">
        <v>0.14874999999999999</v>
      </c>
      <c r="C140" s="19" t="s">
        <v>803</v>
      </c>
      <c r="D140" s="19" t="s">
        <v>37</v>
      </c>
      <c r="E140" s="13">
        <v>14</v>
      </c>
      <c r="F140" s="14">
        <f>E140-7</f>
        <v>7</v>
      </c>
      <c r="G140" s="15"/>
      <c r="H140" s="15"/>
      <c r="I140" s="15"/>
      <c r="J140" s="15"/>
    </row>
    <row r="141" spans="1:10" ht="13">
      <c r="A141" s="35">
        <v>43159</v>
      </c>
      <c r="B141" s="11">
        <v>0.15004629629629629</v>
      </c>
      <c r="C141" s="19" t="s">
        <v>19</v>
      </c>
      <c r="D141" s="19" t="s">
        <v>37</v>
      </c>
      <c r="E141" s="13">
        <v>26</v>
      </c>
      <c r="F141" s="24">
        <f>E141-6</f>
        <v>20</v>
      </c>
      <c r="G141" s="15"/>
      <c r="H141" s="15"/>
      <c r="I141" s="15"/>
      <c r="J141" s="15" t="s">
        <v>970</v>
      </c>
    </row>
    <row r="142" spans="1:10" ht="13">
      <c r="A142" s="35">
        <v>43159</v>
      </c>
      <c r="B142" s="11">
        <v>0.15075231481481483</v>
      </c>
      <c r="C142" s="19" t="s">
        <v>19</v>
      </c>
      <c r="D142" s="19" t="s">
        <v>137</v>
      </c>
      <c r="E142" s="13">
        <v>22</v>
      </c>
      <c r="F142" s="14">
        <f>E142-7</f>
        <v>15</v>
      </c>
      <c r="G142" s="15"/>
      <c r="H142" s="15"/>
      <c r="I142" s="15"/>
      <c r="J142" s="15"/>
    </row>
    <row r="143" spans="1:10" ht="13">
      <c r="A143" s="35">
        <v>43159</v>
      </c>
      <c r="B143" s="11">
        <v>0.15156249999999999</v>
      </c>
      <c r="C143" s="19" t="s">
        <v>89</v>
      </c>
      <c r="D143" s="19" t="s">
        <v>15</v>
      </c>
      <c r="E143" s="13">
        <v>15</v>
      </c>
      <c r="F143" s="14">
        <f>E143-0</f>
        <v>15</v>
      </c>
      <c r="G143" s="15"/>
      <c r="H143" s="15"/>
      <c r="I143" s="15"/>
      <c r="J143" s="19" t="s">
        <v>927</v>
      </c>
    </row>
    <row r="144" spans="1:10" ht="13">
      <c r="A144" s="35">
        <v>43159</v>
      </c>
      <c r="B144" s="11">
        <v>0.15364583333333334</v>
      </c>
      <c r="C144" s="19" t="s">
        <v>89</v>
      </c>
      <c r="D144" s="19" t="s">
        <v>22</v>
      </c>
      <c r="E144" s="13">
        <v>19</v>
      </c>
      <c r="F144" s="14">
        <f>E144-4</f>
        <v>15</v>
      </c>
      <c r="G144" s="15"/>
      <c r="H144" s="15"/>
      <c r="I144" s="15"/>
      <c r="J144" s="19" t="s">
        <v>927</v>
      </c>
    </row>
    <row r="145" spans="1:10" ht="13">
      <c r="A145" s="35">
        <v>43159</v>
      </c>
      <c r="B145" s="11">
        <v>0.15856481481481483</v>
      </c>
      <c r="C145" s="19" t="s">
        <v>888</v>
      </c>
      <c r="D145" s="19" t="s">
        <v>34</v>
      </c>
      <c r="E145" s="13">
        <v>18</v>
      </c>
      <c r="F145" s="14">
        <f>E145-3</f>
        <v>15</v>
      </c>
      <c r="G145" s="15"/>
      <c r="H145" s="15"/>
      <c r="I145" s="15"/>
      <c r="J145" s="15"/>
    </row>
    <row r="146" spans="1:10" ht="13">
      <c r="A146" s="35">
        <v>43159</v>
      </c>
      <c r="B146" s="11">
        <v>0.15914351851851852</v>
      </c>
      <c r="C146" s="19" t="s">
        <v>14</v>
      </c>
      <c r="D146" s="19" t="s">
        <v>34</v>
      </c>
      <c r="E146" s="13">
        <v>21</v>
      </c>
      <c r="F146" s="14">
        <f>E146-4</f>
        <v>17</v>
      </c>
      <c r="G146" s="15"/>
      <c r="H146" s="15"/>
      <c r="I146" s="15"/>
      <c r="J146" s="15"/>
    </row>
    <row r="147" spans="1:10" ht="13">
      <c r="A147" s="35">
        <v>43159</v>
      </c>
      <c r="B147" s="11">
        <v>0.16006944444444443</v>
      </c>
      <c r="C147" s="19" t="s">
        <v>818</v>
      </c>
      <c r="D147" s="19" t="s">
        <v>30</v>
      </c>
      <c r="E147" s="13" t="s">
        <v>17</v>
      </c>
      <c r="F147" s="13">
        <v>20</v>
      </c>
      <c r="G147" s="19" t="s">
        <v>40</v>
      </c>
      <c r="H147" s="15"/>
      <c r="I147" s="15"/>
      <c r="J147" s="19" t="s">
        <v>973</v>
      </c>
    </row>
    <row r="148" spans="1:10" ht="13">
      <c r="A148" s="35">
        <v>43159</v>
      </c>
      <c r="B148" s="11">
        <v>0.16012731481481482</v>
      </c>
      <c r="C148" s="19" t="s">
        <v>803</v>
      </c>
      <c r="D148" s="19" t="s">
        <v>30</v>
      </c>
      <c r="E148" s="13">
        <v>19</v>
      </c>
      <c r="F148" s="14">
        <f>E148-7</f>
        <v>12</v>
      </c>
      <c r="G148" s="15"/>
      <c r="H148" s="15"/>
      <c r="I148" s="15"/>
      <c r="J148" s="19" t="s">
        <v>829</v>
      </c>
    </row>
    <row r="149" spans="1:10" ht="13">
      <c r="A149" s="35">
        <v>43159</v>
      </c>
      <c r="B149" s="11">
        <v>0.16015046296296295</v>
      </c>
      <c r="C149" s="19" t="s">
        <v>19</v>
      </c>
      <c r="D149" s="19" t="s">
        <v>30</v>
      </c>
      <c r="E149" s="13">
        <v>15</v>
      </c>
      <c r="F149" s="14">
        <f>E149-8</f>
        <v>7</v>
      </c>
      <c r="G149" s="15"/>
      <c r="H149" s="15"/>
      <c r="I149" s="15"/>
      <c r="J149" s="19" t="s">
        <v>836</v>
      </c>
    </row>
    <row r="150" spans="1:10" ht="13">
      <c r="A150" s="35">
        <v>43159</v>
      </c>
      <c r="B150" s="11">
        <v>0.16009259259259259</v>
      </c>
      <c r="C150" s="19" t="s">
        <v>888</v>
      </c>
      <c r="D150" s="19" t="s">
        <v>30</v>
      </c>
      <c r="E150" s="14">
        <f>F150+3</f>
        <v>20</v>
      </c>
      <c r="F150" s="13">
        <v>17</v>
      </c>
      <c r="G150" s="15"/>
      <c r="H150" s="15"/>
      <c r="I150" s="15"/>
      <c r="J150" s="19" t="s">
        <v>58</v>
      </c>
    </row>
    <row r="151" spans="1:10" ht="13">
      <c r="A151" s="35">
        <v>43159</v>
      </c>
      <c r="B151" s="11">
        <v>0.16030092592592593</v>
      </c>
      <c r="C151" s="19" t="s">
        <v>14</v>
      </c>
      <c r="D151" s="19" t="s">
        <v>30</v>
      </c>
      <c r="E151" s="13">
        <v>12</v>
      </c>
      <c r="F151" s="14">
        <f>E151-7</f>
        <v>5</v>
      </c>
      <c r="G151" s="15"/>
      <c r="H151" s="15"/>
      <c r="I151" s="15"/>
      <c r="J151" s="19" t="s">
        <v>58</v>
      </c>
    </row>
    <row r="152" spans="1:10" ht="13">
      <c r="A152" s="35">
        <v>43159</v>
      </c>
      <c r="B152" s="11">
        <v>0.16041666666666668</v>
      </c>
      <c r="C152" s="19" t="s">
        <v>818</v>
      </c>
      <c r="D152" s="19" t="s">
        <v>28</v>
      </c>
      <c r="E152" s="13">
        <v>16</v>
      </c>
      <c r="F152" s="15"/>
      <c r="G152" s="15"/>
      <c r="H152" s="19" t="s">
        <v>979</v>
      </c>
      <c r="I152" s="15"/>
      <c r="J152" s="15"/>
    </row>
    <row r="153" spans="1:10" ht="13">
      <c r="A153" s="35">
        <v>43159</v>
      </c>
      <c r="B153" s="11">
        <v>0.16049768518518517</v>
      </c>
      <c r="C153" s="19" t="s">
        <v>803</v>
      </c>
      <c r="D153" s="19" t="s">
        <v>28</v>
      </c>
      <c r="E153" s="13">
        <v>6</v>
      </c>
      <c r="F153" s="15"/>
      <c r="G153" s="15"/>
      <c r="H153" s="19" t="s">
        <v>898</v>
      </c>
      <c r="I153" s="15"/>
      <c r="J153" s="15"/>
    </row>
    <row r="154" spans="1:10" ht="13">
      <c r="A154" s="35">
        <v>43159</v>
      </c>
      <c r="B154" s="11">
        <v>0.16068287037037038</v>
      </c>
      <c r="C154" s="19" t="s">
        <v>888</v>
      </c>
      <c r="D154" s="19" t="s">
        <v>28</v>
      </c>
      <c r="E154" s="13">
        <v>8</v>
      </c>
      <c r="F154" s="15"/>
      <c r="G154" s="15"/>
      <c r="H154" s="19" t="s">
        <v>937</v>
      </c>
      <c r="I154" s="15"/>
      <c r="J154" s="15"/>
    </row>
    <row r="155" spans="1:10" ht="13">
      <c r="A155" s="35">
        <v>43159</v>
      </c>
      <c r="B155" s="11">
        <v>0.16092592592592592</v>
      </c>
      <c r="C155" s="19" t="s">
        <v>19</v>
      </c>
      <c r="D155" s="19" t="s">
        <v>28</v>
      </c>
      <c r="E155" s="13">
        <v>18</v>
      </c>
      <c r="F155" s="15"/>
      <c r="G155" s="15"/>
      <c r="H155" s="19" t="s">
        <v>980</v>
      </c>
      <c r="I155" s="15"/>
      <c r="J155" s="15"/>
    </row>
    <row r="156" spans="1:10" ht="13">
      <c r="A156" s="35">
        <v>43159</v>
      </c>
      <c r="B156" s="11">
        <v>0.1638425925925926</v>
      </c>
      <c r="C156" s="19" t="s">
        <v>818</v>
      </c>
      <c r="D156" s="19" t="s">
        <v>77</v>
      </c>
      <c r="E156" s="13">
        <v>21</v>
      </c>
      <c r="F156" s="14">
        <f>E156-2</f>
        <v>19</v>
      </c>
      <c r="G156" s="15"/>
      <c r="H156" s="19" t="s">
        <v>981</v>
      </c>
      <c r="I156" s="15"/>
      <c r="J156" s="19" t="s">
        <v>982</v>
      </c>
    </row>
    <row r="157" spans="1:10" ht="13">
      <c r="A157" s="35">
        <v>43159</v>
      </c>
      <c r="B157" s="11">
        <v>0.16386574074074073</v>
      </c>
      <c r="C157" s="19" t="s">
        <v>19</v>
      </c>
      <c r="D157" s="19" t="s">
        <v>77</v>
      </c>
      <c r="E157" s="13">
        <v>11</v>
      </c>
      <c r="F157" s="14">
        <f>E157-7</f>
        <v>4</v>
      </c>
      <c r="G157" s="15"/>
      <c r="H157" s="19" t="s">
        <v>984</v>
      </c>
      <c r="I157" s="15"/>
      <c r="J157" s="19" t="s">
        <v>982</v>
      </c>
    </row>
    <row r="158" spans="1:10" ht="13">
      <c r="A158" s="35">
        <v>43159</v>
      </c>
      <c r="B158" s="11">
        <v>0.16476851851851851</v>
      </c>
      <c r="C158" s="19" t="s">
        <v>818</v>
      </c>
      <c r="D158" s="19" t="s">
        <v>37</v>
      </c>
      <c r="E158" s="13">
        <v>7</v>
      </c>
      <c r="F158" s="13">
        <v>8</v>
      </c>
      <c r="G158" s="15"/>
      <c r="H158" s="15"/>
      <c r="I158" s="15"/>
      <c r="J158" s="19" t="s">
        <v>865</v>
      </c>
    </row>
    <row r="159" spans="1:10" ht="13">
      <c r="A159" s="35">
        <v>43159</v>
      </c>
      <c r="B159" s="11">
        <v>0.16476851851851851</v>
      </c>
      <c r="C159" s="19" t="s">
        <v>818</v>
      </c>
      <c r="D159" s="19" t="s">
        <v>37</v>
      </c>
      <c r="E159" s="13" t="s">
        <v>20</v>
      </c>
      <c r="F159" s="13">
        <v>1</v>
      </c>
      <c r="G159" s="15"/>
      <c r="H159" s="15"/>
      <c r="I159" s="15"/>
      <c r="J159" s="19" t="s">
        <v>864</v>
      </c>
    </row>
    <row r="160" spans="1:10" ht="13">
      <c r="A160" s="35">
        <v>43159</v>
      </c>
      <c r="B160" s="11">
        <v>0.16652777777777777</v>
      </c>
      <c r="C160" s="19" t="s">
        <v>818</v>
      </c>
      <c r="D160" s="19" t="s">
        <v>101</v>
      </c>
      <c r="E160" s="13">
        <v>7</v>
      </c>
      <c r="F160" s="15"/>
      <c r="G160" s="15"/>
      <c r="H160" s="15"/>
      <c r="I160" s="15"/>
      <c r="J160" s="19" t="s">
        <v>987</v>
      </c>
    </row>
    <row r="161" spans="1:10" ht="13">
      <c r="A161" s="35">
        <v>43159</v>
      </c>
      <c r="B161" s="11">
        <v>0.16748842592592592</v>
      </c>
      <c r="C161" s="19" t="s">
        <v>818</v>
      </c>
      <c r="D161" s="19" t="s">
        <v>109</v>
      </c>
      <c r="E161" s="13">
        <v>21</v>
      </c>
      <c r="F161" s="13">
        <v>19</v>
      </c>
      <c r="G161" s="15"/>
      <c r="H161" s="15"/>
      <c r="I161" s="15"/>
      <c r="J161" s="15"/>
    </row>
    <row r="162" spans="1:10" ht="13">
      <c r="A162" s="35">
        <v>43159</v>
      </c>
      <c r="B162" s="11">
        <v>0.16837962962962963</v>
      </c>
      <c r="C162" s="19" t="s">
        <v>19</v>
      </c>
      <c r="D162" s="19" t="s">
        <v>137</v>
      </c>
      <c r="E162" s="13" t="s">
        <v>20</v>
      </c>
      <c r="F162" s="13">
        <v>1</v>
      </c>
      <c r="G162" s="15"/>
      <c r="H162" s="15"/>
      <c r="I162" s="15"/>
      <c r="J162" s="15"/>
    </row>
    <row r="163" spans="1:10" ht="13">
      <c r="A163" s="35">
        <v>43159</v>
      </c>
      <c r="B163" s="11">
        <v>0.16916666666666666</v>
      </c>
      <c r="C163" s="19" t="s">
        <v>19</v>
      </c>
      <c r="D163" s="19" t="s">
        <v>37</v>
      </c>
      <c r="E163" s="13" t="s">
        <v>20</v>
      </c>
      <c r="F163" s="13">
        <v>1</v>
      </c>
      <c r="G163" s="15"/>
      <c r="H163" s="15"/>
      <c r="I163" s="15"/>
      <c r="J163" s="15"/>
    </row>
    <row r="164" spans="1:10" ht="13">
      <c r="A164" s="35">
        <v>43159</v>
      </c>
      <c r="B164" s="11">
        <v>0.16916666666666666</v>
      </c>
      <c r="C164" s="19" t="s">
        <v>818</v>
      </c>
      <c r="D164" s="19" t="s">
        <v>101</v>
      </c>
      <c r="E164" s="13">
        <v>5</v>
      </c>
      <c r="F164" s="15"/>
      <c r="G164" s="15"/>
      <c r="H164" s="15"/>
      <c r="I164" s="15"/>
      <c r="J164" s="19" t="s">
        <v>991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outlinePr summaryBelow="0" summaryRight="0"/>
  </sheetPr>
  <dimension ref="A1:J212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8320312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3.6640625" customWidth="1"/>
    <col min="9" max="9" width="6.33203125" customWidth="1"/>
    <col min="10" max="10" width="5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918</v>
      </c>
      <c r="B2" s="11">
        <v>1.6747685185185185E-2</v>
      </c>
      <c r="C2" s="15" t="s">
        <v>803</v>
      </c>
      <c r="D2" s="15" t="s">
        <v>22</v>
      </c>
      <c r="E2" s="14" t="s">
        <v>38</v>
      </c>
      <c r="F2" s="15" t="s">
        <v>38</v>
      </c>
      <c r="G2" s="15"/>
      <c r="H2" s="15"/>
      <c r="I2" s="15"/>
      <c r="J2" s="15" t="s">
        <v>103</v>
      </c>
    </row>
    <row r="3" spans="1:10" ht="15.75" customHeight="1">
      <c r="A3" s="15" t="s">
        <v>918</v>
      </c>
      <c r="B3" s="11">
        <v>1.6747685185185185E-2</v>
      </c>
      <c r="C3" s="15" t="s">
        <v>803</v>
      </c>
      <c r="D3" s="15" t="s">
        <v>22</v>
      </c>
      <c r="E3" s="14">
        <v>9</v>
      </c>
      <c r="F3" s="14">
        <v>4</v>
      </c>
      <c r="G3" s="15"/>
      <c r="H3" s="15"/>
      <c r="I3" s="15"/>
      <c r="J3" s="15" t="s">
        <v>105</v>
      </c>
    </row>
    <row r="4" spans="1:10" ht="15.75" customHeight="1">
      <c r="A4" s="15" t="s">
        <v>918</v>
      </c>
      <c r="B4" s="11">
        <v>2.2395833333333334E-2</v>
      </c>
      <c r="C4" s="15" t="s">
        <v>89</v>
      </c>
      <c r="D4" s="15" t="s">
        <v>15</v>
      </c>
      <c r="E4" s="14">
        <v>17</v>
      </c>
      <c r="F4" s="14">
        <f>E4-0</f>
        <v>17</v>
      </c>
      <c r="G4" s="15"/>
      <c r="H4" s="15"/>
      <c r="I4" s="15"/>
      <c r="J4" s="15"/>
    </row>
    <row r="5" spans="1:10" ht="15.75" customHeight="1">
      <c r="A5" s="15" t="s">
        <v>918</v>
      </c>
      <c r="B5" s="11">
        <v>2.4664351851851851E-2</v>
      </c>
      <c r="C5" s="15" t="s">
        <v>803</v>
      </c>
      <c r="D5" s="15" t="s">
        <v>22</v>
      </c>
      <c r="E5" s="14" t="s">
        <v>38</v>
      </c>
      <c r="F5" s="15" t="s">
        <v>38</v>
      </c>
      <c r="G5" s="15"/>
      <c r="H5" s="15"/>
      <c r="I5" s="15"/>
      <c r="J5" s="15" t="s">
        <v>103</v>
      </c>
    </row>
    <row r="6" spans="1:10" ht="15.75" customHeight="1">
      <c r="A6" s="15" t="s">
        <v>918</v>
      </c>
      <c r="B6" s="11">
        <v>2.4664351851851851E-2</v>
      </c>
      <c r="C6" s="15" t="s">
        <v>803</v>
      </c>
      <c r="D6" s="15" t="s">
        <v>22</v>
      </c>
      <c r="E6" s="14">
        <v>10</v>
      </c>
      <c r="F6" s="14">
        <f>E6-6</f>
        <v>4</v>
      </c>
      <c r="G6" s="15"/>
      <c r="H6" s="15"/>
      <c r="I6" s="15"/>
      <c r="J6" s="15" t="s">
        <v>105</v>
      </c>
    </row>
    <row r="7" spans="1:10" ht="15.75" customHeight="1">
      <c r="A7" s="15" t="s">
        <v>918</v>
      </c>
      <c r="B7" s="11">
        <v>2.5590277777777778E-2</v>
      </c>
      <c r="C7" s="15" t="s">
        <v>19</v>
      </c>
      <c r="D7" s="15" t="s">
        <v>22</v>
      </c>
      <c r="E7" s="14" t="s">
        <v>20</v>
      </c>
      <c r="F7" s="14">
        <v>1</v>
      </c>
      <c r="G7" s="15"/>
      <c r="H7" s="15"/>
      <c r="I7" s="15"/>
      <c r="J7" s="15"/>
    </row>
    <row r="8" spans="1:10" ht="15.75" customHeight="1">
      <c r="A8" s="15" t="s">
        <v>918</v>
      </c>
      <c r="B8" s="11">
        <v>2.6516203703703705E-2</v>
      </c>
      <c r="C8" s="15" t="s">
        <v>888</v>
      </c>
      <c r="D8" s="15" t="s">
        <v>34</v>
      </c>
      <c r="E8" s="14" t="s">
        <v>38</v>
      </c>
      <c r="F8" s="14" t="s">
        <v>38</v>
      </c>
      <c r="G8" s="15"/>
      <c r="H8" s="15"/>
      <c r="I8" s="15"/>
      <c r="J8" s="15" t="s">
        <v>103</v>
      </c>
    </row>
    <row r="9" spans="1:10" ht="15.75" customHeight="1">
      <c r="A9" s="15" t="s">
        <v>918</v>
      </c>
      <c r="B9" s="11">
        <v>2.6516203703703705E-2</v>
      </c>
      <c r="C9" s="15" t="s">
        <v>888</v>
      </c>
      <c r="D9" s="15" t="s">
        <v>34</v>
      </c>
      <c r="E9" s="14">
        <v>15</v>
      </c>
      <c r="F9" s="14">
        <f>E9-3</f>
        <v>12</v>
      </c>
      <c r="G9" s="15"/>
      <c r="H9" s="15"/>
      <c r="I9" s="15"/>
      <c r="J9" s="15" t="s">
        <v>105</v>
      </c>
    </row>
    <row r="10" spans="1:10" ht="15.75" customHeight="1">
      <c r="A10" s="15" t="s">
        <v>918</v>
      </c>
      <c r="B10" s="11">
        <v>2.7291666666666665E-2</v>
      </c>
      <c r="C10" s="15" t="s">
        <v>19</v>
      </c>
      <c r="D10" s="15" t="s">
        <v>16</v>
      </c>
      <c r="E10" s="14">
        <v>7</v>
      </c>
      <c r="F10" s="14">
        <f>E10-4</f>
        <v>3</v>
      </c>
      <c r="G10" s="15"/>
      <c r="H10" s="15"/>
      <c r="I10" s="15"/>
      <c r="J10" s="15"/>
    </row>
    <row r="11" spans="1:10" ht="15.75" customHeight="1">
      <c r="A11" s="15" t="s">
        <v>918</v>
      </c>
      <c r="B11" s="11">
        <v>2.732638888888889E-2</v>
      </c>
      <c r="C11" s="15" t="s">
        <v>888</v>
      </c>
      <c r="D11" s="15" t="s">
        <v>16</v>
      </c>
      <c r="E11" s="14">
        <v>6</v>
      </c>
      <c r="F11" s="14">
        <f>E11-1</f>
        <v>5</v>
      </c>
      <c r="G11" s="15"/>
      <c r="H11" s="15"/>
      <c r="I11" s="15"/>
      <c r="J11" s="15"/>
    </row>
    <row r="12" spans="1:10" ht="15.75" customHeight="1">
      <c r="A12" s="15" t="s">
        <v>918</v>
      </c>
      <c r="B12" s="11">
        <v>2.736111111111111E-2</v>
      </c>
      <c r="C12" s="15" t="s">
        <v>14</v>
      </c>
      <c r="D12" s="15" t="s">
        <v>16</v>
      </c>
      <c r="E12" s="14">
        <v>12</v>
      </c>
      <c r="F12" s="14">
        <f>E12-4</f>
        <v>8</v>
      </c>
      <c r="G12" s="15"/>
      <c r="H12" s="15"/>
      <c r="I12" s="15"/>
      <c r="J12" s="15"/>
    </row>
    <row r="13" spans="1:10" ht="15.75" customHeight="1">
      <c r="A13" s="15" t="s">
        <v>918</v>
      </c>
      <c r="B13" s="11">
        <v>2.8020833333333332E-2</v>
      </c>
      <c r="C13" s="15" t="s">
        <v>14</v>
      </c>
      <c r="D13" s="15" t="s">
        <v>30</v>
      </c>
      <c r="E13" s="14">
        <v>19</v>
      </c>
      <c r="F13" s="14">
        <f>E13-7</f>
        <v>12</v>
      </c>
      <c r="G13" s="15"/>
      <c r="H13" s="15"/>
      <c r="I13" s="15"/>
      <c r="J13" s="15" t="s">
        <v>929</v>
      </c>
    </row>
    <row r="14" spans="1:10" ht="15.75" customHeight="1">
      <c r="A14" s="15" t="s">
        <v>918</v>
      </c>
      <c r="B14" s="11">
        <v>2.8101851851851854E-2</v>
      </c>
      <c r="C14" s="15" t="s">
        <v>14</v>
      </c>
      <c r="D14" s="15" t="s">
        <v>28</v>
      </c>
      <c r="E14" s="14">
        <v>11</v>
      </c>
      <c r="F14" s="14"/>
      <c r="G14" s="15"/>
      <c r="H14" s="15" t="s">
        <v>930</v>
      </c>
      <c r="I14" s="15"/>
      <c r="J14" s="15"/>
    </row>
    <row r="15" spans="1:10" ht="15.75" customHeight="1">
      <c r="A15" s="15" t="s">
        <v>918</v>
      </c>
      <c r="B15" s="11">
        <v>2.8541666666666667E-2</v>
      </c>
      <c r="C15" s="15" t="s">
        <v>14</v>
      </c>
      <c r="D15" s="15" t="s">
        <v>30</v>
      </c>
      <c r="E15" s="14" t="s">
        <v>20</v>
      </c>
      <c r="F15" s="14">
        <v>1</v>
      </c>
      <c r="G15" s="15"/>
      <c r="H15" s="15"/>
      <c r="I15" s="15"/>
      <c r="J15" s="15" t="s">
        <v>56</v>
      </c>
    </row>
    <row r="16" spans="1:10" ht="15.75" customHeight="1">
      <c r="A16" s="15" t="s">
        <v>918</v>
      </c>
      <c r="B16" s="11">
        <v>2.8541666666666667E-2</v>
      </c>
      <c r="C16" s="15" t="s">
        <v>14</v>
      </c>
      <c r="D16" s="15" t="s">
        <v>30</v>
      </c>
      <c r="E16" s="14">
        <v>17</v>
      </c>
      <c r="F16" s="14">
        <f>E16-7</f>
        <v>10</v>
      </c>
      <c r="G16" s="15"/>
      <c r="H16" s="15"/>
      <c r="I16" s="15"/>
      <c r="J16" s="15" t="s">
        <v>297</v>
      </c>
    </row>
    <row r="17" spans="1:10" ht="15.75" customHeight="1">
      <c r="A17" s="15" t="s">
        <v>918</v>
      </c>
      <c r="B17" s="11">
        <v>2.8587962962962964E-2</v>
      </c>
      <c r="C17" s="15" t="s">
        <v>14</v>
      </c>
      <c r="D17" s="15" t="s">
        <v>28</v>
      </c>
      <c r="E17" s="14">
        <v>11</v>
      </c>
      <c r="F17" s="14"/>
      <c r="G17" s="15"/>
      <c r="H17" s="15" t="s">
        <v>930</v>
      </c>
      <c r="I17" s="15"/>
      <c r="J17" s="15"/>
    </row>
    <row r="18" spans="1:10" ht="15.75" customHeight="1">
      <c r="A18" s="15" t="s">
        <v>918</v>
      </c>
      <c r="B18" s="11">
        <v>2.8877314814814814E-2</v>
      </c>
      <c r="C18" s="15" t="s">
        <v>14</v>
      </c>
      <c r="D18" s="15" t="s">
        <v>30</v>
      </c>
      <c r="E18" s="14" t="s">
        <v>38</v>
      </c>
      <c r="F18" s="14" t="s">
        <v>38</v>
      </c>
      <c r="G18" s="15"/>
      <c r="H18" s="15"/>
      <c r="I18" s="15"/>
      <c r="J18" s="15" t="s">
        <v>56</v>
      </c>
    </row>
    <row r="19" spans="1:10" ht="15.75" customHeight="1">
      <c r="A19" s="15" t="s">
        <v>918</v>
      </c>
      <c r="B19" s="11">
        <v>2.8877314814814814E-2</v>
      </c>
      <c r="C19" s="15" t="s">
        <v>14</v>
      </c>
      <c r="D19" s="15" t="s">
        <v>30</v>
      </c>
      <c r="E19" s="14">
        <v>19</v>
      </c>
      <c r="F19" s="14">
        <f>E19-7</f>
        <v>12</v>
      </c>
      <c r="G19" s="15"/>
      <c r="H19" s="15"/>
      <c r="I19" s="15"/>
      <c r="J19" s="15" t="s">
        <v>297</v>
      </c>
    </row>
    <row r="20" spans="1:10" ht="15.75" customHeight="1">
      <c r="A20" s="15" t="s">
        <v>918</v>
      </c>
      <c r="B20" s="11">
        <v>2.8935185185185185E-2</v>
      </c>
      <c r="C20" s="15" t="s">
        <v>14</v>
      </c>
      <c r="D20" s="15" t="s">
        <v>28</v>
      </c>
      <c r="E20" s="14">
        <v>9</v>
      </c>
      <c r="F20" s="14"/>
      <c r="G20" s="15"/>
      <c r="H20" s="15" t="s">
        <v>897</v>
      </c>
      <c r="I20" s="14">
        <v>1</v>
      </c>
      <c r="J20" s="15"/>
    </row>
    <row r="21" spans="1:10" ht="15.75" customHeight="1">
      <c r="A21" s="15" t="s">
        <v>918</v>
      </c>
      <c r="B21" s="11">
        <v>2.9548611111111112E-2</v>
      </c>
      <c r="C21" s="15" t="s">
        <v>803</v>
      </c>
      <c r="D21" s="15" t="s">
        <v>16</v>
      </c>
      <c r="E21" s="14">
        <v>16</v>
      </c>
      <c r="F21" s="14">
        <f>E21-3</f>
        <v>13</v>
      </c>
      <c r="G21" s="15"/>
      <c r="H21" s="15"/>
      <c r="I21" s="15"/>
      <c r="J21" s="15"/>
    </row>
    <row r="22" spans="1:10" ht="15.75" customHeight="1">
      <c r="A22" s="15" t="s">
        <v>918</v>
      </c>
      <c r="B22" s="11">
        <v>2.9895833333333333E-2</v>
      </c>
      <c r="C22" s="15" t="s">
        <v>19</v>
      </c>
      <c r="D22" s="15" t="s">
        <v>30</v>
      </c>
      <c r="E22" s="14">
        <v>27</v>
      </c>
      <c r="F22" s="14">
        <f>E22-8</f>
        <v>19</v>
      </c>
      <c r="G22" s="15"/>
      <c r="H22" s="15"/>
      <c r="I22" s="15"/>
      <c r="J22" s="15" t="s">
        <v>935</v>
      </c>
    </row>
    <row r="23" spans="1:10" ht="15.75" customHeight="1">
      <c r="A23" s="15" t="s">
        <v>918</v>
      </c>
      <c r="B23" s="11">
        <v>3.0046296296296297E-2</v>
      </c>
      <c r="C23" s="15" t="s">
        <v>19</v>
      </c>
      <c r="D23" s="15" t="s">
        <v>28</v>
      </c>
      <c r="E23" s="14">
        <v>11</v>
      </c>
      <c r="F23" s="14"/>
      <c r="G23" s="15"/>
      <c r="H23" s="15" t="s">
        <v>936</v>
      </c>
      <c r="I23" s="15"/>
      <c r="J23" s="15"/>
    </row>
    <row r="24" spans="1:10" ht="15.75" customHeight="1">
      <c r="A24" s="15" t="s">
        <v>918</v>
      </c>
      <c r="B24" s="11">
        <v>3.0127314814814815E-2</v>
      </c>
      <c r="C24" s="15" t="s">
        <v>19</v>
      </c>
      <c r="D24" s="15" t="s">
        <v>30</v>
      </c>
      <c r="E24" s="14">
        <v>21</v>
      </c>
      <c r="F24" s="14">
        <f>E24-8</f>
        <v>13</v>
      </c>
      <c r="G24" s="15"/>
      <c r="H24" s="15"/>
      <c r="I24" s="15"/>
      <c r="J24" s="15" t="s">
        <v>935</v>
      </c>
    </row>
    <row r="25" spans="1:10" ht="15.75" customHeight="1">
      <c r="A25" s="15" t="s">
        <v>918</v>
      </c>
      <c r="B25" s="11">
        <v>3.0185185185185186E-2</v>
      </c>
      <c r="C25" s="15" t="s">
        <v>19</v>
      </c>
      <c r="D25" s="15" t="s">
        <v>28</v>
      </c>
      <c r="E25" s="14">
        <v>6</v>
      </c>
      <c r="F25" s="15"/>
      <c r="G25" s="15"/>
      <c r="H25" s="15" t="s">
        <v>938</v>
      </c>
      <c r="I25" s="15"/>
      <c r="J25" s="15"/>
    </row>
    <row r="26" spans="1:10" ht="15.75" customHeight="1">
      <c r="A26" s="15" t="s">
        <v>918</v>
      </c>
      <c r="B26" s="11">
        <v>3.0648148148148147E-2</v>
      </c>
      <c r="C26" s="15" t="s">
        <v>888</v>
      </c>
      <c r="D26" s="15" t="s">
        <v>28</v>
      </c>
      <c r="E26" s="14">
        <v>14</v>
      </c>
      <c r="F26" s="15"/>
      <c r="G26" s="15"/>
      <c r="H26" s="15" t="s">
        <v>939</v>
      </c>
      <c r="I26" s="15"/>
      <c r="J26" s="15" t="s">
        <v>215</v>
      </c>
    </row>
    <row r="27" spans="1:10" ht="15.75" customHeight="1">
      <c r="A27" s="15" t="s">
        <v>918</v>
      </c>
      <c r="B27" s="11">
        <v>3.125E-2</v>
      </c>
      <c r="C27" s="15" t="s">
        <v>803</v>
      </c>
      <c r="D27" s="15" t="s">
        <v>30</v>
      </c>
      <c r="E27" s="14">
        <v>25</v>
      </c>
      <c r="F27" s="14">
        <v>18</v>
      </c>
      <c r="G27" s="15"/>
      <c r="H27" s="15"/>
      <c r="I27" s="15"/>
      <c r="J27" s="15" t="s">
        <v>940</v>
      </c>
    </row>
    <row r="28" spans="1:10" ht="15.75" customHeight="1">
      <c r="A28" s="15" t="s">
        <v>918</v>
      </c>
      <c r="B28" s="11">
        <v>3.1400462962962963E-2</v>
      </c>
      <c r="C28" s="15" t="s">
        <v>803</v>
      </c>
      <c r="D28" s="15" t="s">
        <v>28</v>
      </c>
      <c r="E28" s="14">
        <v>12</v>
      </c>
      <c r="F28" s="14"/>
      <c r="G28" s="15"/>
      <c r="H28" s="15" t="s">
        <v>941</v>
      </c>
      <c r="I28" s="14">
        <v>1</v>
      </c>
      <c r="J28" s="15"/>
    </row>
    <row r="29" spans="1:10" ht="15.75" customHeight="1">
      <c r="A29" s="15" t="s">
        <v>918</v>
      </c>
      <c r="B29" s="11">
        <v>3.2523148148148148E-2</v>
      </c>
      <c r="C29" s="15" t="s">
        <v>14</v>
      </c>
      <c r="D29" s="15" t="s">
        <v>15</v>
      </c>
      <c r="E29" s="14">
        <v>10</v>
      </c>
      <c r="F29" s="14">
        <f>E29-3</f>
        <v>7</v>
      </c>
      <c r="G29" s="15"/>
      <c r="H29" s="15"/>
      <c r="I29" s="15"/>
      <c r="J29" s="15"/>
    </row>
    <row r="30" spans="1:10" ht="15.75" customHeight="1">
      <c r="A30" s="15" t="s">
        <v>918</v>
      </c>
      <c r="B30" s="11">
        <v>3.4305555555555554E-2</v>
      </c>
      <c r="C30" s="15" t="s">
        <v>19</v>
      </c>
      <c r="D30" s="15" t="s">
        <v>22</v>
      </c>
      <c r="E30" s="14">
        <v>27</v>
      </c>
      <c r="F30" s="14">
        <f>E30-10</f>
        <v>17</v>
      </c>
      <c r="G30" s="15"/>
      <c r="H30" s="15"/>
      <c r="I30" s="15"/>
      <c r="J30" s="15"/>
    </row>
    <row r="31" spans="1:10" ht="15.75" customHeight="1">
      <c r="A31" s="15" t="s">
        <v>918</v>
      </c>
      <c r="B31" s="11">
        <v>3.4490740740740738E-2</v>
      </c>
      <c r="C31" s="15" t="s">
        <v>14</v>
      </c>
      <c r="D31" s="15" t="s">
        <v>22</v>
      </c>
      <c r="E31" s="14">
        <v>18</v>
      </c>
      <c r="F31" s="14">
        <f>E31-7</f>
        <v>11</v>
      </c>
      <c r="G31" s="15"/>
      <c r="H31" s="15"/>
      <c r="I31" s="15"/>
      <c r="J31" s="15"/>
    </row>
    <row r="32" spans="1:10" ht="15.75" customHeight="1">
      <c r="A32" s="15" t="s">
        <v>918</v>
      </c>
      <c r="B32" s="11">
        <v>3.4513888888888886E-2</v>
      </c>
      <c r="C32" s="15" t="s">
        <v>21</v>
      </c>
      <c r="D32" s="15" t="s">
        <v>22</v>
      </c>
      <c r="E32" s="14">
        <v>17</v>
      </c>
      <c r="F32" s="14">
        <f>E32-1</f>
        <v>16</v>
      </c>
      <c r="G32" s="15"/>
      <c r="H32" s="15"/>
      <c r="I32" s="15"/>
      <c r="J32" s="15"/>
    </row>
    <row r="33" spans="1:10" ht="15.75" customHeight="1">
      <c r="A33" s="15" t="s">
        <v>918</v>
      </c>
      <c r="B33" s="11">
        <v>3.4548611111111113E-2</v>
      </c>
      <c r="C33" s="15" t="s">
        <v>888</v>
      </c>
      <c r="D33" s="15" t="s">
        <v>22</v>
      </c>
      <c r="E33" s="14">
        <v>12</v>
      </c>
      <c r="F33" s="14">
        <f>E33-0</f>
        <v>12</v>
      </c>
      <c r="G33" s="15"/>
      <c r="H33" s="15"/>
      <c r="I33" s="15"/>
      <c r="J33" s="15"/>
    </row>
    <row r="34" spans="1:10" ht="15.75" customHeight="1">
      <c r="A34" s="15" t="s">
        <v>918</v>
      </c>
      <c r="B34" s="11">
        <v>3.5995370370370372E-2</v>
      </c>
      <c r="C34" s="15" t="s">
        <v>21</v>
      </c>
      <c r="D34" s="15" t="s">
        <v>15</v>
      </c>
      <c r="E34" s="14">
        <v>19</v>
      </c>
      <c r="F34" s="14">
        <f>E34-3</f>
        <v>16</v>
      </c>
      <c r="G34" s="15"/>
      <c r="H34" s="15"/>
      <c r="I34" s="15"/>
      <c r="J34" s="15"/>
    </row>
    <row r="35" spans="1:10" ht="15.75" customHeight="1">
      <c r="A35" s="15" t="s">
        <v>918</v>
      </c>
      <c r="B35" s="11">
        <v>3.7696759259259256E-2</v>
      </c>
      <c r="C35" s="15" t="s">
        <v>803</v>
      </c>
      <c r="D35" s="15" t="s">
        <v>22</v>
      </c>
      <c r="E35" s="14" t="s">
        <v>38</v>
      </c>
      <c r="F35" s="14" t="s">
        <v>38</v>
      </c>
      <c r="G35" s="15"/>
      <c r="H35" s="15"/>
      <c r="I35" s="15"/>
      <c r="J35" s="15" t="s">
        <v>103</v>
      </c>
    </row>
    <row r="36" spans="1:10" ht="15.75" customHeight="1">
      <c r="A36" s="15" t="s">
        <v>918</v>
      </c>
      <c r="B36" s="11">
        <v>3.7696759259259256E-2</v>
      </c>
      <c r="C36" s="15" t="s">
        <v>803</v>
      </c>
      <c r="D36" s="15" t="s">
        <v>22</v>
      </c>
      <c r="E36" s="14">
        <v>8</v>
      </c>
      <c r="F36" s="14">
        <f>E36-6</f>
        <v>2</v>
      </c>
      <c r="G36" s="15"/>
      <c r="H36" s="15"/>
      <c r="I36" s="15"/>
      <c r="J36" s="15" t="s">
        <v>105</v>
      </c>
    </row>
    <row r="37" spans="1:10" ht="15.75" customHeight="1">
      <c r="A37" s="15" t="s">
        <v>918</v>
      </c>
      <c r="B37" s="11">
        <v>3.8495370370370367E-2</v>
      </c>
      <c r="C37" s="15" t="s">
        <v>198</v>
      </c>
      <c r="D37" s="15" t="s">
        <v>16</v>
      </c>
      <c r="E37" s="14">
        <v>22</v>
      </c>
      <c r="F37" s="14">
        <v>19</v>
      </c>
      <c r="G37" s="15"/>
      <c r="H37" s="15"/>
      <c r="I37" s="15"/>
      <c r="J37" s="15"/>
    </row>
    <row r="38" spans="1:10" ht="15.75" customHeight="1">
      <c r="A38" s="15" t="s">
        <v>918</v>
      </c>
      <c r="B38" s="11">
        <v>3.8958333333333331E-2</v>
      </c>
      <c r="C38" s="15" t="s">
        <v>19</v>
      </c>
      <c r="D38" s="15" t="s">
        <v>16</v>
      </c>
      <c r="E38" s="14">
        <v>18</v>
      </c>
      <c r="F38" s="14">
        <f>E38-4</f>
        <v>14</v>
      </c>
      <c r="G38" s="15"/>
      <c r="H38" s="15"/>
      <c r="I38" s="15"/>
      <c r="J38" s="15"/>
    </row>
    <row r="39" spans="1:10" ht="15.75" customHeight="1">
      <c r="A39" s="15" t="s">
        <v>918</v>
      </c>
      <c r="B39" s="11">
        <v>3.8981481481481478E-2</v>
      </c>
      <c r="C39" s="15" t="s">
        <v>21</v>
      </c>
      <c r="D39" s="15" t="s">
        <v>16</v>
      </c>
      <c r="E39" s="14">
        <v>17</v>
      </c>
      <c r="F39" s="14">
        <f>E39-1</f>
        <v>16</v>
      </c>
      <c r="G39" s="15"/>
      <c r="H39" s="15"/>
      <c r="I39" s="15"/>
      <c r="J39" s="15"/>
    </row>
    <row r="40" spans="1:10" ht="15.75" customHeight="1">
      <c r="A40" s="15" t="s">
        <v>918</v>
      </c>
      <c r="B40" s="11">
        <v>3.9282407407407405E-2</v>
      </c>
      <c r="C40" s="15" t="s">
        <v>14</v>
      </c>
      <c r="D40" s="15" t="s">
        <v>16</v>
      </c>
      <c r="E40" s="14">
        <v>7</v>
      </c>
      <c r="F40" s="14">
        <f>E40-4</f>
        <v>3</v>
      </c>
      <c r="G40" s="15"/>
      <c r="H40" s="15"/>
      <c r="I40" s="15"/>
      <c r="J40" s="15"/>
    </row>
    <row r="41" spans="1:10" ht="15.75" customHeight="1">
      <c r="A41" s="15" t="s">
        <v>918</v>
      </c>
      <c r="B41" s="11">
        <v>3.9421296296296295E-2</v>
      </c>
      <c r="C41" s="15" t="s">
        <v>803</v>
      </c>
      <c r="D41" s="15" t="s">
        <v>16</v>
      </c>
      <c r="E41" s="14">
        <v>3</v>
      </c>
      <c r="F41" s="24">
        <f>E41-3</f>
        <v>0</v>
      </c>
      <c r="G41" s="15"/>
      <c r="H41" s="15"/>
      <c r="I41" s="15"/>
      <c r="J41" s="15" t="s">
        <v>950</v>
      </c>
    </row>
    <row r="42" spans="1:10" ht="15.75" customHeight="1">
      <c r="A42" s="15" t="s">
        <v>918</v>
      </c>
      <c r="B42" s="11">
        <v>3.9548611111111111E-2</v>
      </c>
      <c r="C42" s="15" t="s">
        <v>888</v>
      </c>
      <c r="D42" s="15" t="s">
        <v>16</v>
      </c>
      <c r="E42" s="14" t="s">
        <v>20</v>
      </c>
      <c r="F42" s="14">
        <v>1</v>
      </c>
      <c r="G42" s="15"/>
      <c r="H42" s="15"/>
      <c r="I42" s="15"/>
      <c r="J42" s="15"/>
    </row>
    <row r="43" spans="1:10" ht="15.75" customHeight="1">
      <c r="A43" s="15" t="s">
        <v>918</v>
      </c>
      <c r="B43" s="11">
        <v>4.2222222222222223E-2</v>
      </c>
      <c r="C43" s="15" t="s">
        <v>198</v>
      </c>
      <c r="D43" s="15" t="s">
        <v>33</v>
      </c>
      <c r="E43" s="14">
        <v>14</v>
      </c>
      <c r="F43" s="14">
        <v>7</v>
      </c>
      <c r="G43" s="15"/>
      <c r="H43" s="15"/>
      <c r="I43" s="15"/>
      <c r="J43" s="15" t="s">
        <v>952</v>
      </c>
    </row>
    <row r="44" spans="1:10" ht="15.75" customHeight="1">
      <c r="A44" s="15" t="s">
        <v>918</v>
      </c>
      <c r="B44" s="11">
        <v>4.2627314814814812E-2</v>
      </c>
      <c r="C44" s="15" t="s">
        <v>198</v>
      </c>
      <c r="D44" s="15" t="s">
        <v>137</v>
      </c>
      <c r="E44" s="14">
        <v>20</v>
      </c>
      <c r="F44" s="14">
        <v>14</v>
      </c>
      <c r="G44" s="15"/>
      <c r="H44" s="15"/>
      <c r="I44" s="15"/>
      <c r="J44" s="15"/>
    </row>
    <row r="45" spans="1:10" ht="15.75" customHeight="1">
      <c r="A45" s="15" t="s">
        <v>918</v>
      </c>
      <c r="B45" s="11">
        <v>4.372685185185185E-2</v>
      </c>
      <c r="C45" s="15" t="s">
        <v>19</v>
      </c>
      <c r="D45" s="15" t="s">
        <v>30</v>
      </c>
      <c r="E45" s="14">
        <v>13</v>
      </c>
      <c r="F45" s="14">
        <f t="shared" ref="F45:F46" si="0">E45-8</f>
        <v>5</v>
      </c>
      <c r="G45" s="15"/>
      <c r="H45" s="15"/>
      <c r="I45" s="15"/>
      <c r="J45" s="15" t="s">
        <v>935</v>
      </c>
    </row>
    <row r="46" spans="1:10" ht="15.75" customHeight="1">
      <c r="A46" s="15" t="s">
        <v>918</v>
      </c>
      <c r="B46" s="11">
        <v>4.3831018518518519E-2</v>
      </c>
      <c r="C46" s="15" t="s">
        <v>19</v>
      </c>
      <c r="D46" s="15" t="s">
        <v>30</v>
      </c>
      <c r="E46" s="14">
        <v>19</v>
      </c>
      <c r="F46" s="14">
        <f t="shared" si="0"/>
        <v>11</v>
      </c>
      <c r="G46" s="15"/>
      <c r="H46" s="15"/>
      <c r="I46" s="15"/>
      <c r="J46" s="15" t="s">
        <v>935</v>
      </c>
    </row>
    <row r="47" spans="1:10" ht="15.75" customHeight="1">
      <c r="A47" s="15" t="s">
        <v>918</v>
      </c>
      <c r="B47" s="11">
        <v>4.3923611111111108E-2</v>
      </c>
      <c r="C47" s="15" t="s">
        <v>19</v>
      </c>
      <c r="D47" s="15" t="s">
        <v>28</v>
      </c>
      <c r="E47" s="14">
        <v>10</v>
      </c>
      <c r="F47" s="14"/>
      <c r="G47" s="15"/>
      <c r="H47" s="15" t="s">
        <v>954</v>
      </c>
      <c r="I47" s="15"/>
      <c r="J47" s="15"/>
    </row>
    <row r="48" spans="1:10" ht="15.75" customHeight="1">
      <c r="A48" s="15" t="s">
        <v>918</v>
      </c>
      <c r="B48" s="11">
        <v>4.4849537037037035E-2</v>
      </c>
      <c r="C48" s="15" t="s">
        <v>21</v>
      </c>
      <c r="D48" s="15" t="s">
        <v>15</v>
      </c>
      <c r="E48" s="14">
        <v>19</v>
      </c>
      <c r="F48" s="14">
        <f>E48-3</f>
        <v>16</v>
      </c>
      <c r="G48" s="15"/>
      <c r="H48" s="15"/>
      <c r="I48" s="15"/>
      <c r="J48" s="15"/>
    </row>
    <row r="49" spans="1:10" ht="15.75" customHeight="1">
      <c r="A49" s="15" t="s">
        <v>918</v>
      </c>
      <c r="B49" s="11">
        <v>4.7719907407407405E-2</v>
      </c>
      <c r="C49" s="15" t="s">
        <v>803</v>
      </c>
      <c r="D49" s="15" t="s">
        <v>109</v>
      </c>
      <c r="E49" s="14" t="s">
        <v>38</v>
      </c>
      <c r="F49" s="14" t="s">
        <v>38</v>
      </c>
      <c r="G49" s="15"/>
      <c r="H49" s="15"/>
      <c r="I49" s="15"/>
      <c r="J49" s="15"/>
    </row>
    <row r="50" spans="1:10" ht="15.75" customHeight="1">
      <c r="A50" s="15" t="s">
        <v>918</v>
      </c>
      <c r="B50" s="11">
        <v>4.7719907407407405E-2</v>
      </c>
      <c r="C50" s="15" t="s">
        <v>803</v>
      </c>
      <c r="D50" s="15" t="s">
        <v>109</v>
      </c>
      <c r="E50" s="14">
        <v>16</v>
      </c>
      <c r="F50" s="14">
        <f>E50-4</f>
        <v>12</v>
      </c>
      <c r="G50" s="15"/>
      <c r="H50" s="15"/>
      <c r="I50" s="15"/>
      <c r="J50" s="15"/>
    </row>
    <row r="51" spans="1:10" ht="15.75" customHeight="1">
      <c r="A51" s="15" t="s">
        <v>918</v>
      </c>
      <c r="B51" s="11">
        <v>4.8275462962962964E-2</v>
      </c>
      <c r="C51" s="15" t="s">
        <v>888</v>
      </c>
      <c r="D51" s="15" t="s">
        <v>37</v>
      </c>
      <c r="E51" s="14">
        <v>1</v>
      </c>
      <c r="F51" s="14">
        <v>2</v>
      </c>
      <c r="G51" s="15"/>
      <c r="H51" s="15"/>
      <c r="I51" s="15"/>
      <c r="J51" s="15"/>
    </row>
    <row r="52" spans="1:10" ht="15.75" customHeight="1">
      <c r="A52" s="15" t="s">
        <v>918</v>
      </c>
      <c r="B52" s="11">
        <v>4.9131944444444443E-2</v>
      </c>
      <c r="C52" s="15" t="s">
        <v>198</v>
      </c>
      <c r="D52" s="15" t="s">
        <v>113</v>
      </c>
      <c r="E52" s="14">
        <v>20</v>
      </c>
      <c r="F52" s="14">
        <f t="shared" ref="F52:F53" si="1">E52-7</f>
        <v>13</v>
      </c>
      <c r="G52" s="15"/>
      <c r="H52" s="15"/>
      <c r="I52" s="15"/>
      <c r="J52" s="15"/>
    </row>
    <row r="53" spans="1:10" ht="15.75" customHeight="1">
      <c r="A53" s="15" t="s">
        <v>918</v>
      </c>
      <c r="B53" s="11">
        <v>5.0011574074074076E-2</v>
      </c>
      <c r="C53" s="15" t="s">
        <v>198</v>
      </c>
      <c r="D53" s="15" t="s">
        <v>33</v>
      </c>
      <c r="E53" s="14">
        <v>10</v>
      </c>
      <c r="F53" s="14">
        <f t="shared" si="1"/>
        <v>3</v>
      </c>
      <c r="G53" s="15"/>
      <c r="H53" s="15"/>
      <c r="I53" s="15"/>
      <c r="J53" s="15" t="s">
        <v>958</v>
      </c>
    </row>
    <row r="54" spans="1:10" ht="15.75" customHeight="1">
      <c r="A54" s="15" t="s">
        <v>918</v>
      </c>
      <c r="B54" s="11">
        <v>5.1111111111111114E-2</v>
      </c>
      <c r="C54" s="15" t="s">
        <v>19</v>
      </c>
      <c r="D54" s="15" t="s">
        <v>30</v>
      </c>
      <c r="E54" s="14">
        <v>25</v>
      </c>
      <c r="F54" s="14">
        <f>E54-8</f>
        <v>17</v>
      </c>
      <c r="G54" s="15"/>
      <c r="H54" s="15"/>
      <c r="I54" s="15"/>
      <c r="J54" s="15" t="s">
        <v>959</v>
      </c>
    </row>
    <row r="55" spans="1:10" ht="15.75" customHeight="1">
      <c r="A55" s="15" t="s">
        <v>918</v>
      </c>
      <c r="B55" s="11">
        <v>5.1215277777777776E-2</v>
      </c>
      <c r="C55" s="15" t="s">
        <v>19</v>
      </c>
      <c r="D55" s="15" t="s">
        <v>28</v>
      </c>
      <c r="E55" s="14">
        <v>6</v>
      </c>
      <c r="F55" s="14"/>
      <c r="G55" s="15"/>
      <c r="H55" s="15" t="s">
        <v>960</v>
      </c>
      <c r="I55" s="15"/>
      <c r="J55" s="15"/>
    </row>
    <row r="56" spans="1:10" ht="15.75" customHeight="1">
      <c r="A56" s="15" t="s">
        <v>918</v>
      </c>
      <c r="B56" s="11">
        <v>5.1423611111111114E-2</v>
      </c>
      <c r="C56" s="15" t="s">
        <v>19</v>
      </c>
      <c r="D56" s="15" t="s">
        <v>30</v>
      </c>
      <c r="E56" s="14">
        <v>18</v>
      </c>
      <c r="F56" s="14">
        <f>E56-8</f>
        <v>10</v>
      </c>
      <c r="G56" s="15"/>
      <c r="H56" s="15"/>
      <c r="I56" s="15"/>
      <c r="J56" s="15" t="s">
        <v>959</v>
      </c>
    </row>
    <row r="57" spans="1:10" ht="15.75" customHeight="1">
      <c r="A57" s="15" t="s">
        <v>918</v>
      </c>
      <c r="B57" s="11">
        <v>5.1469907407407409E-2</v>
      </c>
      <c r="C57" s="15" t="s">
        <v>19</v>
      </c>
      <c r="D57" s="15" t="s">
        <v>28</v>
      </c>
      <c r="E57" s="14">
        <v>11</v>
      </c>
      <c r="F57" s="14"/>
      <c r="G57" s="15"/>
      <c r="H57" s="15" t="s">
        <v>963</v>
      </c>
      <c r="I57" s="15"/>
      <c r="J57" s="15"/>
    </row>
    <row r="58" spans="1:10" ht="15.75" customHeight="1">
      <c r="A58" s="15" t="s">
        <v>918</v>
      </c>
      <c r="B58" s="11">
        <v>5.2395833333333336E-2</v>
      </c>
      <c r="C58" s="15" t="s">
        <v>21</v>
      </c>
      <c r="D58" s="15" t="s">
        <v>26</v>
      </c>
      <c r="E58" s="14">
        <v>6</v>
      </c>
      <c r="F58" s="14">
        <f>E58-0</f>
        <v>6</v>
      </c>
      <c r="G58" s="15"/>
      <c r="H58" s="15"/>
      <c r="I58" s="15"/>
      <c r="J58" s="15"/>
    </row>
    <row r="59" spans="1:10" ht="13">
      <c r="A59" s="15" t="s">
        <v>918</v>
      </c>
      <c r="B59" s="11">
        <v>5.3229166666666668E-2</v>
      </c>
      <c r="C59" s="15" t="s">
        <v>14</v>
      </c>
      <c r="D59" s="15" t="s">
        <v>167</v>
      </c>
      <c r="E59" s="14">
        <v>9</v>
      </c>
      <c r="F59" s="14"/>
      <c r="G59" s="15"/>
      <c r="H59" s="15"/>
      <c r="I59" s="15"/>
      <c r="J59" s="15"/>
    </row>
    <row r="60" spans="1:10" ht="13">
      <c r="A60" s="15" t="s">
        <v>918</v>
      </c>
      <c r="B60" s="11">
        <v>5.3749999999999999E-2</v>
      </c>
      <c r="C60" s="15" t="s">
        <v>14</v>
      </c>
      <c r="D60" s="15" t="s">
        <v>30</v>
      </c>
      <c r="E60" s="14" t="s">
        <v>38</v>
      </c>
      <c r="F60" s="14" t="s">
        <v>38</v>
      </c>
      <c r="G60" s="15"/>
      <c r="H60" s="15"/>
      <c r="I60" s="15"/>
      <c r="J60" s="15" t="s">
        <v>103</v>
      </c>
    </row>
    <row r="61" spans="1:10" ht="13">
      <c r="A61" s="15" t="s">
        <v>918</v>
      </c>
      <c r="B61" s="11">
        <v>5.3749999999999999E-2</v>
      </c>
      <c r="C61" s="15" t="s">
        <v>14</v>
      </c>
      <c r="D61" s="15" t="s">
        <v>30</v>
      </c>
      <c r="E61" s="14">
        <v>7</v>
      </c>
      <c r="F61" s="14">
        <f>E61-4</f>
        <v>3</v>
      </c>
      <c r="G61" s="15"/>
      <c r="H61" s="15"/>
      <c r="I61" s="15"/>
      <c r="J61" s="38" t="s">
        <v>967</v>
      </c>
    </row>
    <row r="62" spans="1:10" ht="13">
      <c r="A62" s="15" t="s">
        <v>918</v>
      </c>
      <c r="B62" s="11">
        <v>5.4247685185185184E-2</v>
      </c>
      <c r="C62" s="15" t="s">
        <v>803</v>
      </c>
      <c r="D62" s="15" t="s">
        <v>26</v>
      </c>
      <c r="E62" s="14" t="s">
        <v>17</v>
      </c>
      <c r="F62" s="14">
        <v>20</v>
      </c>
      <c r="G62" s="15"/>
      <c r="H62" s="15"/>
      <c r="I62" s="15"/>
      <c r="J62" s="15" t="s">
        <v>968</v>
      </c>
    </row>
    <row r="63" spans="1:10" ht="13">
      <c r="A63" s="15" t="s">
        <v>918</v>
      </c>
      <c r="B63" s="11">
        <v>5.9131944444444445E-2</v>
      </c>
      <c r="C63" s="15" t="s">
        <v>198</v>
      </c>
      <c r="D63" s="15" t="s">
        <v>37</v>
      </c>
      <c r="E63" s="14">
        <v>12</v>
      </c>
      <c r="F63" s="14">
        <f>E63-1</f>
        <v>11</v>
      </c>
      <c r="G63" s="15"/>
      <c r="H63" s="15"/>
      <c r="I63" s="15"/>
      <c r="J63" s="15"/>
    </row>
    <row r="64" spans="1:10" ht="13">
      <c r="A64" s="15" t="s">
        <v>918</v>
      </c>
      <c r="B64" s="11">
        <v>5.9849537037037034E-2</v>
      </c>
      <c r="C64" s="15" t="s">
        <v>198</v>
      </c>
      <c r="D64" s="15" t="s">
        <v>33</v>
      </c>
      <c r="E64" s="14" t="s">
        <v>20</v>
      </c>
      <c r="F64" s="14">
        <v>1</v>
      </c>
      <c r="G64" s="15"/>
      <c r="H64" s="15"/>
      <c r="I64" s="15"/>
      <c r="J64" s="15"/>
    </row>
    <row r="65" spans="1:10" ht="13">
      <c r="A65" s="15" t="s">
        <v>918</v>
      </c>
      <c r="B65" s="11">
        <v>6.5104166666666671E-2</v>
      </c>
      <c r="C65" s="15" t="s">
        <v>19</v>
      </c>
      <c r="D65" s="15" t="s">
        <v>37</v>
      </c>
      <c r="E65" s="14">
        <v>24</v>
      </c>
      <c r="F65" s="14">
        <f>E65-6</f>
        <v>18</v>
      </c>
      <c r="G65" s="15"/>
      <c r="H65" s="15"/>
      <c r="I65" s="15"/>
      <c r="J65" s="15"/>
    </row>
    <row r="66" spans="1:10" ht="13">
      <c r="A66" s="15" t="s">
        <v>918</v>
      </c>
      <c r="B66" s="11">
        <v>6.581018518518518E-2</v>
      </c>
      <c r="C66" s="15" t="s">
        <v>19</v>
      </c>
      <c r="D66" s="15" t="s">
        <v>137</v>
      </c>
      <c r="E66" s="14">
        <v>20</v>
      </c>
      <c r="F66" s="14">
        <f>E66-7</f>
        <v>13</v>
      </c>
      <c r="G66" s="15"/>
      <c r="H66" s="15"/>
      <c r="I66" s="15"/>
      <c r="J66" s="15"/>
    </row>
    <row r="67" spans="1:10" ht="13">
      <c r="A67" s="15" t="s">
        <v>918</v>
      </c>
      <c r="B67" s="11">
        <v>6.6597222222222224E-2</v>
      </c>
      <c r="C67" s="15" t="s">
        <v>89</v>
      </c>
      <c r="D67" s="15" t="s">
        <v>22</v>
      </c>
      <c r="E67" s="14" t="s">
        <v>20</v>
      </c>
      <c r="F67" s="14">
        <v>1</v>
      </c>
      <c r="G67" s="15"/>
      <c r="H67" s="15"/>
      <c r="I67" s="15"/>
      <c r="J67" s="15"/>
    </row>
    <row r="68" spans="1:10" ht="13">
      <c r="A68" s="15" t="s">
        <v>918</v>
      </c>
      <c r="B68" s="11">
        <v>6.9074074074074079E-2</v>
      </c>
      <c r="C68" s="15" t="s">
        <v>19</v>
      </c>
      <c r="D68" s="15" t="s">
        <v>37</v>
      </c>
      <c r="E68" s="14">
        <v>17</v>
      </c>
      <c r="F68" s="14">
        <f>E68-6</f>
        <v>11</v>
      </c>
      <c r="G68" s="15"/>
      <c r="H68" s="15"/>
      <c r="I68" s="15"/>
      <c r="J68" s="15"/>
    </row>
    <row r="69" spans="1:10" ht="13">
      <c r="A69" s="15" t="s">
        <v>918</v>
      </c>
      <c r="B69" s="11">
        <v>7.0740740740740743E-2</v>
      </c>
      <c r="C69" s="15" t="s">
        <v>19</v>
      </c>
      <c r="D69" s="15" t="s">
        <v>116</v>
      </c>
      <c r="E69" s="14">
        <v>8</v>
      </c>
      <c r="F69" s="14">
        <f>E69--3</f>
        <v>11</v>
      </c>
      <c r="G69" s="15"/>
      <c r="H69" s="15"/>
      <c r="I69" s="15"/>
      <c r="J69" s="15"/>
    </row>
    <row r="70" spans="1:10" ht="13">
      <c r="A70" s="15" t="s">
        <v>918</v>
      </c>
      <c r="B70" s="11">
        <v>7.1342592592592596E-2</v>
      </c>
      <c r="C70" s="15" t="s">
        <v>803</v>
      </c>
      <c r="D70" s="15" t="s">
        <v>30</v>
      </c>
      <c r="E70" s="14">
        <v>20</v>
      </c>
      <c r="F70" s="14">
        <f>E70-7</f>
        <v>13</v>
      </c>
      <c r="G70" s="15"/>
      <c r="H70" s="15"/>
      <c r="I70" s="15"/>
      <c r="J70" s="15" t="s">
        <v>829</v>
      </c>
    </row>
    <row r="71" spans="1:10" ht="13">
      <c r="A71" s="15" t="s">
        <v>918</v>
      </c>
      <c r="B71" s="11">
        <v>7.149305555555556E-2</v>
      </c>
      <c r="C71" s="15" t="s">
        <v>803</v>
      </c>
      <c r="D71" s="15" t="s">
        <v>28</v>
      </c>
      <c r="E71" s="14">
        <v>8</v>
      </c>
      <c r="F71" s="14"/>
      <c r="G71" s="15"/>
      <c r="H71" s="15" t="s">
        <v>971</v>
      </c>
      <c r="I71" s="15"/>
      <c r="J71" s="15"/>
    </row>
    <row r="72" spans="1:10" ht="13">
      <c r="A72" s="15" t="s">
        <v>918</v>
      </c>
      <c r="B72" s="11">
        <v>7.149305555555556E-2</v>
      </c>
      <c r="C72" s="15" t="s">
        <v>19</v>
      </c>
      <c r="D72" s="15" t="s">
        <v>55</v>
      </c>
      <c r="E72" s="14">
        <v>14</v>
      </c>
      <c r="F72" s="14">
        <f>E72-4</f>
        <v>10</v>
      </c>
      <c r="G72" s="15"/>
      <c r="H72" s="15"/>
      <c r="I72" s="15"/>
      <c r="J72" s="15"/>
    </row>
    <row r="73" spans="1:10" ht="13">
      <c r="A73" s="15" t="s">
        <v>918</v>
      </c>
      <c r="B73" s="11">
        <v>7.2349537037037032E-2</v>
      </c>
      <c r="C73" s="15" t="s">
        <v>974</v>
      </c>
      <c r="D73" s="15" t="s">
        <v>137</v>
      </c>
      <c r="E73" s="14">
        <v>17</v>
      </c>
      <c r="F73" s="14">
        <v>11</v>
      </c>
      <c r="G73" s="15"/>
      <c r="H73" s="15"/>
      <c r="I73" s="15"/>
      <c r="J73" s="15"/>
    </row>
    <row r="74" spans="1:10" ht="13">
      <c r="A74" s="15" t="s">
        <v>918</v>
      </c>
      <c r="B74" s="11">
        <v>7.2499999999999995E-2</v>
      </c>
      <c r="C74" s="15" t="s">
        <v>803</v>
      </c>
      <c r="D74" s="15" t="s">
        <v>30</v>
      </c>
      <c r="E74" s="14" t="s">
        <v>20</v>
      </c>
      <c r="F74" s="14">
        <v>1</v>
      </c>
      <c r="G74" s="15"/>
      <c r="H74" s="15"/>
      <c r="I74" s="15"/>
      <c r="J74" s="15" t="s">
        <v>829</v>
      </c>
    </row>
    <row r="75" spans="1:10" ht="13">
      <c r="A75" s="15" t="s">
        <v>918</v>
      </c>
      <c r="B75" s="11">
        <v>7.3483796296296297E-2</v>
      </c>
      <c r="C75" s="15" t="s">
        <v>803</v>
      </c>
      <c r="D75" s="15" t="s">
        <v>113</v>
      </c>
      <c r="E75" s="14">
        <v>15</v>
      </c>
      <c r="F75" s="14">
        <f>E75-2</f>
        <v>13</v>
      </c>
      <c r="G75" s="15"/>
      <c r="H75" s="15"/>
      <c r="I75" s="15"/>
      <c r="J75" s="15"/>
    </row>
    <row r="76" spans="1:10" ht="13">
      <c r="A76" s="15" t="s">
        <v>918</v>
      </c>
      <c r="B76" s="11">
        <v>7.4062500000000003E-2</v>
      </c>
      <c r="C76" s="15" t="s">
        <v>803</v>
      </c>
      <c r="D76" s="15" t="s">
        <v>30</v>
      </c>
      <c r="E76" s="14">
        <v>20</v>
      </c>
      <c r="F76" s="14">
        <f>E76-7</f>
        <v>13</v>
      </c>
      <c r="G76" s="15"/>
      <c r="H76" s="15"/>
      <c r="I76" s="15"/>
      <c r="J76" s="15" t="s">
        <v>977</v>
      </c>
    </row>
    <row r="77" spans="1:10" ht="13">
      <c r="A77" s="15" t="s">
        <v>918</v>
      </c>
      <c r="B77" s="11">
        <v>7.7094907407407404E-2</v>
      </c>
      <c r="C77" s="15" t="s">
        <v>21</v>
      </c>
      <c r="D77" s="15" t="s">
        <v>321</v>
      </c>
      <c r="E77" s="14" t="s">
        <v>17</v>
      </c>
      <c r="F77" s="14">
        <v>20</v>
      </c>
      <c r="G77" s="15"/>
      <c r="H77" s="15"/>
      <c r="I77" s="15"/>
      <c r="J77" s="15"/>
    </row>
    <row r="78" spans="1:10" ht="13">
      <c r="A78" s="15" t="s">
        <v>918</v>
      </c>
      <c r="B78" s="11">
        <v>7.7372685185185183E-2</v>
      </c>
      <c r="C78" s="15" t="s">
        <v>14</v>
      </c>
      <c r="D78" s="15" t="s">
        <v>77</v>
      </c>
      <c r="E78" s="14">
        <v>9</v>
      </c>
      <c r="F78" s="14">
        <v>2</v>
      </c>
      <c r="G78" s="15"/>
      <c r="H78" s="15" t="s">
        <v>978</v>
      </c>
      <c r="I78" s="15"/>
      <c r="J78" s="15"/>
    </row>
    <row r="79" spans="1:10" ht="13">
      <c r="A79" s="15" t="s">
        <v>918</v>
      </c>
      <c r="B79" s="11">
        <v>7.7835648148148154E-2</v>
      </c>
      <c r="C79" s="15" t="s">
        <v>14</v>
      </c>
      <c r="D79" s="15" t="s">
        <v>109</v>
      </c>
      <c r="E79" s="14">
        <v>15</v>
      </c>
      <c r="F79" s="14">
        <f>E79-0</f>
        <v>15</v>
      </c>
      <c r="G79" s="15"/>
      <c r="H79" s="15"/>
      <c r="I79" s="15"/>
      <c r="J79" s="15"/>
    </row>
    <row r="80" spans="1:10" ht="13">
      <c r="A80" s="15" t="s">
        <v>918</v>
      </c>
      <c r="B80" s="11">
        <v>7.8263888888888883E-2</v>
      </c>
      <c r="C80" s="15" t="s">
        <v>803</v>
      </c>
      <c r="D80" s="15" t="s">
        <v>109</v>
      </c>
      <c r="E80" s="14">
        <v>21</v>
      </c>
      <c r="F80" s="14">
        <f>E80-4</f>
        <v>17</v>
      </c>
      <c r="G80" s="15"/>
      <c r="H80" s="15"/>
      <c r="I80" s="15"/>
      <c r="J80" s="15"/>
    </row>
    <row r="81" spans="1:10" ht="13">
      <c r="A81" s="15" t="s">
        <v>918</v>
      </c>
      <c r="B81" s="11">
        <v>7.8645833333333331E-2</v>
      </c>
      <c r="C81" s="15" t="s">
        <v>803</v>
      </c>
      <c r="D81" s="15" t="s">
        <v>77</v>
      </c>
      <c r="E81" s="14">
        <v>19</v>
      </c>
      <c r="F81" s="14">
        <f>E81-3</f>
        <v>16</v>
      </c>
      <c r="G81" s="15"/>
      <c r="H81" s="15" t="s">
        <v>983</v>
      </c>
      <c r="I81" s="15"/>
      <c r="J81" s="15"/>
    </row>
    <row r="82" spans="1:10" ht="13">
      <c r="A82" s="15" t="s">
        <v>918</v>
      </c>
      <c r="B82" s="11">
        <v>7.8680555555555559E-2</v>
      </c>
      <c r="C82" s="15" t="s">
        <v>14</v>
      </c>
      <c r="D82" s="15" t="s">
        <v>77</v>
      </c>
      <c r="E82" s="14">
        <v>12</v>
      </c>
      <c r="F82" s="14">
        <f>E82-7</f>
        <v>5</v>
      </c>
      <c r="G82" s="15"/>
      <c r="H82" s="15" t="s">
        <v>985</v>
      </c>
      <c r="I82" s="15"/>
      <c r="J82" s="15"/>
    </row>
    <row r="83" spans="1:10" ht="13">
      <c r="A83" s="15" t="s">
        <v>918</v>
      </c>
      <c r="B83" s="11">
        <v>8.1689814814814812E-2</v>
      </c>
      <c r="C83" s="15" t="s">
        <v>14</v>
      </c>
      <c r="D83" s="15" t="s">
        <v>101</v>
      </c>
      <c r="E83" s="14">
        <v>14</v>
      </c>
      <c r="F83" s="15"/>
      <c r="G83" s="15"/>
      <c r="H83" s="15"/>
      <c r="I83" s="15"/>
      <c r="J83" s="15" t="s">
        <v>986</v>
      </c>
    </row>
    <row r="84" spans="1:10" ht="13">
      <c r="A84" s="15" t="s">
        <v>918</v>
      </c>
      <c r="B84" s="11">
        <v>9.9826388888888895E-2</v>
      </c>
      <c r="C84" s="15" t="s">
        <v>888</v>
      </c>
      <c r="D84" s="15" t="s">
        <v>101</v>
      </c>
      <c r="E84" s="14">
        <v>12</v>
      </c>
      <c r="F84" s="14"/>
      <c r="G84" s="15"/>
      <c r="H84" s="15"/>
      <c r="I84" s="15"/>
      <c r="J84" s="15" t="s">
        <v>988</v>
      </c>
    </row>
    <row r="85" spans="1:10" ht="13">
      <c r="A85" s="15" t="s">
        <v>918</v>
      </c>
      <c r="B85" s="11">
        <v>9.9849537037037042E-2</v>
      </c>
      <c r="C85" s="15" t="s">
        <v>888</v>
      </c>
      <c r="D85" s="15" t="s">
        <v>101</v>
      </c>
      <c r="E85" s="14">
        <v>10</v>
      </c>
      <c r="F85" s="14"/>
      <c r="G85" s="15"/>
      <c r="H85" s="15"/>
      <c r="I85" s="15"/>
      <c r="J85" s="15" t="s">
        <v>989</v>
      </c>
    </row>
    <row r="86" spans="1:10" ht="13">
      <c r="A86" s="15" t="s">
        <v>918</v>
      </c>
      <c r="B86" s="11">
        <v>0.10072916666666666</v>
      </c>
      <c r="C86" s="15" t="s">
        <v>990</v>
      </c>
      <c r="D86" s="15" t="s">
        <v>22</v>
      </c>
      <c r="E86" s="14" t="s">
        <v>20</v>
      </c>
      <c r="F86" s="14">
        <v>1</v>
      </c>
      <c r="G86" s="15"/>
      <c r="H86" s="15"/>
      <c r="I86" s="15"/>
      <c r="J86" s="15"/>
    </row>
    <row r="87" spans="1:10" ht="13">
      <c r="A87" s="15" t="s">
        <v>918</v>
      </c>
      <c r="B87" s="11">
        <v>0.10716435185185186</v>
      </c>
      <c r="C87" s="15" t="s">
        <v>803</v>
      </c>
      <c r="D87" s="15" t="s">
        <v>60</v>
      </c>
      <c r="E87" s="14">
        <v>11</v>
      </c>
      <c r="F87" s="14"/>
      <c r="G87" s="15"/>
      <c r="H87" s="15"/>
      <c r="I87" s="15"/>
      <c r="J87" s="15"/>
    </row>
    <row r="88" spans="1:10" ht="13">
      <c r="A88" s="15" t="s">
        <v>918</v>
      </c>
      <c r="B88" s="11">
        <v>0.11125</v>
      </c>
      <c r="C88" s="15" t="s">
        <v>19</v>
      </c>
      <c r="D88" s="15" t="s">
        <v>15</v>
      </c>
      <c r="E88" s="14">
        <v>12</v>
      </c>
      <c r="F88" s="14">
        <f>E88-0</f>
        <v>12</v>
      </c>
      <c r="G88" s="15"/>
      <c r="H88" s="15"/>
      <c r="I88" s="15"/>
      <c r="J88" s="15"/>
    </row>
    <row r="89" spans="1:10" ht="13">
      <c r="A89" s="15" t="s">
        <v>918</v>
      </c>
      <c r="B89" s="11">
        <v>0.11142361111111111</v>
      </c>
      <c r="C89" s="15" t="s">
        <v>14</v>
      </c>
      <c r="D89" s="15" t="s">
        <v>15</v>
      </c>
      <c r="E89" s="14">
        <v>5</v>
      </c>
      <c r="F89" s="14">
        <f>E89-3</f>
        <v>2</v>
      </c>
      <c r="G89" s="15"/>
      <c r="H89" s="15"/>
      <c r="I89" s="15"/>
      <c r="J89" s="15"/>
    </row>
    <row r="90" spans="1:10" ht="13">
      <c r="A90" s="15" t="s">
        <v>918</v>
      </c>
      <c r="B90" s="11">
        <v>0.11155092592592593</v>
      </c>
      <c r="C90" s="15" t="s">
        <v>803</v>
      </c>
      <c r="D90" s="15" t="s">
        <v>15</v>
      </c>
      <c r="E90" s="14" t="s">
        <v>17</v>
      </c>
      <c r="F90" s="14">
        <v>20</v>
      </c>
      <c r="G90" s="15"/>
      <c r="H90" s="15"/>
      <c r="I90" s="15"/>
      <c r="J90" s="15"/>
    </row>
    <row r="91" spans="1:10" ht="13">
      <c r="A91" s="15" t="s">
        <v>918</v>
      </c>
      <c r="B91" s="11">
        <v>0.1129050925925926</v>
      </c>
      <c r="C91" s="15" t="s">
        <v>19</v>
      </c>
      <c r="D91" s="15" t="s">
        <v>16</v>
      </c>
      <c r="E91" s="14">
        <v>22</v>
      </c>
      <c r="F91" s="14">
        <f>E91-4</f>
        <v>18</v>
      </c>
      <c r="G91" s="15"/>
      <c r="H91" s="15"/>
      <c r="I91" s="15"/>
      <c r="J91" s="15"/>
    </row>
    <row r="92" spans="1:10" ht="13">
      <c r="A92" s="15" t="s">
        <v>918</v>
      </c>
      <c r="B92" s="11">
        <v>0.11299768518518519</v>
      </c>
      <c r="C92" s="15" t="s">
        <v>21</v>
      </c>
      <c r="D92" s="15" t="s">
        <v>16</v>
      </c>
      <c r="E92" s="14">
        <v>15</v>
      </c>
      <c r="F92" s="14">
        <f>E92-1</f>
        <v>14</v>
      </c>
      <c r="G92" s="15"/>
      <c r="H92" s="15"/>
      <c r="I92" s="15"/>
      <c r="J92" s="15"/>
    </row>
    <row r="93" spans="1:10" ht="13">
      <c r="A93" s="15" t="s">
        <v>918</v>
      </c>
      <c r="B93" s="11">
        <v>0.11300925925925925</v>
      </c>
      <c r="C93" s="15" t="s">
        <v>14</v>
      </c>
      <c r="D93" s="15" t="s">
        <v>16</v>
      </c>
      <c r="E93" s="14">
        <v>18</v>
      </c>
      <c r="F93" s="14">
        <f>E93-4</f>
        <v>14</v>
      </c>
      <c r="G93" s="15"/>
      <c r="H93" s="15"/>
      <c r="I93" s="15"/>
      <c r="J93" s="15"/>
    </row>
    <row r="94" spans="1:10" ht="13">
      <c r="A94" s="15" t="s">
        <v>918</v>
      </c>
      <c r="B94" s="11">
        <v>0.1130324074074074</v>
      </c>
      <c r="C94" s="15" t="s">
        <v>803</v>
      </c>
      <c r="D94" s="15" t="s">
        <v>16</v>
      </c>
      <c r="E94" s="14">
        <v>15</v>
      </c>
      <c r="F94" s="14">
        <f>E94-3</f>
        <v>12</v>
      </c>
      <c r="G94" s="15"/>
      <c r="H94" s="15"/>
      <c r="I94" s="15"/>
      <c r="J94" s="15"/>
    </row>
    <row r="95" spans="1:10" ht="13">
      <c r="A95" s="15" t="s">
        <v>918</v>
      </c>
      <c r="B95" s="11">
        <v>0.1133912037037037</v>
      </c>
      <c r="C95" s="15" t="s">
        <v>888</v>
      </c>
      <c r="D95" s="15" t="s">
        <v>16</v>
      </c>
      <c r="E95" s="14">
        <v>5</v>
      </c>
      <c r="F95" s="14">
        <f>E95-1</f>
        <v>4</v>
      </c>
      <c r="G95" s="15"/>
      <c r="H95" s="15"/>
      <c r="I95" s="15"/>
      <c r="J95" s="15"/>
    </row>
    <row r="96" spans="1:10" ht="13">
      <c r="A96" s="15" t="s">
        <v>918</v>
      </c>
      <c r="B96" s="11">
        <v>0.11358796296296296</v>
      </c>
      <c r="C96" s="15" t="s">
        <v>198</v>
      </c>
      <c r="D96" s="15" t="s">
        <v>16</v>
      </c>
      <c r="E96" s="14" t="s">
        <v>20</v>
      </c>
      <c r="F96" s="14">
        <v>1</v>
      </c>
      <c r="G96" s="15"/>
      <c r="H96" s="15"/>
      <c r="I96" s="15"/>
      <c r="J96" s="15"/>
    </row>
    <row r="97" spans="1:10" ht="13">
      <c r="A97" s="15" t="s">
        <v>918</v>
      </c>
      <c r="B97" s="11">
        <v>0.11501157407407407</v>
      </c>
      <c r="C97" s="15" t="s">
        <v>19</v>
      </c>
      <c r="D97" s="15" t="s">
        <v>30</v>
      </c>
      <c r="E97" s="14">
        <v>12</v>
      </c>
      <c r="F97" s="14">
        <f t="shared" ref="F97:F98" si="2">E97-8</f>
        <v>4</v>
      </c>
      <c r="G97" s="15"/>
      <c r="H97" s="15"/>
      <c r="I97" s="15"/>
      <c r="J97" s="15" t="s">
        <v>935</v>
      </c>
    </row>
    <row r="98" spans="1:10" ht="13">
      <c r="A98" s="15" t="s">
        <v>918</v>
      </c>
      <c r="B98" s="11">
        <v>0.11521990740740741</v>
      </c>
      <c r="C98" s="15" t="s">
        <v>19</v>
      </c>
      <c r="D98" s="15" t="s">
        <v>30</v>
      </c>
      <c r="E98" s="14">
        <v>20</v>
      </c>
      <c r="F98" s="14">
        <f t="shared" si="2"/>
        <v>12</v>
      </c>
      <c r="G98" s="15"/>
      <c r="H98" s="15"/>
      <c r="I98" s="15"/>
      <c r="J98" s="15" t="s">
        <v>935</v>
      </c>
    </row>
    <row r="99" spans="1:10" ht="13">
      <c r="A99" s="15" t="s">
        <v>918</v>
      </c>
      <c r="B99" s="11">
        <v>0.1153125</v>
      </c>
      <c r="C99" s="15" t="s">
        <v>19</v>
      </c>
      <c r="D99" s="15" t="s">
        <v>28</v>
      </c>
      <c r="E99" s="14">
        <v>10</v>
      </c>
      <c r="F99" s="14"/>
      <c r="G99" s="15"/>
      <c r="H99" s="15" t="s">
        <v>954</v>
      </c>
      <c r="I99" s="15"/>
      <c r="J99" s="15"/>
    </row>
    <row r="100" spans="1:10" ht="13">
      <c r="A100" s="15" t="s">
        <v>918</v>
      </c>
      <c r="B100" s="11">
        <v>0.11597222222222223</v>
      </c>
      <c r="C100" s="15" t="s">
        <v>14</v>
      </c>
      <c r="D100" s="15" t="s">
        <v>30</v>
      </c>
      <c r="E100" s="14" t="s">
        <v>17</v>
      </c>
      <c r="F100" s="14">
        <v>20</v>
      </c>
      <c r="G100" s="19" t="s">
        <v>40</v>
      </c>
      <c r="H100" s="15"/>
      <c r="I100" s="15"/>
      <c r="J100" s="15" t="s">
        <v>995</v>
      </c>
    </row>
    <row r="101" spans="1:10" ht="13">
      <c r="A101" s="15" t="s">
        <v>918</v>
      </c>
      <c r="B101" s="11">
        <v>0.11618055555555555</v>
      </c>
      <c r="C101" s="15" t="s">
        <v>14</v>
      </c>
      <c r="D101" s="15" t="s">
        <v>28</v>
      </c>
      <c r="E101" s="14">
        <v>18</v>
      </c>
      <c r="F101" s="15"/>
      <c r="G101" s="15"/>
      <c r="H101" s="15" t="s">
        <v>980</v>
      </c>
      <c r="I101" s="15"/>
      <c r="J101" s="15"/>
    </row>
    <row r="102" spans="1:10" ht="13">
      <c r="A102" s="15" t="s">
        <v>918</v>
      </c>
      <c r="B102" s="11">
        <v>0.11652777777777777</v>
      </c>
      <c r="C102" s="15" t="s">
        <v>14</v>
      </c>
      <c r="D102" s="15" t="s">
        <v>30</v>
      </c>
      <c r="E102" s="14">
        <v>14</v>
      </c>
      <c r="F102" s="14">
        <f>E102-7</f>
        <v>7</v>
      </c>
      <c r="G102" s="15"/>
      <c r="H102" s="15"/>
      <c r="I102" s="15"/>
      <c r="J102" s="15" t="s">
        <v>995</v>
      </c>
    </row>
    <row r="103" spans="1:10" ht="13">
      <c r="A103" s="15" t="s">
        <v>918</v>
      </c>
      <c r="B103" s="11">
        <v>0.11663194444444444</v>
      </c>
      <c r="C103" s="15" t="s">
        <v>14</v>
      </c>
      <c r="D103" s="15" t="s">
        <v>28</v>
      </c>
      <c r="E103" s="14">
        <v>6</v>
      </c>
      <c r="F103" s="14"/>
      <c r="G103" s="15"/>
      <c r="H103" s="15" t="s">
        <v>898</v>
      </c>
      <c r="I103" s="15"/>
      <c r="J103" s="15"/>
    </row>
    <row r="104" spans="1:10" ht="13">
      <c r="A104" s="15" t="s">
        <v>918</v>
      </c>
      <c r="B104" s="11">
        <v>0.11690972222222222</v>
      </c>
      <c r="C104" s="15" t="s">
        <v>14</v>
      </c>
      <c r="D104" s="15" t="s">
        <v>30</v>
      </c>
      <c r="E104" s="14">
        <v>12</v>
      </c>
      <c r="F104" s="14">
        <f>E104-7</f>
        <v>5</v>
      </c>
      <c r="G104" s="15"/>
      <c r="H104" s="15"/>
      <c r="I104" s="15"/>
      <c r="J104" s="15" t="s">
        <v>929</v>
      </c>
    </row>
    <row r="105" spans="1:10" ht="13">
      <c r="A105" s="15" t="s">
        <v>918</v>
      </c>
      <c r="B105" s="11">
        <v>0.11798611111111111</v>
      </c>
      <c r="C105" s="15" t="s">
        <v>803</v>
      </c>
      <c r="D105" s="15" t="s">
        <v>30</v>
      </c>
      <c r="E105" s="14" t="s">
        <v>20</v>
      </c>
      <c r="F105" s="14">
        <v>1</v>
      </c>
      <c r="G105" s="15"/>
      <c r="H105" s="15"/>
      <c r="I105" s="15"/>
      <c r="J105" s="15" t="s">
        <v>996</v>
      </c>
    </row>
    <row r="106" spans="1:10" ht="13">
      <c r="A106" s="15" t="s">
        <v>918</v>
      </c>
      <c r="B106" s="11">
        <v>0.11815972222222222</v>
      </c>
      <c r="C106" s="15" t="s">
        <v>803</v>
      </c>
      <c r="D106" s="15" t="s">
        <v>30</v>
      </c>
      <c r="E106" s="14">
        <v>19</v>
      </c>
      <c r="F106" s="14">
        <f>E106-7</f>
        <v>12</v>
      </c>
      <c r="G106" s="15"/>
      <c r="H106" s="15"/>
      <c r="I106" s="15"/>
      <c r="J106" s="15" t="s">
        <v>940</v>
      </c>
    </row>
    <row r="107" spans="1:10" ht="13">
      <c r="A107" s="15" t="s">
        <v>918</v>
      </c>
      <c r="B107" s="11">
        <v>0.11824074074074074</v>
      </c>
      <c r="C107" s="15" t="s">
        <v>803</v>
      </c>
      <c r="D107" s="15" t="s">
        <v>28</v>
      </c>
      <c r="E107" s="14">
        <v>7</v>
      </c>
      <c r="F107" s="14"/>
      <c r="G107" s="15"/>
      <c r="H107" s="15" t="s">
        <v>997</v>
      </c>
      <c r="I107" s="15"/>
      <c r="J107" s="15"/>
    </row>
    <row r="108" spans="1:10" ht="13">
      <c r="A108" s="15" t="s">
        <v>918</v>
      </c>
      <c r="B108" s="11">
        <v>0.11849537037037038</v>
      </c>
      <c r="C108" s="15" t="s">
        <v>803</v>
      </c>
      <c r="D108" s="15" t="s">
        <v>30</v>
      </c>
      <c r="E108" s="14">
        <v>15</v>
      </c>
      <c r="F108" s="14">
        <f>E108-7</f>
        <v>8</v>
      </c>
      <c r="G108" s="15"/>
      <c r="H108" s="15"/>
      <c r="I108" s="15"/>
      <c r="J108" s="15" t="s">
        <v>996</v>
      </c>
    </row>
    <row r="109" spans="1:10" ht="13">
      <c r="A109" s="15" t="s">
        <v>918</v>
      </c>
      <c r="B109" s="11">
        <v>0.12143518518518519</v>
      </c>
      <c r="C109" s="15" t="s">
        <v>888</v>
      </c>
      <c r="D109" s="15" t="s">
        <v>113</v>
      </c>
      <c r="E109" s="14">
        <v>27</v>
      </c>
      <c r="F109" s="14">
        <f>E109-8</f>
        <v>19</v>
      </c>
      <c r="G109" s="15"/>
      <c r="H109" s="15"/>
      <c r="I109" s="15"/>
      <c r="J109" s="15"/>
    </row>
    <row r="110" spans="1:10" ht="13">
      <c r="A110" s="15" t="s">
        <v>918</v>
      </c>
      <c r="B110" s="11">
        <v>0.12243055555555556</v>
      </c>
      <c r="C110" s="15" t="s">
        <v>14</v>
      </c>
      <c r="D110" s="15" t="s">
        <v>30</v>
      </c>
      <c r="E110" s="14">
        <v>16</v>
      </c>
      <c r="F110" s="14">
        <f>E110-7</f>
        <v>9</v>
      </c>
      <c r="G110" s="15"/>
      <c r="H110" s="15"/>
      <c r="I110" s="15"/>
      <c r="J110" s="15" t="s">
        <v>998</v>
      </c>
    </row>
    <row r="111" spans="1:10" ht="13">
      <c r="A111" s="15" t="s">
        <v>918</v>
      </c>
      <c r="B111" s="11">
        <v>0.12255787037037037</v>
      </c>
      <c r="C111" s="15" t="s">
        <v>14</v>
      </c>
      <c r="D111" s="15" t="s">
        <v>28</v>
      </c>
      <c r="E111" s="14">
        <v>10</v>
      </c>
      <c r="F111" s="14"/>
      <c r="G111" s="15"/>
      <c r="H111" s="15" t="s">
        <v>999</v>
      </c>
      <c r="I111" s="14">
        <v>1</v>
      </c>
      <c r="J111" s="15"/>
    </row>
    <row r="112" spans="1:10" ht="13">
      <c r="A112" s="15" t="s">
        <v>918</v>
      </c>
      <c r="B112" s="11">
        <v>0.12435185185185185</v>
      </c>
      <c r="C112" s="15" t="s">
        <v>198</v>
      </c>
      <c r="D112" s="15" t="s">
        <v>33</v>
      </c>
      <c r="E112" s="14">
        <v>11</v>
      </c>
      <c r="F112" s="14">
        <f>E112-7</f>
        <v>4</v>
      </c>
      <c r="G112" s="15"/>
      <c r="H112" s="15"/>
      <c r="I112" s="15"/>
      <c r="J112" s="15" t="s">
        <v>952</v>
      </c>
    </row>
    <row r="113" spans="1:10" ht="13">
      <c r="A113" s="15" t="s">
        <v>918</v>
      </c>
      <c r="B113" s="11">
        <v>0.12682870370370369</v>
      </c>
      <c r="C113" s="15" t="s">
        <v>19</v>
      </c>
      <c r="D113" s="15" t="s">
        <v>30</v>
      </c>
      <c r="E113" s="14">
        <v>12</v>
      </c>
      <c r="F113" s="14">
        <f t="shared" ref="F113:F114" si="3">E113-8</f>
        <v>4</v>
      </c>
      <c r="G113" s="15"/>
      <c r="H113" s="15"/>
      <c r="I113" s="15"/>
      <c r="J113" s="15" t="s">
        <v>935</v>
      </c>
    </row>
    <row r="114" spans="1:10" ht="13">
      <c r="A114" s="15" t="s">
        <v>918</v>
      </c>
      <c r="B114" s="11">
        <v>0.12709490740740742</v>
      </c>
      <c r="C114" s="15" t="s">
        <v>19</v>
      </c>
      <c r="D114" s="15" t="s">
        <v>30</v>
      </c>
      <c r="E114" s="14">
        <v>22</v>
      </c>
      <c r="F114" s="14">
        <f t="shared" si="3"/>
        <v>14</v>
      </c>
      <c r="G114" s="15"/>
      <c r="H114" s="15"/>
      <c r="I114" s="15"/>
      <c r="J114" s="15" t="s">
        <v>935</v>
      </c>
    </row>
    <row r="115" spans="1:10" ht="13">
      <c r="A115" s="15" t="s">
        <v>918</v>
      </c>
      <c r="B115" s="11">
        <v>0.12725694444444444</v>
      </c>
      <c r="C115" s="15" t="s">
        <v>19</v>
      </c>
      <c r="D115" s="15" t="s">
        <v>28</v>
      </c>
      <c r="E115" s="14">
        <v>17</v>
      </c>
      <c r="F115" s="14"/>
      <c r="G115" s="15"/>
      <c r="H115" s="15" t="s">
        <v>1000</v>
      </c>
      <c r="I115" s="15"/>
      <c r="J115" s="15"/>
    </row>
    <row r="116" spans="1:10" ht="13">
      <c r="A116" s="15" t="s">
        <v>918</v>
      </c>
      <c r="B116" s="11">
        <v>0.12861111111111112</v>
      </c>
      <c r="C116" s="15" t="s">
        <v>14</v>
      </c>
      <c r="D116" s="15" t="s">
        <v>30</v>
      </c>
      <c r="E116" s="14" t="s">
        <v>20</v>
      </c>
      <c r="F116" s="14">
        <v>1</v>
      </c>
      <c r="G116" s="15"/>
      <c r="H116" s="15"/>
      <c r="I116" s="15"/>
      <c r="J116" s="15" t="s">
        <v>995</v>
      </c>
    </row>
    <row r="117" spans="1:10" ht="13">
      <c r="A117" s="15" t="s">
        <v>918</v>
      </c>
      <c r="B117" s="11">
        <v>0.12886574074074075</v>
      </c>
      <c r="C117" s="15" t="s">
        <v>14</v>
      </c>
      <c r="D117" s="15" t="s">
        <v>30</v>
      </c>
      <c r="E117" s="14">
        <v>17</v>
      </c>
      <c r="F117" s="14">
        <f>E117-7</f>
        <v>10</v>
      </c>
      <c r="G117" s="15"/>
      <c r="H117" s="15"/>
      <c r="I117" s="15"/>
      <c r="J117" s="15" t="s">
        <v>995</v>
      </c>
    </row>
    <row r="118" spans="1:10" ht="13">
      <c r="A118" s="15" t="s">
        <v>918</v>
      </c>
      <c r="B118" s="11">
        <v>0.12894675925925925</v>
      </c>
      <c r="C118" s="15" t="s">
        <v>14</v>
      </c>
      <c r="D118" s="15" t="s">
        <v>28</v>
      </c>
      <c r="E118" s="14">
        <v>9</v>
      </c>
      <c r="F118" s="14"/>
      <c r="G118" s="15"/>
      <c r="H118" s="15" t="s">
        <v>1001</v>
      </c>
      <c r="I118" s="15"/>
      <c r="J118" s="15"/>
    </row>
    <row r="119" spans="1:10" ht="13">
      <c r="A119" s="15" t="s">
        <v>918</v>
      </c>
      <c r="B119" s="11">
        <v>0.1293287037037037</v>
      </c>
      <c r="C119" s="15" t="s">
        <v>14</v>
      </c>
      <c r="D119" s="15" t="s">
        <v>30</v>
      </c>
      <c r="E119" s="14">
        <v>19</v>
      </c>
      <c r="F119" s="14">
        <f>E119-7</f>
        <v>12</v>
      </c>
      <c r="G119" s="15"/>
      <c r="H119" s="15"/>
      <c r="I119" s="15"/>
      <c r="J119" s="15" t="s">
        <v>929</v>
      </c>
    </row>
    <row r="120" spans="1:10" ht="13">
      <c r="A120" s="15" t="s">
        <v>918</v>
      </c>
      <c r="B120" s="11">
        <v>0.12942129629629628</v>
      </c>
      <c r="C120" s="15" t="s">
        <v>14</v>
      </c>
      <c r="D120" s="15" t="s">
        <v>28</v>
      </c>
      <c r="E120" s="14">
        <v>9</v>
      </c>
      <c r="F120" s="14"/>
      <c r="G120" s="15"/>
      <c r="H120" s="15" t="s">
        <v>1001</v>
      </c>
      <c r="I120" s="15"/>
      <c r="J120" s="15"/>
    </row>
    <row r="121" spans="1:10" ht="13">
      <c r="A121" s="15" t="s">
        <v>918</v>
      </c>
      <c r="B121" s="11">
        <v>0.1295138888888889</v>
      </c>
      <c r="C121" s="15" t="s">
        <v>14</v>
      </c>
      <c r="D121" s="15" t="s">
        <v>30</v>
      </c>
      <c r="E121" s="14">
        <v>19</v>
      </c>
      <c r="F121" s="14">
        <f>E121-7</f>
        <v>12</v>
      </c>
      <c r="G121" s="15"/>
      <c r="H121" s="15"/>
      <c r="I121" s="15"/>
      <c r="J121" s="15" t="s">
        <v>929</v>
      </c>
    </row>
    <row r="122" spans="1:10" ht="13">
      <c r="A122" s="15" t="s">
        <v>918</v>
      </c>
      <c r="B122" s="11">
        <v>0.12959490740740739</v>
      </c>
      <c r="C122" s="15" t="s">
        <v>14</v>
      </c>
      <c r="D122" s="15" t="s">
        <v>28</v>
      </c>
      <c r="E122" s="14">
        <v>9</v>
      </c>
      <c r="F122" s="14"/>
      <c r="G122" s="15"/>
      <c r="H122" s="15" t="s">
        <v>1001</v>
      </c>
      <c r="I122" s="14">
        <v>1</v>
      </c>
      <c r="J122" s="15"/>
    </row>
    <row r="123" spans="1:10" ht="13">
      <c r="A123" s="15" t="s">
        <v>918</v>
      </c>
      <c r="B123" s="11">
        <v>0.13063657407407409</v>
      </c>
      <c r="C123" s="15" t="s">
        <v>21</v>
      </c>
      <c r="D123" s="15" t="s">
        <v>33</v>
      </c>
      <c r="E123" s="14" t="s">
        <v>17</v>
      </c>
      <c r="F123" s="14">
        <v>20</v>
      </c>
      <c r="G123" s="19" t="s">
        <v>40</v>
      </c>
      <c r="H123" s="15"/>
      <c r="I123" s="15"/>
      <c r="J123" s="15" t="s">
        <v>1002</v>
      </c>
    </row>
    <row r="124" spans="1:10" ht="13">
      <c r="A124" s="15" t="s">
        <v>918</v>
      </c>
      <c r="B124" s="11">
        <v>0.13074074074074074</v>
      </c>
      <c r="C124" s="15" t="s">
        <v>21</v>
      </c>
      <c r="D124" s="15" t="s">
        <v>33</v>
      </c>
      <c r="E124" s="14">
        <v>19</v>
      </c>
      <c r="F124" s="14">
        <f t="shared" ref="F124:F125" si="4">E124-8</f>
        <v>11</v>
      </c>
      <c r="G124" s="15"/>
      <c r="H124" s="15"/>
      <c r="I124" s="15"/>
      <c r="J124" s="15" t="s">
        <v>1002</v>
      </c>
    </row>
    <row r="125" spans="1:10" ht="13">
      <c r="A125" s="15" t="s">
        <v>918</v>
      </c>
      <c r="B125" s="11">
        <v>0.13082175925925926</v>
      </c>
      <c r="C125" s="15" t="s">
        <v>21</v>
      </c>
      <c r="D125" s="15" t="s">
        <v>33</v>
      </c>
      <c r="E125" s="14">
        <v>23</v>
      </c>
      <c r="F125" s="14">
        <f t="shared" si="4"/>
        <v>15</v>
      </c>
      <c r="G125" s="15"/>
      <c r="H125" s="15"/>
      <c r="I125" s="15"/>
      <c r="J125" s="15" t="s">
        <v>1002</v>
      </c>
    </row>
    <row r="126" spans="1:10" ht="13">
      <c r="A126" s="15" t="s">
        <v>918</v>
      </c>
      <c r="B126" s="11">
        <v>0.13112268518518519</v>
      </c>
      <c r="C126" s="15" t="s">
        <v>21</v>
      </c>
      <c r="D126" s="15" t="s">
        <v>28</v>
      </c>
      <c r="E126" s="14">
        <v>19</v>
      </c>
      <c r="F126" s="15"/>
      <c r="G126" s="15"/>
      <c r="H126" s="15" t="s">
        <v>1004</v>
      </c>
      <c r="I126" s="15"/>
      <c r="J126" s="15"/>
    </row>
    <row r="127" spans="1:10" ht="13">
      <c r="A127" s="15" t="s">
        <v>918</v>
      </c>
      <c r="B127" s="11">
        <v>0.13184027777777776</v>
      </c>
      <c r="C127" s="15" t="s">
        <v>803</v>
      </c>
      <c r="D127" s="15" t="s">
        <v>26</v>
      </c>
      <c r="E127" s="14">
        <v>9</v>
      </c>
      <c r="F127" s="14"/>
      <c r="G127" s="15"/>
      <c r="H127" s="15"/>
      <c r="I127" s="15"/>
      <c r="J127" s="15"/>
    </row>
    <row r="128" spans="1:10" ht="13">
      <c r="A128" s="15" t="s">
        <v>918</v>
      </c>
      <c r="B128" s="11">
        <v>0.13226851851851851</v>
      </c>
      <c r="C128" s="15" t="s">
        <v>803</v>
      </c>
      <c r="D128" s="15" t="s">
        <v>30</v>
      </c>
      <c r="E128" s="14">
        <v>26</v>
      </c>
      <c r="F128" s="14">
        <v>19</v>
      </c>
      <c r="G128" s="15"/>
      <c r="H128" s="15"/>
      <c r="I128" s="15"/>
      <c r="J128" s="15" t="s">
        <v>940</v>
      </c>
    </row>
    <row r="129" spans="1:10" ht="13">
      <c r="A129" s="15" t="s">
        <v>918</v>
      </c>
      <c r="B129" s="11">
        <v>0.13236111111111112</v>
      </c>
      <c r="C129" s="15" t="s">
        <v>803</v>
      </c>
      <c r="D129" s="15" t="s">
        <v>28</v>
      </c>
      <c r="E129" s="14">
        <v>10</v>
      </c>
      <c r="F129" s="15"/>
      <c r="G129" s="15"/>
      <c r="H129" s="15" t="s">
        <v>1005</v>
      </c>
      <c r="I129" s="15"/>
      <c r="J129" s="15"/>
    </row>
    <row r="130" spans="1:10" ht="13">
      <c r="A130" s="15" t="s">
        <v>918</v>
      </c>
      <c r="B130" s="11">
        <v>0.13255787037037037</v>
      </c>
      <c r="C130" s="15" t="s">
        <v>803</v>
      </c>
      <c r="D130" s="15" t="s">
        <v>30</v>
      </c>
      <c r="E130" s="14">
        <v>19</v>
      </c>
      <c r="F130" s="14">
        <f>E130-7</f>
        <v>12</v>
      </c>
      <c r="G130" s="15"/>
      <c r="H130" s="15"/>
      <c r="I130" s="15"/>
      <c r="J130" s="15" t="s">
        <v>996</v>
      </c>
    </row>
    <row r="131" spans="1:10" ht="13">
      <c r="A131" s="15" t="s">
        <v>918</v>
      </c>
      <c r="B131" s="11">
        <v>0.13263888888888889</v>
      </c>
      <c r="C131" s="15" t="s">
        <v>803</v>
      </c>
      <c r="D131" s="15" t="s">
        <v>28</v>
      </c>
      <c r="E131" s="14">
        <v>12</v>
      </c>
      <c r="F131" s="15"/>
      <c r="G131" s="15"/>
      <c r="H131" s="15" t="s">
        <v>1006</v>
      </c>
      <c r="I131" s="15"/>
      <c r="J131" s="15"/>
    </row>
    <row r="132" spans="1:10" ht="13">
      <c r="A132" s="15" t="s">
        <v>918</v>
      </c>
      <c r="B132" s="11">
        <v>0.13277777777777777</v>
      </c>
      <c r="C132" s="15" t="s">
        <v>803</v>
      </c>
      <c r="D132" s="15" t="s">
        <v>30</v>
      </c>
      <c r="E132" s="14">
        <f>F132+7</f>
        <v>23</v>
      </c>
      <c r="F132" s="14">
        <v>16</v>
      </c>
      <c r="G132" s="15"/>
      <c r="H132" s="15"/>
      <c r="I132" s="15"/>
      <c r="J132" s="15" t="s">
        <v>940</v>
      </c>
    </row>
    <row r="133" spans="1:10" ht="13">
      <c r="A133" s="15" t="s">
        <v>918</v>
      </c>
      <c r="B133" s="11">
        <v>0.13284722222222223</v>
      </c>
      <c r="C133" s="15" t="s">
        <v>803</v>
      </c>
      <c r="D133" s="15" t="s">
        <v>28</v>
      </c>
      <c r="E133" s="14">
        <v>5</v>
      </c>
      <c r="F133" s="15"/>
      <c r="G133" s="15"/>
      <c r="H133" s="15" t="s">
        <v>1007</v>
      </c>
      <c r="I133" s="15"/>
      <c r="J133" s="15"/>
    </row>
    <row r="134" spans="1:10" ht="13">
      <c r="A134" s="15" t="s">
        <v>918</v>
      </c>
      <c r="B134" s="11">
        <v>0.13487268518518519</v>
      </c>
      <c r="C134" s="15" t="s">
        <v>803</v>
      </c>
      <c r="D134" s="15" t="s">
        <v>113</v>
      </c>
      <c r="E134" s="14">
        <v>18</v>
      </c>
      <c r="F134" s="14">
        <f>E134-2</f>
        <v>16</v>
      </c>
      <c r="G134" s="15"/>
      <c r="H134" s="15"/>
      <c r="I134" s="15"/>
      <c r="J134" s="15"/>
    </row>
    <row r="135" spans="1:10" ht="13">
      <c r="A135" s="15" t="s">
        <v>918</v>
      </c>
      <c r="B135" s="11">
        <v>0.13495370370370371</v>
      </c>
      <c r="C135" s="15" t="s">
        <v>14</v>
      </c>
      <c r="D135" s="15" t="s">
        <v>113</v>
      </c>
      <c r="E135" s="14">
        <v>10</v>
      </c>
      <c r="F135" s="14">
        <f>E135-3</f>
        <v>7</v>
      </c>
      <c r="G135" s="15"/>
      <c r="H135" s="15"/>
      <c r="I135" s="15"/>
      <c r="J135" s="15" t="s">
        <v>1008</v>
      </c>
    </row>
    <row r="136" spans="1:10" ht="13">
      <c r="A136" s="15" t="s">
        <v>918</v>
      </c>
      <c r="B136" s="11">
        <v>0.13667824074074075</v>
      </c>
      <c r="C136" s="15" t="s">
        <v>888</v>
      </c>
      <c r="D136" s="15" t="s">
        <v>28</v>
      </c>
      <c r="E136" s="14">
        <v>9</v>
      </c>
      <c r="F136" s="14"/>
      <c r="G136" s="15"/>
      <c r="H136" s="15" t="s">
        <v>1009</v>
      </c>
      <c r="I136" s="15"/>
      <c r="J136" s="15" t="s">
        <v>1010</v>
      </c>
    </row>
    <row r="137" spans="1:10" ht="13">
      <c r="A137" s="15" t="s">
        <v>918</v>
      </c>
      <c r="B137" s="11">
        <v>0.13215277777777779</v>
      </c>
      <c r="C137" s="15" t="s">
        <v>974</v>
      </c>
      <c r="D137" s="15" t="s">
        <v>33</v>
      </c>
      <c r="E137" s="14">
        <v>10</v>
      </c>
      <c r="F137" s="14">
        <v>3</v>
      </c>
      <c r="G137" s="15"/>
      <c r="H137" s="15"/>
      <c r="I137" s="15"/>
      <c r="J137" s="15" t="s">
        <v>952</v>
      </c>
    </row>
    <row r="138" spans="1:10" ht="13">
      <c r="A138" s="15" t="s">
        <v>918</v>
      </c>
      <c r="B138" s="11">
        <v>0.13902777777777778</v>
      </c>
      <c r="C138" s="15" t="s">
        <v>19</v>
      </c>
      <c r="D138" s="15" t="s">
        <v>30</v>
      </c>
      <c r="E138" s="14">
        <v>16</v>
      </c>
      <c r="F138" s="14">
        <f>E138-8</f>
        <v>8</v>
      </c>
      <c r="G138" s="15"/>
      <c r="H138" s="15"/>
      <c r="I138" s="15"/>
      <c r="J138" s="15" t="s">
        <v>1011</v>
      </c>
    </row>
    <row r="139" spans="1:10" ht="13">
      <c r="A139" s="15" t="s">
        <v>918</v>
      </c>
      <c r="B139" s="11">
        <v>0.13915509259259259</v>
      </c>
      <c r="C139" s="15" t="s">
        <v>19</v>
      </c>
      <c r="D139" s="15" t="s">
        <v>28</v>
      </c>
      <c r="E139" s="14">
        <v>17</v>
      </c>
      <c r="F139" s="15"/>
      <c r="G139" s="15"/>
      <c r="H139" s="15" t="s">
        <v>1012</v>
      </c>
      <c r="I139" s="15"/>
      <c r="J139" s="15"/>
    </row>
    <row r="140" spans="1:10" ht="13">
      <c r="A140" s="15" t="s">
        <v>918</v>
      </c>
      <c r="B140" s="11">
        <v>0.13953703703703704</v>
      </c>
      <c r="C140" s="15" t="s">
        <v>19</v>
      </c>
      <c r="D140" s="15" t="s">
        <v>30</v>
      </c>
      <c r="E140" s="14">
        <v>17</v>
      </c>
      <c r="F140" s="14">
        <f>E140-8</f>
        <v>9</v>
      </c>
      <c r="G140" s="15"/>
      <c r="H140" s="15"/>
      <c r="I140" s="15"/>
      <c r="J140" s="15" t="s">
        <v>935</v>
      </c>
    </row>
    <row r="141" spans="1:10" ht="13">
      <c r="A141" s="15" t="s">
        <v>918</v>
      </c>
      <c r="B141" s="11">
        <v>0.13961805555555556</v>
      </c>
      <c r="C141" s="15" t="s">
        <v>19</v>
      </c>
      <c r="D141" s="15" t="s">
        <v>28</v>
      </c>
      <c r="E141" s="14">
        <v>7</v>
      </c>
      <c r="F141" s="14"/>
      <c r="G141" s="15"/>
      <c r="H141" s="15" t="s">
        <v>1013</v>
      </c>
      <c r="I141" s="14">
        <v>1</v>
      </c>
      <c r="J141" s="15"/>
    </row>
    <row r="142" spans="1:10" ht="13">
      <c r="A142" s="15" t="s">
        <v>918</v>
      </c>
      <c r="B142" s="11">
        <v>0.14182870370370371</v>
      </c>
      <c r="C142" s="15" t="s">
        <v>21</v>
      </c>
      <c r="D142" s="15" t="s">
        <v>33</v>
      </c>
      <c r="E142" s="14">
        <v>16</v>
      </c>
      <c r="F142" s="14">
        <f>E142-8</f>
        <v>8</v>
      </c>
      <c r="G142" s="15"/>
      <c r="H142" s="15"/>
      <c r="I142" s="15"/>
      <c r="J142" s="15" t="s">
        <v>1014</v>
      </c>
    </row>
    <row r="143" spans="1:10" ht="13">
      <c r="A143" s="15" t="s">
        <v>918</v>
      </c>
      <c r="B143" s="11">
        <v>0.14201388888888888</v>
      </c>
      <c r="C143" s="15" t="s">
        <v>21</v>
      </c>
      <c r="D143" s="15" t="s">
        <v>28</v>
      </c>
      <c r="E143" s="14">
        <v>14</v>
      </c>
      <c r="F143" s="14"/>
      <c r="G143" s="15"/>
      <c r="H143" s="15" t="s">
        <v>1015</v>
      </c>
      <c r="I143" s="15"/>
      <c r="J143" s="15"/>
    </row>
    <row r="144" spans="1:10" ht="13">
      <c r="A144" s="15" t="s">
        <v>918</v>
      </c>
      <c r="B144" s="11">
        <v>0.1426388888888889</v>
      </c>
      <c r="C144" s="15" t="s">
        <v>803</v>
      </c>
      <c r="D144" s="15" t="s">
        <v>30</v>
      </c>
      <c r="E144" s="14">
        <v>18</v>
      </c>
      <c r="F144" s="14">
        <f>E144-7</f>
        <v>11</v>
      </c>
      <c r="G144" s="15"/>
      <c r="H144" s="15"/>
      <c r="I144" s="15"/>
      <c r="J144" s="15" t="s">
        <v>996</v>
      </c>
    </row>
    <row r="145" spans="1:10" ht="13">
      <c r="A145" s="15" t="s">
        <v>918</v>
      </c>
      <c r="B145" s="11">
        <v>0.14270833333333333</v>
      </c>
      <c r="C145" s="15" t="s">
        <v>803</v>
      </c>
      <c r="D145" s="15" t="s">
        <v>28</v>
      </c>
      <c r="E145" s="14">
        <v>6</v>
      </c>
      <c r="F145" s="15"/>
      <c r="G145" s="15"/>
      <c r="H145" s="15" t="s">
        <v>928</v>
      </c>
      <c r="I145" s="15"/>
      <c r="J145" s="15"/>
    </row>
    <row r="146" spans="1:10" ht="13">
      <c r="A146" s="15" t="s">
        <v>918</v>
      </c>
      <c r="B146" s="11">
        <v>0.14277777777777778</v>
      </c>
      <c r="C146" s="15" t="s">
        <v>803</v>
      </c>
      <c r="D146" s="15" t="s">
        <v>30</v>
      </c>
      <c r="E146" s="14" t="s">
        <v>38</v>
      </c>
      <c r="F146" s="14" t="s">
        <v>38</v>
      </c>
      <c r="G146" s="15"/>
      <c r="H146" s="15"/>
      <c r="I146" s="15"/>
      <c r="J146" s="15" t="s">
        <v>996</v>
      </c>
    </row>
    <row r="147" spans="1:10" ht="13">
      <c r="A147" s="15" t="s">
        <v>918</v>
      </c>
      <c r="B147" s="11">
        <v>0.14281250000000001</v>
      </c>
      <c r="C147" s="15" t="s">
        <v>803</v>
      </c>
      <c r="D147" s="15" t="s">
        <v>30</v>
      </c>
      <c r="E147" s="14" t="s">
        <v>38</v>
      </c>
      <c r="F147" s="14" t="s">
        <v>38</v>
      </c>
      <c r="G147" s="15"/>
      <c r="H147" s="15"/>
      <c r="I147" s="15"/>
      <c r="J147" s="15" t="s">
        <v>940</v>
      </c>
    </row>
    <row r="148" spans="1:10" ht="13">
      <c r="A148" s="15" t="s">
        <v>918</v>
      </c>
      <c r="B148" s="11">
        <v>0.14403935185185185</v>
      </c>
      <c r="C148" s="15" t="s">
        <v>888</v>
      </c>
      <c r="D148" s="15" t="s">
        <v>28</v>
      </c>
      <c r="E148" s="14">
        <v>18</v>
      </c>
      <c r="F148" s="14"/>
      <c r="G148" s="15"/>
      <c r="H148" s="29" t="s">
        <v>1016</v>
      </c>
      <c r="I148" s="15"/>
      <c r="J148" s="15" t="s">
        <v>1010</v>
      </c>
    </row>
    <row r="149" spans="1:10" ht="13">
      <c r="A149" s="15" t="s">
        <v>918</v>
      </c>
      <c r="B149" s="11">
        <v>0.1454050925925926</v>
      </c>
      <c r="C149" s="15" t="s">
        <v>888</v>
      </c>
      <c r="D149" s="15" t="s">
        <v>15</v>
      </c>
      <c r="E149" s="14" t="s">
        <v>38</v>
      </c>
      <c r="F149" s="14" t="s">
        <v>38</v>
      </c>
      <c r="G149" s="15"/>
      <c r="H149" s="15"/>
      <c r="I149" s="15"/>
      <c r="J149" s="15" t="s">
        <v>103</v>
      </c>
    </row>
    <row r="150" spans="1:10" ht="13">
      <c r="A150" s="15" t="s">
        <v>918</v>
      </c>
      <c r="B150" s="11">
        <v>0.1454050925925926</v>
      </c>
      <c r="C150" s="15" t="s">
        <v>888</v>
      </c>
      <c r="D150" s="15" t="s">
        <v>15</v>
      </c>
      <c r="E150" s="14">
        <v>15</v>
      </c>
      <c r="F150" s="14">
        <f>E150-8</f>
        <v>7</v>
      </c>
      <c r="G150" s="15"/>
      <c r="H150" s="15"/>
      <c r="I150" s="15"/>
      <c r="J150" s="15" t="s">
        <v>105</v>
      </c>
    </row>
    <row r="151" spans="1:10" ht="13">
      <c r="A151" s="15" t="s">
        <v>918</v>
      </c>
      <c r="B151" s="11">
        <v>0.14657407407407408</v>
      </c>
      <c r="C151" s="15" t="s">
        <v>990</v>
      </c>
      <c r="D151" s="15" t="s">
        <v>15</v>
      </c>
      <c r="E151" s="14">
        <v>11</v>
      </c>
      <c r="F151" s="14">
        <v>7</v>
      </c>
      <c r="G151" s="15"/>
      <c r="H151" s="15"/>
      <c r="I151" s="15"/>
      <c r="J151" s="15"/>
    </row>
    <row r="152" spans="1:10" ht="13">
      <c r="A152" s="15" t="s">
        <v>918</v>
      </c>
      <c r="B152" s="11">
        <v>0.14797453703703703</v>
      </c>
      <c r="C152" s="15" t="s">
        <v>19</v>
      </c>
      <c r="D152" s="15" t="s">
        <v>22</v>
      </c>
      <c r="E152" s="14">
        <v>15</v>
      </c>
      <c r="F152" s="14">
        <f>E152-10</f>
        <v>5</v>
      </c>
      <c r="G152" s="15"/>
      <c r="H152" s="15"/>
      <c r="I152" s="15"/>
      <c r="J152" s="15"/>
    </row>
    <row r="153" spans="1:10" ht="13">
      <c r="A153" s="15" t="s">
        <v>918</v>
      </c>
      <c r="B153" s="11">
        <v>0.14879629629629629</v>
      </c>
      <c r="C153" s="15" t="s">
        <v>21</v>
      </c>
      <c r="D153" s="15" t="s">
        <v>101</v>
      </c>
      <c r="E153" s="14">
        <v>7</v>
      </c>
      <c r="F153" s="15"/>
      <c r="G153" s="15"/>
      <c r="H153" s="15"/>
      <c r="I153" s="15"/>
      <c r="J153" s="15" t="s">
        <v>1019</v>
      </c>
    </row>
    <row r="154" spans="1:10" ht="13">
      <c r="A154" s="15" t="s">
        <v>918</v>
      </c>
      <c r="B154" s="11">
        <v>0.14921296296296296</v>
      </c>
      <c r="C154" s="15" t="s">
        <v>21</v>
      </c>
      <c r="D154" s="15" t="s">
        <v>33</v>
      </c>
      <c r="E154" s="14" t="s">
        <v>17</v>
      </c>
      <c r="F154" s="14">
        <v>20</v>
      </c>
      <c r="G154" s="19" t="s">
        <v>40</v>
      </c>
      <c r="H154" s="15"/>
      <c r="I154" s="15"/>
      <c r="J154" s="15" t="s">
        <v>103</v>
      </c>
    </row>
    <row r="155" spans="1:10" ht="13">
      <c r="A155" s="15" t="s">
        <v>918</v>
      </c>
      <c r="B155" s="11">
        <v>0.14921296296296296</v>
      </c>
      <c r="C155" s="15" t="s">
        <v>21</v>
      </c>
      <c r="D155" s="15" t="s">
        <v>33</v>
      </c>
      <c r="E155" s="14">
        <v>12</v>
      </c>
      <c r="F155" s="14">
        <f>E155-8</f>
        <v>4</v>
      </c>
      <c r="G155" s="15"/>
      <c r="H155" s="15"/>
      <c r="I155" s="15"/>
      <c r="J155" s="15" t="s">
        <v>448</v>
      </c>
    </row>
    <row r="156" spans="1:10" ht="13">
      <c r="A156" s="15" t="s">
        <v>918</v>
      </c>
      <c r="B156" s="11">
        <v>0.14952546296296296</v>
      </c>
      <c r="C156" s="15" t="s">
        <v>803</v>
      </c>
      <c r="D156" s="15" t="s">
        <v>15</v>
      </c>
      <c r="E156" s="14">
        <v>18</v>
      </c>
      <c r="F156" s="14">
        <f>E156-2</f>
        <v>16</v>
      </c>
      <c r="G156" s="15"/>
      <c r="H156" s="15"/>
      <c r="I156" s="15"/>
      <c r="J156" s="15"/>
    </row>
    <row r="157" spans="1:10" ht="13">
      <c r="A157" s="15" t="s">
        <v>918</v>
      </c>
      <c r="B157" s="11">
        <v>0.14997685185185186</v>
      </c>
      <c r="C157" s="15" t="s">
        <v>803</v>
      </c>
      <c r="D157" s="15" t="s">
        <v>30</v>
      </c>
      <c r="E157" s="14">
        <v>17</v>
      </c>
      <c r="F157" s="14">
        <f t="shared" ref="F157:F159" si="5">E157-7</f>
        <v>10</v>
      </c>
      <c r="G157" s="15"/>
      <c r="H157" s="15"/>
      <c r="I157" s="15"/>
      <c r="J157" s="15" t="s">
        <v>1025</v>
      </c>
    </row>
    <row r="158" spans="1:10" ht="13">
      <c r="A158" s="15" t="s">
        <v>918</v>
      </c>
      <c r="B158" s="11">
        <v>0.15144675925925927</v>
      </c>
      <c r="C158" s="15" t="s">
        <v>14</v>
      </c>
      <c r="D158" s="15" t="s">
        <v>30</v>
      </c>
      <c r="E158" s="14">
        <v>18</v>
      </c>
      <c r="F158" s="14">
        <f t="shared" si="5"/>
        <v>11</v>
      </c>
      <c r="G158" s="15"/>
      <c r="H158" s="15"/>
      <c r="I158" s="15"/>
      <c r="J158" s="15" t="s">
        <v>1027</v>
      </c>
    </row>
    <row r="159" spans="1:10" ht="13">
      <c r="A159" s="15" t="s">
        <v>918</v>
      </c>
      <c r="B159" s="11">
        <v>0.15145833333333333</v>
      </c>
      <c r="C159" s="15" t="s">
        <v>14</v>
      </c>
      <c r="D159" s="15" t="s">
        <v>30</v>
      </c>
      <c r="E159" s="14">
        <v>17</v>
      </c>
      <c r="F159" s="14">
        <f t="shared" si="5"/>
        <v>10</v>
      </c>
      <c r="G159" s="15"/>
      <c r="H159" s="15"/>
      <c r="I159" s="15"/>
      <c r="J159" s="15" t="s">
        <v>1027</v>
      </c>
    </row>
    <row r="160" spans="1:10" ht="13">
      <c r="A160" s="15" t="s">
        <v>918</v>
      </c>
      <c r="B160" s="11">
        <v>0.15167824074074074</v>
      </c>
      <c r="C160" s="15" t="s">
        <v>14</v>
      </c>
      <c r="D160" s="15" t="s">
        <v>28</v>
      </c>
      <c r="E160" s="14">
        <v>13</v>
      </c>
      <c r="F160" s="15"/>
      <c r="G160" s="15"/>
      <c r="H160" s="15"/>
      <c r="I160" s="15"/>
      <c r="J160" s="15" t="s">
        <v>1028</v>
      </c>
    </row>
    <row r="161" spans="1:10" ht="13">
      <c r="A161" s="15" t="s">
        <v>918</v>
      </c>
      <c r="B161" s="11">
        <v>0.15182870370370372</v>
      </c>
      <c r="C161" s="15" t="s">
        <v>14</v>
      </c>
      <c r="D161" s="15" t="s">
        <v>28</v>
      </c>
      <c r="E161" s="14">
        <v>7</v>
      </c>
      <c r="F161" s="14"/>
      <c r="G161" s="15"/>
      <c r="H161" s="15" t="s">
        <v>1030</v>
      </c>
      <c r="I161" s="15"/>
      <c r="J161" s="15"/>
    </row>
    <row r="162" spans="1:10" ht="13">
      <c r="A162" s="15" t="s">
        <v>918</v>
      </c>
      <c r="B162" s="11">
        <v>0.15184027777777778</v>
      </c>
      <c r="C162" s="15" t="s">
        <v>14</v>
      </c>
      <c r="D162" s="15" t="s">
        <v>28</v>
      </c>
      <c r="E162" s="14">
        <v>5</v>
      </c>
      <c r="F162" s="14"/>
      <c r="G162" s="15"/>
      <c r="H162" s="15" t="s">
        <v>1031</v>
      </c>
      <c r="I162" s="15"/>
      <c r="J162" s="15"/>
    </row>
    <row r="163" spans="1:10" ht="13">
      <c r="A163" s="15" t="s">
        <v>918</v>
      </c>
      <c r="B163" s="11">
        <v>0.15190972222222221</v>
      </c>
      <c r="C163" s="15" t="s">
        <v>19</v>
      </c>
      <c r="D163" s="15" t="s">
        <v>30</v>
      </c>
      <c r="E163" s="14">
        <v>9</v>
      </c>
      <c r="F163" s="24">
        <f>E163-8</f>
        <v>1</v>
      </c>
      <c r="G163" s="15"/>
      <c r="H163" s="15"/>
      <c r="I163" s="15"/>
      <c r="J163" s="15" t="s">
        <v>1035</v>
      </c>
    </row>
    <row r="164" spans="1:10" ht="13">
      <c r="A164" s="15" t="s">
        <v>918</v>
      </c>
      <c r="B164" s="11">
        <v>0.15237268518518518</v>
      </c>
      <c r="C164" s="15" t="s">
        <v>803</v>
      </c>
      <c r="D164" s="15" t="s">
        <v>62</v>
      </c>
      <c r="E164" s="14">
        <v>13</v>
      </c>
      <c r="F164" s="14">
        <f>E164-7</f>
        <v>6</v>
      </c>
      <c r="G164" s="15"/>
      <c r="H164" s="15" t="s">
        <v>1036</v>
      </c>
      <c r="I164" s="15"/>
      <c r="J164" s="15" t="s">
        <v>912</v>
      </c>
    </row>
    <row r="165" spans="1:10" ht="13">
      <c r="A165" s="15" t="s">
        <v>918</v>
      </c>
      <c r="B165" s="11">
        <v>0.1524537037037037</v>
      </c>
      <c r="C165" s="15" t="s">
        <v>888</v>
      </c>
      <c r="D165" s="15" t="s">
        <v>62</v>
      </c>
      <c r="E165" s="14">
        <v>14</v>
      </c>
      <c r="F165" s="14">
        <f>E165-6</f>
        <v>8</v>
      </c>
      <c r="G165" s="15"/>
      <c r="H165" s="15" t="s">
        <v>1039</v>
      </c>
      <c r="I165" s="15"/>
      <c r="J165" s="15" t="s">
        <v>912</v>
      </c>
    </row>
    <row r="166" spans="1:10" ht="13">
      <c r="A166" s="15" t="s">
        <v>918</v>
      </c>
      <c r="B166" s="11">
        <v>0.15251157407407406</v>
      </c>
      <c r="C166" s="15" t="s">
        <v>198</v>
      </c>
      <c r="D166" s="15" t="s">
        <v>62</v>
      </c>
      <c r="E166" s="14">
        <v>2</v>
      </c>
      <c r="F166" s="14">
        <f>E166-0</f>
        <v>2</v>
      </c>
      <c r="G166" s="15"/>
      <c r="H166" s="15" t="s">
        <v>1042</v>
      </c>
      <c r="I166" s="15"/>
      <c r="J166" s="15" t="s">
        <v>1043</v>
      </c>
    </row>
    <row r="167" spans="1:10" ht="13">
      <c r="A167" s="15" t="s">
        <v>918</v>
      </c>
      <c r="B167" s="11">
        <v>0.15254629629629629</v>
      </c>
      <c r="C167" s="15" t="s">
        <v>14</v>
      </c>
      <c r="D167" s="15" t="s">
        <v>62</v>
      </c>
      <c r="E167" s="14">
        <v>6</v>
      </c>
      <c r="F167" s="14">
        <f>E167-3</f>
        <v>3</v>
      </c>
      <c r="G167" s="15"/>
      <c r="H167" s="15" t="s">
        <v>1044</v>
      </c>
      <c r="I167" s="15"/>
      <c r="J167" s="15" t="s">
        <v>1045</v>
      </c>
    </row>
    <row r="168" spans="1:10" ht="13">
      <c r="A168" s="15" t="s">
        <v>918</v>
      </c>
      <c r="B168" s="11">
        <v>0.15358796296296295</v>
      </c>
      <c r="C168" s="15" t="s">
        <v>803</v>
      </c>
      <c r="D168" s="15" t="s">
        <v>30</v>
      </c>
      <c r="E168" s="14">
        <v>18</v>
      </c>
      <c r="F168" s="14">
        <f>E168-7</f>
        <v>11</v>
      </c>
      <c r="G168" s="15"/>
      <c r="H168" s="15"/>
      <c r="I168" s="15"/>
      <c r="J168" s="15" t="s">
        <v>1046</v>
      </c>
    </row>
    <row r="169" spans="1:10" ht="13">
      <c r="A169" s="15" t="s">
        <v>918</v>
      </c>
      <c r="B169" s="11">
        <v>0.15365740740740741</v>
      </c>
      <c r="C169" s="15" t="s">
        <v>803</v>
      </c>
      <c r="D169" s="15" t="s">
        <v>28</v>
      </c>
      <c r="E169" s="14">
        <v>7</v>
      </c>
      <c r="F169" s="15"/>
      <c r="G169" s="15"/>
      <c r="H169" s="15" t="s">
        <v>1030</v>
      </c>
      <c r="I169" s="15"/>
      <c r="J169" s="15"/>
    </row>
    <row r="170" spans="1:10" ht="13">
      <c r="A170" s="15" t="s">
        <v>918</v>
      </c>
      <c r="B170" s="11">
        <v>0.15557870370370369</v>
      </c>
      <c r="C170" s="15" t="s">
        <v>19</v>
      </c>
      <c r="D170" s="15" t="s">
        <v>30</v>
      </c>
      <c r="E170" s="14" t="s">
        <v>38</v>
      </c>
      <c r="F170" s="15" t="s">
        <v>38</v>
      </c>
      <c r="G170" s="15"/>
      <c r="H170" s="15"/>
      <c r="I170" s="15"/>
      <c r="J170" s="15" t="s">
        <v>935</v>
      </c>
    </row>
    <row r="171" spans="1:10" ht="13">
      <c r="A171" s="15" t="s">
        <v>918</v>
      </c>
      <c r="B171" s="11">
        <v>0.15564814814814815</v>
      </c>
      <c r="C171" s="15" t="s">
        <v>19</v>
      </c>
      <c r="D171" s="15" t="s">
        <v>28</v>
      </c>
      <c r="E171" s="14">
        <v>9</v>
      </c>
      <c r="F171" s="15"/>
      <c r="G171" s="15"/>
      <c r="H171" s="15" t="s">
        <v>1047</v>
      </c>
      <c r="I171" s="15"/>
      <c r="J171" s="15"/>
    </row>
    <row r="172" spans="1:10" ht="13">
      <c r="A172" s="15" t="s">
        <v>918</v>
      </c>
      <c r="B172" s="11">
        <v>0.1557175925925926</v>
      </c>
      <c r="C172" s="15" t="s">
        <v>14</v>
      </c>
      <c r="D172" s="15" t="s">
        <v>30</v>
      </c>
      <c r="E172" s="14">
        <v>24</v>
      </c>
      <c r="F172" s="14">
        <f>E172-7</f>
        <v>17</v>
      </c>
      <c r="G172" s="15"/>
      <c r="H172" s="15"/>
      <c r="I172" s="15"/>
      <c r="J172" s="15" t="s">
        <v>1049</v>
      </c>
    </row>
    <row r="173" spans="1:10" ht="13">
      <c r="A173" s="15" t="s">
        <v>918</v>
      </c>
      <c r="B173" s="11">
        <v>0.15650462962962963</v>
      </c>
      <c r="C173" s="15" t="s">
        <v>14</v>
      </c>
      <c r="D173" s="15" t="s">
        <v>30</v>
      </c>
      <c r="E173" s="14" t="s">
        <v>38</v>
      </c>
      <c r="F173" s="15" t="s">
        <v>38</v>
      </c>
      <c r="G173" s="15"/>
      <c r="H173" s="15"/>
      <c r="I173" s="15"/>
      <c r="J173" s="15" t="s">
        <v>56</v>
      </c>
    </row>
    <row r="174" spans="1:10" ht="13">
      <c r="A174" s="15" t="s">
        <v>918</v>
      </c>
      <c r="B174" s="11">
        <v>0.15748842592592593</v>
      </c>
      <c r="C174" s="15" t="s">
        <v>14</v>
      </c>
      <c r="D174" s="15" t="s">
        <v>30</v>
      </c>
      <c r="E174" s="14">
        <v>21</v>
      </c>
      <c r="F174" s="14">
        <f>E174-7</f>
        <v>14</v>
      </c>
      <c r="G174" s="15"/>
      <c r="H174" s="15"/>
      <c r="I174" s="15"/>
      <c r="J174" s="15" t="s">
        <v>297</v>
      </c>
    </row>
    <row r="175" spans="1:10" ht="13">
      <c r="A175" s="15" t="s">
        <v>918</v>
      </c>
      <c r="B175" s="11">
        <v>0.15769675925925927</v>
      </c>
      <c r="C175" s="15" t="s">
        <v>14</v>
      </c>
      <c r="D175" s="15" t="s">
        <v>28</v>
      </c>
      <c r="E175" s="14">
        <v>7</v>
      </c>
      <c r="F175" s="15"/>
      <c r="G175" s="15"/>
      <c r="H175" s="15" t="s">
        <v>1030</v>
      </c>
      <c r="I175" s="15"/>
      <c r="J175" s="15"/>
    </row>
    <row r="176" spans="1:10" ht="13">
      <c r="A176" s="15" t="s">
        <v>918</v>
      </c>
      <c r="B176" s="11">
        <v>0.15778935185185186</v>
      </c>
      <c r="C176" s="15" t="s">
        <v>14</v>
      </c>
      <c r="D176" s="15" t="s">
        <v>28</v>
      </c>
      <c r="E176" s="14">
        <v>5</v>
      </c>
      <c r="F176" s="15"/>
      <c r="G176" s="15"/>
      <c r="H176" s="15" t="s">
        <v>1031</v>
      </c>
      <c r="I176" s="15"/>
      <c r="J176" s="15"/>
    </row>
    <row r="177" spans="1:10" ht="13">
      <c r="A177" s="15" t="s">
        <v>918</v>
      </c>
      <c r="B177" s="11">
        <v>0.15796296296296297</v>
      </c>
      <c r="C177" s="15" t="s">
        <v>14</v>
      </c>
      <c r="D177" s="15" t="s">
        <v>30</v>
      </c>
      <c r="E177" s="14">
        <v>23</v>
      </c>
      <c r="F177" s="14">
        <v>16</v>
      </c>
      <c r="G177" s="15"/>
      <c r="H177" s="15"/>
      <c r="I177" s="15"/>
      <c r="J177" s="15" t="s">
        <v>297</v>
      </c>
    </row>
    <row r="178" spans="1:10" ht="13">
      <c r="A178" s="15" t="s">
        <v>918</v>
      </c>
      <c r="B178" s="11">
        <v>0.15796296296296297</v>
      </c>
      <c r="C178" s="15" t="s">
        <v>14</v>
      </c>
      <c r="D178" s="15" t="s">
        <v>30</v>
      </c>
      <c r="E178" s="14">
        <v>23</v>
      </c>
      <c r="F178" s="14">
        <v>16</v>
      </c>
      <c r="G178" s="15"/>
      <c r="H178" s="15"/>
      <c r="I178" s="15"/>
      <c r="J178" s="15" t="s">
        <v>56</v>
      </c>
    </row>
    <row r="179" spans="1:10" ht="13">
      <c r="A179" s="15" t="s">
        <v>918</v>
      </c>
      <c r="B179" s="11">
        <v>0.15802083333333333</v>
      </c>
      <c r="C179" s="15" t="s">
        <v>14</v>
      </c>
      <c r="D179" s="15" t="s">
        <v>28</v>
      </c>
      <c r="E179" s="14">
        <v>8</v>
      </c>
      <c r="F179" s="15"/>
      <c r="G179" s="15"/>
      <c r="H179" s="15" t="s">
        <v>1053</v>
      </c>
      <c r="I179" s="15"/>
      <c r="J179" s="15"/>
    </row>
    <row r="180" spans="1:10" ht="13">
      <c r="A180" s="15" t="s">
        <v>918</v>
      </c>
      <c r="B180" s="11">
        <v>0.1590162037037037</v>
      </c>
      <c r="C180" s="15" t="s">
        <v>21</v>
      </c>
      <c r="D180" s="15" t="s">
        <v>33</v>
      </c>
      <c r="E180" s="14" t="s">
        <v>38</v>
      </c>
      <c r="F180" s="15" t="s">
        <v>38</v>
      </c>
      <c r="G180" s="15"/>
      <c r="H180" s="15"/>
      <c r="I180" s="15"/>
      <c r="J180" s="15" t="s">
        <v>56</v>
      </c>
    </row>
    <row r="181" spans="1:10" ht="13">
      <c r="A181" s="15" t="s">
        <v>918</v>
      </c>
      <c r="B181" s="11">
        <v>0.1590162037037037</v>
      </c>
      <c r="C181" s="15" t="s">
        <v>21</v>
      </c>
      <c r="D181" s="15" t="s">
        <v>33</v>
      </c>
      <c r="E181" s="14">
        <v>16</v>
      </c>
      <c r="F181" s="14">
        <f>E181-8</f>
        <v>8</v>
      </c>
      <c r="G181" s="15"/>
      <c r="H181" s="15"/>
      <c r="I181" s="15"/>
      <c r="J181" s="15" t="s">
        <v>1054</v>
      </c>
    </row>
    <row r="182" spans="1:10" ht="13">
      <c r="A182" s="15" t="s">
        <v>918</v>
      </c>
      <c r="B182" s="11">
        <v>0.15916666666666668</v>
      </c>
      <c r="C182" s="15" t="s">
        <v>21</v>
      </c>
      <c r="D182" s="15" t="s">
        <v>28</v>
      </c>
      <c r="E182" s="14">
        <v>6</v>
      </c>
      <c r="F182" s="15"/>
      <c r="G182" s="15"/>
      <c r="H182" s="15" t="s">
        <v>1055</v>
      </c>
      <c r="I182" s="15"/>
      <c r="J182" s="15"/>
    </row>
    <row r="183" spans="1:10" ht="13">
      <c r="A183" s="15" t="s">
        <v>918</v>
      </c>
      <c r="B183" s="11">
        <v>0.1595138888888889</v>
      </c>
      <c r="C183" s="15" t="s">
        <v>803</v>
      </c>
      <c r="D183" s="15" t="s">
        <v>30</v>
      </c>
      <c r="E183" s="14">
        <v>20</v>
      </c>
      <c r="F183" s="14">
        <f>E183-7</f>
        <v>13</v>
      </c>
      <c r="G183" s="15"/>
      <c r="H183" s="15"/>
      <c r="I183" s="15"/>
      <c r="J183" s="15" t="s">
        <v>946</v>
      </c>
    </row>
    <row r="184" spans="1:10" ht="13">
      <c r="A184" s="15" t="s">
        <v>918</v>
      </c>
      <c r="B184" s="11">
        <v>0.1595138888888889</v>
      </c>
      <c r="C184" s="15" t="s">
        <v>803</v>
      </c>
      <c r="D184" s="15" t="s">
        <v>30</v>
      </c>
      <c r="E184" s="14" t="s">
        <v>38</v>
      </c>
      <c r="F184" s="15" t="s">
        <v>38</v>
      </c>
      <c r="G184" s="15"/>
      <c r="H184" s="15"/>
      <c r="I184" s="15"/>
      <c r="J184" s="15" t="s">
        <v>56</v>
      </c>
    </row>
    <row r="185" spans="1:10" ht="13">
      <c r="A185" s="15" t="s">
        <v>918</v>
      </c>
      <c r="B185" s="11">
        <v>0.15960648148148149</v>
      </c>
      <c r="C185" s="15" t="s">
        <v>803</v>
      </c>
      <c r="D185" s="15" t="s">
        <v>28</v>
      </c>
      <c r="E185" s="14">
        <v>7</v>
      </c>
      <c r="F185" s="15"/>
      <c r="G185" s="15"/>
      <c r="H185" s="15" t="s">
        <v>1030</v>
      </c>
      <c r="I185" s="15"/>
      <c r="J185" s="15"/>
    </row>
    <row r="186" spans="1:10" ht="13">
      <c r="A186" s="15" t="s">
        <v>918</v>
      </c>
      <c r="B186" s="11">
        <v>0.15967592592592592</v>
      </c>
      <c r="C186" s="15" t="s">
        <v>803</v>
      </c>
      <c r="D186" s="15" t="s">
        <v>30</v>
      </c>
      <c r="E186" s="14" t="s">
        <v>38</v>
      </c>
      <c r="F186" s="15" t="s">
        <v>38</v>
      </c>
      <c r="G186" s="15"/>
      <c r="H186" s="15"/>
      <c r="I186" s="15"/>
      <c r="J186" s="15" t="s">
        <v>56</v>
      </c>
    </row>
    <row r="187" spans="1:10" ht="13">
      <c r="A187" s="15" t="s">
        <v>918</v>
      </c>
      <c r="B187" s="11">
        <v>0.15967592592592592</v>
      </c>
      <c r="C187" s="15" t="s">
        <v>803</v>
      </c>
      <c r="D187" s="15" t="s">
        <v>30</v>
      </c>
      <c r="E187" s="13">
        <v>26</v>
      </c>
      <c r="F187" s="13">
        <v>19</v>
      </c>
      <c r="G187" s="15" t="s">
        <v>40</v>
      </c>
      <c r="H187" s="15"/>
      <c r="I187" s="15"/>
      <c r="J187" s="15" t="s">
        <v>946</v>
      </c>
    </row>
    <row r="188" spans="1:10" ht="13">
      <c r="A188" s="15" t="s">
        <v>918</v>
      </c>
      <c r="B188" s="11">
        <v>0.15984953703703703</v>
      </c>
      <c r="C188" s="15" t="s">
        <v>803</v>
      </c>
      <c r="D188" s="15" t="s">
        <v>28</v>
      </c>
      <c r="E188" s="14">
        <v>6</v>
      </c>
      <c r="F188" s="15"/>
      <c r="G188" s="15"/>
      <c r="H188" s="15" t="s">
        <v>928</v>
      </c>
      <c r="I188" s="15"/>
      <c r="J188" s="15"/>
    </row>
    <row r="189" spans="1:10" ht="13">
      <c r="A189" s="15" t="s">
        <v>918</v>
      </c>
      <c r="B189" s="11">
        <v>0.15991898148148148</v>
      </c>
      <c r="C189" s="15" t="s">
        <v>803</v>
      </c>
      <c r="D189" s="15" t="s">
        <v>30</v>
      </c>
      <c r="E189" s="14" t="s">
        <v>38</v>
      </c>
      <c r="F189" s="15" t="s">
        <v>38</v>
      </c>
      <c r="G189" s="15"/>
      <c r="H189" s="15"/>
      <c r="I189" s="15"/>
      <c r="J189" s="15" t="s">
        <v>56</v>
      </c>
    </row>
    <row r="190" spans="1:10" ht="13">
      <c r="A190" s="15" t="s">
        <v>918</v>
      </c>
      <c r="B190" s="11">
        <v>0.15991898148148148</v>
      </c>
      <c r="C190" s="15" t="s">
        <v>803</v>
      </c>
      <c r="D190" s="15" t="s">
        <v>30</v>
      </c>
      <c r="E190" s="14">
        <v>14</v>
      </c>
      <c r="F190" s="14">
        <f>E190-7</f>
        <v>7</v>
      </c>
      <c r="G190" s="15"/>
      <c r="H190" s="15"/>
      <c r="I190" s="15"/>
      <c r="J190" s="15" t="s">
        <v>947</v>
      </c>
    </row>
    <row r="191" spans="1:10" ht="13">
      <c r="A191" s="15" t="s">
        <v>918</v>
      </c>
      <c r="B191" s="11">
        <v>0.1605787037037037</v>
      </c>
      <c r="C191" s="15" t="s">
        <v>888</v>
      </c>
      <c r="D191" s="15" t="s">
        <v>101</v>
      </c>
      <c r="E191" s="14">
        <v>7</v>
      </c>
      <c r="F191" s="15"/>
      <c r="G191" s="15"/>
      <c r="H191" s="15"/>
      <c r="I191" s="15"/>
      <c r="J191" s="15" t="s">
        <v>1062</v>
      </c>
    </row>
    <row r="192" spans="1:10" ht="13">
      <c r="A192" s="15" t="s">
        <v>918</v>
      </c>
      <c r="B192" s="11">
        <v>0.16104166666666667</v>
      </c>
      <c r="C192" s="15" t="s">
        <v>888</v>
      </c>
      <c r="D192" s="15" t="s">
        <v>101</v>
      </c>
      <c r="E192" s="14">
        <v>15</v>
      </c>
      <c r="F192" s="15"/>
      <c r="G192" s="15"/>
      <c r="H192" s="15"/>
      <c r="I192" s="15"/>
      <c r="J192" s="15" t="s">
        <v>1063</v>
      </c>
    </row>
    <row r="193" spans="1:10" ht="13">
      <c r="A193" s="15" t="s">
        <v>918</v>
      </c>
      <c r="B193" s="11">
        <v>0.16229166666666667</v>
      </c>
      <c r="C193" s="15" t="s">
        <v>198</v>
      </c>
      <c r="D193" s="15" t="s">
        <v>101</v>
      </c>
      <c r="E193" s="14">
        <v>7</v>
      </c>
      <c r="F193" s="15"/>
      <c r="G193" s="15"/>
      <c r="H193" s="15"/>
      <c r="I193" s="15"/>
      <c r="J193" s="15" t="s">
        <v>1064</v>
      </c>
    </row>
    <row r="194" spans="1:10" ht="13">
      <c r="A194" s="15" t="s">
        <v>918</v>
      </c>
      <c r="B194" s="11">
        <v>0.16305555555555556</v>
      </c>
      <c r="C194" s="15" t="s">
        <v>19</v>
      </c>
      <c r="D194" s="15" t="s">
        <v>30</v>
      </c>
      <c r="E194" s="14">
        <v>19</v>
      </c>
      <c r="F194" s="14">
        <f>E194-8</f>
        <v>11</v>
      </c>
      <c r="G194" s="15"/>
      <c r="H194" s="15"/>
      <c r="I194" s="15"/>
      <c r="J194" s="15" t="s">
        <v>1066</v>
      </c>
    </row>
    <row r="195" spans="1:10" ht="13">
      <c r="A195" s="15" t="s">
        <v>918</v>
      </c>
      <c r="B195" s="11">
        <v>0.16315972222222222</v>
      </c>
      <c r="C195" s="15" t="s">
        <v>19</v>
      </c>
      <c r="D195" s="15" t="s">
        <v>28</v>
      </c>
      <c r="E195" s="14">
        <v>17</v>
      </c>
      <c r="F195" s="15"/>
      <c r="G195" s="15"/>
      <c r="H195" s="15" t="s">
        <v>1067</v>
      </c>
      <c r="I195" s="15"/>
      <c r="J195" s="15"/>
    </row>
    <row r="196" spans="1:10" ht="13">
      <c r="A196" s="15" t="s">
        <v>918</v>
      </c>
      <c r="B196" s="11">
        <v>0.1633101851851852</v>
      </c>
      <c r="C196" s="15" t="s">
        <v>19</v>
      </c>
      <c r="D196" s="15" t="s">
        <v>30</v>
      </c>
      <c r="E196" s="14" t="s">
        <v>38</v>
      </c>
      <c r="F196" s="15" t="s">
        <v>38</v>
      </c>
      <c r="G196" s="15"/>
      <c r="H196" s="15"/>
      <c r="I196" s="15"/>
      <c r="J196" s="15" t="s">
        <v>935</v>
      </c>
    </row>
    <row r="197" spans="1:10" ht="13">
      <c r="A197" s="15" t="s">
        <v>918</v>
      </c>
      <c r="B197" s="11">
        <v>0.16386574074074073</v>
      </c>
      <c r="C197" s="15" t="s">
        <v>14</v>
      </c>
      <c r="D197" s="15" t="s">
        <v>30</v>
      </c>
      <c r="E197" s="14">
        <v>18</v>
      </c>
      <c r="F197" s="14">
        <f>E197-7</f>
        <v>11</v>
      </c>
      <c r="G197" s="15"/>
      <c r="H197" s="15"/>
      <c r="I197" s="15"/>
      <c r="J197" s="15" t="s">
        <v>995</v>
      </c>
    </row>
    <row r="198" spans="1:10" ht="13">
      <c r="A198" s="15" t="s">
        <v>918</v>
      </c>
      <c r="B198" s="11">
        <v>0.16394675925925925</v>
      </c>
      <c r="C198" s="15" t="s">
        <v>14</v>
      </c>
      <c r="D198" s="15" t="s">
        <v>28</v>
      </c>
      <c r="E198" s="14">
        <v>8</v>
      </c>
      <c r="F198" s="15"/>
      <c r="G198" s="15"/>
      <c r="H198" s="15" t="s">
        <v>1053</v>
      </c>
      <c r="I198" s="15"/>
      <c r="J198" s="15"/>
    </row>
    <row r="199" spans="1:10" ht="13">
      <c r="A199" s="15" t="s">
        <v>918</v>
      </c>
      <c r="B199" s="11">
        <v>0.16402777777777777</v>
      </c>
      <c r="C199" s="15" t="s">
        <v>14</v>
      </c>
      <c r="D199" s="15" t="s">
        <v>30</v>
      </c>
      <c r="E199" s="14">
        <v>19</v>
      </c>
      <c r="F199" s="14">
        <f>E199-7</f>
        <v>12</v>
      </c>
      <c r="G199" s="15"/>
      <c r="H199" s="15"/>
      <c r="I199" s="15"/>
      <c r="J199" s="15" t="s">
        <v>995</v>
      </c>
    </row>
    <row r="200" spans="1:10" ht="13">
      <c r="A200" s="15" t="s">
        <v>918</v>
      </c>
      <c r="B200" s="11">
        <v>0.16407407407407407</v>
      </c>
      <c r="C200" s="15" t="s">
        <v>14</v>
      </c>
      <c r="D200" s="15" t="s">
        <v>28</v>
      </c>
      <c r="E200" s="14">
        <v>8</v>
      </c>
      <c r="F200" s="15"/>
      <c r="G200" s="15"/>
      <c r="H200" s="15" t="s">
        <v>1053</v>
      </c>
      <c r="I200" s="15"/>
      <c r="J200" s="15"/>
    </row>
    <row r="201" spans="1:10" ht="13">
      <c r="A201" s="15" t="s">
        <v>918</v>
      </c>
      <c r="B201" s="11">
        <v>0.16425925925925927</v>
      </c>
      <c r="C201" s="15" t="s">
        <v>14</v>
      </c>
      <c r="D201" s="15" t="s">
        <v>30</v>
      </c>
      <c r="E201" s="14">
        <v>16</v>
      </c>
      <c r="F201" s="14">
        <f>E201-7</f>
        <v>9</v>
      </c>
      <c r="G201" s="15"/>
      <c r="H201" s="15"/>
      <c r="I201" s="15"/>
      <c r="J201" s="15" t="s">
        <v>995</v>
      </c>
    </row>
    <row r="202" spans="1:10" ht="13">
      <c r="A202" s="15" t="s">
        <v>918</v>
      </c>
      <c r="B202" s="11">
        <v>0.16431712962962963</v>
      </c>
      <c r="C202" s="15" t="s">
        <v>14</v>
      </c>
      <c r="D202" s="15" t="s">
        <v>28</v>
      </c>
      <c r="E202" s="14">
        <v>7</v>
      </c>
      <c r="F202" s="15"/>
      <c r="G202" s="15"/>
      <c r="H202" s="15" t="s">
        <v>1030</v>
      </c>
      <c r="I202" s="15"/>
      <c r="J202" s="15"/>
    </row>
    <row r="203" spans="1:10" ht="13">
      <c r="A203" s="15" t="s">
        <v>918</v>
      </c>
      <c r="B203" s="11">
        <v>0.16473379629629631</v>
      </c>
      <c r="C203" s="15" t="s">
        <v>803</v>
      </c>
      <c r="D203" s="15" t="s">
        <v>30</v>
      </c>
      <c r="E203" s="14">
        <v>11</v>
      </c>
      <c r="F203" s="14">
        <f t="shared" ref="F203:F205" si="6">E203-7</f>
        <v>4</v>
      </c>
      <c r="G203" s="15"/>
      <c r="H203" s="15"/>
      <c r="I203" s="15"/>
      <c r="J203" s="15" t="s">
        <v>996</v>
      </c>
    </row>
    <row r="204" spans="1:10" ht="13">
      <c r="A204" s="15" t="s">
        <v>918</v>
      </c>
      <c r="B204" s="11">
        <v>0.16498842592592591</v>
      </c>
      <c r="C204" s="15" t="s">
        <v>803</v>
      </c>
      <c r="D204" s="15" t="s">
        <v>30</v>
      </c>
      <c r="E204" s="14">
        <v>9</v>
      </c>
      <c r="F204" s="14">
        <f t="shared" si="6"/>
        <v>2</v>
      </c>
      <c r="G204" s="15"/>
      <c r="H204" s="15"/>
      <c r="I204" s="15"/>
      <c r="J204" s="15" t="s">
        <v>940</v>
      </c>
    </row>
    <row r="205" spans="1:10" ht="13">
      <c r="A205" s="15" t="s">
        <v>918</v>
      </c>
      <c r="B205" s="11">
        <v>0.16521990740740741</v>
      </c>
      <c r="C205" s="15" t="s">
        <v>803</v>
      </c>
      <c r="D205" s="15" t="s">
        <v>30</v>
      </c>
      <c r="E205" s="14">
        <v>17</v>
      </c>
      <c r="F205" s="14">
        <f t="shared" si="6"/>
        <v>10</v>
      </c>
      <c r="G205" s="15"/>
      <c r="H205" s="15"/>
      <c r="I205" s="15"/>
      <c r="J205" s="15" t="s">
        <v>996</v>
      </c>
    </row>
    <row r="206" spans="1:10" ht="13">
      <c r="A206" s="15" t="s">
        <v>918</v>
      </c>
      <c r="B206" s="11">
        <v>0.16528935185185184</v>
      </c>
      <c r="C206" s="15" t="s">
        <v>803</v>
      </c>
      <c r="D206" s="15" t="s">
        <v>28</v>
      </c>
      <c r="E206" s="14">
        <v>6</v>
      </c>
      <c r="F206" s="15"/>
      <c r="G206" s="15"/>
      <c r="H206" s="15" t="s">
        <v>928</v>
      </c>
      <c r="I206" s="15"/>
      <c r="J206" s="15"/>
    </row>
    <row r="207" spans="1:10" ht="13">
      <c r="A207" s="15" t="s">
        <v>918</v>
      </c>
      <c r="B207" s="11">
        <v>0.16590277777777779</v>
      </c>
      <c r="C207" s="15" t="s">
        <v>21</v>
      </c>
      <c r="D207" s="15" t="s">
        <v>33</v>
      </c>
      <c r="E207" s="14">
        <v>16</v>
      </c>
      <c r="F207" s="14">
        <f>E207-8</f>
        <v>8</v>
      </c>
      <c r="G207" s="15"/>
      <c r="H207" s="15"/>
      <c r="I207" s="15"/>
      <c r="J207" s="15" t="s">
        <v>1014</v>
      </c>
    </row>
    <row r="208" spans="1:10" ht="13">
      <c r="A208" s="15" t="s">
        <v>918</v>
      </c>
      <c r="B208" s="11">
        <v>0.16615740740740742</v>
      </c>
      <c r="C208" s="15" t="s">
        <v>21</v>
      </c>
      <c r="D208" s="15" t="s">
        <v>28</v>
      </c>
      <c r="E208" s="14">
        <v>11</v>
      </c>
      <c r="F208" s="15"/>
      <c r="G208" s="15"/>
      <c r="H208" s="15" t="s">
        <v>1068</v>
      </c>
      <c r="I208" s="14">
        <v>1</v>
      </c>
      <c r="J208" s="15" t="s">
        <v>100</v>
      </c>
    </row>
    <row r="209" spans="1:10" ht="13">
      <c r="A209" s="15" t="s">
        <v>918</v>
      </c>
      <c r="B209" s="11">
        <v>0.16901620370370371</v>
      </c>
      <c r="C209" s="15" t="s">
        <v>888</v>
      </c>
      <c r="D209" s="15" t="s">
        <v>321</v>
      </c>
      <c r="E209" s="14">
        <v>16</v>
      </c>
      <c r="F209" s="14">
        <f>E209--1</f>
        <v>17</v>
      </c>
      <c r="G209" s="15"/>
      <c r="H209" s="15"/>
      <c r="I209" s="15"/>
      <c r="J209" s="15"/>
    </row>
    <row r="210" spans="1:10" ht="13">
      <c r="A210" s="15" t="s">
        <v>918</v>
      </c>
      <c r="B210" s="11">
        <v>0.1705787037037037</v>
      </c>
      <c r="C210" s="15" t="s">
        <v>19</v>
      </c>
      <c r="D210" s="15" t="s">
        <v>137</v>
      </c>
      <c r="E210" s="14" t="s">
        <v>17</v>
      </c>
      <c r="F210" s="14">
        <v>20</v>
      </c>
      <c r="G210" s="15"/>
      <c r="H210" s="15"/>
      <c r="I210" s="15"/>
      <c r="J210" s="15"/>
    </row>
    <row r="211" spans="1:10" ht="13">
      <c r="A211" s="15" t="s">
        <v>918</v>
      </c>
      <c r="B211" s="11">
        <v>0.17157407407407407</v>
      </c>
      <c r="C211" s="15" t="s">
        <v>21</v>
      </c>
      <c r="D211" s="15" t="s">
        <v>113</v>
      </c>
      <c r="E211" s="14">
        <v>21</v>
      </c>
      <c r="F211" s="14">
        <v>18</v>
      </c>
      <c r="G211" s="15"/>
      <c r="H211" s="15"/>
      <c r="I211" s="15"/>
      <c r="J211" s="19"/>
    </row>
    <row r="212" spans="1:10" ht="13">
      <c r="A212" s="15" t="s">
        <v>918</v>
      </c>
      <c r="B212" s="11">
        <v>0.17569444444444443</v>
      </c>
      <c r="C212" s="15" t="s">
        <v>198</v>
      </c>
      <c r="D212" s="15" t="s">
        <v>137</v>
      </c>
      <c r="E212" s="14">
        <v>23</v>
      </c>
      <c r="F212" s="14">
        <v>17</v>
      </c>
      <c r="G212" s="15"/>
      <c r="H212" s="15"/>
      <c r="I212" s="15"/>
      <c r="J212" s="15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outlinePr summaryBelow="0" summaryRight="0"/>
  </sheetPr>
  <dimension ref="A1:J2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8320312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3.6640625" customWidth="1"/>
    <col min="9" max="9" width="6.33203125" customWidth="1"/>
    <col min="10" max="10" width="5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932</v>
      </c>
      <c r="B2" s="11">
        <v>2.0347222222222221E-2</v>
      </c>
      <c r="C2" s="15" t="s">
        <v>19</v>
      </c>
      <c r="D2" s="15" t="s">
        <v>24</v>
      </c>
      <c r="E2" s="14">
        <v>15</v>
      </c>
      <c r="F2" s="14">
        <f>E2-3</f>
        <v>12</v>
      </c>
      <c r="G2" s="15"/>
      <c r="H2" s="15"/>
      <c r="I2" s="15"/>
      <c r="J2" s="15"/>
    </row>
    <row r="3" spans="1:10" ht="15.75" customHeight="1">
      <c r="A3" s="15" t="s">
        <v>932</v>
      </c>
      <c r="B3" s="11">
        <v>2.210648148148148E-2</v>
      </c>
      <c r="C3" s="15" t="s">
        <v>14</v>
      </c>
      <c r="D3" s="15" t="s">
        <v>37</v>
      </c>
      <c r="E3" s="14" t="s">
        <v>38</v>
      </c>
      <c r="F3" s="14" t="s">
        <v>38</v>
      </c>
      <c r="G3" s="15"/>
      <c r="H3" s="15"/>
      <c r="I3" s="15"/>
      <c r="J3" s="15" t="s">
        <v>56</v>
      </c>
    </row>
    <row r="4" spans="1:10" ht="15.75" customHeight="1">
      <c r="A4" s="15" t="s">
        <v>932</v>
      </c>
      <c r="B4" s="11">
        <v>2.210648148148148E-2</v>
      </c>
      <c r="C4" s="15" t="s">
        <v>14</v>
      </c>
      <c r="D4" s="15" t="s">
        <v>37</v>
      </c>
      <c r="E4" s="14">
        <v>15</v>
      </c>
      <c r="F4" s="14">
        <f>E4-3</f>
        <v>12</v>
      </c>
      <c r="G4" s="15"/>
      <c r="H4" s="15"/>
      <c r="I4" s="15"/>
      <c r="J4" s="15" t="s">
        <v>57</v>
      </c>
    </row>
    <row r="5" spans="1:10" ht="15.75" customHeight="1">
      <c r="A5" s="15" t="s">
        <v>932</v>
      </c>
      <c r="B5" s="11">
        <v>2.4791666666666667E-2</v>
      </c>
      <c r="C5" s="15" t="s">
        <v>19</v>
      </c>
      <c r="D5" s="15" t="s">
        <v>37</v>
      </c>
      <c r="E5" s="14">
        <v>22</v>
      </c>
      <c r="F5" s="14">
        <f>E5-9</f>
        <v>13</v>
      </c>
      <c r="G5" s="15"/>
      <c r="H5" s="15"/>
      <c r="I5" s="15"/>
      <c r="J5" s="15"/>
    </row>
    <row r="6" spans="1:10" ht="15.75" customHeight="1">
      <c r="A6" s="15" t="s">
        <v>932</v>
      </c>
      <c r="B6" s="11">
        <v>3.0138888888888889E-2</v>
      </c>
      <c r="C6" s="15" t="s">
        <v>18</v>
      </c>
      <c r="D6" s="15" t="s">
        <v>101</v>
      </c>
      <c r="E6" s="14">
        <v>13</v>
      </c>
      <c r="F6" s="14"/>
      <c r="G6" s="15"/>
      <c r="H6" s="15"/>
      <c r="I6" s="15"/>
      <c r="J6" s="15" t="s">
        <v>942</v>
      </c>
    </row>
    <row r="7" spans="1:10" ht="15.75" customHeight="1">
      <c r="A7" s="15" t="s">
        <v>932</v>
      </c>
      <c r="B7" s="11">
        <v>3.5000000000000003E-2</v>
      </c>
      <c r="C7" s="15" t="s">
        <v>19</v>
      </c>
      <c r="D7" s="15" t="s">
        <v>37</v>
      </c>
      <c r="E7" s="14">
        <v>23</v>
      </c>
      <c r="F7" s="14">
        <f>E7-9</f>
        <v>14</v>
      </c>
      <c r="G7" s="15"/>
      <c r="H7" s="15"/>
      <c r="I7" s="15"/>
      <c r="J7" s="15"/>
    </row>
    <row r="8" spans="1:10" ht="15.75" customHeight="1">
      <c r="A8" s="15" t="s">
        <v>932</v>
      </c>
      <c r="B8" s="11">
        <v>3.9687500000000001E-2</v>
      </c>
      <c r="C8" s="15" t="s">
        <v>13</v>
      </c>
      <c r="D8" s="15" t="s">
        <v>78</v>
      </c>
      <c r="E8" s="14">
        <v>7</v>
      </c>
      <c r="F8" s="14">
        <f t="shared" ref="F8:F9" si="0">E8-2</f>
        <v>5</v>
      </c>
      <c r="G8" s="15"/>
      <c r="H8" s="15"/>
      <c r="I8" s="15"/>
      <c r="J8" s="15"/>
    </row>
    <row r="9" spans="1:10" ht="15.75" customHeight="1">
      <c r="A9" s="15" t="s">
        <v>932</v>
      </c>
      <c r="B9" s="11">
        <v>3.979166666666667E-2</v>
      </c>
      <c r="C9" s="15" t="s">
        <v>14</v>
      </c>
      <c r="D9" s="15" t="s">
        <v>78</v>
      </c>
      <c r="E9" s="14">
        <v>5</v>
      </c>
      <c r="F9" s="14">
        <f t="shared" si="0"/>
        <v>3</v>
      </c>
      <c r="G9" s="15"/>
      <c r="H9" s="15"/>
      <c r="I9" s="15"/>
      <c r="J9" s="15"/>
    </row>
    <row r="10" spans="1:10" ht="15.75" customHeight="1">
      <c r="A10" s="15" t="s">
        <v>932</v>
      </c>
      <c r="B10" s="11">
        <v>5.3078703703703704E-2</v>
      </c>
      <c r="C10" s="15" t="s">
        <v>21</v>
      </c>
      <c r="D10" s="15" t="s">
        <v>15</v>
      </c>
      <c r="E10" s="14">
        <v>17</v>
      </c>
      <c r="F10" s="14">
        <f>E10-3</f>
        <v>14</v>
      </c>
      <c r="G10" s="15"/>
      <c r="H10" s="15"/>
      <c r="I10" s="15"/>
      <c r="J10" s="15"/>
    </row>
    <row r="11" spans="1:10" ht="15.75" customHeight="1">
      <c r="A11" s="15" t="s">
        <v>932</v>
      </c>
      <c r="B11" s="11">
        <v>7.6851851851851852E-2</v>
      </c>
      <c r="C11" s="15" t="s">
        <v>21</v>
      </c>
      <c r="D11" s="15" t="s">
        <v>31</v>
      </c>
      <c r="E11" s="14" t="s">
        <v>38</v>
      </c>
      <c r="F11" s="14" t="s">
        <v>38</v>
      </c>
      <c r="G11" s="15"/>
      <c r="H11" s="15"/>
      <c r="I11" s="15"/>
      <c r="J11" s="15" t="s">
        <v>56</v>
      </c>
    </row>
    <row r="12" spans="1:10" ht="15.75" customHeight="1">
      <c r="A12" s="15" t="s">
        <v>932</v>
      </c>
      <c r="B12" s="11">
        <v>7.6851851851851852E-2</v>
      </c>
      <c r="C12" s="15" t="s">
        <v>21</v>
      </c>
      <c r="D12" s="15" t="s">
        <v>31</v>
      </c>
      <c r="E12" s="14" t="s">
        <v>17</v>
      </c>
      <c r="F12" s="14">
        <v>20</v>
      </c>
      <c r="G12" s="15"/>
      <c r="H12" s="15"/>
      <c r="I12" s="15"/>
      <c r="J12" s="15" t="s">
        <v>57</v>
      </c>
    </row>
    <row r="13" spans="1:10" ht="15.75" customHeight="1">
      <c r="A13" s="15" t="s">
        <v>932</v>
      </c>
      <c r="B13" s="11">
        <v>8.9641203703703709E-2</v>
      </c>
      <c r="C13" s="15" t="s">
        <v>18</v>
      </c>
      <c r="D13" s="15" t="s">
        <v>22</v>
      </c>
      <c r="E13" s="14">
        <v>8</v>
      </c>
      <c r="F13" s="14">
        <f>E13-4</f>
        <v>4</v>
      </c>
      <c r="G13" s="15"/>
      <c r="H13" s="15"/>
      <c r="I13" s="15"/>
      <c r="J13" s="15"/>
    </row>
    <row r="14" spans="1:10" ht="15.75" customHeight="1">
      <c r="A14" s="15" t="s">
        <v>932</v>
      </c>
      <c r="B14" s="11">
        <v>9.4097222222222221E-2</v>
      </c>
      <c r="C14" s="15" t="s">
        <v>19</v>
      </c>
      <c r="D14" s="15" t="s">
        <v>15</v>
      </c>
      <c r="E14" s="14">
        <v>14</v>
      </c>
      <c r="F14" s="14">
        <f>E14-0</f>
        <v>14</v>
      </c>
      <c r="G14" s="15"/>
      <c r="H14" s="15"/>
      <c r="I14" s="15"/>
      <c r="J14" s="15"/>
    </row>
    <row r="15" spans="1:10" ht="15.75" customHeight="1">
      <c r="A15" s="15" t="s">
        <v>932</v>
      </c>
      <c r="B15" s="11">
        <v>9.4131944444444449E-2</v>
      </c>
      <c r="C15" s="15" t="s">
        <v>13</v>
      </c>
      <c r="D15" s="15" t="s">
        <v>15</v>
      </c>
      <c r="E15" s="14">
        <v>12</v>
      </c>
      <c r="F15" s="14">
        <f>E15-1</f>
        <v>11</v>
      </c>
      <c r="G15" s="15"/>
      <c r="H15" s="15"/>
      <c r="I15" s="15"/>
      <c r="J15" s="15"/>
    </row>
    <row r="16" spans="1:10" ht="15.75" customHeight="1">
      <c r="A16" s="15" t="s">
        <v>932</v>
      </c>
      <c r="B16" s="11">
        <v>9.4166666666666662E-2</v>
      </c>
      <c r="C16" s="15" t="s">
        <v>888</v>
      </c>
      <c r="D16" s="15" t="s">
        <v>15</v>
      </c>
      <c r="E16" s="14">
        <v>24</v>
      </c>
      <c r="F16" s="14">
        <f>E16-8</f>
        <v>16</v>
      </c>
      <c r="G16" s="15"/>
      <c r="H16" s="15"/>
      <c r="I16" s="15"/>
      <c r="J16" s="15"/>
    </row>
    <row r="17" spans="1:10" ht="15.75" customHeight="1">
      <c r="A17" s="15" t="s">
        <v>932</v>
      </c>
      <c r="B17" s="11">
        <v>9.418981481481481E-2</v>
      </c>
      <c r="C17" s="15" t="s">
        <v>18</v>
      </c>
      <c r="D17" s="15" t="s">
        <v>15</v>
      </c>
      <c r="E17" s="14">
        <v>21</v>
      </c>
      <c r="F17" s="14">
        <f>E17-4</f>
        <v>17</v>
      </c>
      <c r="G17" s="15"/>
      <c r="H17" s="15"/>
      <c r="I17" s="15"/>
      <c r="J17" s="15"/>
    </row>
    <row r="18" spans="1:10" ht="15.75" customHeight="1">
      <c r="A18" s="15" t="s">
        <v>932</v>
      </c>
      <c r="B18" s="11">
        <v>0.12871527777777778</v>
      </c>
      <c r="C18" s="15" t="s">
        <v>888</v>
      </c>
      <c r="D18" s="15" t="s">
        <v>24</v>
      </c>
      <c r="E18" s="14">
        <v>23</v>
      </c>
      <c r="F18" s="14">
        <f>E18-8</f>
        <v>15</v>
      </c>
      <c r="G18" s="15"/>
      <c r="H18" s="15"/>
      <c r="I18" s="15"/>
      <c r="J18" s="15"/>
    </row>
    <row r="19" spans="1:10" ht="15.75" customHeight="1">
      <c r="A19" s="15" t="s">
        <v>932</v>
      </c>
      <c r="B19" s="11">
        <v>0.13075231481481481</v>
      </c>
      <c r="C19" s="15" t="s">
        <v>21</v>
      </c>
      <c r="D19" s="15" t="s">
        <v>34</v>
      </c>
      <c r="E19" s="14" t="s">
        <v>17</v>
      </c>
      <c r="F19" s="14">
        <v>20</v>
      </c>
      <c r="G19" s="15"/>
      <c r="H19" s="15"/>
      <c r="I19" s="15"/>
      <c r="J19" s="15"/>
    </row>
    <row r="20" spans="1:10" ht="15.75" customHeight="1">
      <c r="A20" s="15" t="s">
        <v>932</v>
      </c>
      <c r="B20" s="11">
        <v>0.13275462962962964</v>
      </c>
      <c r="C20" s="15" t="s">
        <v>888</v>
      </c>
      <c r="D20" s="15" t="s">
        <v>45</v>
      </c>
      <c r="E20" s="14" t="s">
        <v>38</v>
      </c>
      <c r="F20" s="14" t="s">
        <v>38</v>
      </c>
      <c r="G20" s="15"/>
      <c r="H20" s="15"/>
      <c r="I20" s="15"/>
      <c r="J20" s="15" t="s">
        <v>949</v>
      </c>
    </row>
    <row r="21" spans="1:10" ht="15.75" customHeight="1">
      <c r="A21" s="15" t="s">
        <v>932</v>
      </c>
      <c r="B21" s="11">
        <v>0.13388888888888889</v>
      </c>
      <c r="C21" s="15" t="s">
        <v>888</v>
      </c>
      <c r="D21" s="15" t="s">
        <v>24</v>
      </c>
      <c r="E21" s="14" t="s">
        <v>38</v>
      </c>
      <c r="F21" s="14" t="s">
        <v>38</v>
      </c>
      <c r="G21" s="15"/>
      <c r="H21" s="15"/>
      <c r="I21" s="15"/>
      <c r="J21" s="15"/>
    </row>
    <row r="22" spans="1:10" ht="15.75" customHeight="1">
      <c r="A22" s="15" t="s">
        <v>932</v>
      </c>
      <c r="B22" s="11">
        <v>0.1341087962962963</v>
      </c>
      <c r="C22" s="15" t="s">
        <v>888</v>
      </c>
      <c r="D22" s="15" t="s">
        <v>45</v>
      </c>
      <c r="E22" s="14" t="s">
        <v>38</v>
      </c>
      <c r="F22" s="14" t="s">
        <v>38</v>
      </c>
      <c r="G22" s="15"/>
      <c r="H22" s="15"/>
      <c r="I22" s="15"/>
      <c r="J22" s="15" t="s">
        <v>949</v>
      </c>
    </row>
    <row r="23" spans="1:10" ht="15.75" customHeight="1">
      <c r="A23" s="15" t="s">
        <v>932</v>
      </c>
      <c r="B23" s="11">
        <v>0.14728009259259259</v>
      </c>
      <c r="C23" s="15" t="s">
        <v>18</v>
      </c>
      <c r="D23" s="15" t="s">
        <v>24</v>
      </c>
      <c r="E23" s="14">
        <v>12</v>
      </c>
      <c r="F23" s="14">
        <f>E23-5</f>
        <v>7</v>
      </c>
      <c r="G23" s="15"/>
      <c r="H23" s="15"/>
      <c r="I23" s="15"/>
      <c r="J23" s="15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outlinePr summaryBelow="0" summaryRight="0"/>
  </sheetPr>
  <dimension ref="A1:J62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83203125" customWidth="1"/>
    <col min="2" max="2" width="7.33203125" customWidth="1"/>
    <col min="3" max="3" width="9.5" customWidth="1"/>
    <col min="4" max="4" width="14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28.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961</v>
      </c>
      <c r="B2" s="11">
        <v>9.7916666666666673E-3</v>
      </c>
      <c r="C2" s="19" t="s">
        <v>19</v>
      </c>
      <c r="D2" s="19" t="s">
        <v>78</v>
      </c>
      <c r="E2" s="13">
        <v>17</v>
      </c>
      <c r="F2" s="13">
        <v>14</v>
      </c>
      <c r="G2" s="15"/>
      <c r="H2" s="15"/>
      <c r="I2" s="15"/>
      <c r="J2" s="15"/>
    </row>
    <row r="3" spans="1:10" ht="15.75" customHeight="1">
      <c r="A3" s="19" t="s">
        <v>961</v>
      </c>
      <c r="B3" s="11">
        <v>1.1168981481481481E-2</v>
      </c>
      <c r="C3" s="19" t="s">
        <v>19</v>
      </c>
      <c r="D3" s="19" t="s">
        <v>78</v>
      </c>
      <c r="E3" s="13">
        <v>14</v>
      </c>
      <c r="F3" s="13">
        <v>11</v>
      </c>
      <c r="G3" s="15"/>
      <c r="H3" s="15"/>
      <c r="I3" s="15"/>
      <c r="J3" s="15"/>
    </row>
    <row r="4" spans="1:10" ht="15.75" customHeight="1">
      <c r="A4" s="19" t="s">
        <v>961</v>
      </c>
      <c r="B4" s="11">
        <v>1.1666666666666667E-2</v>
      </c>
      <c r="C4" s="19" t="s">
        <v>19</v>
      </c>
      <c r="D4" s="19" t="s">
        <v>78</v>
      </c>
      <c r="E4" s="13">
        <v>15</v>
      </c>
      <c r="F4" s="13">
        <v>12</v>
      </c>
      <c r="G4" s="15"/>
      <c r="H4" s="15"/>
      <c r="I4" s="15"/>
      <c r="J4" s="15"/>
    </row>
    <row r="5" spans="1:10" ht="15.75" customHeight="1">
      <c r="A5" s="19" t="s">
        <v>961</v>
      </c>
      <c r="B5" s="11">
        <v>1.6736111111111111E-2</v>
      </c>
      <c r="C5" s="19" t="s">
        <v>18</v>
      </c>
      <c r="D5" s="19" t="s">
        <v>964</v>
      </c>
      <c r="E5" s="13">
        <v>15</v>
      </c>
      <c r="F5" s="14">
        <f>E5-7</f>
        <v>8</v>
      </c>
      <c r="G5" s="15"/>
      <c r="H5" s="15"/>
      <c r="I5" s="15"/>
      <c r="J5" s="19" t="s">
        <v>965</v>
      </c>
    </row>
    <row r="6" spans="1:10" ht="15.75" customHeight="1">
      <c r="A6" s="19" t="s">
        <v>961</v>
      </c>
      <c r="B6" s="11">
        <v>1.7152777777777777E-2</v>
      </c>
      <c r="C6" s="19" t="s">
        <v>18</v>
      </c>
      <c r="D6" s="19" t="s">
        <v>55</v>
      </c>
      <c r="E6" s="13">
        <v>10</v>
      </c>
      <c r="F6" s="14">
        <f>E6-4</f>
        <v>6</v>
      </c>
      <c r="G6" s="15"/>
      <c r="H6" s="15"/>
      <c r="I6" s="15"/>
      <c r="J6" s="15"/>
    </row>
    <row r="7" spans="1:10" ht="15.75" customHeight="1">
      <c r="A7" s="19" t="s">
        <v>961</v>
      </c>
      <c r="B7" s="11">
        <v>3.5590277777777776E-2</v>
      </c>
      <c r="C7" s="19" t="s">
        <v>21</v>
      </c>
      <c r="D7" s="19" t="s">
        <v>31</v>
      </c>
      <c r="E7" s="13" t="s">
        <v>38</v>
      </c>
      <c r="F7" s="13" t="s">
        <v>38</v>
      </c>
      <c r="G7" s="15"/>
      <c r="H7" s="15"/>
      <c r="I7" s="15"/>
      <c r="J7" s="19" t="s">
        <v>56</v>
      </c>
    </row>
    <row r="8" spans="1:10" ht="15.75" customHeight="1">
      <c r="A8" s="19" t="s">
        <v>961</v>
      </c>
      <c r="B8" s="11">
        <v>3.5590277777777776E-2</v>
      </c>
      <c r="C8" s="19" t="s">
        <v>21</v>
      </c>
      <c r="D8" s="19" t="s">
        <v>31</v>
      </c>
      <c r="E8" s="13">
        <v>21</v>
      </c>
      <c r="F8" s="14">
        <f>E8-3</f>
        <v>18</v>
      </c>
      <c r="G8" s="15"/>
      <c r="H8" s="15"/>
      <c r="I8" s="15"/>
      <c r="J8" s="19" t="s">
        <v>57</v>
      </c>
    </row>
    <row r="9" spans="1:10" ht="15.75" customHeight="1">
      <c r="A9" s="19" t="s">
        <v>961</v>
      </c>
      <c r="B9" s="11">
        <v>3.8067129629629631E-2</v>
      </c>
      <c r="C9" s="19" t="s">
        <v>18</v>
      </c>
      <c r="D9" s="19" t="s">
        <v>31</v>
      </c>
      <c r="E9" s="13">
        <v>20</v>
      </c>
      <c r="F9" s="14">
        <f>E9-4</f>
        <v>16</v>
      </c>
      <c r="G9" s="15"/>
      <c r="H9" s="15"/>
      <c r="I9" s="15"/>
      <c r="J9" s="15"/>
    </row>
    <row r="10" spans="1:10" ht="15.75" customHeight="1">
      <c r="A10" s="19" t="s">
        <v>961</v>
      </c>
      <c r="B10" s="11">
        <v>4.4293981481481483E-2</v>
      </c>
      <c r="C10" s="19" t="s">
        <v>18</v>
      </c>
      <c r="D10" s="19" t="s">
        <v>37</v>
      </c>
      <c r="E10" s="13" t="s">
        <v>38</v>
      </c>
      <c r="F10" s="13" t="s">
        <v>38</v>
      </c>
      <c r="G10" s="15"/>
      <c r="H10" s="15"/>
      <c r="I10" s="15"/>
      <c r="J10" s="19" t="s">
        <v>56</v>
      </c>
    </row>
    <row r="11" spans="1:10" ht="15.75" customHeight="1">
      <c r="A11" s="19" t="s">
        <v>961</v>
      </c>
      <c r="B11" s="11">
        <v>4.4293981481481483E-2</v>
      </c>
      <c r="C11" s="19" t="s">
        <v>18</v>
      </c>
      <c r="D11" s="19" t="s">
        <v>37</v>
      </c>
      <c r="E11" s="13">
        <v>11</v>
      </c>
      <c r="F11" s="14">
        <f>E11-1</f>
        <v>10</v>
      </c>
      <c r="G11" s="15"/>
      <c r="H11" s="15"/>
      <c r="I11" s="15"/>
      <c r="J11" s="19" t="s">
        <v>57</v>
      </c>
    </row>
    <row r="12" spans="1:10" ht="15.75" customHeight="1">
      <c r="A12" s="19" t="s">
        <v>961</v>
      </c>
      <c r="B12" s="11">
        <v>4.6979166666666669E-2</v>
      </c>
      <c r="C12" s="19" t="s">
        <v>18</v>
      </c>
      <c r="D12" s="19" t="s">
        <v>15</v>
      </c>
      <c r="E12" s="13">
        <v>20</v>
      </c>
      <c r="F12" s="14">
        <f>E12-4</f>
        <v>16</v>
      </c>
      <c r="G12" s="15"/>
      <c r="H12" s="15"/>
      <c r="I12" s="15"/>
      <c r="J12" s="15"/>
    </row>
    <row r="13" spans="1:10" ht="15.75" customHeight="1">
      <c r="A13" s="19" t="s">
        <v>961</v>
      </c>
      <c r="B13" s="11">
        <v>4.6990740740740743E-2</v>
      </c>
      <c r="C13" s="19" t="s">
        <v>888</v>
      </c>
      <c r="D13" s="19" t="s">
        <v>15</v>
      </c>
      <c r="E13" s="13">
        <v>14</v>
      </c>
      <c r="F13" s="14">
        <f>E13-8</f>
        <v>6</v>
      </c>
      <c r="G13" s="15"/>
      <c r="H13" s="15"/>
      <c r="I13" s="15"/>
      <c r="J13" s="15"/>
    </row>
    <row r="14" spans="1:10" ht="15.75" customHeight="1">
      <c r="A14" s="19" t="s">
        <v>961</v>
      </c>
      <c r="B14" s="11">
        <v>4.884259259259259E-2</v>
      </c>
      <c r="C14" s="19" t="s">
        <v>18</v>
      </c>
      <c r="D14" s="19" t="s">
        <v>67</v>
      </c>
      <c r="E14" s="13" t="s">
        <v>20</v>
      </c>
      <c r="F14" s="13">
        <v>1</v>
      </c>
      <c r="G14" s="15"/>
      <c r="H14" s="15"/>
      <c r="I14" s="15"/>
      <c r="J14" s="15"/>
    </row>
    <row r="15" spans="1:10" ht="15.75" customHeight="1">
      <c r="A15" s="19" t="s">
        <v>961</v>
      </c>
      <c r="B15" s="11">
        <v>4.988425925925926E-2</v>
      </c>
      <c r="C15" s="19" t="s">
        <v>888</v>
      </c>
      <c r="D15" s="19" t="s">
        <v>31</v>
      </c>
      <c r="E15" s="13">
        <v>20</v>
      </c>
      <c r="F15" s="14">
        <f>E15-3</f>
        <v>17</v>
      </c>
      <c r="G15" s="15"/>
      <c r="H15" s="15"/>
      <c r="I15" s="15"/>
      <c r="J15" s="15"/>
    </row>
    <row r="16" spans="1:10" ht="15.75" customHeight="1">
      <c r="A16" s="19" t="s">
        <v>961</v>
      </c>
      <c r="B16" s="11">
        <v>5.1076388888888886E-2</v>
      </c>
      <c r="C16" s="19" t="s">
        <v>18</v>
      </c>
      <c r="D16" s="19" t="s">
        <v>31</v>
      </c>
      <c r="E16" s="13">
        <v>7</v>
      </c>
      <c r="F16" s="14">
        <f>E16-4</f>
        <v>3</v>
      </c>
      <c r="G16" s="15"/>
      <c r="H16" s="15"/>
      <c r="I16" s="15"/>
      <c r="J16" s="15"/>
    </row>
    <row r="17" spans="1:10" ht="15.75" customHeight="1">
      <c r="A17" s="19" t="s">
        <v>961</v>
      </c>
      <c r="B17" s="11">
        <v>5.3564814814814815E-2</v>
      </c>
      <c r="C17" s="19" t="s">
        <v>13</v>
      </c>
      <c r="D17" s="19" t="s">
        <v>37</v>
      </c>
      <c r="E17" s="13">
        <v>12</v>
      </c>
      <c r="F17" s="14">
        <f t="shared" ref="F17:F19" si="0">E17-5</f>
        <v>7</v>
      </c>
      <c r="G17" s="15"/>
      <c r="H17" s="15"/>
      <c r="I17" s="15"/>
      <c r="J17" s="15"/>
    </row>
    <row r="18" spans="1:10" ht="15.75" customHeight="1">
      <c r="A18" s="19" t="s">
        <v>961</v>
      </c>
      <c r="B18" s="11">
        <v>5.3622685185185183E-2</v>
      </c>
      <c r="C18" s="19" t="s">
        <v>13</v>
      </c>
      <c r="D18" s="19" t="s">
        <v>37</v>
      </c>
      <c r="E18" s="13">
        <v>9</v>
      </c>
      <c r="F18" s="14">
        <f t="shared" si="0"/>
        <v>4</v>
      </c>
      <c r="G18" s="15"/>
      <c r="H18" s="15"/>
      <c r="I18" s="15"/>
      <c r="J18" s="15"/>
    </row>
    <row r="19" spans="1:10" ht="15.75" customHeight="1">
      <c r="A19" s="19" t="s">
        <v>961</v>
      </c>
      <c r="B19" s="11">
        <v>5.364583333333333E-2</v>
      </c>
      <c r="C19" s="19" t="s">
        <v>13</v>
      </c>
      <c r="D19" s="19" t="s">
        <v>37</v>
      </c>
      <c r="E19" s="13">
        <v>6</v>
      </c>
      <c r="F19" s="14">
        <f t="shared" si="0"/>
        <v>1</v>
      </c>
      <c r="G19" s="15"/>
      <c r="H19" s="15"/>
      <c r="I19" s="15"/>
      <c r="J19" s="19" t="s">
        <v>972</v>
      </c>
    </row>
    <row r="20" spans="1:10" ht="15.75" customHeight="1">
      <c r="A20" s="19" t="s">
        <v>961</v>
      </c>
      <c r="B20" s="11">
        <v>6.2256944444444441E-2</v>
      </c>
      <c r="C20" s="19" t="s">
        <v>14</v>
      </c>
      <c r="D20" s="19" t="s">
        <v>241</v>
      </c>
      <c r="E20" s="13">
        <v>12</v>
      </c>
      <c r="F20" s="14">
        <f>E20-1</f>
        <v>11</v>
      </c>
      <c r="G20" s="15"/>
      <c r="H20" s="15"/>
      <c r="I20" s="15"/>
      <c r="J20" s="19" t="s">
        <v>975</v>
      </c>
    </row>
    <row r="21" spans="1:10" ht="15.75" customHeight="1">
      <c r="A21" s="19" t="s">
        <v>961</v>
      </c>
      <c r="B21" s="11">
        <v>6.3923611111111112E-2</v>
      </c>
      <c r="C21" s="19" t="s">
        <v>14</v>
      </c>
      <c r="D21" s="19" t="s">
        <v>167</v>
      </c>
      <c r="E21" s="13">
        <v>9</v>
      </c>
      <c r="F21" s="14"/>
      <c r="G21" s="15"/>
      <c r="H21" s="19" t="s">
        <v>976</v>
      </c>
      <c r="I21" s="15"/>
      <c r="J21" s="15"/>
    </row>
    <row r="22" spans="1:10" ht="15.75" customHeight="1">
      <c r="A22" s="19" t="s">
        <v>961</v>
      </c>
      <c r="B22" s="11">
        <v>6.4629629629629634E-2</v>
      </c>
      <c r="C22" s="19" t="s">
        <v>14</v>
      </c>
      <c r="D22" s="19" t="s">
        <v>167</v>
      </c>
      <c r="E22" s="13">
        <v>11</v>
      </c>
      <c r="F22" s="14"/>
      <c r="G22" s="15"/>
      <c r="H22" s="19" t="s">
        <v>976</v>
      </c>
      <c r="I22" s="15"/>
      <c r="J22" s="15"/>
    </row>
    <row r="23" spans="1:10" ht="15.75" customHeight="1">
      <c r="A23" s="19" t="s">
        <v>961</v>
      </c>
      <c r="B23" s="11">
        <v>6.4780092592592597E-2</v>
      </c>
      <c r="C23" s="19" t="s">
        <v>14</v>
      </c>
      <c r="D23" s="19" t="s">
        <v>167</v>
      </c>
      <c r="E23" s="13">
        <v>12</v>
      </c>
      <c r="F23" s="14"/>
      <c r="G23" s="15"/>
      <c r="H23" s="15"/>
      <c r="I23" s="15"/>
      <c r="J23" s="15"/>
    </row>
    <row r="24" spans="1:10" ht="15.75" customHeight="1">
      <c r="A24" s="19" t="s">
        <v>961</v>
      </c>
      <c r="B24" s="11">
        <v>6.5960648148148143E-2</v>
      </c>
      <c r="C24" s="19" t="s">
        <v>21</v>
      </c>
      <c r="D24" s="19" t="s">
        <v>37</v>
      </c>
      <c r="E24" s="13" t="s">
        <v>38</v>
      </c>
      <c r="F24" s="13" t="s">
        <v>38</v>
      </c>
      <c r="G24" s="15"/>
      <c r="H24" s="15"/>
      <c r="I24" s="15"/>
      <c r="J24" s="19" t="s">
        <v>56</v>
      </c>
    </row>
    <row r="25" spans="1:10" ht="15.75" customHeight="1">
      <c r="A25" s="19" t="s">
        <v>961</v>
      </c>
      <c r="B25" s="11">
        <v>6.5960648148148143E-2</v>
      </c>
      <c r="C25" s="19" t="s">
        <v>21</v>
      </c>
      <c r="D25" s="19" t="s">
        <v>37</v>
      </c>
      <c r="E25" s="13">
        <v>19</v>
      </c>
      <c r="F25" s="14">
        <f>E25-8</f>
        <v>11</v>
      </c>
      <c r="G25" s="15"/>
      <c r="H25" s="15"/>
      <c r="I25" s="15"/>
      <c r="J25" s="19" t="s">
        <v>57</v>
      </c>
    </row>
    <row r="26" spans="1:10" ht="15.75" customHeight="1">
      <c r="A26" s="19" t="s">
        <v>961</v>
      </c>
      <c r="B26" s="11">
        <v>6.8877314814814808E-2</v>
      </c>
      <c r="C26" s="19" t="s">
        <v>21</v>
      </c>
      <c r="D26" s="19" t="s">
        <v>37</v>
      </c>
      <c r="E26" s="13" t="s">
        <v>38</v>
      </c>
      <c r="F26" s="13" t="s">
        <v>38</v>
      </c>
      <c r="G26" s="15"/>
      <c r="H26" s="15"/>
      <c r="I26" s="15"/>
      <c r="J26" s="19" t="s">
        <v>56</v>
      </c>
    </row>
    <row r="27" spans="1:10" ht="15.75" customHeight="1">
      <c r="A27" s="19" t="s">
        <v>961</v>
      </c>
      <c r="B27" s="11">
        <v>6.8877314814814808E-2</v>
      </c>
      <c r="C27" s="19" t="s">
        <v>21</v>
      </c>
      <c r="D27" s="19" t="s">
        <v>37</v>
      </c>
      <c r="E27" s="13">
        <v>22</v>
      </c>
      <c r="F27" s="14">
        <f>E27-8</f>
        <v>14</v>
      </c>
      <c r="G27" s="15"/>
      <c r="H27" s="15"/>
      <c r="I27" s="15"/>
      <c r="J27" s="19" t="s">
        <v>57</v>
      </c>
    </row>
    <row r="28" spans="1:10" ht="15.75" customHeight="1">
      <c r="A28" s="19" t="s">
        <v>961</v>
      </c>
      <c r="B28" s="11">
        <v>7.4942129629629636E-2</v>
      </c>
      <c r="C28" s="19" t="s">
        <v>13</v>
      </c>
      <c r="D28" s="19" t="s">
        <v>31</v>
      </c>
      <c r="E28" s="13">
        <v>18</v>
      </c>
      <c r="F28" s="14">
        <f>E28-4</f>
        <v>14</v>
      </c>
      <c r="G28" s="15"/>
      <c r="H28" s="15"/>
      <c r="I28" s="15"/>
      <c r="J28" s="15"/>
    </row>
    <row r="29" spans="1:10" ht="15.75" customHeight="1">
      <c r="A29" s="19" t="s">
        <v>961</v>
      </c>
      <c r="B29" s="11">
        <v>7.8391203703703699E-2</v>
      </c>
      <c r="C29" s="19" t="s">
        <v>888</v>
      </c>
      <c r="D29" s="19" t="s">
        <v>242</v>
      </c>
      <c r="E29" s="13" t="s">
        <v>20</v>
      </c>
      <c r="F29" s="13">
        <v>1</v>
      </c>
      <c r="G29" s="15"/>
      <c r="H29" s="15"/>
      <c r="I29" s="15"/>
      <c r="J29" s="15"/>
    </row>
    <row r="30" spans="1:10" ht="15.75" customHeight="1">
      <c r="A30" s="19" t="s">
        <v>961</v>
      </c>
      <c r="B30" s="11">
        <v>8.2766203703703703E-2</v>
      </c>
      <c r="C30" s="19" t="s">
        <v>18</v>
      </c>
      <c r="D30" s="19" t="s">
        <v>37</v>
      </c>
      <c r="E30" s="13" t="s">
        <v>38</v>
      </c>
      <c r="F30" s="13" t="s">
        <v>38</v>
      </c>
      <c r="G30" s="15"/>
      <c r="H30" s="15"/>
      <c r="I30" s="15"/>
      <c r="J30" s="19" t="s">
        <v>56</v>
      </c>
    </row>
    <row r="31" spans="1:10" ht="15.75" customHeight="1">
      <c r="A31" s="19" t="s">
        <v>961</v>
      </c>
      <c r="B31" s="11">
        <v>8.2766203703703703E-2</v>
      </c>
      <c r="C31" s="19" t="s">
        <v>18</v>
      </c>
      <c r="D31" s="19" t="s">
        <v>37</v>
      </c>
      <c r="E31" s="13">
        <v>9</v>
      </c>
      <c r="F31" s="14">
        <f>E31-1</f>
        <v>8</v>
      </c>
      <c r="G31" s="15"/>
      <c r="H31" s="15"/>
      <c r="I31" s="15"/>
      <c r="J31" s="19" t="s">
        <v>57</v>
      </c>
    </row>
    <row r="32" spans="1:10" ht="15.75" customHeight="1">
      <c r="A32" s="19" t="s">
        <v>961</v>
      </c>
      <c r="B32" s="11">
        <v>8.4282407407407403E-2</v>
      </c>
      <c r="C32" s="19" t="s">
        <v>888</v>
      </c>
      <c r="D32" s="19" t="s">
        <v>15</v>
      </c>
      <c r="E32" s="13" t="s">
        <v>38</v>
      </c>
      <c r="F32" s="13" t="s">
        <v>38</v>
      </c>
      <c r="G32" s="15"/>
      <c r="H32" s="15"/>
      <c r="I32" s="15"/>
      <c r="J32" s="15"/>
    </row>
    <row r="33" spans="1:10" ht="15.75" customHeight="1">
      <c r="A33" s="19" t="s">
        <v>961</v>
      </c>
      <c r="B33" s="11">
        <v>8.6539351851851853E-2</v>
      </c>
      <c r="C33" s="19" t="s">
        <v>19</v>
      </c>
      <c r="D33" s="19" t="s">
        <v>34</v>
      </c>
      <c r="E33" s="13" t="s">
        <v>38</v>
      </c>
      <c r="F33" s="13" t="s">
        <v>38</v>
      </c>
      <c r="G33" s="15"/>
      <c r="H33" s="15"/>
      <c r="I33" s="15"/>
      <c r="J33" s="19" t="s">
        <v>103</v>
      </c>
    </row>
    <row r="34" spans="1:10" ht="15.75" customHeight="1">
      <c r="A34" s="19" t="s">
        <v>961</v>
      </c>
      <c r="B34" s="11">
        <v>8.6539351851851853E-2</v>
      </c>
      <c r="C34" s="19" t="s">
        <v>19</v>
      </c>
      <c r="D34" s="19" t="s">
        <v>34</v>
      </c>
      <c r="E34" s="13">
        <v>13</v>
      </c>
      <c r="F34" s="13">
        <v>16</v>
      </c>
      <c r="G34" s="15"/>
      <c r="H34" s="15"/>
      <c r="I34" s="15"/>
      <c r="J34" s="19" t="s">
        <v>105</v>
      </c>
    </row>
    <row r="35" spans="1:10" ht="15.75" customHeight="1">
      <c r="A35" s="19" t="s">
        <v>961</v>
      </c>
      <c r="B35" s="11">
        <v>8.8032407407407406E-2</v>
      </c>
      <c r="C35" s="19" t="s">
        <v>19</v>
      </c>
      <c r="D35" s="19" t="s">
        <v>15</v>
      </c>
      <c r="E35" s="13">
        <v>14</v>
      </c>
      <c r="F35" s="14">
        <f>E35-0</f>
        <v>14</v>
      </c>
      <c r="G35" s="15"/>
      <c r="H35" s="15"/>
      <c r="I35" s="15"/>
      <c r="J35" s="15"/>
    </row>
    <row r="36" spans="1:10" ht="15.75" customHeight="1">
      <c r="A36" s="19" t="s">
        <v>961</v>
      </c>
      <c r="B36" s="11">
        <v>8.9166666666666672E-2</v>
      </c>
      <c r="C36" s="19" t="s">
        <v>18</v>
      </c>
      <c r="D36" s="19" t="s">
        <v>34</v>
      </c>
      <c r="E36" s="13">
        <v>16</v>
      </c>
      <c r="F36" s="14">
        <f>E36-4</f>
        <v>12</v>
      </c>
      <c r="G36" s="15"/>
      <c r="H36" s="15"/>
      <c r="I36" s="15"/>
      <c r="J36" s="15"/>
    </row>
    <row r="37" spans="1:10" ht="15.75" customHeight="1">
      <c r="A37" s="19" t="s">
        <v>961</v>
      </c>
      <c r="B37" s="11">
        <v>9.0486111111111114E-2</v>
      </c>
      <c r="C37" s="19" t="s">
        <v>18</v>
      </c>
      <c r="D37" s="19" t="s">
        <v>26</v>
      </c>
      <c r="E37" s="13">
        <v>22</v>
      </c>
      <c r="F37" s="14">
        <f>E37-3</f>
        <v>19</v>
      </c>
      <c r="G37" s="15"/>
      <c r="H37" s="15"/>
      <c r="I37" s="15"/>
      <c r="J37" s="15"/>
    </row>
    <row r="38" spans="1:10" ht="15.75" customHeight="1">
      <c r="A38" s="19" t="s">
        <v>961</v>
      </c>
      <c r="B38" s="11">
        <v>9.1111111111111115E-2</v>
      </c>
      <c r="C38" s="19" t="s">
        <v>19</v>
      </c>
      <c r="D38" s="19" t="s">
        <v>22</v>
      </c>
      <c r="E38" s="13" t="s">
        <v>38</v>
      </c>
      <c r="F38" s="13" t="s">
        <v>38</v>
      </c>
      <c r="G38" s="15"/>
      <c r="H38" s="15"/>
      <c r="I38" s="15"/>
      <c r="J38" s="19" t="s">
        <v>56</v>
      </c>
    </row>
    <row r="39" spans="1:10" ht="15.75" customHeight="1">
      <c r="A39" s="19" t="s">
        <v>961</v>
      </c>
      <c r="B39" s="11">
        <v>9.1111111111111115E-2</v>
      </c>
      <c r="C39" s="19" t="s">
        <v>19</v>
      </c>
      <c r="D39" s="19" t="s">
        <v>22</v>
      </c>
      <c r="E39" s="13" t="s">
        <v>38</v>
      </c>
      <c r="F39" s="13" t="s">
        <v>38</v>
      </c>
      <c r="G39" s="15"/>
      <c r="H39" s="15"/>
      <c r="I39" s="15"/>
      <c r="J39" s="19" t="s">
        <v>57</v>
      </c>
    </row>
    <row r="40" spans="1:10" ht="15.75" customHeight="1">
      <c r="A40" s="19" t="s">
        <v>961</v>
      </c>
      <c r="B40" s="11">
        <v>9.1608796296296299E-2</v>
      </c>
      <c r="C40" s="19" t="s">
        <v>18</v>
      </c>
      <c r="D40" s="19" t="s">
        <v>52</v>
      </c>
      <c r="E40" s="13">
        <v>21</v>
      </c>
      <c r="F40" s="14">
        <f t="shared" ref="F40:F42" si="1">E40-4</f>
        <v>17</v>
      </c>
      <c r="G40" s="15"/>
      <c r="H40" s="15"/>
      <c r="I40" s="15"/>
      <c r="J40" s="15"/>
    </row>
    <row r="41" spans="1:10" ht="15.75" customHeight="1">
      <c r="A41" s="19" t="s">
        <v>961</v>
      </c>
      <c r="B41" s="11">
        <v>9.2013888888888895E-2</v>
      </c>
      <c r="C41" s="19" t="s">
        <v>18</v>
      </c>
      <c r="D41" s="19" t="s">
        <v>15</v>
      </c>
      <c r="E41" s="13">
        <v>23</v>
      </c>
      <c r="F41" s="14">
        <f t="shared" si="1"/>
        <v>19</v>
      </c>
      <c r="G41" s="15"/>
      <c r="H41" s="15"/>
      <c r="I41" s="15"/>
      <c r="J41" s="15"/>
    </row>
    <row r="42" spans="1:10" ht="15.75" customHeight="1">
      <c r="A42" s="19" t="s">
        <v>961</v>
      </c>
      <c r="B42" s="11">
        <v>9.2870370370370367E-2</v>
      </c>
      <c r="C42" s="19" t="s">
        <v>18</v>
      </c>
      <c r="D42" s="19" t="s">
        <v>22</v>
      </c>
      <c r="E42" s="13">
        <v>19</v>
      </c>
      <c r="F42" s="14">
        <f t="shared" si="1"/>
        <v>15</v>
      </c>
      <c r="G42" s="15"/>
      <c r="H42" s="15"/>
      <c r="I42" s="15"/>
      <c r="J42" s="15"/>
    </row>
    <row r="43" spans="1:10" ht="15.75" customHeight="1">
      <c r="A43" s="19" t="s">
        <v>961</v>
      </c>
      <c r="B43" s="11">
        <v>9.3090277777777772E-2</v>
      </c>
      <c r="C43" s="19" t="s">
        <v>19</v>
      </c>
      <c r="D43" s="19" t="s">
        <v>34</v>
      </c>
      <c r="E43" s="13">
        <v>9</v>
      </c>
      <c r="F43" s="14">
        <f>E43--3</f>
        <v>12</v>
      </c>
      <c r="G43" s="15"/>
      <c r="H43" s="15"/>
      <c r="I43" s="15"/>
      <c r="J43" s="15"/>
    </row>
    <row r="44" spans="1:10" ht="15.75" customHeight="1">
      <c r="A44" s="19" t="s">
        <v>961</v>
      </c>
      <c r="B44" s="11">
        <v>9.3634259259259264E-2</v>
      </c>
      <c r="C44" s="19" t="s">
        <v>19</v>
      </c>
      <c r="D44" s="19" t="s">
        <v>77</v>
      </c>
      <c r="E44" s="13">
        <v>12</v>
      </c>
      <c r="F44" s="14">
        <f>E44-7</f>
        <v>5</v>
      </c>
      <c r="G44" s="15"/>
      <c r="H44" s="19" t="s">
        <v>992</v>
      </c>
      <c r="I44" s="15"/>
      <c r="J44" s="19" t="s">
        <v>993</v>
      </c>
    </row>
    <row r="45" spans="1:10" ht="15.75" customHeight="1">
      <c r="A45" s="19" t="s">
        <v>961</v>
      </c>
      <c r="B45" s="11">
        <v>9.3634259259259264E-2</v>
      </c>
      <c r="C45" s="19" t="s">
        <v>19</v>
      </c>
      <c r="D45" s="19" t="s">
        <v>77</v>
      </c>
      <c r="E45" s="13" t="s">
        <v>17</v>
      </c>
      <c r="F45" s="13">
        <v>20</v>
      </c>
      <c r="G45" s="15"/>
      <c r="H45" s="15"/>
      <c r="I45" s="15"/>
      <c r="J45" s="19" t="s">
        <v>243</v>
      </c>
    </row>
    <row r="46" spans="1:10" ht="15.75" customHeight="1">
      <c r="A46" s="19" t="s">
        <v>961</v>
      </c>
      <c r="B46" s="11">
        <v>9.5949074074074076E-2</v>
      </c>
      <c r="C46" s="19" t="s">
        <v>18</v>
      </c>
      <c r="D46" s="19" t="s">
        <v>725</v>
      </c>
      <c r="E46" s="13">
        <v>8</v>
      </c>
      <c r="F46" s="14">
        <f t="shared" ref="F46:F47" si="2">E46</f>
        <v>8</v>
      </c>
      <c r="G46" s="15"/>
      <c r="H46" s="15"/>
      <c r="I46" s="15"/>
      <c r="J46" s="15"/>
    </row>
    <row r="47" spans="1:10" ht="15.75" customHeight="1">
      <c r="A47" s="19" t="s">
        <v>961</v>
      </c>
      <c r="B47" s="11">
        <v>9.734953703703704E-2</v>
      </c>
      <c r="C47" s="19" t="s">
        <v>18</v>
      </c>
      <c r="D47" s="19" t="s">
        <v>725</v>
      </c>
      <c r="E47" s="13">
        <v>5</v>
      </c>
      <c r="F47" s="14">
        <f t="shared" si="2"/>
        <v>5</v>
      </c>
      <c r="G47" s="15"/>
      <c r="H47" s="15"/>
      <c r="I47" s="15"/>
      <c r="J47" s="15"/>
    </row>
    <row r="48" spans="1:10" ht="15.75" customHeight="1">
      <c r="A48" s="19" t="s">
        <v>961</v>
      </c>
      <c r="B48" s="11">
        <v>9.7743055555555555E-2</v>
      </c>
      <c r="C48" s="19" t="s">
        <v>18</v>
      </c>
      <c r="D48" s="19" t="s">
        <v>26</v>
      </c>
      <c r="E48" s="13">
        <v>12</v>
      </c>
      <c r="F48" s="14">
        <f>E48-3</f>
        <v>9</v>
      </c>
      <c r="G48" s="15"/>
      <c r="H48" s="15"/>
      <c r="I48" s="15"/>
      <c r="J48" s="15"/>
    </row>
    <row r="49" spans="1:10" ht="15.75" customHeight="1">
      <c r="A49" s="19" t="s">
        <v>961</v>
      </c>
      <c r="B49" s="11">
        <v>9.8020833333333335E-2</v>
      </c>
      <c r="C49" s="19" t="s">
        <v>18</v>
      </c>
      <c r="D49" s="19" t="s">
        <v>725</v>
      </c>
      <c r="E49" s="13" t="s">
        <v>17</v>
      </c>
      <c r="F49" s="13">
        <v>20</v>
      </c>
      <c r="G49" s="15"/>
      <c r="H49" s="15"/>
      <c r="I49" s="15"/>
      <c r="J49" s="15"/>
    </row>
    <row r="50" spans="1:10" ht="15.75" customHeight="1">
      <c r="A50" s="19" t="s">
        <v>961</v>
      </c>
      <c r="B50" s="11">
        <v>9.9050925925925931E-2</v>
      </c>
      <c r="C50" s="19" t="s">
        <v>18</v>
      </c>
      <c r="D50" s="19" t="s">
        <v>34</v>
      </c>
      <c r="E50" s="13" t="s">
        <v>38</v>
      </c>
      <c r="F50" s="13" t="s">
        <v>38</v>
      </c>
      <c r="G50" s="15"/>
      <c r="H50" s="15"/>
      <c r="I50" s="15"/>
      <c r="J50" s="19" t="s">
        <v>103</v>
      </c>
    </row>
    <row r="51" spans="1:10" ht="15.75" customHeight="1">
      <c r="A51" s="19" t="s">
        <v>961</v>
      </c>
      <c r="B51" s="11">
        <v>9.9050925925925931E-2</v>
      </c>
      <c r="C51" s="19" t="s">
        <v>18</v>
      </c>
      <c r="D51" s="19" t="s">
        <v>34</v>
      </c>
      <c r="E51" s="13">
        <v>16</v>
      </c>
      <c r="F51" s="14">
        <f>E51-4</f>
        <v>12</v>
      </c>
      <c r="G51" s="15"/>
      <c r="H51" s="15"/>
      <c r="I51" s="15"/>
      <c r="J51" s="19" t="s">
        <v>105</v>
      </c>
    </row>
    <row r="52" spans="1:10" ht="15.75" customHeight="1">
      <c r="A52" s="19" t="s">
        <v>961</v>
      </c>
      <c r="B52" s="11">
        <v>9.9675925925925932E-2</v>
      </c>
      <c r="C52" s="19" t="s">
        <v>18</v>
      </c>
      <c r="D52" s="19" t="s">
        <v>725</v>
      </c>
      <c r="E52" s="13">
        <v>10</v>
      </c>
      <c r="F52" s="14">
        <f>E52</f>
        <v>10</v>
      </c>
      <c r="G52" s="15"/>
      <c r="H52" s="15"/>
      <c r="I52" s="15"/>
      <c r="J52" s="15"/>
    </row>
    <row r="53" spans="1:10" ht="15.75" customHeight="1">
      <c r="A53" s="19" t="s">
        <v>961</v>
      </c>
      <c r="B53" s="11">
        <v>0.1000462962962963</v>
      </c>
      <c r="C53" s="19" t="s">
        <v>18</v>
      </c>
      <c r="D53" s="19" t="s">
        <v>242</v>
      </c>
      <c r="E53" s="13">
        <v>22</v>
      </c>
      <c r="F53" s="14">
        <f>E53-4</f>
        <v>18</v>
      </c>
      <c r="G53" s="15"/>
      <c r="H53" s="15"/>
      <c r="I53" s="15"/>
      <c r="J53" s="15"/>
    </row>
    <row r="54" spans="1:10" ht="15.75" customHeight="1">
      <c r="A54" s="19" t="s">
        <v>961</v>
      </c>
      <c r="B54" s="11">
        <v>0.10032407407407408</v>
      </c>
      <c r="C54" s="19" t="s">
        <v>19</v>
      </c>
      <c r="D54" s="19" t="s">
        <v>52</v>
      </c>
      <c r="E54" s="13">
        <v>17</v>
      </c>
      <c r="F54" s="14">
        <f>E54-7</f>
        <v>10</v>
      </c>
      <c r="G54" s="15"/>
      <c r="H54" s="15"/>
      <c r="I54" s="15"/>
      <c r="J54" s="15"/>
    </row>
    <row r="55" spans="1:10" ht="15.75" customHeight="1">
      <c r="A55" s="19" t="s">
        <v>961</v>
      </c>
      <c r="B55" s="11">
        <v>0.1004513888888889</v>
      </c>
      <c r="C55" s="19" t="s">
        <v>18</v>
      </c>
      <c r="D55" s="19" t="s">
        <v>725</v>
      </c>
      <c r="E55" s="13">
        <v>7</v>
      </c>
      <c r="F55" s="14">
        <f t="shared" ref="F55:F57" si="3">E55</f>
        <v>7</v>
      </c>
      <c r="G55" s="15"/>
      <c r="H55" s="15"/>
      <c r="I55" s="15"/>
      <c r="J55" s="15"/>
    </row>
    <row r="56" spans="1:10" ht="15.75" customHeight="1">
      <c r="A56" s="19" t="s">
        <v>961</v>
      </c>
      <c r="B56" s="11">
        <v>0.10068287037037037</v>
      </c>
      <c r="C56" s="19" t="s">
        <v>18</v>
      </c>
      <c r="D56" s="19" t="s">
        <v>725</v>
      </c>
      <c r="E56" s="13">
        <v>12</v>
      </c>
      <c r="F56" s="14">
        <f t="shared" si="3"/>
        <v>12</v>
      </c>
      <c r="G56" s="15"/>
      <c r="H56" s="15"/>
      <c r="I56" s="15"/>
      <c r="J56" s="15"/>
    </row>
    <row r="57" spans="1:10" ht="15.75" customHeight="1">
      <c r="A57" s="19" t="s">
        <v>961</v>
      </c>
      <c r="B57" s="11">
        <v>0.10208333333333333</v>
      </c>
      <c r="C57" s="19" t="s">
        <v>18</v>
      </c>
      <c r="D57" s="19" t="s">
        <v>725</v>
      </c>
      <c r="E57" s="13">
        <v>12</v>
      </c>
      <c r="F57" s="14">
        <f t="shared" si="3"/>
        <v>12</v>
      </c>
      <c r="G57" s="15"/>
      <c r="H57" s="15"/>
      <c r="I57" s="15"/>
      <c r="J57" s="15"/>
    </row>
    <row r="58" spans="1:10" ht="15.75" customHeight="1">
      <c r="A58" s="19" t="s">
        <v>961</v>
      </c>
      <c r="B58" s="11">
        <v>0.10240740740740741</v>
      </c>
      <c r="C58" s="19" t="s">
        <v>19</v>
      </c>
      <c r="D58" s="19" t="s">
        <v>22</v>
      </c>
      <c r="E58" s="13" t="s">
        <v>38</v>
      </c>
      <c r="F58" s="13" t="s">
        <v>38</v>
      </c>
      <c r="G58" s="15"/>
      <c r="H58" s="15"/>
      <c r="I58" s="15"/>
      <c r="J58" s="19" t="s">
        <v>56</v>
      </c>
    </row>
    <row r="59" spans="1:10" ht="13">
      <c r="A59" s="19" t="s">
        <v>961</v>
      </c>
      <c r="B59" s="11">
        <v>0.10240740740740741</v>
      </c>
      <c r="C59" s="19" t="s">
        <v>19</v>
      </c>
      <c r="D59" s="19" t="s">
        <v>22</v>
      </c>
      <c r="E59" s="13">
        <v>25</v>
      </c>
      <c r="F59" s="14">
        <f>E59-10</f>
        <v>15</v>
      </c>
      <c r="G59" s="15"/>
      <c r="H59" s="15"/>
      <c r="I59" s="15"/>
      <c r="J59" s="19" t="s">
        <v>57</v>
      </c>
    </row>
    <row r="60" spans="1:10" ht="13">
      <c r="A60" s="19" t="s">
        <v>961</v>
      </c>
      <c r="B60" s="11">
        <v>0.10311342592592593</v>
      </c>
      <c r="C60" s="19" t="s">
        <v>18</v>
      </c>
      <c r="D60" s="19" t="s">
        <v>725</v>
      </c>
      <c r="E60" s="13">
        <v>5</v>
      </c>
      <c r="F60" s="14">
        <f>E60</f>
        <v>5</v>
      </c>
      <c r="G60" s="15"/>
      <c r="H60" s="15"/>
      <c r="I60" s="15"/>
      <c r="J60" s="15"/>
    </row>
    <row r="61" spans="1:10" ht="13">
      <c r="A61" s="19" t="s">
        <v>961</v>
      </c>
      <c r="B61" s="11">
        <v>0.10414351851851852</v>
      </c>
      <c r="C61" s="19" t="s">
        <v>18</v>
      </c>
      <c r="D61" s="19" t="s">
        <v>22</v>
      </c>
      <c r="E61" s="13" t="s">
        <v>38</v>
      </c>
      <c r="F61" s="13" t="s">
        <v>38</v>
      </c>
      <c r="G61" s="19"/>
      <c r="H61" s="15"/>
      <c r="I61" s="15"/>
      <c r="J61" s="19" t="s">
        <v>56</v>
      </c>
    </row>
    <row r="62" spans="1:10" ht="13">
      <c r="A62" s="19" t="s">
        <v>961</v>
      </c>
      <c r="B62" s="11">
        <v>0.10414351851851852</v>
      </c>
      <c r="C62" s="19" t="s">
        <v>18</v>
      </c>
      <c r="D62" s="19" t="s">
        <v>22</v>
      </c>
      <c r="E62" s="13" t="s">
        <v>17</v>
      </c>
      <c r="F62" s="13">
        <v>20</v>
      </c>
      <c r="G62" s="15"/>
      <c r="H62" s="15"/>
      <c r="I62" s="15"/>
      <c r="J62" s="19" t="s">
        <v>57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outlinePr summaryBelow="0" summaryRight="0"/>
  </sheetPr>
  <dimension ref="A1:J98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5" customWidth="1"/>
    <col min="4" max="4" width="14.6640625" customWidth="1"/>
    <col min="5" max="5" width="10.5" customWidth="1"/>
    <col min="6" max="6" width="12.5" customWidth="1"/>
    <col min="7" max="7" width="5.1640625" customWidth="1"/>
    <col min="8" max="8" width="18.5" customWidth="1"/>
    <col min="9" max="9" width="6.33203125" customWidth="1"/>
    <col min="10" max="10" width="28.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994</v>
      </c>
      <c r="B2" s="11">
        <v>8.4259259259259253E-3</v>
      </c>
      <c r="C2" s="19" t="s">
        <v>13</v>
      </c>
      <c r="D2" s="19" t="s">
        <v>486</v>
      </c>
      <c r="E2" s="13">
        <v>20</v>
      </c>
      <c r="F2" s="14">
        <f>E2-4</f>
        <v>16</v>
      </c>
      <c r="G2" s="15"/>
      <c r="H2" s="15"/>
      <c r="I2" s="15"/>
      <c r="J2" s="15"/>
    </row>
    <row r="3" spans="1:10" ht="15.75" customHeight="1">
      <c r="A3" s="19" t="s">
        <v>994</v>
      </c>
      <c r="B3" s="11">
        <v>1.5740740740740739E-2</v>
      </c>
      <c r="C3" s="19" t="s">
        <v>21</v>
      </c>
      <c r="D3" s="19" t="s">
        <v>15</v>
      </c>
      <c r="E3" s="13" t="s">
        <v>38</v>
      </c>
      <c r="F3" s="13" t="s">
        <v>38</v>
      </c>
      <c r="G3" s="15"/>
      <c r="H3" s="15"/>
      <c r="I3" s="15"/>
      <c r="J3" s="19" t="s">
        <v>56</v>
      </c>
    </row>
    <row r="4" spans="1:10" ht="15.75" customHeight="1">
      <c r="A4" s="19" t="s">
        <v>994</v>
      </c>
      <c r="B4" s="11">
        <v>1.5740740740740739E-2</v>
      </c>
      <c r="C4" s="19" t="s">
        <v>21</v>
      </c>
      <c r="D4" s="19" t="s">
        <v>15</v>
      </c>
      <c r="E4" s="13">
        <v>18</v>
      </c>
      <c r="F4" s="14">
        <f>E4-3</f>
        <v>15</v>
      </c>
      <c r="G4" s="15"/>
      <c r="H4" s="15"/>
      <c r="I4" s="15"/>
      <c r="J4" s="19" t="s">
        <v>57</v>
      </c>
    </row>
    <row r="5" spans="1:10" ht="15.75" customHeight="1">
      <c r="A5" s="19" t="s">
        <v>994</v>
      </c>
      <c r="B5" s="11">
        <v>2.0625000000000001E-2</v>
      </c>
      <c r="C5" s="19" t="s">
        <v>888</v>
      </c>
      <c r="D5" s="19" t="s">
        <v>68</v>
      </c>
      <c r="E5" s="13">
        <v>11</v>
      </c>
      <c r="F5" s="14">
        <f>E5--1</f>
        <v>12</v>
      </c>
      <c r="G5" s="15"/>
      <c r="H5" s="15"/>
      <c r="I5" s="15"/>
      <c r="J5" s="15"/>
    </row>
    <row r="6" spans="1:10" ht="15.75" customHeight="1">
      <c r="A6" s="19" t="s">
        <v>994</v>
      </c>
      <c r="B6" s="11">
        <v>3.8877314814814816E-2</v>
      </c>
      <c r="C6" s="19" t="s">
        <v>888</v>
      </c>
      <c r="D6" s="19" t="s">
        <v>15</v>
      </c>
      <c r="E6" s="13" t="s">
        <v>38</v>
      </c>
      <c r="F6" s="13" t="s">
        <v>38</v>
      </c>
      <c r="G6" s="15"/>
      <c r="H6" s="15"/>
      <c r="I6" s="15"/>
      <c r="J6" s="19" t="s">
        <v>56</v>
      </c>
    </row>
    <row r="7" spans="1:10" ht="15.75" customHeight="1">
      <c r="A7" s="19" t="s">
        <v>994</v>
      </c>
      <c r="B7" s="11">
        <v>3.8877314814814816E-2</v>
      </c>
      <c r="C7" s="19" t="s">
        <v>888</v>
      </c>
      <c r="D7" s="19" t="s">
        <v>15</v>
      </c>
      <c r="E7" s="13" t="s">
        <v>17</v>
      </c>
      <c r="F7" s="13">
        <v>20</v>
      </c>
      <c r="G7" s="15"/>
      <c r="H7" s="15"/>
      <c r="I7" s="15"/>
      <c r="J7" s="19" t="s">
        <v>57</v>
      </c>
    </row>
    <row r="8" spans="1:10" ht="15.75" customHeight="1">
      <c r="A8" s="19" t="s">
        <v>994</v>
      </c>
      <c r="B8" s="11">
        <v>4.0671296296296296E-2</v>
      </c>
      <c r="C8" s="19" t="s">
        <v>18</v>
      </c>
      <c r="D8" s="19" t="s">
        <v>109</v>
      </c>
      <c r="E8" s="13">
        <v>11</v>
      </c>
      <c r="F8" s="14">
        <f t="shared" ref="F8:F9" si="0">E8-3</f>
        <v>8</v>
      </c>
      <c r="G8" s="15"/>
      <c r="H8" s="15"/>
      <c r="I8" s="15"/>
      <c r="J8" s="15"/>
    </row>
    <row r="9" spans="1:10" ht="15.75" customHeight="1">
      <c r="A9" s="19" t="s">
        <v>994</v>
      </c>
      <c r="B9" s="11">
        <v>4.2118055555555554E-2</v>
      </c>
      <c r="C9" s="19" t="s">
        <v>89</v>
      </c>
      <c r="D9" s="19" t="s">
        <v>15</v>
      </c>
      <c r="E9" s="13">
        <v>10</v>
      </c>
      <c r="F9" s="14">
        <f t="shared" si="0"/>
        <v>7</v>
      </c>
      <c r="G9" s="15"/>
      <c r="H9" s="15"/>
      <c r="I9" s="15"/>
      <c r="J9" s="15"/>
    </row>
    <row r="10" spans="1:10" ht="15.75" customHeight="1">
      <c r="A10" s="19" t="s">
        <v>994</v>
      </c>
      <c r="B10" s="11">
        <v>4.3356481481481482E-2</v>
      </c>
      <c r="C10" s="19" t="s">
        <v>21</v>
      </c>
      <c r="D10" s="19" t="s">
        <v>37</v>
      </c>
      <c r="E10" s="13">
        <v>25</v>
      </c>
      <c r="F10" s="14">
        <f>E10-8</f>
        <v>17</v>
      </c>
      <c r="G10" s="15"/>
      <c r="H10" s="15"/>
      <c r="I10" s="15"/>
      <c r="J10" s="15"/>
    </row>
    <row r="11" spans="1:10" ht="15.75" customHeight="1">
      <c r="A11" s="19" t="s">
        <v>994</v>
      </c>
      <c r="B11" s="11">
        <v>4.65625E-2</v>
      </c>
      <c r="C11" s="19" t="s">
        <v>19</v>
      </c>
      <c r="D11" s="19" t="s">
        <v>69</v>
      </c>
      <c r="E11" s="13">
        <v>19</v>
      </c>
      <c r="F11" s="13">
        <v>19</v>
      </c>
      <c r="G11" s="15"/>
      <c r="H11" s="15"/>
      <c r="I11" s="15"/>
      <c r="J11" s="15"/>
    </row>
    <row r="12" spans="1:10" ht="15.75" customHeight="1">
      <c r="A12" s="19" t="s">
        <v>994</v>
      </c>
      <c r="B12" s="11">
        <v>4.7106481481481478E-2</v>
      </c>
      <c r="C12" s="19" t="s">
        <v>888</v>
      </c>
      <c r="D12" s="19" t="s">
        <v>15</v>
      </c>
      <c r="E12" s="13">
        <v>21</v>
      </c>
      <c r="F12" s="14">
        <f t="shared" ref="F12:F13" si="1">E12-3</f>
        <v>18</v>
      </c>
      <c r="G12" s="15"/>
      <c r="H12" s="15"/>
      <c r="I12" s="15"/>
      <c r="J12" s="15"/>
    </row>
    <row r="13" spans="1:10" ht="15.75" customHeight="1">
      <c r="A13" s="19" t="s">
        <v>994</v>
      </c>
      <c r="B13" s="11">
        <v>4.7118055555555559E-2</v>
      </c>
      <c r="C13" s="19" t="s">
        <v>14</v>
      </c>
      <c r="D13" s="19" t="s">
        <v>15</v>
      </c>
      <c r="E13" s="13">
        <v>8</v>
      </c>
      <c r="F13" s="14">
        <f t="shared" si="1"/>
        <v>5</v>
      </c>
      <c r="G13" s="15"/>
      <c r="H13" s="15"/>
      <c r="I13" s="15"/>
      <c r="J13" s="15"/>
    </row>
    <row r="14" spans="1:10" ht="15.75" customHeight="1">
      <c r="A14" s="19" t="s">
        <v>994</v>
      </c>
      <c r="B14" s="11">
        <v>4.821759259259259E-2</v>
      </c>
      <c r="C14" s="19" t="s">
        <v>888</v>
      </c>
      <c r="D14" s="19" t="s">
        <v>15</v>
      </c>
      <c r="E14" s="13" t="s">
        <v>38</v>
      </c>
      <c r="F14" s="13" t="s">
        <v>38</v>
      </c>
      <c r="G14" s="15"/>
      <c r="H14" s="15"/>
      <c r="I14" s="15"/>
      <c r="J14" s="19" t="s">
        <v>56</v>
      </c>
    </row>
    <row r="15" spans="1:10" ht="15.75" customHeight="1">
      <c r="A15" s="19" t="s">
        <v>994</v>
      </c>
      <c r="B15" s="11">
        <v>4.821759259259259E-2</v>
      </c>
      <c r="C15" s="19" t="s">
        <v>888</v>
      </c>
      <c r="D15" s="19" t="s">
        <v>15</v>
      </c>
      <c r="E15" s="13">
        <v>23</v>
      </c>
      <c r="F15" s="14">
        <f t="shared" ref="F15:F16" si="2">E15-8</f>
        <v>15</v>
      </c>
      <c r="G15" s="15"/>
      <c r="H15" s="15"/>
      <c r="I15" s="15"/>
      <c r="J15" s="19" t="s">
        <v>57</v>
      </c>
    </row>
    <row r="16" spans="1:10" ht="15.75" customHeight="1">
      <c r="A16" s="19" t="s">
        <v>994</v>
      </c>
      <c r="B16" s="11">
        <v>6.0069444444444446E-2</v>
      </c>
      <c r="C16" s="19" t="s">
        <v>888</v>
      </c>
      <c r="D16" s="19" t="s">
        <v>24</v>
      </c>
      <c r="E16" s="13">
        <v>27</v>
      </c>
      <c r="F16" s="14">
        <f t="shared" si="2"/>
        <v>19</v>
      </c>
      <c r="G16" s="15"/>
      <c r="H16" s="15"/>
      <c r="I16" s="15"/>
      <c r="J16" s="15"/>
    </row>
    <row r="17" spans="1:10" ht="15.75" customHeight="1">
      <c r="A17" s="19" t="s">
        <v>994</v>
      </c>
      <c r="B17" s="11">
        <v>6.4664351851851848E-2</v>
      </c>
      <c r="C17" s="19" t="s">
        <v>888</v>
      </c>
      <c r="D17" s="19" t="s">
        <v>31</v>
      </c>
      <c r="E17" s="13">
        <v>12</v>
      </c>
      <c r="F17" s="14">
        <f>E17-3</f>
        <v>9</v>
      </c>
      <c r="G17" s="15"/>
      <c r="H17" s="15"/>
      <c r="I17" s="15"/>
      <c r="J17" s="15"/>
    </row>
    <row r="18" spans="1:10" ht="15.75" customHeight="1">
      <c r="A18" s="19" t="s">
        <v>994</v>
      </c>
      <c r="B18" s="11">
        <v>6.6678240740740746E-2</v>
      </c>
      <c r="C18" s="19" t="s">
        <v>14</v>
      </c>
      <c r="D18" s="19" t="s">
        <v>31</v>
      </c>
      <c r="E18" s="13" t="s">
        <v>17</v>
      </c>
      <c r="F18" s="13">
        <v>20</v>
      </c>
      <c r="G18" s="15"/>
      <c r="H18" s="15"/>
      <c r="I18" s="15"/>
      <c r="J18" s="19" t="s">
        <v>57</v>
      </c>
    </row>
    <row r="19" spans="1:10" ht="15.75" customHeight="1">
      <c r="A19" s="19" t="s">
        <v>994</v>
      </c>
      <c r="B19" s="11">
        <v>6.6678240740740746E-2</v>
      </c>
      <c r="C19" s="19" t="s">
        <v>14</v>
      </c>
      <c r="D19" s="19" t="s">
        <v>31</v>
      </c>
      <c r="E19" s="13">
        <v>17</v>
      </c>
      <c r="F19" s="14">
        <f>E19-1</f>
        <v>16</v>
      </c>
      <c r="G19" s="15"/>
      <c r="H19" s="15"/>
      <c r="I19" s="15"/>
      <c r="J19" s="19" t="s">
        <v>56</v>
      </c>
    </row>
    <row r="20" spans="1:10" ht="15.75" customHeight="1">
      <c r="A20" s="19" t="s">
        <v>994</v>
      </c>
      <c r="B20" s="11">
        <v>6.9548611111111117E-2</v>
      </c>
      <c r="C20" s="19" t="s">
        <v>888</v>
      </c>
      <c r="D20" s="19" t="s">
        <v>116</v>
      </c>
      <c r="E20" s="13">
        <v>7</v>
      </c>
      <c r="F20" s="14">
        <f>E20-3</f>
        <v>4</v>
      </c>
      <c r="G20" s="15"/>
      <c r="H20" s="15"/>
      <c r="I20" s="15"/>
      <c r="J20" s="15"/>
    </row>
    <row r="21" spans="1:10" ht="15.75" customHeight="1">
      <c r="A21" s="19" t="s">
        <v>994</v>
      </c>
      <c r="B21" s="11">
        <v>7.0787037037037037E-2</v>
      </c>
      <c r="C21" s="19" t="s">
        <v>888</v>
      </c>
      <c r="D21" s="19" t="s">
        <v>55</v>
      </c>
      <c r="E21" s="13">
        <v>12</v>
      </c>
      <c r="F21" s="14">
        <f>E21-1</f>
        <v>11</v>
      </c>
      <c r="G21" s="15"/>
      <c r="H21" s="15"/>
      <c r="I21" s="15"/>
      <c r="J21" s="15"/>
    </row>
    <row r="22" spans="1:10" ht="15.75" customHeight="1">
      <c r="A22" s="19" t="s">
        <v>994</v>
      </c>
      <c r="B22" s="11">
        <v>8.6423611111111118E-2</v>
      </c>
      <c r="C22" s="19" t="s">
        <v>19</v>
      </c>
      <c r="D22" s="19" t="s">
        <v>34</v>
      </c>
      <c r="E22" s="13">
        <v>-1</v>
      </c>
      <c r="F22" s="13">
        <v>2</v>
      </c>
      <c r="G22" s="15"/>
      <c r="H22" s="15"/>
      <c r="I22" s="15"/>
      <c r="J22" s="15"/>
    </row>
    <row r="23" spans="1:10" ht="15.75" customHeight="1">
      <c r="A23" s="19" t="s">
        <v>994</v>
      </c>
      <c r="B23" s="11">
        <v>8.7789351851851855E-2</v>
      </c>
      <c r="C23" s="19" t="s">
        <v>19</v>
      </c>
      <c r="D23" s="19" t="s">
        <v>22</v>
      </c>
      <c r="E23" s="13">
        <v>17</v>
      </c>
      <c r="F23" s="14">
        <f>E23-10</f>
        <v>7</v>
      </c>
      <c r="G23" s="15"/>
      <c r="H23" s="15"/>
      <c r="I23" s="15"/>
      <c r="J23" s="19" t="s">
        <v>57</v>
      </c>
    </row>
    <row r="24" spans="1:10" ht="15.75" customHeight="1">
      <c r="A24" s="19" t="s">
        <v>994</v>
      </c>
      <c r="B24" s="11">
        <v>8.7789351851851855E-2</v>
      </c>
      <c r="C24" s="19" t="s">
        <v>19</v>
      </c>
      <c r="D24" s="19" t="s">
        <v>22</v>
      </c>
      <c r="E24" s="13" t="s">
        <v>38</v>
      </c>
      <c r="F24" s="13" t="s">
        <v>38</v>
      </c>
      <c r="G24" s="15"/>
      <c r="H24" s="15"/>
      <c r="I24" s="15"/>
      <c r="J24" s="19" t="s">
        <v>56</v>
      </c>
    </row>
    <row r="25" spans="1:10" ht="15.75" customHeight="1">
      <c r="A25" s="19" t="s">
        <v>994</v>
      </c>
      <c r="B25" s="11">
        <v>8.9039351851851856E-2</v>
      </c>
      <c r="C25" s="19" t="s">
        <v>888</v>
      </c>
      <c r="D25" s="19" t="s">
        <v>15</v>
      </c>
      <c r="E25" s="13" t="s">
        <v>38</v>
      </c>
      <c r="F25" s="13" t="s">
        <v>38</v>
      </c>
      <c r="G25" s="15"/>
      <c r="H25" s="15"/>
      <c r="I25" s="15"/>
      <c r="J25" s="19" t="s">
        <v>56</v>
      </c>
    </row>
    <row r="26" spans="1:10" ht="15.75" customHeight="1">
      <c r="A26" s="19" t="s">
        <v>994</v>
      </c>
      <c r="B26" s="11">
        <v>8.9039351851851856E-2</v>
      </c>
      <c r="C26" s="19" t="s">
        <v>888</v>
      </c>
      <c r="D26" s="19" t="s">
        <v>15</v>
      </c>
      <c r="E26" s="13">
        <v>19</v>
      </c>
      <c r="F26" s="14">
        <f>E26-8</f>
        <v>11</v>
      </c>
      <c r="G26" s="15"/>
      <c r="H26" s="15"/>
      <c r="I26" s="15"/>
      <c r="J26" s="19" t="s">
        <v>57</v>
      </c>
    </row>
    <row r="27" spans="1:10" ht="15.75" customHeight="1">
      <c r="A27" s="19" t="s">
        <v>994</v>
      </c>
      <c r="B27" s="11">
        <v>8.9756944444444445E-2</v>
      </c>
      <c r="C27" s="19" t="s">
        <v>888</v>
      </c>
      <c r="D27" s="19" t="s">
        <v>15</v>
      </c>
      <c r="E27" s="13" t="s">
        <v>38</v>
      </c>
      <c r="F27" s="13" t="s">
        <v>38</v>
      </c>
      <c r="G27" s="15"/>
      <c r="H27" s="15"/>
      <c r="I27" s="15"/>
      <c r="J27" s="19" t="s">
        <v>56</v>
      </c>
    </row>
    <row r="28" spans="1:10" ht="15.75" customHeight="1">
      <c r="A28" s="19" t="s">
        <v>994</v>
      </c>
      <c r="B28" s="11">
        <v>8.9756944444444445E-2</v>
      </c>
      <c r="C28" s="19" t="s">
        <v>888</v>
      </c>
      <c r="D28" s="19" t="s">
        <v>15</v>
      </c>
      <c r="E28" s="13" t="s">
        <v>17</v>
      </c>
      <c r="F28" s="13">
        <v>20</v>
      </c>
      <c r="G28" s="15"/>
      <c r="H28" s="15"/>
      <c r="I28" s="15"/>
      <c r="J28" s="19" t="s">
        <v>57</v>
      </c>
    </row>
    <row r="29" spans="1:10" ht="15.75" customHeight="1">
      <c r="A29" s="19" t="s">
        <v>994</v>
      </c>
      <c r="B29" s="11">
        <v>9.2835648148148153E-2</v>
      </c>
      <c r="C29" s="19" t="s">
        <v>888</v>
      </c>
      <c r="D29" s="19" t="s">
        <v>321</v>
      </c>
      <c r="E29" s="13" t="s">
        <v>20</v>
      </c>
      <c r="F29" s="13">
        <v>1</v>
      </c>
      <c r="G29" s="15"/>
      <c r="H29" s="15"/>
      <c r="I29" s="15"/>
      <c r="J29" s="15"/>
    </row>
    <row r="30" spans="1:10" ht="15.75" customHeight="1">
      <c r="A30" s="19" t="s">
        <v>994</v>
      </c>
      <c r="B30" s="11">
        <v>9.3425925925925926E-2</v>
      </c>
      <c r="C30" s="19" t="s">
        <v>21</v>
      </c>
      <c r="D30" s="19" t="s">
        <v>321</v>
      </c>
      <c r="E30" s="13">
        <v>22</v>
      </c>
      <c r="F30" s="14">
        <f>E30-8</f>
        <v>14</v>
      </c>
      <c r="G30" s="15"/>
      <c r="H30" s="15"/>
      <c r="I30" s="15"/>
      <c r="J30" s="15"/>
    </row>
    <row r="31" spans="1:10" ht="15.75" customHeight="1">
      <c r="A31" s="19" t="s">
        <v>994</v>
      </c>
      <c r="B31" s="11">
        <v>9.8101851851851857E-2</v>
      </c>
      <c r="C31" s="19" t="s">
        <v>888</v>
      </c>
      <c r="D31" s="19" t="s">
        <v>31</v>
      </c>
      <c r="E31" s="13">
        <v>10</v>
      </c>
      <c r="F31" s="14">
        <f>E31-3</f>
        <v>7</v>
      </c>
      <c r="G31" s="15"/>
      <c r="H31" s="15"/>
      <c r="I31" s="15"/>
      <c r="J31" s="15"/>
    </row>
    <row r="32" spans="1:10" ht="15.75" customHeight="1">
      <c r="A32" s="19" t="s">
        <v>994</v>
      </c>
      <c r="B32" s="11">
        <v>9.8877314814814821E-2</v>
      </c>
      <c r="C32" s="19" t="s">
        <v>13</v>
      </c>
      <c r="D32" s="19" t="s">
        <v>34</v>
      </c>
      <c r="E32" s="13" t="s">
        <v>38</v>
      </c>
      <c r="F32" s="13" t="s">
        <v>38</v>
      </c>
      <c r="G32" s="15"/>
      <c r="H32" s="15"/>
      <c r="I32" s="15"/>
      <c r="J32" s="19" t="s">
        <v>800</v>
      </c>
    </row>
    <row r="33" spans="1:10" ht="15.75" customHeight="1">
      <c r="A33" s="19" t="s">
        <v>994</v>
      </c>
      <c r="B33" s="11">
        <v>9.8877314814814821E-2</v>
      </c>
      <c r="C33" s="19" t="s">
        <v>13</v>
      </c>
      <c r="D33" s="19" t="s">
        <v>34</v>
      </c>
      <c r="E33" s="13">
        <v>17</v>
      </c>
      <c r="F33" s="14">
        <f>E33-7</f>
        <v>10</v>
      </c>
      <c r="G33" s="15"/>
      <c r="H33" s="15"/>
      <c r="I33" s="15"/>
      <c r="J33" s="19" t="s">
        <v>801</v>
      </c>
    </row>
    <row r="34" spans="1:10" ht="15.75" customHeight="1">
      <c r="A34" s="19" t="s">
        <v>994</v>
      </c>
      <c r="B34" s="11">
        <v>9.9664351851851851E-2</v>
      </c>
      <c r="C34" s="19" t="s">
        <v>13</v>
      </c>
      <c r="D34" s="19" t="s">
        <v>15</v>
      </c>
      <c r="E34" s="13">
        <v>19</v>
      </c>
      <c r="F34" s="14">
        <f>E34-1</f>
        <v>18</v>
      </c>
      <c r="G34" s="15"/>
      <c r="H34" s="15"/>
      <c r="I34" s="15"/>
      <c r="J34" s="15"/>
    </row>
    <row r="35" spans="1:10" ht="15.75" customHeight="1">
      <c r="A35" s="19" t="s">
        <v>994</v>
      </c>
      <c r="B35" s="11">
        <v>0.10118055555555555</v>
      </c>
      <c r="C35" s="19" t="s">
        <v>888</v>
      </c>
      <c r="D35" s="19" t="s">
        <v>15</v>
      </c>
      <c r="E35" s="13">
        <v>27</v>
      </c>
      <c r="F35" s="14">
        <f>E35-8</f>
        <v>19</v>
      </c>
      <c r="G35" s="15"/>
      <c r="H35" s="15"/>
      <c r="I35" s="15"/>
      <c r="J35" s="15"/>
    </row>
    <row r="36" spans="1:10" ht="15.75" customHeight="1">
      <c r="A36" s="19" t="s">
        <v>994</v>
      </c>
      <c r="B36" s="11">
        <v>0.10484953703703703</v>
      </c>
      <c r="C36" s="19" t="s">
        <v>21</v>
      </c>
      <c r="D36" s="19" t="s">
        <v>78</v>
      </c>
      <c r="E36" s="13">
        <v>23</v>
      </c>
      <c r="F36" s="14">
        <f>E36-5</f>
        <v>18</v>
      </c>
      <c r="G36" s="15"/>
      <c r="H36" s="15"/>
      <c r="I36" s="15"/>
      <c r="J36" s="15"/>
    </row>
    <row r="37" spans="1:10" ht="15.75" customHeight="1">
      <c r="A37" s="19" t="s">
        <v>994</v>
      </c>
      <c r="B37" s="11">
        <v>0.10484953703703703</v>
      </c>
      <c r="C37" s="19" t="s">
        <v>18</v>
      </c>
      <c r="D37" s="19" t="s">
        <v>78</v>
      </c>
      <c r="E37" s="13" t="s">
        <v>38</v>
      </c>
      <c r="F37" s="13" t="s">
        <v>38</v>
      </c>
      <c r="G37" s="15"/>
      <c r="H37" s="15"/>
      <c r="I37" s="15"/>
      <c r="J37" s="15"/>
    </row>
    <row r="38" spans="1:10" ht="15.75" customHeight="1">
      <c r="A38" s="19" t="s">
        <v>994</v>
      </c>
      <c r="B38" s="11">
        <v>0.1089699074074074</v>
      </c>
      <c r="C38" s="19" t="s">
        <v>888</v>
      </c>
      <c r="D38" s="19" t="s">
        <v>25</v>
      </c>
      <c r="E38" s="13">
        <v>21</v>
      </c>
      <c r="F38" s="14">
        <f>E38-5</f>
        <v>16</v>
      </c>
      <c r="G38" s="15"/>
      <c r="H38" s="15"/>
      <c r="I38" s="15"/>
      <c r="J38" s="15"/>
    </row>
    <row r="39" spans="1:10" ht="15.75" customHeight="1">
      <c r="A39" s="19" t="s">
        <v>994</v>
      </c>
      <c r="B39" s="11">
        <v>0.11057870370370371</v>
      </c>
      <c r="C39" s="19" t="s">
        <v>19</v>
      </c>
      <c r="D39" s="19" t="s">
        <v>16</v>
      </c>
      <c r="E39" s="13" t="s">
        <v>17</v>
      </c>
      <c r="F39" s="13">
        <v>20</v>
      </c>
      <c r="G39" s="15"/>
      <c r="H39" s="15"/>
      <c r="I39" s="15"/>
      <c r="J39" s="15"/>
    </row>
    <row r="40" spans="1:10" ht="15.75" customHeight="1">
      <c r="A40" s="19" t="s">
        <v>994</v>
      </c>
      <c r="B40" s="11">
        <v>0.11060185185185185</v>
      </c>
      <c r="C40" s="19" t="s">
        <v>14</v>
      </c>
      <c r="D40" s="19" t="s">
        <v>16</v>
      </c>
      <c r="E40" s="13">
        <v>23</v>
      </c>
      <c r="F40" s="14">
        <f>E40-4</f>
        <v>19</v>
      </c>
      <c r="G40" s="15"/>
      <c r="H40" s="15"/>
      <c r="I40" s="15"/>
      <c r="J40" s="15"/>
    </row>
    <row r="41" spans="1:10" ht="15.75" customHeight="1">
      <c r="A41" s="19" t="s">
        <v>994</v>
      </c>
      <c r="B41" s="11">
        <v>0.11065972222222223</v>
      </c>
      <c r="C41" s="19" t="s">
        <v>21</v>
      </c>
      <c r="D41" s="19" t="s">
        <v>16</v>
      </c>
      <c r="E41" s="13">
        <v>16</v>
      </c>
      <c r="F41" s="14">
        <f t="shared" ref="F41:F42" si="3">E41-1</f>
        <v>15</v>
      </c>
      <c r="G41" s="15"/>
      <c r="H41" s="15"/>
      <c r="I41" s="15"/>
      <c r="J41" s="15"/>
    </row>
    <row r="42" spans="1:10" ht="15.75" customHeight="1">
      <c r="A42" s="19" t="s">
        <v>994</v>
      </c>
      <c r="B42" s="11">
        <v>0.11065972222222223</v>
      </c>
      <c r="C42" s="19" t="s">
        <v>888</v>
      </c>
      <c r="D42" s="19" t="s">
        <v>16</v>
      </c>
      <c r="E42" s="13">
        <v>16</v>
      </c>
      <c r="F42" s="14">
        <f t="shared" si="3"/>
        <v>15</v>
      </c>
      <c r="G42" s="15"/>
      <c r="H42" s="15"/>
      <c r="I42" s="15"/>
      <c r="J42" s="15"/>
    </row>
    <row r="43" spans="1:10" ht="15.75" customHeight="1">
      <c r="A43" s="19" t="s">
        <v>994</v>
      </c>
      <c r="B43" s="11">
        <v>0.11086805555555555</v>
      </c>
      <c r="C43" s="19" t="s">
        <v>13</v>
      </c>
      <c r="D43" s="19" t="s">
        <v>16</v>
      </c>
      <c r="E43" s="13">
        <v>10</v>
      </c>
      <c r="F43" s="14">
        <f>E43-0</f>
        <v>10</v>
      </c>
      <c r="G43" s="15"/>
      <c r="H43" s="15"/>
      <c r="I43" s="15"/>
      <c r="J43" s="15"/>
    </row>
    <row r="44" spans="1:10" ht="15.75" customHeight="1">
      <c r="A44" s="19" t="s">
        <v>994</v>
      </c>
      <c r="B44" s="11">
        <v>0.11092592592592593</v>
      </c>
      <c r="C44" s="19" t="s">
        <v>18</v>
      </c>
      <c r="D44" s="19" t="s">
        <v>16</v>
      </c>
      <c r="E44" s="13">
        <v>6</v>
      </c>
      <c r="F44" s="14">
        <f>E44-4</f>
        <v>2</v>
      </c>
      <c r="G44" s="15"/>
      <c r="H44" s="15"/>
      <c r="I44" s="15"/>
      <c r="J44" s="15"/>
    </row>
    <row r="45" spans="1:10" ht="15.75" customHeight="1">
      <c r="A45" s="19" t="s">
        <v>994</v>
      </c>
      <c r="B45" s="11">
        <v>0.11186342592592592</v>
      </c>
      <c r="C45" s="19" t="s">
        <v>19</v>
      </c>
      <c r="D45" s="19" t="s">
        <v>30</v>
      </c>
      <c r="E45" s="13">
        <v>10</v>
      </c>
      <c r="F45" s="14">
        <f t="shared" ref="F45:F46" si="4">E45-7</f>
        <v>3</v>
      </c>
      <c r="G45" s="15"/>
      <c r="H45" s="15"/>
      <c r="I45" s="15"/>
      <c r="J45" s="19" t="s">
        <v>836</v>
      </c>
    </row>
    <row r="46" spans="1:10" ht="15.75" customHeight="1">
      <c r="A46" s="19" t="s">
        <v>994</v>
      </c>
      <c r="B46" s="11">
        <v>0.11284722222222222</v>
      </c>
      <c r="C46" s="19" t="s">
        <v>19</v>
      </c>
      <c r="D46" s="19" t="s">
        <v>30</v>
      </c>
      <c r="E46" s="13">
        <v>17</v>
      </c>
      <c r="F46" s="14">
        <f t="shared" si="4"/>
        <v>10</v>
      </c>
      <c r="G46" s="15"/>
      <c r="H46" s="15"/>
      <c r="I46" s="15"/>
      <c r="J46" s="19" t="s">
        <v>1017</v>
      </c>
    </row>
    <row r="47" spans="1:10" ht="15.75" customHeight="1">
      <c r="A47" s="19" t="s">
        <v>994</v>
      </c>
      <c r="B47" s="11">
        <v>0.11315972222222222</v>
      </c>
      <c r="C47" s="19" t="s">
        <v>19</v>
      </c>
      <c r="D47" s="19" t="s">
        <v>28</v>
      </c>
      <c r="E47" s="13">
        <v>25</v>
      </c>
      <c r="F47" s="14"/>
      <c r="G47" s="15"/>
      <c r="H47" s="19" t="s">
        <v>1018</v>
      </c>
      <c r="I47" s="15"/>
      <c r="J47" s="19" t="s">
        <v>497</v>
      </c>
    </row>
    <row r="48" spans="1:10" ht="15.75" customHeight="1">
      <c r="A48" s="19" t="s">
        <v>994</v>
      </c>
      <c r="B48" s="11">
        <v>0.11749999999999999</v>
      </c>
      <c r="C48" s="19" t="s">
        <v>14</v>
      </c>
      <c r="D48" s="19" t="s">
        <v>30</v>
      </c>
      <c r="E48" s="13">
        <v>10</v>
      </c>
      <c r="F48" s="14">
        <f t="shared" ref="F48:F49" si="5">E48-7</f>
        <v>3</v>
      </c>
      <c r="G48" s="15"/>
      <c r="H48" s="15"/>
      <c r="I48" s="15"/>
      <c r="J48" s="19" t="s">
        <v>58</v>
      </c>
    </row>
    <row r="49" spans="1:10" ht="15.75" customHeight="1">
      <c r="A49" s="19" t="s">
        <v>994</v>
      </c>
      <c r="B49" s="11">
        <v>0.11760416666666666</v>
      </c>
      <c r="C49" s="19" t="s">
        <v>14</v>
      </c>
      <c r="D49" s="19" t="s">
        <v>30</v>
      </c>
      <c r="E49" s="13">
        <v>11</v>
      </c>
      <c r="F49" s="14">
        <f t="shared" si="5"/>
        <v>4</v>
      </c>
      <c r="G49" s="15"/>
      <c r="H49" s="15"/>
      <c r="I49" s="15"/>
      <c r="J49" s="19" t="s">
        <v>58</v>
      </c>
    </row>
    <row r="50" spans="1:10" ht="15.75" customHeight="1">
      <c r="A50" s="19" t="s">
        <v>994</v>
      </c>
      <c r="B50" s="11">
        <v>0.11858796296296296</v>
      </c>
      <c r="C50" s="19" t="s">
        <v>13</v>
      </c>
      <c r="D50" s="19" t="s">
        <v>30</v>
      </c>
      <c r="E50" s="13">
        <v>13</v>
      </c>
      <c r="F50" s="14">
        <f t="shared" ref="F50:F51" si="6">E50-8</f>
        <v>5</v>
      </c>
      <c r="G50" s="15"/>
      <c r="H50" s="15"/>
      <c r="I50" s="15"/>
      <c r="J50" s="19" t="s">
        <v>1020</v>
      </c>
    </row>
    <row r="51" spans="1:10" ht="15.75" customHeight="1">
      <c r="A51" s="19" t="s">
        <v>994</v>
      </c>
      <c r="B51" s="11">
        <v>0.11862268518518519</v>
      </c>
      <c r="C51" s="19" t="s">
        <v>13</v>
      </c>
      <c r="D51" s="19" t="s">
        <v>30</v>
      </c>
      <c r="E51" s="13">
        <v>16</v>
      </c>
      <c r="F51" s="14">
        <f t="shared" si="6"/>
        <v>8</v>
      </c>
      <c r="G51" s="15"/>
      <c r="H51" s="15"/>
      <c r="I51" s="15"/>
      <c r="J51" s="19" t="s">
        <v>1020</v>
      </c>
    </row>
    <row r="52" spans="1:10" ht="15.75" customHeight="1">
      <c r="A52" s="19" t="s">
        <v>994</v>
      </c>
      <c r="B52" s="11">
        <v>0.11872685185185185</v>
      </c>
      <c r="C52" s="19" t="s">
        <v>13</v>
      </c>
      <c r="D52" s="19" t="s">
        <v>28</v>
      </c>
      <c r="E52" s="13">
        <v>9</v>
      </c>
      <c r="F52" s="14"/>
      <c r="G52" s="15"/>
      <c r="H52" s="19" t="s">
        <v>1021</v>
      </c>
      <c r="I52" s="15"/>
      <c r="J52" s="15"/>
    </row>
    <row r="53" spans="1:10" ht="15.75" customHeight="1">
      <c r="A53" s="19" t="s">
        <v>994</v>
      </c>
      <c r="B53" s="11">
        <v>0.11876157407407407</v>
      </c>
      <c r="C53" s="19" t="s">
        <v>13</v>
      </c>
      <c r="D53" s="19" t="s">
        <v>28</v>
      </c>
      <c r="E53" s="13">
        <v>5</v>
      </c>
      <c r="F53" s="14"/>
      <c r="G53" s="15"/>
      <c r="H53" s="19" t="s">
        <v>1022</v>
      </c>
      <c r="I53" s="15"/>
      <c r="J53" s="19" t="s">
        <v>1023</v>
      </c>
    </row>
    <row r="54" spans="1:10" ht="15.75" customHeight="1">
      <c r="A54" s="19" t="s">
        <v>994</v>
      </c>
      <c r="B54" s="11">
        <v>0.11975694444444444</v>
      </c>
      <c r="C54" s="19" t="s">
        <v>18</v>
      </c>
      <c r="D54" s="19" t="s">
        <v>33</v>
      </c>
      <c r="E54" s="13">
        <v>24</v>
      </c>
      <c r="F54" s="14">
        <f>E54-7</f>
        <v>17</v>
      </c>
      <c r="G54" s="15"/>
      <c r="H54" s="15"/>
      <c r="I54" s="15"/>
      <c r="J54" s="19" t="s">
        <v>155</v>
      </c>
    </row>
    <row r="55" spans="1:10" ht="15.75" customHeight="1">
      <c r="A55" s="19" t="s">
        <v>994</v>
      </c>
      <c r="B55" s="11">
        <v>0.11988425925925926</v>
      </c>
      <c r="C55" s="19" t="s">
        <v>18</v>
      </c>
      <c r="D55" s="19" t="s">
        <v>28</v>
      </c>
      <c r="E55" s="13">
        <v>5</v>
      </c>
      <c r="F55" s="14"/>
      <c r="G55" s="15"/>
      <c r="H55" s="19" t="s">
        <v>1024</v>
      </c>
      <c r="I55" s="15"/>
      <c r="J55" s="15"/>
    </row>
    <row r="56" spans="1:10" ht="15.75" customHeight="1">
      <c r="A56" s="19" t="s">
        <v>994</v>
      </c>
      <c r="B56" s="11">
        <v>0.12033564814814815</v>
      </c>
      <c r="C56" s="19" t="s">
        <v>18</v>
      </c>
      <c r="D56" s="19" t="s">
        <v>28</v>
      </c>
      <c r="E56" s="13">
        <v>18</v>
      </c>
      <c r="F56" s="14"/>
      <c r="G56" s="15"/>
      <c r="H56" s="19" t="s">
        <v>1026</v>
      </c>
      <c r="I56" s="15"/>
      <c r="J56" s="19" t="s">
        <v>82</v>
      </c>
    </row>
    <row r="57" spans="1:10" ht="15.75" customHeight="1">
      <c r="A57" s="19" t="s">
        <v>994</v>
      </c>
      <c r="B57" s="11">
        <v>0.12113425925925926</v>
      </c>
      <c r="C57" s="19" t="s">
        <v>19</v>
      </c>
      <c r="D57" s="19" t="s">
        <v>30</v>
      </c>
      <c r="E57" s="13" t="s">
        <v>38</v>
      </c>
      <c r="F57" s="13" t="s">
        <v>38</v>
      </c>
      <c r="G57" s="15"/>
      <c r="H57" s="15"/>
      <c r="I57" s="15"/>
      <c r="J57" s="19" t="s">
        <v>1017</v>
      </c>
    </row>
    <row r="58" spans="1:10" ht="15.75" customHeight="1">
      <c r="A58" s="19" t="s">
        <v>994</v>
      </c>
      <c r="B58" s="11">
        <v>0.1212037037037037</v>
      </c>
      <c r="C58" s="19" t="s">
        <v>19</v>
      </c>
      <c r="D58" s="19" t="s">
        <v>28</v>
      </c>
      <c r="E58" s="13">
        <v>21</v>
      </c>
      <c r="F58" s="14">
        <f t="shared" ref="F58:F59" si="7">E58-7</f>
        <v>14</v>
      </c>
      <c r="G58" s="15"/>
      <c r="H58" s="19" t="s">
        <v>1029</v>
      </c>
      <c r="I58" s="15"/>
      <c r="J58" s="15"/>
    </row>
    <row r="59" spans="1:10" ht="13">
      <c r="A59" s="19" t="s">
        <v>994</v>
      </c>
      <c r="B59" s="11">
        <v>0.12207175925925925</v>
      </c>
      <c r="C59" s="19" t="s">
        <v>14</v>
      </c>
      <c r="D59" s="19" t="s">
        <v>30</v>
      </c>
      <c r="E59" s="13">
        <v>17</v>
      </c>
      <c r="F59" s="14">
        <f t="shared" si="7"/>
        <v>10</v>
      </c>
      <c r="G59" s="15"/>
      <c r="H59" s="15"/>
      <c r="I59" s="15"/>
      <c r="J59" s="19" t="s">
        <v>32</v>
      </c>
    </row>
    <row r="60" spans="1:10" ht="13">
      <c r="A60" s="19" t="s">
        <v>994</v>
      </c>
      <c r="B60" s="11">
        <v>0.12216435185185186</v>
      </c>
      <c r="C60" s="19" t="s">
        <v>14</v>
      </c>
      <c r="D60" s="19" t="s">
        <v>28</v>
      </c>
      <c r="E60" s="13">
        <v>8</v>
      </c>
      <c r="F60" s="14"/>
      <c r="G60" s="15"/>
      <c r="H60" s="19" t="s">
        <v>1032</v>
      </c>
      <c r="I60" s="15"/>
      <c r="J60" s="15"/>
    </row>
    <row r="61" spans="1:10" ht="13">
      <c r="A61" s="19" t="s">
        <v>994</v>
      </c>
      <c r="B61" s="11">
        <v>0.12265046296296296</v>
      </c>
      <c r="C61" s="19" t="s">
        <v>14</v>
      </c>
      <c r="D61" s="19" t="s">
        <v>28</v>
      </c>
      <c r="E61" s="13">
        <v>1</v>
      </c>
      <c r="F61" s="14"/>
      <c r="G61" s="15"/>
      <c r="H61" s="19" t="s">
        <v>1033</v>
      </c>
      <c r="I61" s="15"/>
      <c r="J61" s="19" t="s">
        <v>1034</v>
      </c>
    </row>
    <row r="62" spans="1:10" ht="13">
      <c r="A62" s="19" t="s">
        <v>994</v>
      </c>
      <c r="B62" s="11">
        <v>0.12295138888888889</v>
      </c>
      <c r="C62" s="19" t="s">
        <v>14</v>
      </c>
      <c r="D62" s="19" t="s">
        <v>26</v>
      </c>
      <c r="E62" s="13" t="s">
        <v>38</v>
      </c>
      <c r="F62" s="13" t="s">
        <v>38</v>
      </c>
      <c r="G62" s="15"/>
      <c r="H62" s="15"/>
      <c r="I62" s="15"/>
      <c r="J62" s="19" t="s">
        <v>56</v>
      </c>
    </row>
    <row r="63" spans="1:10" ht="13">
      <c r="A63" s="19" t="s">
        <v>994</v>
      </c>
      <c r="B63" s="11">
        <v>0.12295138888888889</v>
      </c>
      <c r="C63" s="19" t="s">
        <v>14</v>
      </c>
      <c r="D63" s="19" t="s">
        <v>26</v>
      </c>
      <c r="E63" s="13">
        <v>16</v>
      </c>
      <c r="F63" s="13">
        <f>E63-6</f>
        <v>10</v>
      </c>
      <c r="G63" s="15"/>
      <c r="H63" s="15"/>
      <c r="I63" s="15"/>
      <c r="J63" s="19"/>
    </row>
    <row r="64" spans="1:10" ht="13">
      <c r="A64" s="19" t="s">
        <v>1003</v>
      </c>
      <c r="B64" s="11">
        <v>0.12366898148148148</v>
      </c>
      <c r="C64" s="19" t="s">
        <v>14</v>
      </c>
      <c r="D64" s="19" t="s">
        <v>30</v>
      </c>
      <c r="E64" s="13">
        <v>25</v>
      </c>
      <c r="F64" s="13">
        <v>18</v>
      </c>
      <c r="G64" s="15"/>
      <c r="H64" s="15"/>
      <c r="I64" s="15"/>
      <c r="J64" s="19" t="s">
        <v>1037</v>
      </c>
    </row>
    <row r="65" spans="1:10" ht="13">
      <c r="A65" s="19" t="s">
        <v>1038</v>
      </c>
      <c r="B65" s="11">
        <v>0.12371527777777777</v>
      </c>
      <c r="C65" s="19" t="s">
        <v>14</v>
      </c>
      <c r="D65" s="19" t="s">
        <v>30</v>
      </c>
      <c r="E65" s="13" t="s">
        <v>20</v>
      </c>
      <c r="F65" s="13">
        <v>1</v>
      </c>
      <c r="G65" s="15"/>
      <c r="H65" s="15"/>
      <c r="I65" s="15"/>
      <c r="J65" s="19" t="s">
        <v>1037</v>
      </c>
    </row>
    <row r="66" spans="1:10" ht="13">
      <c r="A66" s="19" t="s">
        <v>1040</v>
      </c>
      <c r="B66" s="11">
        <v>0.12384259259259259</v>
      </c>
      <c r="C66" s="19" t="s">
        <v>14</v>
      </c>
      <c r="D66" s="19" t="s">
        <v>28</v>
      </c>
      <c r="E66" s="13">
        <v>10</v>
      </c>
      <c r="F66" s="13"/>
      <c r="G66" s="15"/>
      <c r="H66" s="15"/>
      <c r="I66" s="15"/>
      <c r="J66" s="19"/>
    </row>
    <row r="67" spans="1:10" ht="13">
      <c r="A67" s="19" t="s">
        <v>994</v>
      </c>
      <c r="B67" s="11">
        <v>0.12515046296296295</v>
      </c>
      <c r="C67" s="19" t="s">
        <v>14</v>
      </c>
      <c r="D67" s="19" t="s">
        <v>30</v>
      </c>
      <c r="E67" s="13">
        <v>22</v>
      </c>
      <c r="F67" s="13">
        <v>15</v>
      </c>
      <c r="G67" s="15"/>
      <c r="H67" s="15"/>
      <c r="I67" s="15"/>
      <c r="J67" s="19" t="s">
        <v>1041</v>
      </c>
    </row>
    <row r="68" spans="1:10" ht="13">
      <c r="A68" s="19" t="s">
        <v>994</v>
      </c>
      <c r="B68" s="11">
        <v>0.1252662037037037</v>
      </c>
      <c r="C68" s="19" t="s">
        <v>14</v>
      </c>
      <c r="D68" s="19" t="s">
        <v>28</v>
      </c>
      <c r="E68" s="13">
        <v>9</v>
      </c>
      <c r="F68" s="14"/>
      <c r="G68" s="15"/>
      <c r="H68" s="19" t="s">
        <v>1021</v>
      </c>
      <c r="I68" s="15"/>
      <c r="J68" s="15"/>
    </row>
    <row r="69" spans="1:10" ht="13">
      <c r="A69" s="19" t="s">
        <v>994</v>
      </c>
      <c r="B69" s="11">
        <v>0.12599537037037037</v>
      </c>
      <c r="C69" s="19" t="s">
        <v>21</v>
      </c>
      <c r="D69" s="19" t="s">
        <v>33</v>
      </c>
      <c r="E69" s="13" t="s">
        <v>38</v>
      </c>
      <c r="F69" s="13" t="s">
        <v>38</v>
      </c>
      <c r="G69" s="15"/>
      <c r="H69" s="15"/>
      <c r="I69" s="15"/>
      <c r="J69" s="19" t="s">
        <v>103</v>
      </c>
    </row>
    <row r="70" spans="1:10" ht="13">
      <c r="A70" s="19" t="s">
        <v>994</v>
      </c>
      <c r="B70" s="11">
        <v>0.12599537037037037</v>
      </c>
      <c r="C70" s="19" t="s">
        <v>21</v>
      </c>
      <c r="D70" s="19" t="s">
        <v>33</v>
      </c>
      <c r="E70" s="13">
        <v>10</v>
      </c>
      <c r="F70" s="14">
        <f>E70-8</f>
        <v>2</v>
      </c>
      <c r="G70" s="15"/>
      <c r="H70" s="15"/>
      <c r="I70" s="15"/>
      <c r="J70" s="19" t="s">
        <v>706</v>
      </c>
    </row>
    <row r="71" spans="1:10" ht="13">
      <c r="A71" s="19" t="s">
        <v>994</v>
      </c>
      <c r="B71" s="11">
        <v>0.12605324074074073</v>
      </c>
      <c r="C71" s="19" t="s">
        <v>21</v>
      </c>
      <c r="D71" s="19" t="s">
        <v>33</v>
      </c>
      <c r="E71" s="13" t="s">
        <v>38</v>
      </c>
      <c r="F71" s="13" t="s">
        <v>38</v>
      </c>
      <c r="G71" s="15"/>
      <c r="H71" s="15"/>
      <c r="I71" s="15"/>
      <c r="J71" s="19" t="s">
        <v>103</v>
      </c>
    </row>
    <row r="72" spans="1:10" ht="13">
      <c r="A72" s="19" t="s">
        <v>994</v>
      </c>
      <c r="B72" s="11">
        <v>0.12605324074074073</v>
      </c>
      <c r="C72" s="19" t="s">
        <v>21</v>
      </c>
      <c r="D72" s="19" t="s">
        <v>33</v>
      </c>
      <c r="E72" s="13">
        <v>20</v>
      </c>
      <c r="F72" s="14">
        <f>E72-8</f>
        <v>12</v>
      </c>
      <c r="G72" s="15"/>
      <c r="H72" s="15"/>
      <c r="I72" s="15"/>
      <c r="J72" s="19" t="s">
        <v>706</v>
      </c>
    </row>
    <row r="73" spans="1:10" ht="13">
      <c r="A73" s="19" t="s">
        <v>994</v>
      </c>
      <c r="B73" s="11">
        <v>0.12612268518518518</v>
      </c>
      <c r="C73" s="19" t="s">
        <v>21</v>
      </c>
      <c r="D73" s="19" t="s">
        <v>33</v>
      </c>
      <c r="E73" s="13" t="s">
        <v>38</v>
      </c>
      <c r="F73" s="13" t="s">
        <v>38</v>
      </c>
      <c r="G73" s="15"/>
      <c r="H73" s="15"/>
      <c r="I73" s="15"/>
      <c r="J73" s="19" t="s">
        <v>103</v>
      </c>
    </row>
    <row r="74" spans="1:10" ht="13">
      <c r="A74" s="19" t="s">
        <v>994</v>
      </c>
      <c r="B74" s="11">
        <v>0.12612268518518518</v>
      </c>
      <c r="C74" s="19" t="s">
        <v>21</v>
      </c>
      <c r="D74" s="19" t="s">
        <v>33</v>
      </c>
      <c r="E74" s="13">
        <v>19</v>
      </c>
      <c r="F74" s="14">
        <f>E74-8</f>
        <v>11</v>
      </c>
      <c r="G74" s="15"/>
      <c r="H74" s="15"/>
      <c r="I74" s="15"/>
      <c r="J74" s="19" t="s">
        <v>706</v>
      </c>
    </row>
    <row r="75" spans="1:10" ht="13">
      <c r="A75" s="19" t="s">
        <v>994</v>
      </c>
      <c r="B75" s="11">
        <v>0.12625</v>
      </c>
      <c r="C75" s="19" t="s">
        <v>21</v>
      </c>
      <c r="D75" s="19" t="s">
        <v>28</v>
      </c>
      <c r="E75" s="13">
        <v>12</v>
      </c>
      <c r="F75" s="14"/>
      <c r="G75" s="15"/>
      <c r="H75" s="19" t="s">
        <v>1048</v>
      </c>
      <c r="I75" s="15"/>
      <c r="J75" s="15"/>
    </row>
    <row r="76" spans="1:10" ht="13">
      <c r="A76" s="19" t="s">
        <v>994</v>
      </c>
      <c r="B76" s="11">
        <v>0.12625</v>
      </c>
      <c r="C76" s="19" t="s">
        <v>21</v>
      </c>
      <c r="D76" s="19" t="s">
        <v>28</v>
      </c>
      <c r="E76" s="13">
        <v>2</v>
      </c>
      <c r="F76" s="14"/>
      <c r="G76" s="15"/>
      <c r="H76" s="19" t="s">
        <v>1050</v>
      </c>
      <c r="I76" s="15"/>
      <c r="J76" s="15"/>
    </row>
    <row r="77" spans="1:10" ht="13">
      <c r="A77" s="19" t="s">
        <v>994</v>
      </c>
      <c r="B77" s="11">
        <v>0.12660879629629629</v>
      </c>
      <c r="C77" s="19" t="s">
        <v>21</v>
      </c>
      <c r="D77" s="19" t="s">
        <v>33</v>
      </c>
      <c r="E77" s="14">
        <f>F77+8</f>
        <v>10</v>
      </c>
      <c r="F77" s="13">
        <v>2</v>
      </c>
      <c r="G77" s="15"/>
      <c r="H77" s="15"/>
      <c r="I77" s="15"/>
      <c r="J77" s="19" t="s">
        <v>706</v>
      </c>
    </row>
    <row r="78" spans="1:10" ht="13">
      <c r="A78" s="19" t="s">
        <v>994</v>
      </c>
      <c r="B78" s="11">
        <v>0.12760416666666666</v>
      </c>
      <c r="C78" s="19" t="s">
        <v>1051</v>
      </c>
      <c r="D78" s="19" t="s">
        <v>30</v>
      </c>
      <c r="E78" s="13">
        <v>10</v>
      </c>
      <c r="F78" s="14">
        <f t="shared" ref="F78:F79" si="8">E78-7</f>
        <v>3</v>
      </c>
      <c r="G78" s="15"/>
      <c r="H78" s="15"/>
      <c r="I78" s="15"/>
      <c r="J78" s="19" t="s">
        <v>1052</v>
      </c>
    </row>
    <row r="79" spans="1:10" ht="13">
      <c r="A79" s="19" t="s">
        <v>994</v>
      </c>
      <c r="B79" s="11">
        <v>0.12899305555555557</v>
      </c>
      <c r="C79" s="19" t="s">
        <v>14</v>
      </c>
      <c r="D79" s="19" t="s">
        <v>30</v>
      </c>
      <c r="E79" s="13">
        <v>16</v>
      </c>
      <c r="F79" s="14">
        <f t="shared" si="8"/>
        <v>9</v>
      </c>
      <c r="G79" s="15"/>
      <c r="H79" s="15"/>
      <c r="I79" s="15"/>
      <c r="J79" s="19" t="s">
        <v>752</v>
      </c>
    </row>
    <row r="80" spans="1:10" ht="13">
      <c r="A80" s="19" t="s">
        <v>994</v>
      </c>
      <c r="B80" s="11">
        <v>0.12924768518518517</v>
      </c>
      <c r="C80" s="19" t="s">
        <v>14</v>
      </c>
      <c r="D80" s="19" t="s">
        <v>28</v>
      </c>
      <c r="E80" s="13">
        <v>9</v>
      </c>
      <c r="F80" s="14"/>
      <c r="G80" s="15"/>
      <c r="H80" s="19" t="s">
        <v>1021</v>
      </c>
      <c r="I80" s="13">
        <v>1</v>
      </c>
      <c r="J80" s="19" t="s">
        <v>100</v>
      </c>
    </row>
    <row r="81" spans="1:10" ht="13">
      <c r="A81" s="19" t="s">
        <v>994</v>
      </c>
      <c r="B81" s="11">
        <v>0.1303125</v>
      </c>
      <c r="C81" s="19" t="s">
        <v>13</v>
      </c>
      <c r="D81" s="19" t="s">
        <v>33</v>
      </c>
      <c r="E81" s="13">
        <v>22</v>
      </c>
      <c r="F81" s="14">
        <f t="shared" ref="F81:F82" si="9">E81-8</f>
        <v>14</v>
      </c>
      <c r="G81" s="15"/>
      <c r="H81" s="15"/>
      <c r="I81" s="15"/>
      <c r="J81" s="19" t="s">
        <v>120</v>
      </c>
    </row>
    <row r="82" spans="1:10" ht="13">
      <c r="A82" s="19" t="s">
        <v>994</v>
      </c>
      <c r="B82" s="11">
        <v>0.13175925925925927</v>
      </c>
      <c r="C82" s="19" t="s">
        <v>13</v>
      </c>
      <c r="D82" s="19" t="s">
        <v>33</v>
      </c>
      <c r="E82" s="13">
        <v>12</v>
      </c>
      <c r="F82" s="14">
        <f t="shared" si="9"/>
        <v>4</v>
      </c>
      <c r="G82" s="15"/>
      <c r="H82" s="15"/>
      <c r="I82" s="15"/>
      <c r="J82" s="19" t="s">
        <v>120</v>
      </c>
    </row>
    <row r="83" spans="1:10" ht="13">
      <c r="A83" s="19" t="s">
        <v>994</v>
      </c>
      <c r="B83" s="11">
        <v>0.13042824074074075</v>
      </c>
      <c r="C83" s="19" t="s">
        <v>13</v>
      </c>
      <c r="D83" s="19" t="s">
        <v>28</v>
      </c>
      <c r="E83" s="13">
        <v>7</v>
      </c>
      <c r="F83" s="14"/>
      <c r="G83" s="15"/>
      <c r="H83" s="19" t="s">
        <v>1056</v>
      </c>
      <c r="I83" s="15"/>
      <c r="J83" s="15"/>
    </row>
    <row r="84" spans="1:10" ht="13">
      <c r="A84" s="19" t="s">
        <v>994</v>
      </c>
      <c r="B84" s="11">
        <v>0.13046296296296298</v>
      </c>
      <c r="C84" s="19" t="s">
        <v>13</v>
      </c>
      <c r="D84" s="19" t="s">
        <v>28</v>
      </c>
      <c r="E84" s="13">
        <v>9</v>
      </c>
      <c r="F84" s="14"/>
      <c r="G84" s="15"/>
      <c r="H84" s="19" t="s">
        <v>1057</v>
      </c>
      <c r="I84" s="15"/>
      <c r="J84" s="15"/>
    </row>
    <row r="85" spans="1:10" ht="13">
      <c r="A85" s="19" t="s">
        <v>994</v>
      </c>
      <c r="B85" s="11">
        <v>0.13113425925925926</v>
      </c>
      <c r="C85" s="19" t="s">
        <v>18</v>
      </c>
      <c r="D85" s="19" t="s">
        <v>33</v>
      </c>
      <c r="E85" s="13">
        <v>19</v>
      </c>
      <c r="F85" s="14">
        <f>E85-7</f>
        <v>12</v>
      </c>
      <c r="G85" s="15"/>
      <c r="H85" s="15"/>
      <c r="I85" s="15"/>
      <c r="J85" s="19" t="s">
        <v>690</v>
      </c>
    </row>
    <row r="86" spans="1:10" ht="13">
      <c r="A86" s="19" t="s">
        <v>994</v>
      </c>
      <c r="B86" s="11">
        <v>0.13136574074074073</v>
      </c>
      <c r="C86" s="19" t="s">
        <v>18</v>
      </c>
      <c r="D86" s="19" t="s">
        <v>28</v>
      </c>
      <c r="E86" s="13">
        <v>24</v>
      </c>
      <c r="F86" s="14"/>
      <c r="G86" s="15"/>
      <c r="H86" s="19" t="s">
        <v>1058</v>
      </c>
      <c r="I86" s="15"/>
      <c r="J86" s="15"/>
    </row>
    <row r="87" spans="1:10" ht="13">
      <c r="A87" s="19" t="s">
        <v>994</v>
      </c>
      <c r="B87" s="11">
        <v>0.13244212962962962</v>
      </c>
      <c r="C87" s="19" t="s">
        <v>19</v>
      </c>
      <c r="D87" s="19" t="s">
        <v>22</v>
      </c>
      <c r="E87" s="13">
        <v>21</v>
      </c>
      <c r="F87" s="14">
        <f>E87-10</f>
        <v>11</v>
      </c>
      <c r="G87" s="15"/>
      <c r="H87" s="15"/>
      <c r="I87" s="15"/>
      <c r="J87" s="15"/>
    </row>
    <row r="88" spans="1:10" ht="13">
      <c r="A88" s="19" t="s">
        <v>994</v>
      </c>
      <c r="B88" s="11">
        <v>0.13405092592592593</v>
      </c>
      <c r="C88" s="19" t="s">
        <v>21</v>
      </c>
      <c r="D88" s="19" t="s">
        <v>28</v>
      </c>
      <c r="E88" s="13">
        <v>16</v>
      </c>
      <c r="F88" s="14"/>
      <c r="G88" s="15"/>
      <c r="H88" s="19" t="s">
        <v>1059</v>
      </c>
      <c r="I88" s="15"/>
      <c r="J88" s="19" t="s">
        <v>614</v>
      </c>
    </row>
    <row r="89" spans="1:10" ht="13">
      <c r="A89" s="19" t="s">
        <v>994</v>
      </c>
      <c r="B89" s="11">
        <v>0.13591435185185186</v>
      </c>
      <c r="C89" s="19" t="s">
        <v>21</v>
      </c>
      <c r="D89" s="19" t="s">
        <v>28</v>
      </c>
      <c r="E89" s="13">
        <v>25</v>
      </c>
      <c r="F89" s="14"/>
      <c r="G89" s="15"/>
      <c r="H89" s="19" t="s">
        <v>1060</v>
      </c>
      <c r="I89" s="13">
        <v>1</v>
      </c>
      <c r="J89" s="19" t="s">
        <v>1061</v>
      </c>
    </row>
    <row r="90" spans="1:10" ht="13">
      <c r="A90" s="19" t="s">
        <v>994</v>
      </c>
      <c r="B90" s="11">
        <v>0.13680555555555557</v>
      </c>
      <c r="C90" s="19" t="s">
        <v>21</v>
      </c>
      <c r="D90" s="19" t="s">
        <v>113</v>
      </c>
      <c r="E90" s="13">
        <v>10</v>
      </c>
      <c r="F90" s="14">
        <f>E90-6</f>
        <v>4</v>
      </c>
      <c r="G90" s="15"/>
      <c r="H90" s="15"/>
      <c r="I90" s="15"/>
      <c r="J90" s="19" t="s">
        <v>317</v>
      </c>
    </row>
    <row r="91" spans="1:10" ht="13">
      <c r="A91" s="19" t="s">
        <v>994</v>
      </c>
      <c r="B91" s="11">
        <v>0.13708333333333333</v>
      </c>
      <c r="C91" s="19" t="s">
        <v>888</v>
      </c>
      <c r="D91" s="19" t="s">
        <v>101</v>
      </c>
      <c r="E91" s="13">
        <v>19</v>
      </c>
      <c r="F91" s="14"/>
      <c r="G91" s="15"/>
      <c r="H91" s="15"/>
      <c r="I91" s="15"/>
      <c r="J91" s="19" t="s">
        <v>1065</v>
      </c>
    </row>
    <row r="92" spans="1:10" ht="13">
      <c r="A92" s="19" t="s">
        <v>994</v>
      </c>
      <c r="B92" s="11">
        <v>0.13846064814814815</v>
      </c>
      <c r="C92" s="19" t="s">
        <v>19</v>
      </c>
      <c r="D92" s="19" t="s">
        <v>37</v>
      </c>
      <c r="E92" s="13">
        <v>24</v>
      </c>
      <c r="F92" s="14">
        <f>E92-6</f>
        <v>18</v>
      </c>
      <c r="G92" s="15"/>
      <c r="H92" s="15"/>
      <c r="I92" s="15"/>
      <c r="J92" s="15"/>
    </row>
    <row r="93" spans="1:10" ht="13">
      <c r="A93" s="19" t="s">
        <v>994</v>
      </c>
      <c r="B93" s="11">
        <v>0.13968749999999999</v>
      </c>
      <c r="C93" s="19" t="s">
        <v>888</v>
      </c>
      <c r="D93" s="19" t="s">
        <v>15</v>
      </c>
      <c r="E93" s="13" t="s">
        <v>38</v>
      </c>
      <c r="F93" s="13" t="s">
        <v>38</v>
      </c>
      <c r="G93" s="15"/>
      <c r="H93" s="15"/>
      <c r="I93" s="15"/>
      <c r="J93" s="19" t="s">
        <v>56</v>
      </c>
    </row>
    <row r="94" spans="1:10" ht="13">
      <c r="A94" s="19" t="s">
        <v>994</v>
      </c>
      <c r="B94" s="11">
        <v>0.13968749999999999</v>
      </c>
      <c r="C94" s="19" t="s">
        <v>888</v>
      </c>
      <c r="D94" s="19" t="s">
        <v>15</v>
      </c>
      <c r="E94" s="13">
        <v>17</v>
      </c>
      <c r="F94" s="14">
        <f>E94-8</f>
        <v>9</v>
      </c>
      <c r="G94" s="15"/>
      <c r="H94" s="15"/>
      <c r="I94" s="15"/>
      <c r="J94" s="19" t="s">
        <v>57</v>
      </c>
    </row>
    <row r="95" spans="1:10" ht="13">
      <c r="A95" s="19" t="s">
        <v>994</v>
      </c>
      <c r="B95" s="11">
        <v>0.14143518518518519</v>
      </c>
      <c r="C95" s="19" t="s">
        <v>18</v>
      </c>
      <c r="D95" s="19" t="s">
        <v>15</v>
      </c>
      <c r="E95" s="13">
        <v>19</v>
      </c>
      <c r="F95" s="14">
        <f>E95-4</f>
        <v>15</v>
      </c>
      <c r="G95" s="15"/>
      <c r="H95" s="15"/>
      <c r="I95" s="15"/>
      <c r="J95" s="15"/>
    </row>
    <row r="96" spans="1:10" ht="13">
      <c r="A96" s="19" t="s">
        <v>994</v>
      </c>
      <c r="B96" s="11">
        <v>0.15042824074074074</v>
      </c>
      <c r="C96" s="19" t="s">
        <v>888</v>
      </c>
      <c r="D96" s="19" t="s">
        <v>68</v>
      </c>
      <c r="E96" s="13">
        <v>12</v>
      </c>
      <c r="F96" s="14">
        <f>E96--1</f>
        <v>13</v>
      </c>
      <c r="G96" s="15"/>
      <c r="H96" s="15"/>
      <c r="I96" s="15"/>
      <c r="J96" s="15"/>
    </row>
    <row r="97" spans="1:10" ht="13">
      <c r="A97" s="19" t="s">
        <v>994</v>
      </c>
      <c r="B97" s="11">
        <v>0.15134259259259258</v>
      </c>
      <c r="C97" s="19" t="s">
        <v>14</v>
      </c>
      <c r="D97" s="19" t="s">
        <v>25</v>
      </c>
      <c r="E97" s="13">
        <v>16</v>
      </c>
      <c r="F97" s="14">
        <f>E97-3</f>
        <v>13</v>
      </c>
      <c r="G97" s="15"/>
      <c r="H97" s="15"/>
      <c r="I97" s="15"/>
      <c r="J97" s="15"/>
    </row>
    <row r="98" spans="1:10" ht="13">
      <c r="A98" s="19" t="s">
        <v>994</v>
      </c>
      <c r="B98" s="11">
        <v>0.15490740740740741</v>
      </c>
      <c r="C98" s="19" t="s">
        <v>18</v>
      </c>
      <c r="D98" s="19" t="s">
        <v>25</v>
      </c>
      <c r="E98" s="13">
        <v>12</v>
      </c>
      <c r="F98" s="14">
        <f>E98-4</f>
        <v>8</v>
      </c>
      <c r="G98" s="15"/>
      <c r="H98" s="15"/>
      <c r="I98" s="15"/>
      <c r="J98" s="1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outlinePr summaryBelow="0" summaryRight="0"/>
  </sheetPr>
  <dimension ref="A1:J28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83203125" customWidth="1"/>
    <col min="2" max="2" width="7.33203125" customWidth="1"/>
    <col min="3" max="3" width="9.5" customWidth="1"/>
    <col min="4" max="4" width="14.664062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28.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1003</v>
      </c>
      <c r="B2" s="11">
        <v>1.4004629629629629E-2</v>
      </c>
      <c r="C2" s="19" t="s">
        <v>13</v>
      </c>
      <c r="D2" s="19" t="s">
        <v>24</v>
      </c>
      <c r="E2" s="13">
        <v>14</v>
      </c>
      <c r="F2" s="13">
        <f>E2-1</f>
        <v>13</v>
      </c>
      <c r="G2" s="15"/>
      <c r="H2" s="15"/>
      <c r="I2" s="15"/>
      <c r="J2" s="15"/>
    </row>
    <row r="3" spans="1:10" ht="15.75" customHeight="1">
      <c r="A3" s="19" t="s">
        <v>1003</v>
      </c>
      <c r="B3" s="11">
        <v>1.7592592592592594E-2</v>
      </c>
      <c r="C3" s="19" t="s">
        <v>888</v>
      </c>
      <c r="D3" s="19" t="s">
        <v>37</v>
      </c>
      <c r="E3" s="13">
        <v>6</v>
      </c>
      <c r="F3" s="14">
        <f>E3+1</f>
        <v>7</v>
      </c>
      <c r="G3" s="15"/>
      <c r="H3" s="15"/>
      <c r="I3" s="15"/>
      <c r="J3" s="15"/>
    </row>
    <row r="4" spans="1:10" ht="15.75" customHeight="1">
      <c r="A4" s="19" t="s">
        <v>1003</v>
      </c>
      <c r="B4" s="11">
        <v>1.8530092592592591E-2</v>
      </c>
      <c r="C4" s="19" t="s">
        <v>14</v>
      </c>
      <c r="D4" s="19" t="s">
        <v>26</v>
      </c>
      <c r="E4" s="13">
        <v>25</v>
      </c>
      <c r="F4" s="14">
        <f>E4-6</f>
        <v>19</v>
      </c>
      <c r="G4" s="15"/>
      <c r="H4" s="15"/>
      <c r="I4" s="15"/>
      <c r="J4" s="15"/>
    </row>
    <row r="5" spans="1:10" ht="15.75" customHeight="1">
      <c r="A5" s="19" t="s">
        <v>1003</v>
      </c>
      <c r="B5" s="11">
        <v>2.0648148148148148E-2</v>
      </c>
      <c r="C5" s="19" t="s">
        <v>19</v>
      </c>
      <c r="D5" s="19" t="s">
        <v>55</v>
      </c>
      <c r="E5" s="13">
        <v>11</v>
      </c>
      <c r="F5" s="14">
        <f>E5-4</f>
        <v>7</v>
      </c>
      <c r="G5" s="15"/>
      <c r="H5" s="15"/>
      <c r="I5" s="15"/>
      <c r="J5" s="15"/>
    </row>
    <row r="6" spans="1:10" ht="15.75" customHeight="1">
      <c r="A6" s="19" t="s">
        <v>1003</v>
      </c>
      <c r="B6" s="11">
        <v>2.1099537037037038E-2</v>
      </c>
      <c r="C6" s="19" t="s">
        <v>19</v>
      </c>
      <c r="D6" s="19" t="s">
        <v>52</v>
      </c>
      <c r="E6" s="13">
        <v>10</v>
      </c>
      <c r="F6" s="13">
        <f>E6-7</f>
        <v>3</v>
      </c>
      <c r="G6" s="15"/>
      <c r="H6" s="15"/>
      <c r="I6" s="15"/>
      <c r="J6" s="15"/>
    </row>
    <row r="7" spans="1:10" ht="15.75" customHeight="1">
      <c r="A7" s="19" t="s">
        <v>1003</v>
      </c>
      <c r="B7" s="11">
        <v>2.2476851851851852E-2</v>
      </c>
      <c r="C7" s="19" t="s">
        <v>18</v>
      </c>
      <c r="D7" s="19" t="s">
        <v>25</v>
      </c>
      <c r="E7" s="13">
        <v>17</v>
      </c>
      <c r="F7" s="14">
        <f>E7-4</f>
        <v>13</v>
      </c>
      <c r="G7" s="15"/>
      <c r="H7" s="15"/>
      <c r="I7" s="15"/>
      <c r="J7" s="15"/>
    </row>
    <row r="8" spans="1:10" ht="15.75" customHeight="1">
      <c r="A8" s="19" t="s">
        <v>1003</v>
      </c>
      <c r="B8" s="11">
        <v>2.4444444444444446E-2</v>
      </c>
      <c r="C8" s="19" t="s">
        <v>14</v>
      </c>
      <c r="D8" s="19" t="s">
        <v>25</v>
      </c>
      <c r="E8" s="13">
        <v>21</v>
      </c>
      <c r="F8" s="13">
        <v>18</v>
      </c>
      <c r="G8" s="15"/>
      <c r="H8" s="15"/>
      <c r="I8" s="15"/>
      <c r="J8" s="15"/>
    </row>
    <row r="9" spans="1:10" ht="15.75" customHeight="1">
      <c r="A9" s="19" t="s">
        <v>1003</v>
      </c>
      <c r="B9" s="11">
        <v>3.4490740740740738E-2</v>
      </c>
      <c r="C9" s="19" t="s">
        <v>18</v>
      </c>
      <c r="D9" s="19" t="s">
        <v>31</v>
      </c>
      <c r="E9" s="13">
        <v>15</v>
      </c>
      <c r="F9" s="14">
        <f t="shared" ref="F9:F10" si="0">E9-4</f>
        <v>11</v>
      </c>
      <c r="G9" s="15"/>
      <c r="H9" s="15"/>
      <c r="I9" s="15"/>
      <c r="J9" s="15"/>
    </row>
    <row r="10" spans="1:10" ht="15.75" customHeight="1">
      <c r="A10" s="19" t="s">
        <v>1003</v>
      </c>
      <c r="B10" s="11">
        <v>3.5011574074074077E-2</v>
      </c>
      <c r="C10" s="19" t="s">
        <v>18</v>
      </c>
      <c r="D10" s="19" t="s">
        <v>34</v>
      </c>
      <c r="E10" s="13">
        <v>7</v>
      </c>
      <c r="F10" s="14">
        <f t="shared" si="0"/>
        <v>3</v>
      </c>
      <c r="G10" s="15"/>
      <c r="H10" s="15"/>
      <c r="I10" s="15"/>
      <c r="J10" s="15"/>
    </row>
    <row r="11" spans="1:10" ht="15.75" customHeight="1">
      <c r="A11" s="19" t="s">
        <v>1003</v>
      </c>
      <c r="B11" s="11">
        <v>3.9675925925925927E-2</v>
      </c>
      <c r="C11" s="19" t="s">
        <v>13</v>
      </c>
      <c r="D11" s="19" t="s">
        <v>15</v>
      </c>
      <c r="E11" s="13">
        <v>9</v>
      </c>
      <c r="F11" s="14">
        <f t="shared" ref="F11:F12" si="1">E11-1</f>
        <v>8</v>
      </c>
      <c r="G11" s="15"/>
      <c r="H11" s="15"/>
      <c r="I11" s="15"/>
      <c r="J11" s="15"/>
    </row>
    <row r="12" spans="1:10" ht="15.75" customHeight="1">
      <c r="A12" s="19" t="s">
        <v>1003</v>
      </c>
      <c r="B12" s="11">
        <v>4.7071759259259258E-2</v>
      </c>
      <c r="C12" s="19" t="s">
        <v>18</v>
      </c>
      <c r="D12" s="19" t="s">
        <v>246</v>
      </c>
      <c r="E12" s="13">
        <v>13</v>
      </c>
      <c r="F12" s="14">
        <f t="shared" si="1"/>
        <v>12</v>
      </c>
      <c r="G12" s="15"/>
      <c r="H12" s="15"/>
      <c r="I12" s="15"/>
      <c r="J12" s="15"/>
    </row>
    <row r="13" spans="1:10" ht="15.75" customHeight="1">
      <c r="A13" s="19" t="s">
        <v>1003</v>
      </c>
      <c r="B13" s="11">
        <v>5.0208333333333334E-2</v>
      </c>
      <c r="C13" s="19" t="s">
        <v>888</v>
      </c>
      <c r="D13" s="19" t="s">
        <v>78</v>
      </c>
      <c r="E13" s="13">
        <v>14</v>
      </c>
      <c r="F13" s="14">
        <f>E13--2</f>
        <v>16</v>
      </c>
      <c r="G13" s="15"/>
      <c r="H13" s="15"/>
      <c r="I13" s="15"/>
      <c r="J13" s="15"/>
    </row>
    <row r="14" spans="1:10" ht="15.75" customHeight="1">
      <c r="A14" s="19" t="s">
        <v>1003</v>
      </c>
      <c r="B14" s="11">
        <v>0.12457175925925926</v>
      </c>
      <c r="C14" s="19" t="s">
        <v>13</v>
      </c>
      <c r="D14" s="19" t="s">
        <v>37</v>
      </c>
      <c r="E14" s="13">
        <v>8</v>
      </c>
      <c r="F14" s="14">
        <f t="shared" ref="F14:F15" si="2">E14-5</f>
        <v>3</v>
      </c>
      <c r="G14" s="15"/>
      <c r="H14" s="15"/>
      <c r="I14" s="15"/>
      <c r="J14" s="19" t="s">
        <v>56</v>
      </c>
    </row>
    <row r="15" spans="1:10" ht="15.75" customHeight="1">
      <c r="A15" s="19" t="s">
        <v>1003</v>
      </c>
      <c r="B15" s="11">
        <v>0.12457175925925926</v>
      </c>
      <c r="C15" s="19" t="s">
        <v>13</v>
      </c>
      <c r="D15" s="19" t="s">
        <v>37</v>
      </c>
      <c r="E15" s="13">
        <v>8</v>
      </c>
      <c r="F15" s="14">
        <f t="shared" si="2"/>
        <v>3</v>
      </c>
      <c r="G15" s="15"/>
      <c r="H15" s="15"/>
      <c r="I15" s="15"/>
      <c r="J15" s="19" t="s">
        <v>57</v>
      </c>
    </row>
    <row r="16" spans="1:10" ht="15.75" customHeight="1">
      <c r="A16" s="19" t="s">
        <v>1003</v>
      </c>
      <c r="B16" s="11">
        <v>0.12745370370370371</v>
      </c>
      <c r="C16" s="19" t="s">
        <v>13</v>
      </c>
      <c r="D16" s="19" t="s">
        <v>34</v>
      </c>
      <c r="E16" s="13">
        <v>20</v>
      </c>
      <c r="F16" s="13">
        <v>13</v>
      </c>
      <c r="G16" s="15"/>
      <c r="H16" s="15"/>
      <c r="I16" s="15"/>
      <c r="J16" s="15"/>
    </row>
    <row r="17" spans="1:10" ht="15.75" customHeight="1">
      <c r="A17" s="19" t="s">
        <v>1003</v>
      </c>
      <c r="B17" s="11">
        <v>0.12745370370370371</v>
      </c>
      <c r="C17" s="19" t="s">
        <v>13</v>
      </c>
      <c r="D17" s="19" t="s">
        <v>34</v>
      </c>
      <c r="E17" s="13">
        <v>26</v>
      </c>
      <c r="F17" s="13">
        <v>19</v>
      </c>
      <c r="G17" s="15"/>
      <c r="H17" s="15"/>
      <c r="I17" s="15"/>
      <c r="J17" s="19" t="s">
        <v>243</v>
      </c>
    </row>
    <row r="18" spans="1:10" ht="15.75" customHeight="1">
      <c r="A18" s="19" t="s">
        <v>1003</v>
      </c>
      <c r="B18" s="11">
        <v>0.12997685185185184</v>
      </c>
      <c r="C18" s="19" t="s">
        <v>13</v>
      </c>
      <c r="D18" s="19" t="s">
        <v>31</v>
      </c>
      <c r="E18" s="13">
        <v>15</v>
      </c>
      <c r="F18" s="14">
        <f>E18-4</f>
        <v>11</v>
      </c>
      <c r="G18" s="15"/>
      <c r="H18" s="15"/>
      <c r="I18" s="15"/>
      <c r="J18" s="15"/>
    </row>
    <row r="19" spans="1:10" ht="15.75" customHeight="1">
      <c r="A19" s="19" t="s">
        <v>1003</v>
      </c>
      <c r="B19" s="11">
        <v>0.13364583333333332</v>
      </c>
      <c r="C19" s="19" t="s">
        <v>888</v>
      </c>
      <c r="D19" s="19" t="s">
        <v>31</v>
      </c>
      <c r="E19" s="13" t="s">
        <v>38</v>
      </c>
      <c r="F19" s="13" t="s">
        <v>38</v>
      </c>
      <c r="G19" s="15"/>
      <c r="H19" s="15"/>
      <c r="I19" s="15"/>
      <c r="J19" s="19" t="s">
        <v>56</v>
      </c>
    </row>
    <row r="20" spans="1:10" ht="15.75" customHeight="1">
      <c r="A20" s="19" t="s">
        <v>1003</v>
      </c>
      <c r="B20" s="11">
        <v>0.13364583333333332</v>
      </c>
      <c r="C20" s="19" t="s">
        <v>888</v>
      </c>
      <c r="D20" s="19" t="s">
        <v>31</v>
      </c>
      <c r="E20" s="13">
        <v>12</v>
      </c>
      <c r="F20" s="14">
        <f>E20-3</f>
        <v>9</v>
      </c>
      <c r="G20" s="15"/>
      <c r="H20" s="15"/>
      <c r="I20" s="15"/>
      <c r="J20" s="19" t="s">
        <v>57</v>
      </c>
    </row>
    <row r="21" spans="1:10" ht="15.75" customHeight="1">
      <c r="A21" s="19" t="s">
        <v>1003</v>
      </c>
      <c r="B21" s="11">
        <v>0.14303240740740741</v>
      </c>
      <c r="C21" s="19" t="s">
        <v>18</v>
      </c>
      <c r="D21" s="19" t="s">
        <v>31</v>
      </c>
      <c r="E21" s="13" t="s">
        <v>38</v>
      </c>
      <c r="F21" s="13" t="s">
        <v>38</v>
      </c>
      <c r="G21" s="15"/>
      <c r="H21" s="15"/>
      <c r="I21" s="15"/>
      <c r="J21" s="19" t="s">
        <v>103</v>
      </c>
    </row>
    <row r="22" spans="1:10" ht="15.75" customHeight="1">
      <c r="A22" s="19" t="s">
        <v>1003</v>
      </c>
      <c r="B22" s="11">
        <v>0.14303240740740741</v>
      </c>
      <c r="C22" s="19" t="s">
        <v>18</v>
      </c>
      <c r="D22" s="19" t="s">
        <v>31</v>
      </c>
      <c r="E22" s="13">
        <v>11</v>
      </c>
      <c r="F22" s="14">
        <f t="shared" ref="F22:F23" si="3">E22-4</f>
        <v>7</v>
      </c>
      <c r="G22" s="15"/>
      <c r="H22" s="15"/>
      <c r="I22" s="15"/>
      <c r="J22" s="19" t="s">
        <v>105</v>
      </c>
    </row>
    <row r="23" spans="1:10" ht="15.75" customHeight="1">
      <c r="A23" s="19" t="s">
        <v>1003</v>
      </c>
      <c r="B23" s="11">
        <v>0.14738425925925927</v>
      </c>
      <c r="C23" s="19" t="s">
        <v>18</v>
      </c>
      <c r="D23" s="19" t="s">
        <v>22</v>
      </c>
      <c r="E23" s="13">
        <v>8</v>
      </c>
      <c r="F23" s="14">
        <f t="shared" si="3"/>
        <v>4</v>
      </c>
      <c r="G23" s="15"/>
      <c r="H23" s="15"/>
      <c r="I23" s="15"/>
      <c r="J23" s="15"/>
    </row>
    <row r="24" spans="1:10" ht="15.75" customHeight="1">
      <c r="A24" s="19" t="s">
        <v>1003</v>
      </c>
      <c r="B24" s="11">
        <v>0.15224537037037036</v>
      </c>
      <c r="C24" s="19" t="s">
        <v>14</v>
      </c>
      <c r="D24" s="19" t="s">
        <v>37</v>
      </c>
      <c r="E24" s="13">
        <v>19</v>
      </c>
      <c r="F24" s="13">
        <f>E24-5</f>
        <v>14</v>
      </c>
      <c r="G24" s="15"/>
      <c r="H24" s="15"/>
      <c r="I24" s="15"/>
      <c r="J24" s="15"/>
    </row>
    <row r="25" spans="1:10" ht="15.75" customHeight="1">
      <c r="A25" s="19" t="s">
        <v>1003</v>
      </c>
      <c r="B25" s="11">
        <v>0.15450231481481483</v>
      </c>
      <c r="C25" s="19" t="s">
        <v>14</v>
      </c>
      <c r="D25" s="19" t="s">
        <v>52</v>
      </c>
      <c r="E25" s="13">
        <v>17</v>
      </c>
      <c r="F25" s="14">
        <f>E25-7</f>
        <v>10</v>
      </c>
      <c r="G25" s="15"/>
      <c r="H25" s="15"/>
      <c r="I25" s="15"/>
      <c r="J25" s="19" t="s">
        <v>57</v>
      </c>
    </row>
    <row r="26" spans="1:10" ht="15.75" customHeight="1">
      <c r="A26" s="19" t="s">
        <v>1003</v>
      </c>
      <c r="B26" s="11">
        <v>0.15450231481481483</v>
      </c>
      <c r="C26" s="19" t="s">
        <v>14</v>
      </c>
      <c r="D26" s="19" t="s">
        <v>52</v>
      </c>
      <c r="E26" s="13" t="s">
        <v>38</v>
      </c>
      <c r="F26" s="13" t="s">
        <v>38</v>
      </c>
      <c r="G26" s="15"/>
      <c r="H26" s="15"/>
      <c r="I26" s="15"/>
      <c r="J26" s="19" t="s">
        <v>56</v>
      </c>
    </row>
    <row r="27" spans="1:10" ht="15.75" customHeight="1">
      <c r="A27" s="19" t="s">
        <v>1003</v>
      </c>
      <c r="B27" s="11">
        <v>0.15864583333333335</v>
      </c>
      <c r="C27" s="19" t="s">
        <v>14</v>
      </c>
      <c r="D27" s="19" t="s">
        <v>37</v>
      </c>
      <c r="E27" s="13" t="s">
        <v>38</v>
      </c>
      <c r="F27" s="13" t="s">
        <v>38</v>
      </c>
      <c r="G27" s="15"/>
      <c r="H27" s="15"/>
      <c r="I27" s="15"/>
      <c r="J27" s="19" t="s">
        <v>56</v>
      </c>
    </row>
    <row r="28" spans="1:10" ht="15.75" customHeight="1">
      <c r="A28" s="19" t="s">
        <v>1003</v>
      </c>
      <c r="B28" s="11">
        <v>0.15864583333333335</v>
      </c>
      <c r="C28" s="19" t="s">
        <v>14</v>
      </c>
      <c r="D28" s="19" t="s">
        <v>37</v>
      </c>
      <c r="E28" s="13">
        <v>15</v>
      </c>
      <c r="F28" s="14">
        <f>E28-7</f>
        <v>8</v>
      </c>
      <c r="G28" s="15"/>
      <c r="H28" s="15"/>
      <c r="I28" s="15"/>
      <c r="J28" s="19" t="s">
        <v>57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>
    <outlinePr summaryBelow="0" summaryRight="0"/>
  </sheetPr>
  <dimension ref="A1:J18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83203125" customWidth="1"/>
    <col min="2" max="2" width="7.33203125" customWidth="1"/>
    <col min="3" max="3" width="9.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52.33203125" customWidth="1"/>
    <col min="9" max="9" width="6.33203125" customWidth="1"/>
    <col min="10" max="10" width="34.164062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1038</v>
      </c>
      <c r="B2" s="11">
        <v>1.6712962962962964E-2</v>
      </c>
      <c r="C2" s="19" t="s">
        <v>19</v>
      </c>
      <c r="D2" s="19" t="s">
        <v>31</v>
      </c>
      <c r="E2" s="13" t="s">
        <v>329</v>
      </c>
      <c r="F2" s="13">
        <v>13</v>
      </c>
      <c r="G2" s="15"/>
      <c r="H2" s="15"/>
      <c r="I2" s="15"/>
      <c r="J2" s="15"/>
    </row>
    <row r="3" spans="1:10" ht="15.75" customHeight="1">
      <c r="A3" s="19" t="s">
        <v>1038</v>
      </c>
      <c r="B3" s="11">
        <v>1.9317129629629629E-2</v>
      </c>
      <c r="C3" s="19" t="s">
        <v>888</v>
      </c>
      <c r="D3" s="19" t="s">
        <v>31</v>
      </c>
      <c r="E3" s="13">
        <v>21</v>
      </c>
      <c r="F3" s="14">
        <f>E3-3</f>
        <v>18</v>
      </c>
      <c r="G3" s="15"/>
      <c r="H3" s="15"/>
      <c r="I3" s="15"/>
      <c r="J3" s="15"/>
    </row>
    <row r="4" spans="1:10" ht="15.75" customHeight="1">
      <c r="A4" s="19" t="s">
        <v>1038</v>
      </c>
      <c r="B4" s="11">
        <v>2.210648148148148E-2</v>
      </c>
      <c r="C4" s="19" t="s">
        <v>13</v>
      </c>
      <c r="D4" s="19" t="s">
        <v>24</v>
      </c>
      <c r="E4" s="13">
        <v>4</v>
      </c>
      <c r="F4" s="14">
        <f>E4--2</f>
        <v>6</v>
      </c>
      <c r="G4" s="15"/>
      <c r="H4" s="15"/>
      <c r="I4" s="15"/>
      <c r="J4" s="15"/>
    </row>
    <row r="5" spans="1:10" ht="15.75" customHeight="1">
      <c r="A5" s="19" t="s">
        <v>1038</v>
      </c>
      <c r="B5" s="11">
        <v>2.3182870370370371E-2</v>
      </c>
      <c r="C5" s="19" t="s">
        <v>18</v>
      </c>
      <c r="D5" s="19" t="s">
        <v>24</v>
      </c>
      <c r="E5" s="13" t="s">
        <v>20</v>
      </c>
      <c r="F5" s="13">
        <v>1</v>
      </c>
      <c r="G5" s="15"/>
      <c r="H5" s="15"/>
      <c r="I5" s="15"/>
      <c r="J5" s="15"/>
    </row>
    <row r="6" spans="1:10" ht="15.75" customHeight="1">
      <c r="A6" s="19" t="s">
        <v>1038</v>
      </c>
      <c r="B6" s="11">
        <v>2.8587962962962964E-2</v>
      </c>
      <c r="C6" s="19" t="s">
        <v>13</v>
      </c>
      <c r="D6" s="19" t="s">
        <v>246</v>
      </c>
      <c r="E6" s="13">
        <v>18</v>
      </c>
      <c r="F6" s="13">
        <f>E6-2</f>
        <v>16</v>
      </c>
      <c r="G6" s="15"/>
      <c r="H6" s="15"/>
      <c r="I6" s="15"/>
      <c r="J6" s="15"/>
    </row>
    <row r="7" spans="1:10" ht="15.75" customHeight="1">
      <c r="A7" s="19" t="s">
        <v>1038</v>
      </c>
      <c r="B7" s="11">
        <v>4.7256944444444442E-2</v>
      </c>
      <c r="C7" s="19" t="s">
        <v>13</v>
      </c>
      <c r="D7" s="19" t="s">
        <v>15</v>
      </c>
      <c r="E7" s="13">
        <v>13</v>
      </c>
      <c r="F7" s="14">
        <f>E7-1</f>
        <v>12</v>
      </c>
      <c r="G7" s="15"/>
      <c r="H7" s="15"/>
      <c r="I7" s="15"/>
      <c r="J7" s="15"/>
    </row>
    <row r="8" spans="1:10" ht="15.75" customHeight="1">
      <c r="A8" s="19" t="s">
        <v>1038</v>
      </c>
      <c r="B8" s="11">
        <v>5.3541666666666668E-2</v>
      </c>
      <c r="C8" s="19" t="s">
        <v>14</v>
      </c>
      <c r="D8" s="19" t="s">
        <v>24</v>
      </c>
      <c r="E8" s="13">
        <v>14</v>
      </c>
      <c r="F8" s="13">
        <f>E8-7</f>
        <v>7</v>
      </c>
      <c r="G8" s="15"/>
      <c r="H8" s="15"/>
      <c r="I8" s="15"/>
      <c r="J8" s="15"/>
    </row>
    <row r="9" spans="1:10" ht="15.75" customHeight="1">
      <c r="A9" s="19" t="s">
        <v>1038</v>
      </c>
      <c r="B9" s="11">
        <v>5.4907407407407405E-2</v>
      </c>
      <c r="C9" s="19" t="s">
        <v>14</v>
      </c>
      <c r="D9" s="19" t="s">
        <v>31</v>
      </c>
      <c r="E9" s="13">
        <v>14</v>
      </c>
      <c r="F9" s="14">
        <f t="shared" ref="F9:F10" si="0">E9-3</f>
        <v>11</v>
      </c>
      <c r="G9" s="15"/>
      <c r="H9" s="15"/>
      <c r="I9" s="15"/>
      <c r="J9" s="15"/>
    </row>
    <row r="10" spans="1:10" ht="15.75" customHeight="1">
      <c r="A10" s="19" t="s">
        <v>1038</v>
      </c>
      <c r="B10" s="11">
        <v>5.6979166666666664E-2</v>
      </c>
      <c r="C10" s="19" t="s">
        <v>14</v>
      </c>
      <c r="D10" s="19" t="s">
        <v>15</v>
      </c>
      <c r="E10" s="13">
        <v>15</v>
      </c>
      <c r="F10" s="14">
        <f t="shared" si="0"/>
        <v>12</v>
      </c>
      <c r="G10" s="15"/>
      <c r="H10" s="15"/>
      <c r="I10" s="15"/>
      <c r="J10" s="15"/>
    </row>
    <row r="11" spans="1:10" ht="15.75" customHeight="1">
      <c r="A11" s="19" t="s">
        <v>1038</v>
      </c>
      <c r="B11" s="11">
        <v>5.9456018518518519E-2</v>
      </c>
      <c r="C11" s="19" t="s">
        <v>19</v>
      </c>
      <c r="D11" s="19" t="s">
        <v>22</v>
      </c>
      <c r="E11" s="13">
        <v>12</v>
      </c>
      <c r="F11" s="13">
        <v>2</v>
      </c>
      <c r="G11" s="15"/>
      <c r="H11" s="15"/>
      <c r="I11" s="15"/>
      <c r="J11" s="15"/>
    </row>
    <row r="12" spans="1:10" ht="15.75" customHeight="1">
      <c r="A12" s="19" t="s">
        <v>1038</v>
      </c>
      <c r="B12" s="11">
        <v>6.0497685185185182E-2</v>
      </c>
      <c r="C12" s="19" t="s">
        <v>888</v>
      </c>
      <c r="D12" s="19" t="s">
        <v>15</v>
      </c>
      <c r="E12" s="13" t="s">
        <v>38</v>
      </c>
      <c r="F12" s="13" t="s">
        <v>38</v>
      </c>
      <c r="G12" s="15"/>
      <c r="H12" s="15"/>
      <c r="I12" s="15"/>
      <c r="J12" s="19" t="s">
        <v>56</v>
      </c>
    </row>
    <row r="13" spans="1:10" ht="15.75" customHeight="1">
      <c r="A13" s="19" t="s">
        <v>1038</v>
      </c>
      <c r="B13" s="11">
        <v>6.0497685185185182E-2</v>
      </c>
      <c r="C13" s="19" t="s">
        <v>888</v>
      </c>
      <c r="D13" s="19" t="s">
        <v>15</v>
      </c>
      <c r="E13" s="13">
        <v>25</v>
      </c>
      <c r="F13" s="14">
        <f>E13-8</f>
        <v>17</v>
      </c>
      <c r="G13" s="15"/>
      <c r="H13" s="15"/>
      <c r="I13" s="15"/>
      <c r="J13" s="15"/>
    </row>
    <row r="14" spans="1:10" ht="15.75" customHeight="1">
      <c r="A14" s="19" t="s">
        <v>1038</v>
      </c>
      <c r="B14" s="11">
        <v>6.1504629629629631E-2</v>
      </c>
      <c r="C14" s="19" t="s">
        <v>21</v>
      </c>
      <c r="D14" s="19" t="s">
        <v>15</v>
      </c>
      <c r="E14" s="13">
        <v>18</v>
      </c>
      <c r="F14" s="14">
        <f>E14-3</f>
        <v>15</v>
      </c>
      <c r="G14" s="15"/>
      <c r="H14" s="15"/>
      <c r="I14" s="15"/>
      <c r="J14" s="15"/>
    </row>
    <row r="15" spans="1:10" ht="15.75" customHeight="1">
      <c r="A15" s="19" t="s">
        <v>1038</v>
      </c>
      <c r="B15" s="11">
        <v>6.384259259259259E-2</v>
      </c>
      <c r="C15" s="19" t="s">
        <v>89</v>
      </c>
      <c r="D15" s="19" t="s">
        <v>37</v>
      </c>
      <c r="E15" s="13">
        <v>14</v>
      </c>
      <c r="F15" s="14">
        <f t="shared" ref="F15:F16" si="1">E15--4</f>
        <v>18</v>
      </c>
      <c r="G15" s="15"/>
      <c r="H15" s="15"/>
      <c r="I15" s="15"/>
      <c r="J15" s="15"/>
    </row>
    <row r="16" spans="1:10" ht="15.75" customHeight="1">
      <c r="A16" s="19" t="s">
        <v>1038</v>
      </c>
      <c r="B16" s="11">
        <v>6.4386574074074068E-2</v>
      </c>
      <c r="C16" s="19" t="s">
        <v>89</v>
      </c>
      <c r="D16" s="19" t="s">
        <v>37</v>
      </c>
      <c r="E16" s="13">
        <v>12</v>
      </c>
      <c r="F16" s="13">
        <f t="shared" si="1"/>
        <v>16</v>
      </c>
      <c r="G16" s="15"/>
      <c r="H16" s="15"/>
      <c r="I16" s="15"/>
      <c r="J16" s="15"/>
    </row>
    <row r="17" spans="1:10" ht="15.75" customHeight="1">
      <c r="A17" s="19" t="s">
        <v>1038</v>
      </c>
      <c r="B17" s="11">
        <v>6.4629629629629634E-2</v>
      </c>
      <c r="C17" s="19" t="s">
        <v>13</v>
      </c>
      <c r="D17" s="19" t="s">
        <v>15</v>
      </c>
      <c r="E17" s="13">
        <v>17</v>
      </c>
      <c r="F17" s="13">
        <f>E17-1</f>
        <v>16</v>
      </c>
      <c r="G17" s="15"/>
      <c r="H17" s="15"/>
      <c r="I17" s="15"/>
      <c r="J17" s="15"/>
    </row>
    <row r="18" spans="1:10" ht="15.75" customHeight="1">
      <c r="A18" s="19" t="s">
        <v>1038</v>
      </c>
      <c r="B18" s="11">
        <v>6.5104166666666671E-2</v>
      </c>
      <c r="C18" s="19" t="s">
        <v>66</v>
      </c>
      <c r="D18" s="19" t="s">
        <v>15</v>
      </c>
      <c r="E18" s="13">
        <v>7</v>
      </c>
      <c r="F18" s="14">
        <f>E18-2</f>
        <v>5</v>
      </c>
      <c r="G18" s="15"/>
      <c r="H18" s="15"/>
      <c r="I18" s="15"/>
      <c r="J18" s="15"/>
    </row>
    <row r="19" spans="1:10" ht="15.75" customHeight="1">
      <c r="A19" s="19" t="s">
        <v>1038</v>
      </c>
      <c r="B19" s="11">
        <v>6.6192129629629629E-2</v>
      </c>
      <c r="C19" s="19" t="s">
        <v>89</v>
      </c>
      <c r="D19" s="19" t="s">
        <v>26</v>
      </c>
      <c r="E19" s="13">
        <v>9</v>
      </c>
      <c r="F19" s="13">
        <f>E19--3</f>
        <v>12</v>
      </c>
      <c r="G19" s="15"/>
      <c r="H19" s="15"/>
      <c r="I19" s="15"/>
      <c r="J19" s="15"/>
    </row>
    <row r="20" spans="1:10" ht="15.75" customHeight="1">
      <c r="A20" s="19" t="s">
        <v>1038</v>
      </c>
      <c r="B20" s="11">
        <v>6.6921296296296298E-2</v>
      </c>
      <c r="C20" s="19" t="s">
        <v>89</v>
      </c>
      <c r="D20" s="19" t="s">
        <v>15</v>
      </c>
      <c r="E20" s="13">
        <v>17</v>
      </c>
      <c r="F20" s="14">
        <f>E20-2</f>
        <v>15</v>
      </c>
      <c r="G20" s="15"/>
      <c r="H20" s="15"/>
      <c r="I20" s="15"/>
      <c r="J20" s="15"/>
    </row>
    <row r="21" spans="1:10" ht="15.75" customHeight="1">
      <c r="A21" s="19" t="s">
        <v>1038</v>
      </c>
      <c r="B21" s="11">
        <v>6.7870370370370373E-2</v>
      </c>
      <c r="C21" s="19" t="s">
        <v>888</v>
      </c>
      <c r="D21" s="19" t="s">
        <v>78</v>
      </c>
      <c r="E21" s="13">
        <v>14</v>
      </c>
      <c r="F21" s="13">
        <f>E21--1</f>
        <v>15</v>
      </c>
      <c r="G21" s="15"/>
      <c r="H21" s="15"/>
      <c r="I21" s="15"/>
      <c r="J21" s="15"/>
    </row>
    <row r="22" spans="1:10" ht="15.75" customHeight="1">
      <c r="A22" s="19" t="s">
        <v>1038</v>
      </c>
      <c r="B22" s="11">
        <v>7.0185185185185184E-2</v>
      </c>
      <c r="C22" s="19" t="s">
        <v>66</v>
      </c>
      <c r="D22" s="19" t="s">
        <v>109</v>
      </c>
      <c r="E22" s="13">
        <v>20</v>
      </c>
      <c r="F22" s="14">
        <f>E22-3</f>
        <v>17</v>
      </c>
      <c r="G22" s="15"/>
      <c r="H22" s="15"/>
      <c r="I22" s="15"/>
      <c r="J22" s="15"/>
    </row>
    <row r="23" spans="1:10" ht="15.75" customHeight="1">
      <c r="A23" s="19" t="s">
        <v>1038</v>
      </c>
      <c r="B23" s="11">
        <v>7.0185185185185184E-2</v>
      </c>
      <c r="C23" s="19" t="s">
        <v>18</v>
      </c>
      <c r="D23" s="19" t="s">
        <v>109</v>
      </c>
      <c r="E23" s="13" t="s">
        <v>38</v>
      </c>
      <c r="F23" s="13" t="s">
        <v>38</v>
      </c>
      <c r="G23" s="15"/>
      <c r="H23" s="15"/>
      <c r="I23" s="15"/>
      <c r="J23" s="15"/>
    </row>
    <row r="24" spans="1:10" ht="15.75" customHeight="1">
      <c r="A24" s="19" t="s">
        <v>1038</v>
      </c>
      <c r="B24" s="11">
        <v>7.2581018518518517E-2</v>
      </c>
      <c r="C24" s="19" t="s">
        <v>18</v>
      </c>
      <c r="D24" s="19" t="s">
        <v>109</v>
      </c>
      <c r="E24" s="13" t="s">
        <v>17</v>
      </c>
      <c r="F24" s="13">
        <v>20</v>
      </c>
      <c r="G24" s="15"/>
      <c r="H24" s="15"/>
      <c r="I24" s="15"/>
      <c r="J24" s="15"/>
    </row>
    <row r="25" spans="1:10" ht="15.75" customHeight="1">
      <c r="A25" s="19" t="s">
        <v>1038</v>
      </c>
      <c r="B25" s="11">
        <v>7.2685185185185186E-2</v>
      </c>
      <c r="C25" s="19" t="s">
        <v>66</v>
      </c>
      <c r="D25" s="19" t="s">
        <v>109</v>
      </c>
      <c r="E25" s="13">
        <v>10</v>
      </c>
      <c r="F25" s="14">
        <f>E25-3</f>
        <v>7</v>
      </c>
      <c r="G25" s="15"/>
      <c r="H25" s="15"/>
      <c r="I25" s="15"/>
      <c r="J25" s="15"/>
    </row>
    <row r="26" spans="1:10" ht="15.75" customHeight="1">
      <c r="A26" s="19" t="s">
        <v>1038</v>
      </c>
      <c r="B26" s="11">
        <v>7.4837962962962967E-2</v>
      </c>
      <c r="C26" s="19" t="s">
        <v>19</v>
      </c>
      <c r="D26" s="19" t="s">
        <v>113</v>
      </c>
      <c r="E26" s="13">
        <v>3</v>
      </c>
      <c r="F26" s="13">
        <f>E26-0</f>
        <v>3</v>
      </c>
      <c r="G26" s="15"/>
      <c r="H26" s="15"/>
      <c r="I26" s="15"/>
      <c r="J26" s="15"/>
    </row>
    <row r="27" spans="1:10" ht="15.75" customHeight="1">
      <c r="A27" s="19" t="s">
        <v>1038</v>
      </c>
      <c r="B27" s="11">
        <v>7.6516203703703697E-2</v>
      </c>
      <c r="C27" s="19" t="s">
        <v>14</v>
      </c>
      <c r="D27" s="19" t="s">
        <v>26</v>
      </c>
      <c r="E27" s="13">
        <v>21</v>
      </c>
      <c r="F27" s="13">
        <f t="shared" ref="F27:F28" si="2">E27-5</f>
        <v>16</v>
      </c>
      <c r="G27" s="15"/>
      <c r="H27" s="15"/>
      <c r="I27" s="15"/>
      <c r="J27" s="15"/>
    </row>
    <row r="28" spans="1:10" ht="15.75" customHeight="1">
      <c r="A28" s="19" t="s">
        <v>1038</v>
      </c>
      <c r="B28" s="11">
        <v>7.7858796296296301E-2</v>
      </c>
      <c r="C28" s="19" t="s">
        <v>888</v>
      </c>
      <c r="D28" s="19" t="s">
        <v>25</v>
      </c>
      <c r="E28" s="13">
        <v>18</v>
      </c>
      <c r="F28" s="14">
        <f t="shared" si="2"/>
        <v>13</v>
      </c>
      <c r="G28" s="15"/>
      <c r="H28" s="15"/>
      <c r="I28" s="15"/>
      <c r="J28" s="15"/>
    </row>
    <row r="29" spans="1:10" ht="15.75" customHeight="1">
      <c r="A29" s="19" t="s">
        <v>1038</v>
      </c>
      <c r="B29" s="11">
        <v>7.8472222222222221E-2</v>
      </c>
      <c r="C29" s="19" t="s">
        <v>888</v>
      </c>
      <c r="D29" s="19" t="s">
        <v>15</v>
      </c>
      <c r="E29" s="13">
        <v>11</v>
      </c>
      <c r="F29" s="14">
        <f>E29-8</f>
        <v>3</v>
      </c>
      <c r="G29" s="15"/>
      <c r="H29" s="15"/>
      <c r="I29" s="15"/>
      <c r="J29" s="15"/>
    </row>
    <row r="30" spans="1:10" ht="15.75" customHeight="1">
      <c r="A30" s="19" t="s">
        <v>1038</v>
      </c>
      <c r="B30" s="11">
        <v>7.8819444444444442E-2</v>
      </c>
      <c r="C30" s="19" t="s">
        <v>888</v>
      </c>
      <c r="D30" s="19" t="s">
        <v>26</v>
      </c>
      <c r="E30" s="13">
        <v>3</v>
      </c>
      <c r="F30" s="14">
        <f t="shared" ref="F30:F31" si="3">E30-0</f>
        <v>3</v>
      </c>
      <c r="G30" s="15"/>
      <c r="H30" s="15"/>
      <c r="I30" s="15"/>
      <c r="J30" s="15"/>
    </row>
    <row r="31" spans="1:10" ht="15.75" customHeight="1">
      <c r="A31" s="19" t="s">
        <v>1038</v>
      </c>
      <c r="B31" s="11">
        <v>7.9340277777777773E-2</v>
      </c>
      <c r="C31" s="19" t="s">
        <v>888</v>
      </c>
      <c r="D31" s="19" t="s">
        <v>26</v>
      </c>
      <c r="E31" s="13">
        <v>18</v>
      </c>
      <c r="F31" s="14">
        <f t="shared" si="3"/>
        <v>18</v>
      </c>
      <c r="G31" s="15"/>
      <c r="H31" s="15"/>
      <c r="I31" s="15"/>
      <c r="J31" s="15"/>
    </row>
    <row r="32" spans="1:10" ht="15.75" customHeight="1">
      <c r="A32" s="19" t="s">
        <v>1038</v>
      </c>
      <c r="B32" s="11">
        <v>8.1319444444444444E-2</v>
      </c>
      <c r="C32" s="19" t="s">
        <v>18</v>
      </c>
      <c r="D32" s="19" t="s">
        <v>109</v>
      </c>
      <c r="E32" s="13">
        <v>9</v>
      </c>
      <c r="F32" s="14">
        <f t="shared" ref="F32:F33" si="4">E32-3</f>
        <v>6</v>
      </c>
      <c r="G32" s="15"/>
      <c r="H32" s="15"/>
      <c r="I32" s="15"/>
      <c r="J32" s="15"/>
    </row>
    <row r="33" spans="1:10" ht="15.75" customHeight="1">
      <c r="A33" s="19" t="s">
        <v>1038</v>
      </c>
      <c r="B33" s="11">
        <v>8.1331018518518525E-2</v>
      </c>
      <c r="C33" s="19" t="s">
        <v>66</v>
      </c>
      <c r="D33" s="19" t="s">
        <v>109</v>
      </c>
      <c r="E33" s="13">
        <v>12</v>
      </c>
      <c r="F33" s="14">
        <f t="shared" si="4"/>
        <v>9</v>
      </c>
      <c r="G33" s="15"/>
      <c r="H33" s="15"/>
      <c r="I33" s="15"/>
      <c r="J33" s="15"/>
    </row>
    <row r="34" spans="1:10" ht="15.75" customHeight="1">
      <c r="A34" s="19" t="s">
        <v>1038</v>
      </c>
      <c r="B34" s="11">
        <v>8.1747685185185187E-2</v>
      </c>
      <c r="C34" s="19" t="s">
        <v>18</v>
      </c>
      <c r="D34" s="19" t="s">
        <v>15</v>
      </c>
      <c r="E34" s="13" t="s">
        <v>38</v>
      </c>
      <c r="F34" s="13" t="s">
        <v>38</v>
      </c>
      <c r="G34" s="15"/>
      <c r="H34" s="15"/>
      <c r="I34" s="15"/>
      <c r="J34" s="15"/>
    </row>
    <row r="35" spans="1:10" ht="15.75" customHeight="1">
      <c r="A35" s="19" t="s">
        <v>1038</v>
      </c>
      <c r="B35" s="11">
        <v>8.2291666666666666E-2</v>
      </c>
      <c r="C35" s="19" t="s">
        <v>18</v>
      </c>
      <c r="D35" s="19" t="s">
        <v>37</v>
      </c>
      <c r="E35" s="13">
        <v>18</v>
      </c>
      <c r="F35" s="14">
        <f>E35-1</f>
        <v>17</v>
      </c>
      <c r="G35" s="15"/>
      <c r="H35" s="15"/>
      <c r="I35" s="15"/>
      <c r="J35" s="15"/>
    </row>
    <row r="36" spans="1:10" ht="15.75" customHeight="1">
      <c r="A36" s="19" t="s">
        <v>1038</v>
      </c>
      <c r="B36" s="11">
        <v>8.2766203703703703E-2</v>
      </c>
      <c r="C36" s="19" t="s">
        <v>14</v>
      </c>
      <c r="D36" s="19" t="s">
        <v>15</v>
      </c>
      <c r="E36" s="13">
        <v>20</v>
      </c>
      <c r="F36" s="14">
        <f>E36-3</f>
        <v>17</v>
      </c>
      <c r="G36" s="15"/>
      <c r="H36" s="15"/>
      <c r="I36" s="15"/>
      <c r="J36" s="15"/>
    </row>
    <row r="37" spans="1:10" ht="15.75" customHeight="1">
      <c r="A37" s="19" t="s">
        <v>1038</v>
      </c>
      <c r="B37" s="11">
        <v>8.4178240740740734E-2</v>
      </c>
      <c r="C37" s="19" t="s">
        <v>14</v>
      </c>
      <c r="D37" s="19" t="s">
        <v>30</v>
      </c>
      <c r="E37" s="13">
        <v>25</v>
      </c>
      <c r="F37" s="13">
        <v>18</v>
      </c>
      <c r="G37" s="15"/>
      <c r="H37" s="15"/>
      <c r="I37" s="15"/>
      <c r="J37" s="19" t="s">
        <v>1075</v>
      </c>
    </row>
    <row r="38" spans="1:10" ht="15.75" customHeight="1">
      <c r="A38" s="19" t="s">
        <v>1038</v>
      </c>
      <c r="B38" s="11">
        <v>8.4502314814814808E-2</v>
      </c>
      <c r="C38" s="19" t="s">
        <v>14</v>
      </c>
      <c r="D38" s="19" t="s">
        <v>28</v>
      </c>
      <c r="E38" s="13">
        <v>13</v>
      </c>
      <c r="F38" s="14"/>
      <c r="G38" s="15"/>
      <c r="H38" s="19" t="s">
        <v>1076</v>
      </c>
      <c r="I38" s="15"/>
      <c r="J38" s="15"/>
    </row>
    <row r="39" spans="1:10" ht="15.75" customHeight="1">
      <c r="A39" s="19" t="s">
        <v>1038</v>
      </c>
      <c r="B39" s="11">
        <v>0.10193287037037037</v>
      </c>
      <c r="C39" s="19" t="s">
        <v>14</v>
      </c>
      <c r="D39" s="19" t="s">
        <v>16</v>
      </c>
      <c r="E39" s="13" t="s">
        <v>17</v>
      </c>
      <c r="F39" s="13">
        <v>20</v>
      </c>
      <c r="G39" s="15"/>
      <c r="H39" s="15"/>
      <c r="I39" s="15"/>
      <c r="J39" s="15"/>
    </row>
    <row r="40" spans="1:10" ht="15.75" customHeight="1">
      <c r="A40" s="19" t="s">
        <v>1038</v>
      </c>
      <c r="B40" s="11">
        <v>0.10208333333333333</v>
      </c>
      <c r="C40" s="19" t="s">
        <v>18</v>
      </c>
      <c r="D40" s="19" t="s">
        <v>16</v>
      </c>
      <c r="E40" s="13">
        <v>19</v>
      </c>
      <c r="F40" s="14">
        <f>E40-4</f>
        <v>15</v>
      </c>
      <c r="G40" s="15"/>
      <c r="H40" s="15"/>
      <c r="I40" s="15"/>
      <c r="J40" s="15"/>
    </row>
    <row r="41" spans="1:10" ht="15.75" customHeight="1">
      <c r="A41" s="19" t="s">
        <v>1038</v>
      </c>
      <c r="B41" s="11">
        <v>0.10209490740740741</v>
      </c>
      <c r="C41" s="19" t="s">
        <v>13</v>
      </c>
      <c r="D41" s="19" t="s">
        <v>16</v>
      </c>
      <c r="E41" s="13">
        <v>16</v>
      </c>
      <c r="F41" s="14">
        <f>E41-0</f>
        <v>16</v>
      </c>
      <c r="G41" s="15"/>
      <c r="H41" s="15"/>
      <c r="I41" s="15"/>
      <c r="J41" s="15"/>
    </row>
    <row r="42" spans="1:10" ht="15.75" customHeight="1">
      <c r="A42" s="19" t="s">
        <v>1038</v>
      </c>
      <c r="B42" s="11">
        <v>0.10222222222222223</v>
      </c>
      <c r="C42" s="19" t="s">
        <v>888</v>
      </c>
      <c r="D42" s="19" t="s">
        <v>16</v>
      </c>
      <c r="E42" s="13">
        <v>14</v>
      </c>
      <c r="F42" s="14">
        <f>E42-1</f>
        <v>13</v>
      </c>
      <c r="G42" s="15"/>
      <c r="H42" s="15"/>
      <c r="I42" s="15"/>
      <c r="J42" s="15"/>
    </row>
    <row r="43" spans="1:10" ht="15.75" customHeight="1">
      <c r="A43" s="19" t="s">
        <v>1038</v>
      </c>
      <c r="B43" s="11">
        <v>0.10223379629629629</v>
      </c>
      <c r="C43" s="19" t="s">
        <v>19</v>
      </c>
      <c r="D43" s="19" t="s">
        <v>16</v>
      </c>
      <c r="E43" s="13">
        <v>10</v>
      </c>
      <c r="F43" s="14">
        <f>E43-4</f>
        <v>6</v>
      </c>
      <c r="G43" s="15"/>
      <c r="H43" s="15"/>
      <c r="I43" s="15"/>
      <c r="J43" s="15"/>
    </row>
    <row r="44" spans="1:10" ht="15.75" customHeight="1">
      <c r="A44" s="19" t="s">
        <v>1038</v>
      </c>
      <c r="B44" s="11">
        <v>0.10224537037037038</v>
      </c>
      <c r="C44" s="19" t="s">
        <v>21</v>
      </c>
      <c r="D44" s="19" t="s">
        <v>16</v>
      </c>
      <c r="E44" s="13">
        <v>13</v>
      </c>
      <c r="F44" s="14">
        <f>E44-1</f>
        <v>12</v>
      </c>
      <c r="G44" s="15"/>
      <c r="H44" s="15"/>
      <c r="I44" s="15"/>
      <c r="J44" s="15"/>
    </row>
    <row r="45" spans="1:10" ht="15.75" customHeight="1">
      <c r="A45" s="19" t="s">
        <v>1038</v>
      </c>
      <c r="B45" s="11">
        <v>0.10239583333333334</v>
      </c>
      <c r="C45" s="19" t="s">
        <v>66</v>
      </c>
      <c r="D45" s="19" t="s">
        <v>16</v>
      </c>
      <c r="E45" s="13">
        <v>9</v>
      </c>
      <c r="F45" s="14">
        <f>E45-2</f>
        <v>7</v>
      </c>
      <c r="G45" s="15"/>
      <c r="H45" s="15"/>
      <c r="I45" s="15"/>
      <c r="J45" s="15"/>
    </row>
    <row r="46" spans="1:10" ht="15.75" customHeight="1">
      <c r="A46" s="19" t="s">
        <v>1038</v>
      </c>
      <c r="B46" s="11">
        <v>0.10304398148148149</v>
      </c>
      <c r="C46" s="19" t="s">
        <v>14</v>
      </c>
      <c r="D46" s="19" t="s">
        <v>30</v>
      </c>
      <c r="E46" s="13" t="s">
        <v>20</v>
      </c>
      <c r="F46" s="13">
        <v>1</v>
      </c>
      <c r="G46" s="15"/>
      <c r="H46" s="15"/>
      <c r="I46" s="15"/>
      <c r="J46" s="19" t="s">
        <v>1082</v>
      </c>
    </row>
    <row r="47" spans="1:10" ht="15.75" customHeight="1">
      <c r="A47" s="19" t="s">
        <v>1038</v>
      </c>
      <c r="B47" s="11">
        <v>0.1032986111111111</v>
      </c>
      <c r="C47" s="19" t="s">
        <v>14</v>
      </c>
      <c r="D47" s="19" t="s">
        <v>30</v>
      </c>
      <c r="E47" s="13">
        <v>15</v>
      </c>
      <c r="F47" s="14">
        <f>E47-7</f>
        <v>8</v>
      </c>
      <c r="G47" s="15"/>
      <c r="H47" s="15"/>
      <c r="I47" s="15"/>
      <c r="J47" s="19" t="s">
        <v>1082</v>
      </c>
    </row>
    <row r="48" spans="1:10" ht="15.75" customHeight="1">
      <c r="A48" s="19" t="s">
        <v>1038</v>
      </c>
      <c r="B48" s="11">
        <v>0.10339120370370371</v>
      </c>
      <c r="C48" s="19" t="s">
        <v>14</v>
      </c>
      <c r="D48" s="19" t="s">
        <v>28</v>
      </c>
      <c r="E48" s="13">
        <v>7</v>
      </c>
      <c r="F48" s="14"/>
      <c r="G48" s="15"/>
      <c r="H48" s="19" t="s">
        <v>1084</v>
      </c>
      <c r="I48" s="15"/>
      <c r="J48" s="15"/>
    </row>
    <row r="49" spans="1:10" ht="15.75" customHeight="1">
      <c r="A49" s="19" t="s">
        <v>1038</v>
      </c>
      <c r="B49" s="11">
        <v>0.10392361111111111</v>
      </c>
      <c r="C49" s="19" t="s">
        <v>14</v>
      </c>
      <c r="D49" s="19" t="s">
        <v>30</v>
      </c>
      <c r="E49" s="13">
        <v>9</v>
      </c>
      <c r="F49" s="14">
        <f t="shared" ref="F49:F50" si="5">E49-7</f>
        <v>2</v>
      </c>
      <c r="G49" s="15"/>
      <c r="H49" s="15"/>
      <c r="I49" s="15"/>
      <c r="J49" s="19" t="s">
        <v>1085</v>
      </c>
    </row>
    <row r="50" spans="1:10" ht="15.75" customHeight="1">
      <c r="A50" s="19" t="s">
        <v>1038</v>
      </c>
      <c r="B50" s="11">
        <v>0.10481481481481482</v>
      </c>
      <c r="C50" s="19" t="s">
        <v>18</v>
      </c>
      <c r="D50" s="19" t="s">
        <v>33</v>
      </c>
      <c r="E50" s="13">
        <v>14</v>
      </c>
      <c r="F50" s="14">
        <f t="shared" si="5"/>
        <v>7</v>
      </c>
      <c r="G50" s="15"/>
      <c r="H50" s="15"/>
      <c r="I50" s="15"/>
      <c r="J50" s="19" t="s">
        <v>1086</v>
      </c>
    </row>
    <row r="51" spans="1:10" ht="15.75" customHeight="1">
      <c r="A51" s="19" t="s">
        <v>1038</v>
      </c>
      <c r="B51" s="11">
        <v>0.10490740740740741</v>
      </c>
      <c r="C51" s="19" t="s">
        <v>18</v>
      </c>
      <c r="D51" s="19" t="s">
        <v>28</v>
      </c>
      <c r="E51" s="13">
        <v>11</v>
      </c>
      <c r="F51" s="14"/>
      <c r="G51" s="15"/>
      <c r="H51" s="19" t="s">
        <v>1087</v>
      </c>
      <c r="I51" s="15"/>
      <c r="J51" s="15"/>
    </row>
    <row r="52" spans="1:10" ht="15.75" customHeight="1">
      <c r="A52" s="19" t="s">
        <v>1038</v>
      </c>
      <c r="B52" s="11">
        <v>0.10541666666666667</v>
      </c>
      <c r="C52" s="19" t="s">
        <v>18</v>
      </c>
      <c r="D52" s="19" t="s">
        <v>28</v>
      </c>
      <c r="E52" s="13">
        <v>11</v>
      </c>
      <c r="F52" s="14"/>
      <c r="G52" s="15"/>
      <c r="H52" s="19" t="s">
        <v>1088</v>
      </c>
      <c r="I52" s="15"/>
      <c r="J52" s="19" t="s">
        <v>1089</v>
      </c>
    </row>
    <row r="53" spans="1:10" ht="15.75" customHeight="1">
      <c r="A53" s="19" t="s">
        <v>1038</v>
      </c>
      <c r="B53" s="11">
        <v>0.10605324074074074</v>
      </c>
      <c r="C53" s="19" t="s">
        <v>13</v>
      </c>
      <c r="D53" s="19" t="s">
        <v>33</v>
      </c>
      <c r="E53" s="13">
        <v>13</v>
      </c>
      <c r="F53" s="14">
        <f t="shared" ref="F53:F54" si="6">E53-7</f>
        <v>6</v>
      </c>
      <c r="G53" s="15"/>
      <c r="H53" s="15"/>
      <c r="I53" s="15"/>
      <c r="J53" s="19" t="s">
        <v>1090</v>
      </c>
    </row>
    <row r="54" spans="1:10" ht="15.75" customHeight="1">
      <c r="A54" s="19" t="s">
        <v>1038</v>
      </c>
      <c r="B54" s="11">
        <v>0.1075</v>
      </c>
      <c r="C54" s="19" t="s">
        <v>13</v>
      </c>
      <c r="D54" s="19" t="s">
        <v>33</v>
      </c>
      <c r="E54" s="13">
        <v>12</v>
      </c>
      <c r="F54" s="14">
        <f t="shared" si="6"/>
        <v>5</v>
      </c>
      <c r="G54" s="15"/>
      <c r="H54" s="15"/>
      <c r="I54" s="15"/>
      <c r="J54" s="19" t="s">
        <v>1090</v>
      </c>
    </row>
    <row r="55" spans="1:10" ht="15.75" customHeight="1">
      <c r="A55" s="19" t="s">
        <v>1038</v>
      </c>
      <c r="B55" s="11">
        <v>0.10619212962962964</v>
      </c>
      <c r="C55" s="19" t="s">
        <v>13</v>
      </c>
      <c r="D55" s="19" t="s">
        <v>28</v>
      </c>
      <c r="E55" s="13">
        <v>5</v>
      </c>
      <c r="F55" s="14"/>
      <c r="G55" s="15"/>
      <c r="H55" s="19" t="s">
        <v>1091</v>
      </c>
      <c r="I55" s="15"/>
      <c r="J55" s="15"/>
    </row>
    <row r="56" spans="1:10" ht="15.75" customHeight="1">
      <c r="A56" s="19" t="s">
        <v>1038</v>
      </c>
      <c r="B56" s="11">
        <v>0.10672453703703703</v>
      </c>
      <c r="C56" s="19" t="s">
        <v>14</v>
      </c>
      <c r="D56" s="19" t="s">
        <v>532</v>
      </c>
      <c r="E56" s="13" t="s">
        <v>20</v>
      </c>
      <c r="F56" s="13">
        <v>1</v>
      </c>
      <c r="G56" s="15"/>
      <c r="H56" s="15"/>
      <c r="I56" s="15"/>
      <c r="J56" s="15"/>
    </row>
    <row r="57" spans="1:10" ht="15.75" customHeight="1">
      <c r="A57" s="19" t="s">
        <v>1038</v>
      </c>
      <c r="B57" s="11">
        <v>0.10729166666666666</v>
      </c>
      <c r="C57" s="19" t="s">
        <v>888</v>
      </c>
      <c r="D57" s="19" t="s">
        <v>532</v>
      </c>
      <c r="E57" s="13">
        <v>17</v>
      </c>
      <c r="F57" s="14">
        <f>E57-0</f>
        <v>17</v>
      </c>
      <c r="G57" s="15"/>
      <c r="H57" s="15"/>
      <c r="I57" s="15"/>
      <c r="J57" s="15"/>
    </row>
    <row r="58" spans="1:10" ht="15.75" customHeight="1">
      <c r="A58" s="19" t="s">
        <v>1038</v>
      </c>
      <c r="B58" s="11">
        <v>0.10934027777777777</v>
      </c>
      <c r="C58" s="19" t="s">
        <v>19</v>
      </c>
      <c r="D58" s="19" t="s">
        <v>30</v>
      </c>
      <c r="E58" s="13" t="s">
        <v>38</v>
      </c>
      <c r="F58" s="13" t="s">
        <v>38</v>
      </c>
      <c r="G58" s="15"/>
      <c r="H58" s="15"/>
      <c r="I58" s="15"/>
      <c r="J58" s="19" t="s">
        <v>1092</v>
      </c>
    </row>
    <row r="59" spans="1:10" ht="13">
      <c r="A59" s="19" t="s">
        <v>1038</v>
      </c>
      <c r="B59" s="11">
        <v>0.10953703703703704</v>
      </c>
      <c r="C59" s="19" t="s">
        <v>19</v>
      </c>
      <c r="D59" s="19" t="s">
        <v>28</v>
      </c>
      <c r="E59" s="13">
        <v>17</v>
      </c>
      <c r="F59" s="14"/>
      <c r="G59" s="15"/>
      <c r="H59" s="19" t="s">
        <v>1093</v>
      </c>
      <c r="I59" s="15"/>
      <c r="J59" s="15"/>
    </row>
    <row r="60" spans="1:10" ht="13">
      <c r="A60" s="19" t="s">
        <v>1038</v>
      </c>
      <c r="B60" s="11">
        <v>0.11039351851851852</v>
      </c>
      <c r="C60" s="19" t="s">
        <v>19</v>
      </c>
      <c r="D60" s="19" t="s">
        <v>22</v>
      </c>
      <c r="E60" s="13">
        <v>18</v>
      </c>
      <c r="F60" s="14">
        <f>E60-10</f>
        <v>8</v>
      </c>
      <c r="G60" s="15"/>
      <c r="H60" s="15"/>
      <c r="I60" s="15"/>
      <c r="J60" s="15"/>
    </row>
    <row r="61" spans="1:10" ht="13">
      <c r="A61" s="19" t="s">
        <v>1038</v>
      </c>
      <c r="B61" s="11">
        <v>0.11131944444444444</v>
      </c>
      <c r="C61" s="19" t="s">
        <v>66</v>
      </c>
      <c r="D61" s="19" t="s">
        <v>109</v>
      </c>
      <c r="E61" s="13">
        <v>8</v>
      </c>
      <c r="F61" s="14">
        <f t="shared" ref="F61:F62" si="7">E61-3</f>
        <v>5</v>
      </c>
      <c r="G61" s="15"/>
      <c r="H61" s="15"/>
      <c r="I61" s="15"/>
      <c r="J61" s="19" t="s">
        <v>56</v>
      </c>
    </row>
    <row r="62" spans="1:10" ht="13">
      <c r="A62" s="19" t="s">
        <v>1038</v>
      </c>
      <c r="B62" s="11">
        <v>0.11162037037037037</v>
      </c>
      <c r="C62" s="19" t="s">
        <v>66</v>
      </c>
      <c r="D62" s="19" t="s">
        <v>109</v>
      </c>
      <c r="E62" s="13">
        <v>17</v>
      </c>
      <c r="F62" s="14">
        <f t="shared" si="7"/>
        <v>14</v>
      </c>
      <c r="G62" s="15"/>
      <c r="H62" s="15"/>
      <c r="I62" s="15"/>
      <c r="J62" s="15"/>
    </row>
    <row r="63" spans="1:10" ht="13">
      <c r="A63" s="19" t="s">
        <v>1038</v>
      </c>
      <c r="B63" s="11">
        <v>0.11172453703703704</v>
      </c>
      <c r="C63" s="19" t="s">
        <v>19</v>
      </c>
      <c r="D63" s="19" t="s">
        <v>28</v>
      </c>
      <c r="E63" s="13">
        <v>1</v>
      </c>
      <c r="F63" s="14"/>
      <c r="G63" s="15"/>
      <c r="H63" s="19" t="s">
        <v>1094</v>
      </c>
      <c r="I63" s="15"/>
      <c r="J63" s="19" t="s">
        <v>1095</v>
      </c>
    </row>
    <row r="64" spans="1:10" ht="13">
      <c r="A64" s="19" t="s">
        <v>1038</v>
      </c>
      <c r="B64" s="11">
        <v>0.1125</v>
      </c>
      <c r="C64" s="19" t="s">
        <v>14</v>
      </c>
      <c r="D64" s="19" t="s">
        <v>30</v>
      </c>
      <c r="E64" s="13">
        <v>25</v>
      </c>
      <c r="F64" s="13">
        <v>18</v>
      </c>
      <c r="G64" s="15"/>
      <c r="H64" s="15"/>
      <c r="I64" s="15"/>
      <c r="J64" s="19" t="s">
        <v>1085</v>
      </c>
    </row>
    <row r="65" spans="1:10" ht="13">
      <c r="A65" s="19" t="s">
        <v>1038</v>
      </c>
      <c r="B65" s="11">
        <v>0.11252314814814815</v>
      </c>
      <c r="C65" s="19" t="s">
        <v>14</v>
      </c>
      <c r="D65" s="19" t="s">
        <v>30</v>
      </c>
      <c r="E65" s="13">
        <v>15</v>
      </c>
      <c r="F65" s="13">
        <v>8</v>
      </c>
      <c r="G65" s="15"/>
      <c r="H65" s="15"/>
      <c r="I65" s="15"/>
      <c r="J65" s="19" t="s">
        <v>1085</v>
      </c>
    </row>
    <row r="66" spans="1:10" ht="13">
      <c r="A66" s="19" t="s">
        <v>1038</v>
      </c>
      <c r="B66" s="11">
        <v>0.11283564814814814</v>
      </c>
      <c r="C66" s="19" t="s">
        <v>14</v>
      </c>
      <c r="D66" s="19" t="s">
        <v>28</v>
      </c>
      <c r="E66" s="13">
        <v>9</v>
      </c>
      <c r="F66" s="14"/>
      <c r="G66" s="15"/>
      <c r="H66" s="19" t="s">
        <v>1098</v>
      </c>
      <c r="I66" s="15"/>
      <c r="J66" s="15"/>
    </row>
    <row r="67" spans="1:10" ht="13">
      <c r="A67" s="19" t="s">
        <v>1038</v>
      </c>
      <c r="B67" s="11">
        <v>0.11380787037037036</v>
      </c>
      <c r="C67" s="19" t="s">
        <v>14</v>
      </c>
      <c r="D67" s="19" t="s">
        <v>30</v>
      </c>
      <c r="E67" s="13">
        <v>22</v>
      </c>
      <c r="F67" s="14">
        <f t="shared" ref="F67:F68" si="8">E67-7</f>
        <v>15</v>
      </c>
      <c r="G67" s="15"/>
      <c r="H67" s="15"/>
      <c r="I67" s="15"/>
      <c r="J67" s="19" t="s">
        <v>1085</v>
      </c>
    </row>
    <row r="68" spans="1:10" ht="13">
      <c r="A68" s="19" t="s">
        <v>1038</v>
      </c>
      <c r="B68" s="11">
        <v>0.11375</v>
      </c>
      <c r="C68" s="19" t="s">
        <v>14</v>
      </c>
      <c r="D68" s="19" t="s">
        <v>30</v>
      </c>
      <c r="E68" s="13">
        <v>9</v>
      </c>
      <c r="F68" s="14">
        <f t="shared" si="8"/>
        <v>2</v>
      </c>
      <c r="G68" s="15"/>
      <c r="H68" s="15"/>
      <c r="I68" s="15"/>
      <c r="J68" s="19" t="s">
        <v>1085</v>
      </c>
    </row>
    <row r="69" spans="1:10" ht="13">
      <c r="A69" s="19" t="s">
        <v>1038</v>
      </c>
      <c r="B69" s="11">
        <v>0.11396990740740741</v>
      </c>
      <c r="C69" s="19" t="s">
        <v>14</v>
      </c>
      <c r="D69" s="19" t="s">
        <v>28</v>
      </c>
      <c r="E69" s="13">
        <v>10</v>
      </c>
      <c r="F69" s="14"/>
      <c r="G69" s="15"/>
      <c r="H69" s="19" t="s">
        <v>1100</v>
      </c>
      <c r="I69" s="15"/>
      <c r="J69" s="15"/>
    </row>
    <row r="70" spans="1:10" ht="13">
      <c r="A70" s="19" t="s">
        <v>1038</v>
      </c>
      <c r="B70" s="11">
        <v>0.1142824074074074</v>
      </c>
      <c r="C70" s="19" t="s">
        <v>18</v>
      </c>
      <c r="D70" s="19" t="s">
        <v>33</v>
      </c>
      <c r="E70" s="13">
        <v>16</v>
      </c>
      <c r="F70" s="14">
        <f>E70-7</f>
        <v>9</v>
      </c>
      <c r="G70" s="15"/>
      <c r="H70" s="15"/>
      <c r="I70" s="15"/>
      <c r="J70" s="19" t="s">
        <v>1086</v>
      </c>
    </row>
    <row r="71" spans="1:10" ht="13">
      <c r="A71" s="19" t="s">
        <v>1038</v>
      </c>
      <c r="B71" s="11">
        <v>0.11438657407407407</v>
      </c>
      <c r="C71" s="19" t="s">
        <v>18</v>
      </c>
      <c r="D71" s="19" t="s">
        <v>28</v>
      </c>
      <c r="E71" s="13">
        <v>5</v>
      </c>
      <c r="F71" s="14"/>
      <c r="G71" s="15"/>
      <c r="H71" s="19" t="s">
        <v>1091</v>
      </c>
      <c r="I71" s="15"/>
      <c r="J71" s="15"/>
    </row>
    <row r="72" spans="1:10" ht="13">
      <c r="A72" s="19" t="s">
        <v>1038</v>
      </c>
      <c r="B72" s="11">
        <v>0.11475694444444444</v>
      </c>
      <c r="C72" s="19" t="s">
        <v>18</v>
      </c>
      <c r="D72" s="19" t="s">
        <v>33</v>
      </c>
      <c r="E72" s="13">
        <v>18</v>
      </c>
      <c r="F72" s="13">
        <v>11</v>
      </c>
      <c r="G72" s="15"/>
      <c r="H72" s="15"/>
      <c r="I72" s="15"/>
      <c r="J72" s="19" t="s">
        <v>1101</v>
      </c>
    </row>
    <row r="73" spans="1:10" ht="13">
      <c r="A73" s="19" t="s">
        <v>1038</v>
      </c>
      <c r="B73" s="11">
        <v>0.11486111111111111</v>
      </c>
      <c r="C73" s="19" t="s">
        <v>18</v>
      </c>
      <c r="D73" s="19" t="s">
        <v>28</v>
      </c>
      <c r="E73" s="13">
        <v>15</v>
      </c>
      <c r="F73" s="14"/>
      <c r="G73" s="15"/>
      <c r="H73" s="19" t="s">
        <v>1102</v>
      </c>
      <c r="I73" s="15"/>
      <c r="J73" s="15"/>
    </row>
    <row r="74" spans="1:10" ht="13">
      <c r="A74" s="19" t="s">
        <v>1038</v>
      </c>
      <c r="B74" s="11">
        <v>0.11530092592592593</v>
      </c>
      <c r="C74" s="19" t="s">
        <v>888</v>
      </c>
      <c r="D74" s="19" t="s">
        <v>28</v>
      </c>
      <c r="E74" s="13">
        <v>12</v>
      </c>
      <c r="F74" s="14"/>
      <c r="G74" s="15"/>
      <c r="H74" s="19" t="s">
        <v>1103</v>
      </c>
      <c r="I74" s="15"/>
      <c r="J74" s="19" t="s">
        <v>215</v>
      </c>
    </row>
    <row r="75" spans="1:10" ht="13">
      <c r="A75" s="19" t="s">
        <v>1038</v>
      </c>
      <c r="B75" s="11">
        <v>0.11577546296296297</v>
      </c>
      <c r="C75" s="19" t="s">
        <v>13</v>
      </c>
      <c r="D75" s="19" t="s">
        <v>30</v>
      </c>
      <c r="E75" s="13" t="s">
        <v>38</v>
      </c>
      <c r="F75" s="13" t="s">
        <v>38</v>
      </c>
      <c r="G75" s="15"/>
      <c r="H75" s="15"/>
      <c r="I75" s="15"/>
      <c r="J75" s="19" t="s">
        <v>1105</v>
      </c>
    </row>
    <row r="76" spans="1:10" ht="13">
      <c r="A76" s="19" t="s">
        <v>1038</v>
      </c>
      <c r="B76" s="11">
        <v>0.11577546296296297</v>
      </c>
      <c r="C76" s="19" t="s">
        <v>13</v>
      </c>
      <c r="D76" s="19" t="s">
        <v>30</v>
      </c>
      <c r="E76" s="13" t="s">
        <v>17</v>
      </c>
      <c r="F76" s="13">
        <v>20</v>
      </c>
      <c r="G76" s="15"/>
      <c r="H76" s="15"/>
      <c r="I76" s="15"/>
      <c r="J76" s="19" t="s">
        <v>1105</v>
      </c>
    </row>
    <row r="77" spans="1:10" ht="13">
      <c r="A77" s="19" t="s">
        <v>1038</v>
      </c>
      <c r="B77" s="11">
        <v>0.11592592592592593</v>
      </c>
      <c r="C77" s="19" t="s">
        <v>13</v>
      </c>
      <c r="D77" s="19" t="s">
        <v>28</v>
      </c>
      <c r="E77" s="13">
        <v>8</v>
      </c>
      <c r="F77" s="14"/>
      <c r="G77" s="15"/>
      <c r="H77" s="19" t="s">
        <v>1106</v>
      </c>
      <c r="I77" s="15"/>
      <c r="J77" s="19" t="s">
        <v>1107</v>
      </c>
    </row>
    <row r="78" spans="1:10" ht="13">
      <c r="A78" s="19" t="s">
        <v>1038</v>
      </c>
      <c r="B78" s="11">
        <v>0.11746527777777778</v>
      </c>
      <c r="C78" s="19" t="s">
        <v>13</v>
      </c>
      <c r="D78" s="19" t="s">
        <v>28</v>
      </c>
      <c r="E78" s="13">
        <v>9</v>
      </c>
      <c r="F78" s="14"/>
      <c r="G78" s="15"/>
      <c r="H78" s="19" t="s">
        <v>1108</v>
      </c>
      <c r="I78" s="15"/>
      <c r="J78" s="19" t="s">
        <v>1109</v>
      </c>
    </row>
    <row r="79" spans="1:10" ht="13">
      <c r="A79" s="19" t="s">
        <v>1038</v>
      </c>
      <c r="B79" s="11">
        <v>0.1175925925925926</v>
      </c>
      <c r="C79" s="19" t="s">
        <v>888</v>
      </c>
      <c r="D79" s="19" t="s">
        <v>30</v>
      </c>
      <c r="E79" s="13" t="s">
        <v>38</v>
      </c>
      <c r="F79" s="13" t="s">
        <v>38</v>
      </c>
      <c r="G79" s="15"/>
      <c r="H79" s="15"/>
      <c r="I79" s="15"/>
      <c r="J79" s="19" t="s">
        <v>672</v>
      </c>
    </row>
    <row r="80" spans="1:10" ht="13">
      <c r="A80" s="19" t="s">
        <v>1038</v>
      </c>
      <c r="B80" s="11">
        <v>0.11861111111111111</v>
      </c>
      <c r="C80" s="19" t="s">
        <v>21</v>
      </c>
      <c r="D80" s="19" t="s">
        <v>33</v>
      </c>
      <c r="E80" s="13">
        <v>23</v>
      </c>
      <c r="F80" s="14">
        <f>E80-8</f>
        <v>15</v>
      </c>
      <c r="G80" s="15"/>
      <c r="H80" s="15"/>
      <c r="I80" s="15"/>
      <c r="J80" s="19" t="s">
        <v>1111</v>
      </c>
    </row>
    <row r="81" spans="1:10" ht="13">
      <c r="A81" s="19" t="s">
        <v>1038</v>
      </c>
      <c r="B81" s="11">
        <v>0.11872685185185185</v>
      </c>
      <c r="C81" s="19" t="s">
        <v>21</v>
      </c>
      <c r="D81" s="19" t="s">
        <v>28</v>
      </c>
      <c r="E81" s="13">
        <v>9</v>
      </c>
      <c r="F81" s="14"/>
      <c r="G81" s="15"/>
      <c r="H81" s="19" t="s">
        <v>1112</v>
      </c>
      <c r="I81" s="13">
        <v>1</v>
      </c>
      <c r="J81" s="19" t="s">
        <v>1113</v>
      </c>
    </row>
    <row r="82" spans="1:10" ht="13">
      <c r="A82" s="19" t="s">
        <v>1038</v>
      </c>
      <c r="B82" s="11">
        <v>0.11967592592592592</v>
      </c>
      <c r="C82" s="19" t="s">
        <v>19</v>
      </c>
      <c r="D82" s="19" t="s">
        <v>30</v>
      </c>
      <c r="E82" s="13" t="s">
        <v>38</v>
      </c>
      <c r="F82" s="13" t="s">
        <v>38</v>
      </c>
      <c r="G82" s="15"/>
      <c r="H82" s="15"/>
      <c r="I82" s="15"/>
      <c r="J82" s="19" t="s">
        <v>1092</v>
      </c>
    </row>
    <row r="83" spans="1:10" ht="13">
      <c r="A83" s="19" t="s">
        <v>1038</v>
      </c>
      <c r="B83" s="11">
        <v>0.11983796296296297</v>
      </c>
      <c r="C83" s="19" t="s">
        <v>19</v>
      </c>
      <c r="D83" s="19" t="s">
        <v>28</v>
      </c>
      <c r="E83" s="13">
        <v>17</v>
      </c>
      <c r="F83" s="14"/>
      <c r="G83" s="15"/>
      <c r="H83" s="19" t="s">
        <v>1093</v>
      </c>
      <c r="I83" s="13">
        <v>1</v>
      </c>
      <c r="J83" s="19" t="s">
        <v>1115</v>
      </c>
    </row>
    <row r="84" spans="1:10" ht="13">
      <c r="A84" s="19" t="s">
        <v>1038</v>
      </c>
      <c r="B84" s="11">
        <v>0.12034722222222222</v>
      </c>
      <c r="C84" s="19" t="s">
        <v>13</v>
      </c>
      <c r="D84" s="19" t="s">
        <v>37</v>
      </c>
      <c r="E84" s="13">
        <v>14</v>
      </c>
      <c r="F84" s="14">
        <f>E84-5</f>
        <v>9</v>
      </c>
      <c r="G84" s="15"/>
      <c r="H84" s="15"/>
      <c r="I84" s="15"/>
      <c r="J84" s="15"/>
    </row>
    <row r="85" spans="1:10" ht="13">
      <c r="A85" s="19" t="s">
        <v>1038</v>
      </c>
      <c r="B85" s="11">
        <v>0.12171296296296297</v>
      </c>
      <c r="C85" s="19" t="s">
        <v>89</v>
      </c>
      <c r="D85" s="19" t="s">
        <v>109</v>
      </c>
      <c r="E85" s="13">
        <v>3</v>
      </c>
      <c r="F85" s="14">
        <f>E85--3</f>
        <v>6</v>
      </c>
      <c r="G85" s="15"/>
      <c r="H85" s="15"/>
      <c r="I85" s="15"/>
      <c r="J85" s="15"/>
    </row>
    <row r="86" spans="1:10" ht="13">
      <c r="A86" s="19" t="s">
        <v>1038</v>
      </c>
      <c r="B86" s="11">
        <v>0.12228009259259259</v>
      </c>
      <c r="C86" s="19" t="s">
        <v>888</v>
      </c>
      <c r="D86" s="19" t="s">
        <v>101</v>
      </c>
      <c r="E86" s="13">
        <v>10</v>
      </c>
      <c r="F86" s="14"/>
      <c r="G86" s="15"/>
      <c r="H86" s="19" t="s">
        <v>1119</v>
      </c>
      <c r="I86" s="15"/>
      <c r="J86" s="19" t="s">
        <v>1120</v>
      </c>
    </row>
    <row r="87" spans="1:10" ht="13">
      <c r="A87" s="19" t="s">
        <v>1038</v>
      </c>
      <c r="B87" s="11">
        <v>0.12265046296296296</v>
      </c>
      <c r="C87" s="19" t="s">
        <v>66</v>
      </c>
      <c r="D87" s="19" t="s">
        <v>15</v>
      </c>
      <c r="E87" s="13">
        <v>5</v>
      </c>
      <c r="F87" s="14">
        <f>E87-2</f>
        <v>3</v>
      </c>
      <c r="G87" s="15"/>
      <c r="H87" s="15"/>
      <c r="I87" s="15"/>
      <c r="J87" s="15"/>
    </row>
    <row r="88" spans="1:10" ht="13">
      <c r="A88" s="19" t="s">
        <v>1038</v>
      </c>
      <c r="B88" s="11">
        <v>0.1230787037037037</v>
      </c>
      <c r="C88" s="19" t="s">
        <v>888</v>
      </c>
      <c r="D88" s="19" t="s">
        <v>68</v>
      </c>
      <c r="E88" s="13">
        <v>5</v>
      </c>
      <c r="F88" s="14">
        <f>E88--1</f>
        <v>6</v>
      </c>
      <c r="G88" s="15"/>
      <c r="H88" s="15"/>
      <c r="I88" s="15"/>
      <c r="J88" s="15"/>
    </row>
    <row r="89" spans="1:10" ht="13">
      <c r="A89" s="19" t="s">
        <v>1038</v>
      </c>
      <c r="B89" s="11">
        <v>0.12356481481481481</v>
      </c>
      <c r="C89" s="19" t="s">
        <v>66</v>
      </c>
      <c r="D89" s="19" t="s">
        <v>37</v>
      </c>
      <c r="E89" s="13">
        <v>17</v>
      </c>
      <c r="F89" s="14"/>
      <c r="G89" s="15"/>
      <c r="H89" s="15"/>
      <c r="I89" s="15"/>
      <c r="J89" s="15"/>
    </row>
    <row r="90" spans="1:10" ht="13">
      <c r="A90" s="19" t="s">
        <v>1038</v>
      </c>
      <c r="B90" s="11">
        <v>0.12513888888888888</v>
      </c>
      <c r="C90" s="19" t="s">
        <v>18</v>
      </c>
      <c r="D90" s="19" t="s">
        <v>25</v>
      </c>
      <c r="E90" s="13">
        <v>23</v>
      </c>
      <c r="F90" s="14">
        <f>E90-4</f>
        <v>19</v>
      </c>
      <c r="G90" s="15"/>
      <c r="H90" s="15"/>
      <c r="I90" s="15"/>
      <c r="J90" s="15"/>
    </row>
    <row r="91" spans="1:10" ht="13">
      <c r="A91" s="19" t="s">
        <v>1038</v>
      </c>
      <c r="B91" s="11">
        <v>0.12581018518518519</v>
      </c>
      <c r="C91" s="19" t="s">
        <v>89</v>
      </c>
      <c r="D91" s="19" t="s">
        <v>15</v>
      </c>
      <c r="E91" s="13">
        <v>18</v>
      </c>
      <c r="F91" s="14">
        <f>E91-2</f>
        <v>16</v>
      </c>
      <c r="G91" s="15"/>
      <c r="H91" s="15"/>
      <c r="I91" s="15"/>
      <c r="J91" s="15"/>
    </row>
    <row r="92" spans="1:10" ht="13">
      <c r="A92" s="19" t="s">
        <v>1038</v>
      </c>
      <c r="B92" s="11">
        <v>0.12938657407407408</v>
      </c>
      <c r="C92" s="19" t="s">
        <v>888</v>
      </c>
      <c r="D92" s="19" t="s">
        <v>22</v>
      </c>
      <c r="E92" s="13">
        <v>27</v>
      </c>
      <c r="F92" s="14">
        <f>E92-1-10</f>
        <v>16</v>
      </c>
      <c r="G92" s="15"/>
      <c r="H92" s="15"/>
      <c r="I92" s="15"/>
      <c r="J92" s="19" t="s">
        <v>1125</v>
      </c>
    </row>
    <row r="93" spans="1:10" ht="13">
      <c r="A93" s="19" t="s">
        <v>1038</v>
      </c>
      <c r="B93" s="11">
        <v>0.12940972222222222</v>
      </c>
      <c r="C93" s="19" t="s">
        <v>13</v>
      </c>
      <c r="D93" s="19" t="s">
        <v>22</v>
      </c>
      <c r="E93" s="13">
        <v>26</v>
      </c>
      <c r="F93" s="14">
        <f>E93-0-10</f>
        <v>16</v>
      </c>
      <c r="G93" s="15"/>
      <c r="H93" s="15"/>
      <c r="I93" s="15"/>
      <c r="J93" s="19" t="s">
        <v>1125</v>
      </c>
    </row>
    <row r="94" spans="1:10" ht="13">
      <c r="A94" s="19" t="s">
        <v>1038</v>
      </c>
      <c r="B94" s="11">
        <v>0.12942129629629628</v>
      </c>
      <c r="C94" s="19" t="s">
        <v>18</v>
      </c>
      <c r="D94" s="19" t="s">
        <v>22</v>
      </c>
      <c r="E94" s="13">
        <v>19</v>
      </c>
      <c r="F94" s="14">
        <f>E94-4-10</f>
        <v>5</v>
      </c>
      <c r="G94" s="15"/>
      <c r="H94" s="15"/>
      <c r="I94" s="15"/>
      <c r="J94" s="19" t="s">
        <v>1125</v>
      </c>
    </row>
    <row r="95" spans="1:10" ht="13">
      <c r="A95" s="19" t="s">
        <v>1038</v>
      </c>
      <c r="B95" s="11">
        <v>0.12944444444444445</v>
      </c>
      <c r="C95" s="19" t="s">
        <v>66</v>
      </c>
      <c r="D95" s="19" t="s">
        <v>22</v>
      </c>
      <c r="E95" s="13">
        <v>15</v>
      </c>
      <c r="F95" s="14">
        <f>E95-2</f>
        <v>13</v>
      </c>
      <c r="G95" s="15"/>
      <c r="H95" s="15"/>
      <c r="I95" s="15"/>
      <c r="J95" s="19" t="s">
        <v>1125</v>
      </c>
    </row>
    <row r="96" spans="1:10" ht="13">
      <c r="A96" s="19" t="s">
        <v>1038</v>
      </c>
      <c r="B96" s="11">
        <v>0.12944444444444445</v>
      </c>
      <c r="C96" s="19" t="s">
        <v>21</v>
      </c>
      <c r="D96" s="19" t="s">
        <v>22</v>
      </c>
      <c r="E96" s="13">
        <v>14</v>
      </c>
      <c r="F96" s="14">
        <f>E96-1-10</f>
        <v>3</v>
      </c>
      <c r="G96" s="15"/>
      <c r="H96" s="15"/>
      <c r="I96" s="15"/>
      <c r="J96" s="19" t="s">
        <v>1125</v>
      </c>
    </row>
    <row r="97" spans="1:10" ht="13">
      <c r="A97" s="19" t="s">
        <v>1038</v>
      </c>
      <c r="B97" s="11">
        <v>0.12946759259259261</v>
      </c>
      <c r="C97" s="19" t="s">
        <v>19</v>
      </c>
      <c r="D97" s="19" t="s">
        <v>22</v>
      </c>
      <c r="E97" s="13">
        <v>38</v>
      </c>
      <c r="F97" s="14">
        <f>E97-10-10</f>
        <v>18</v>
      </c>
      <c r="G97" s="15"/>
      <c r="H97" s="15"/>
      <c r="I97" s="15"/>
      <c r="J97" s="19" t="s">
        <v>1125</v>
      </c>
    </row>
    <row r="98" spans="1:10" ht="13">
      <c r="A98" s="19" t="s">
        <v>1038</v>
      </c>
      <c r="B98" s="11">
        <v>0.12950231481481481</v>
      </c>
      <c r="C98" s="19" t="s">
        <v>14</v>
      </c>
      <c r="D98" s="19" t="s">
        <v>22</v>
      </c>
      <c r="E98" s="13">
        <v>24</v>
      </c>
      <c r="F98" s="14">
        <f>E98-7-10</f>
        <v>7</v>
      </c>
      <c r="G98" s="15"/>
      <c r="H98" s="15"/>
      <c r="I98" s="15"/>
      <c r="J98" s="19" t="s">
        <v>1125</v>
      </c>
    </row>
    <row r="99" spans="1:10" ht="13">
      <c r="A99" s="19" t="s">
        <v>1038</v>
      </c>
      <c r="B99" s="11">
        <v>0.136875</v>
      </c>
      <c r="C99" s="19" t="s">
        <v>19</v>
      </c>
      <c r="D99" s="19" t="s">
        <v>16</v>
      </c>
      <c r="E99" s="13">
        <v>21</v>
      </c>
      <c r="F99" s="14">
        <f t="shared" ref="F99:F100" si="9">E99-4</f>
        <v>17</v>
      </c>
      <c r="G99" s="15"/>
      <c r="H99" s="15"/>
      <c r="I99" s="15"/>
      <c r="J99" s="15"/>
    </row>
    <row r="100" spans="1:10" ht="13">
      <c r="A100" s="19" t="s">
        <v>1038</v>
      </c>
      <c r="B100" s="11">
        <v>0.13699074074074075</v>
      </c>
      <c r="C100" s="19" t="s">
        <v>14</v>
      </c>
      <c r="D100" s="19" t="s">
        <v>16</v>
      </c>
      <c r="E100" s="13">
        <v>19</v>
      </c>
      <c r="F100" s="14">
        <f t="shared" si="9"/>
        <v>15</v>
      </c>
      <c r="G100" s="15"/>
      <c r="H100" s="15"/>
      <c r="I100" s="15"/>
      <c r="J100" s="15"/>
    </row>
    <row r="101" spans="1:10" ht="13">
      <c r="A101" s="19" t="s">
        <v>1038</v>
      </c>
      <c r="B101" s="11">
        <v>0.13699074074074075</v>
      </c>
      <c r="C101" s="19" t="s">
        <v>13</v>
      </c>
      <c r="D101" s="19" t="s">
        <v>16</v>
      </c>
      <c r="E101" s="13">
        <v>16</v>
      </c>
      <c r="F101" s="14">
        <f>E101-0</f>
        <v>16</v>
      </c>
      <c r="G101" s="15"/>
      <c r="H101" s="15"/>
      <c r="I101" s="15"/>
      <c r="J101" s="15"/>
    </row>
    <row r="102" spans="1:10" ht="13">
      <c r="A102" s="19" t="s">
        <v>1038</v>
      </c>
      <c r="B102" s="11">
        <v>0.13704861111111111</v>
      </c>
      <c r="C102" s="19" t="s">
        <v>888</v>
      </c>
      <c r="D102" s="19" t="s">
        <v>16</v>
      </c>
      <c r="E102" s="13">
        <v>17</v>
      </c>
      <c r="F102" s="14">
        <f>E102-1</f>
        <v>16</v>
      </c>
      <c r="G102" s="15"/>
      <c r="H102" s="15"/>
      <c r="I102" s="15"/>
      <c r="J102" s="15"/>
    </row>
    <row r="103" spans="1:10" ht="13">
      <c r="A103" s="19" t="s">
        <v>1038</v>
      </c>
      <c r="B103" s="11">
        <v>0.13706018518518517</v>
      </c>
      <c r="C103" s="19" t="s">
        <v>66</v>
      </c>
      <c r="D103" s="19" t="s">
        <v>16</v>
      </c>
      <c r="E103" s="13">
        <v>15</v>
      </c>
      <c r="F103" s="14">
        <f>E103-2</f>
        <v>13</v>
      </c>
      <c r="G103" s="15"/>
      <c r="H103" s="15"/>
      <c r="I103" s="15"/>
      <c r="J103" s="15"/>
    </row>
    <row r="104" spans="1:10" ht="13">
      <c r="A104" s="19" t="s">
        <v>1038</v>
      </c>
      <c r="B104" s="11">
        <v>0.13768518518518519</v>
      </c>
      <c r="C104" s="19" t="s">
        <v>21</v>
      </c>
      <c r="D104" s="19" t="s">
        <v>16</v>
      </c>
      <c r="E104" s="13">
        <v>13</v>
      </c>
      <c r="F104" s="14">
        <f>E104-1</f>
        <v>12</v>
      </c>
      <c r="G104" s="15"/>
      <c r="H104" s="15"/>
      <c r="I104" s="15"/>
      <c r="J104" s="15"/>
    </row>
    <row r="105" spans="1:10" ht="13">
      <c r="A105" s="19" t="s">
        <v>1038</v>
      </c>
      <c r="B105" s="11">
        <v>0.13778935185185184</v>
      </c>
      <c r="C105" s="19" t="s">
        <v>18</v>
      </c>
      <c r="D105" s="19" t="s">
        <v>16</v>
      </c>
      <c r="E105" s="13">
        <v>9</v>
      </c>
      <c r="F105" s="14">
        <f>E105-4</f>
        <v>5</v>
      </c>
      <c r="G105" s="15"/>
      <c r="H105" s="15"/>
      <c r="I105" s="15"/>
      <c r="J105" s="15"/>
    </row>
    <row r="106" spans="1:10" ht="13">
      <c r="A106" s="19" t="s">
        <v>1038</v>
      </c>
      <c r="B106" s="11">
        <v>0.14094907407407409</v>
      </c>
      <c r="C106" s="19" t="s">
        <v>14</v>
      </c>
      <c r="D106" s="19" t="s">
        <v>52</v>
      </c>
      <c r="E106" s="13" t="s">
        <v>38</v>
      </c>
      <c r="F106" s="13" t="s">
        <v>38</v>
      </c>
      <c r="G106" s="15"/>
      <c r="H106" s="15"/>
      <c r="I106" s="15"/>
      <c r="J106" s="19" t="s">
        <v>103</v>
      </c>
    </row>
    <row r="107" spans="1:10" ht="13">
      <c r="A107" s="19" t="s">
        <v>1038</v>
      </c>
      <c r="B107" s="11">
        <v>0.14094907407407409</v>
      </c>
      <c r="C107" s="19" t="s">
        <v>14</v>
      </c>
      <c r="D107" s="19" t="s">
        <v>52</v>
      </c>
      <c r="E107" s="13">
        <v>22</v>
      </c>
      <c r="F107" s="13">
        <v>16</v>
      </c>
      <c r="G107" s="15"/>
      <c r="H107" s="15"/>
      <c r="I107" s="15"/>
      <c r="J107" s="15"/>
    </row>
    <row r="108" spans="1:10" ht="13">
      <c r="A108" s="19" t="s">
        <v>1038</v>
      </c>
      <c r="B108" s="11">
        <v>0.14164351851851853</v>
      </c>
      <c r="C108" s="19" t="s">
        <v>14</v>
      </c>
      <c r="D108" s="19" t="s">
        <v>52</v>
      </c>
      <c r="E108" s="13" t="s">
        <v>38</v>
      </c>
      <c r="F108" s="13" t="s">
        <v>38</v>
      </c>
      <c r="G108" s="15"/>
      <c r="H108" s="15"/>
      <c r="I108" s="15"/>
      <c r="J108" s="19" t="s">
        <v>103</v>
      </c>
    </row>
    <row r="109" spans="1:10" ht="13">
      <c r="A109" s="19" t="s">
        <v>1038</v>
      </c>
      <c r="B109" s="11">
        <v>0.14164351851851853</v>
      </c>
      <c r="C109" s="19" t="s">
        <v>14</v>
      </c>
      <c r="D109" s="19" t="s">
        <v>52</v>
      </c>
      <c r="E109" s="13">
        <v>12</v>
      </c>
      <c r="F109" s="14">
        <f t="shared" ref="F109:F111" si="10">E109-7</f>
        <v>5</v>
      </c>
      <c r="G109" s="15"/>
      <c r="H109" s="15"/>
      <c r="I109" s="15"/>
      <c r="J109" s="15"/>
    </row>
    <row r="110" spans="1:10" ht="13">
      <c r="A110" s="19" t="s">
        <v>1038</v>
      </c>
      <c r="B110" s="11">
        <v>0.14228009259259258</v>
      </c>
      <c r="C110" s="19" t="s">
        <v>14</v>
      </c>
      <c r="D110" s="19" t="s">
        <v>30</v>
      </c>
      <c r="E110" s="13">
        <v>21</v>
      </c>
      <c r="F110" s="14">
        <f t="shared" si="10"/>
        <v>14</v>
      </c>
      <c r="G110" s="15"/>
      <c r="H110" s="15"/>
      <c r="I110" s="15"/>
      <c r="J110" s="19" t="s">
        <v>1166</v>
      </c>
    </row>
    <row r="111" spans="1:10" ht="13">
      <c r="A111" s="19" t="s">
        <v>1038</v>
      </c>
      <c r="B111" s="11">
        <v>0.14234953703703704</v>
      </c>
      <c r="C111" s="19" t="s">
        <v>14</v>
      </c>
      <c r="D111" s="19" t="s">
        <v>30</v>
      </c>
      <c r="E111" s="13">
        <v>16</v>
      </c>
      <c r="F111" s="14">
        <f t="shared" si="10"/>
        <v>9</v>
      </c>
      <c r="G111" s="15"/>
      <c r="H111" s="15"/>
      <c r="I111" s="15"/>
      <c r="J111" s="19" t="s">
        <v>1166</v>
      </c>
    </row>
    <row r="112" spans="1:10" ht="13">
      <c r="A112" s="19" t="s">
        <v>1038</v>
      </c>
      <c r="B112" s="11">
        <v>0.14258101851851851</v>
      </c>
      <c r="C112" s="19" t="s">
        <v>14</v>
      </c>
      <c r="D112" s="19" t="s">
        <v>28</v>
      </c>
      <c r="E112" s="13">
        <v>9</v>
      </c>
      <c r="F112" s="14"/>
      <c r="G112" s="15"/>
      <c r="H112" s="19" t="s">
        <v>1168</v>
      </c>
      <c r="I112" s="15"/>
      <c r="J112" s="15"/>
    </row>
    <row r="113" spans="1:10" ht="13">
      <c r="A113" s="19" t="s">
        <v>1038</v>
      </c>
      <c r="B113" s="11">
        <v>0.14383101851851851</v>
      </c>
      <c r="C113" s="19" t="s">
        <v>21</v>
      </c>
      <c r="D113" s="19" t="s">
        <v>77</v>
      </c>
      <c r="E113" s="13">
        <v>16</v>
      </c>
      <c r="F113" s="14">
        <f t="shared" ref="F113:F114" si="11">E113-1</f>
        <v>15</v>
      </c>
      <c r="G113" s="15"/>
      <c r="H113" s="19" t="s">
        <v>1173</v>
      </c>
      <c r="I113" s="15"/>
      <c r="J113" s="15"/>
    </row>
    <row r="114" spans="1:10" ht="13">
      <c r="A114" s="19" t="s">
        <v>1038</v>
      </c>
      <c r="B114" s="11">
        <v>0.14384259259259261</v>
      </c>
      <c r="C114" s="19" t="s">
        <v>888</v>
      </c>
      <c r="D114" s="19" t="s">
        <v>77</v>
      </c>
      <c r="E114" s="13">
        <v>4</v>
      </c>
      <c r="F114" s="14">
        <f t="shared" si="11"/>
        <v>3</v>
      </c>
      <c r="G114" s="15"/>
      <c r="H114" s="19" t="s">
        <v>1174</v>
      </c>
      <c r="I114" s="15"/>
      <c r="J114" s="15"/>
    </row>
    <row r="115" spans="1:10" ht="13">
      <c r="A115" s="19" t="s">
        <v>1038</v>
      </c>
      <c r="B115" s="11">
        <v>0.14386574074074074</v>
      </c>
      <c r="C115" s="19" t="s">
        <v>66</v>
      </c>
      <c r="D115" s="19" t="s">
        <v>77</v>
      </c>
      <c r="E115" s="13" t="s">
        <v>20</v>
      </c>
      <c r="F115" s="13">
        <v>1</v>
      </c>
      <c r="G115" s="15"/>
      <c r="H115" s="19" t="s">
        <v>1175</v>
      </c>
      <c r="I115" s="15"/>
      <c r="J115" s="15"/>
    </row>
    <row r="116" spans="1:10" ht="13">
      <c r="A116" s="19" t="s">
        <v>1038</v>
      </c>
      <c r="B116" s="11">
        <v>0.14652777777777778</v>
      </c>
      <c r="C116" s="19" t="s">
        <v>888</v>
      </c>
      <c r="D116" s="19" t="s">
        <v>30</v>
      </c>
      <c r="E116" s="13">
        <v>11</v>
      </c>
      <c r="F116" s="13">
        <v>8</v>
      </c>
      <c r="G116" s="15"/>
      <c r="H116" s="15"/>
      <c r="I116" s="15"/>
      <c r="J116" s="19" t="s">
        <v>1176</v>
      </c>
    </row>
    <row r="117" spans="1:10" ht="13">
      <c r="A117" s="19" t="s">
        <v>1038</v>
      </c>
      <c r="B117" s="11">
        <v>0.14818287037037037</v>
      </c>
      <c r="C117" s="19" t="s">
        <v>14</v>
      </c>
      <c r="D117" s="19" t="s">
        <v>30</v>
      </c>
      <c r="E117" s="13">
        <v>14</v>
      </c>
      <c r="F117" s="14">
        <f>E117-7</f>
        <v>7</v>
      </c>
      <c r="G117" s="15"/>
      <c r="H117" s="15"/>
      <c r="I117" s="15"/>
      <c r="J117" s="19" t="s">
        <v>1178</v>
      </c>
    </row>
    <row r="118" spans="1:10" ht="13">
      <c r="A118" s="19" t="s">
        <v>1038</v>
      </c>
      <c r="B118" s="11">
        <v>0.14826388888888889</v>
      </c>
      <c r="C118" s="19" t="s">
        <v>14</v>
      </c>
      <c r="D118" s="19" t="s">
        <v>28</v>
      </c>
      <c r="E118" s="13">
        <v>6</v>
      </c>
      <c r="F118" s="14"/>
      <c r="G118" s="15"/>
      <c r="H118" s="19" t="s">
        <v>1180</v>
      </c>
      <c r="I118" s="15"/>
      <c r="J118" s="15"/>
    </row>
    <row r="119" spans="1:10" ht="13">
      <c r="A119" s="19" t="s">
        <v>1038</v>
      </c>
      <c r="B119" s="11">
        <v>0.14982638888888888</v>
      </c>
      <c r="C119" s="19" t="s">
        <v>13</v>
      </c>
      <c r="D119" s="19" t="s">
        <v>28</v>
      </c>
      <c r="E119" s="13">
        <v>19</v>
      </c>
      <c r="F119" s="14"/>
      <c r="G119" s="15"/>
      <c r="H119" s="19" t="s">
        <v>1181</v>
      </c>
      <c r="I119" s="15"/>
      <c r="J119" s="15"/>
    </row>
    <row r="120" spans="1:10" ht="13">
      <c r="A120" s="19" t="s">
        <v>1038</v>
      </c>
      <c r="B120" s="11">
        <v>0.15077546296296296</v>
      </c>
      <c r="C120" s="19" t="s">
        <v>66</v>
      </c>
      <c r="D120" s="19" t="s">
        <v>30</v>
      </c>
      <c r="E120" s="13">
        <v>17</v>
      </c>
      <c r="F120" s="14">
        <f>E120-7</f>
        <v>10</v>
      </c>
      <c r="G120" s="15"/>
      <c r="H120" s="15"/>
      <c r="I120" s="15"/>
      <c r="J120" s="19" t="s">
        <v>1182</v>
      </c>
    </row>
    <row r="121" spans="1:10" ht="13">
      <c r="A121" s="19" t="s">
        <v>1038</v>
      </c>
      <c r="B121" s="11">
        <v>0.14405092592592592</v>
      </c>
      <c r="C121" s="19" t="s">
        <v>66</v>
      </c>
      <c r="D121" s="19" t="s">
        <v>28</v>
      </c>
      <c r="E121" s="13">
        <v>13</v>
      </c>
      <c r="F121" s="14"/>
      <c r="G121" s="15"/>
      <c r="H121" s="19" t="s">
        <v>1183</v>
      </c>
      <c r="I121" s="15"/>
      <c r="J121" s="15"/>
    </row>
    <row r="122" spans="1:10" ht="13">
      <c r="A122" s="19" t="s">
        <v>1038</v>
      </c>
      <c r="B122" s="11">
        <v>0.15118055555555557</v>
      </c>
      <c r="C122" s="19" t="s">
        <v>66</v>
      </c>
      <c r="D122" s="19" t="s">
        <v>30</v>
      </c>
      <c r="E122" s="13" t="s">
        <v>863</v>
      </c>
      <c r="F122" s="13">
        <v>7</v>
      </c>
      <c r="G122" s="15"/>
      <c r="H122" s="15"/>
      <c r="I122" s="15"/>
      <c r="J122" s="19" t="s">
        <v>1182</v>
      </c>
    </row>
    <row r="123" spans="1:10" ht="13">
      <c r="A123" s="19" t="s">
        <v>1038</v>
      </c>
      <c r="B123" s="11">
        <v>0.15259259259259259</v>
      </c>
      <c r="C123" s="19" t="s">
        <v>21</v>
      </c>
      <c r="D123" s="19" t="s">
        <v>28</v>
      </c>
      <c r="E123" s="13">
        <v>34</v>
      </c>
      <c r="F123" s="14"/>
      <c r="G123" s="15"/>
      <c r="H123" s="19" t="s">
        <v>1186</v>
      </c>
      <c r="I123" s="15"/>
      <c r="J123" s="19" t="s">
        <v>614</v>
      </c>
    </row>
    <row r="124" spans="1:10" ht="13">
      <c r="A124" s="19" t="s">
        <v>1038</v>
      </c>
      <c r="B124" s="11">
        <v>0.15410879629629629</v>
      </c>
      <c r="C124" s="19" t="s">
        <v>18</v>
      </c>
      <c r="D124" s="19" t="s">
        <v>33</v>
      </c>
      <c r="E124" s="13" t="s">
        <v>17</v>
      </c>
      <c r="F124" s="13">
        <v>20</v>
      </c>
      <c r="G124" s="15"/>
      <c r="H124" s="15"/>
      <c r="I124" s="15"/>
      <c r="J124" s="19" t="s">
        <v>1188</v>
      </c>
    </row>
    <row r="125" spans="1:10" ht="13">
      <c r="A125" s="19" t="s">
        <v>1038</v>
      </c>
      <c r="B125" s="11">
        <v>0.15431712962962962</v>
      </c>
      <c r="C125" s="19" t="s">
        <v>18</v>
      </c>
      <c r="D125" s="19" t="s">
        <v>28</v>
      </c>
      <c r="E125" s="13">
        <v>10</v>
      </c>
      <c r="F125" s="14"/>
      <c r="G125" s="15"/>
      <c r="H125" s="19" t="s">
        <v>1190</v>
      </c>
      <c r="I125" s="15"/>
      <c r="J125" s="15"/>
    </row>
    <row r="126" spans="1:10" ht="13">
      <c r="A126" s="19" t="s">
        <v>1038</v>
      </c>
      <c r="B126" s="11">
        <v>0.15599537037037037</v>
      </c>
      <c r="C126" s="19" t="s">
        <v>19</v>
      </c>
      <c r="D126" s="19" t="s">
        <v>321</v>
      </c>
      <c r="E126" s="13">
        <v>19</v>
      </c>
      <c r="F126" s="14">
        <f>E126-3</f>
        <v>16</v>
      </c>
      <c r="G126" s="15"/>
      <c r="H126" s="15"/>
      <c r="I126" s="15"/>
      <c r="J126" s="15"/>
    </row>
    <row r="127" spans="1:10" ht="13">
      <c r="A127" s="19" t="s">
        <v>1038</v>
      </c>
      <c r="B127" s="11">
        <v>0.15657407407407409</v>
      </c>
      <c r="C127" s="19" t="s">
        <v>19</v>
      </c>
      <c r="D127" s="19" t="s">
        <v>30</v>
      </c>
      <c r="E127" s="13">
        <v>17</v>
      </c>
      <c r="F127" s="14">
        <f>E127-7</f>
        <v>10</v>
      </c>
      <c r="G127" s="15"/>
      <c r="H127" s="15"/>
      <c r="I127" s="15"/>
      <c r="J127" s="19" t="s">
        <v>1192</v>
      </c>
    </row>
    <row r="128" spans="1:10" ht="13">
      <c r="A128" s="19" t="s">
        <v>1038</v>
      </c>
      <c r="B128" s="11">
        <v>0.15807870370370369</v>
      </c>
      <c r="C128" s="19" t="s">
        <v>14</v>
      </c>
      <c r="D128" s="19" t="s">
        <v>52</v>
      </c>
      <c r="E128" s="13" t="s">
        <v>38</v>
      </c>
      <c r="F128" s="13" t="s">
        <v>38</v>
      </c>
      <c r="G128" s="15"/>
      <c r="H128" s="15"/>
      <c r="I128" s="15"/>
      <c r="J128" s="19" t="s">
        <v>103</v>
      </c>
    </row>
    <row r="129" spans="1:10" ht="13">
      <c r="A129" s="19" t="s">
        <v>1038</v>
      </c>
      <c r="B129" s="11">
        <v>0.15807870370370369</v>
      </c>
      <c r="C129" s="19" t="s">
        <v>14</v>
      </c>
      <c r="D129" s="19" t="s">
        <v>52</v>
      </c>
      <c r="E129" s="13" t="s">
        <v>20</v>
      </c>
      <c r="F129" s="13">
        <v>1</v>
      </c>
      <c r="G129" s="15"/>
      <c r="H129" s="15"/>
      <c r="I129" s="15"/>
      <c r="J129" s="15"/>
    </row>
    <row r="130" spans="1:10" ht="13">
      <c r="A130" s="19" t="s">
        <v>1038</v>
      </c>
      <c r="B130" s="11">
        <v>0.15872685185185184</v>
      </c>
      <c r="C130" s="19" t="s">
        <v>14</v>
      </c>
      <c r="D130" s="19" t="s">
        <v>26</v>
      </c>
      <c r="E130" s="13">
        <v>22</v>
      </c>
      <c r="F130" s="14">
        <f>E130-6</f>
        <v>16</v>
      </c>
      <c r="G130" s="15"/>
      <c r="H130" s="15"/>
      <c r="I130" s="15"/>
      <c r="J130" s="15"/>
    </row>
    <row r="131" spans="1:10" ht="13">
      <c r="A131" s="19" t="s">
        <v>1038</v>
      </c>
      <c r="B131" s="11">
        <v>0.15930555555555556</v>
      </c>
      <c r="C131" s="19" t="s">
        <v>14</v>
      </c>
      <c r="D131" s="19" t="s">
        <v>30</v>
      </c>
      <c r="E131" s="13">
        <v>9</v>
      </c>
      <c r="F131" s="14">
        <f t="shared" ref="F131:F132" si="12">E131-7</f>
        <v>2</v>
      </c>
      <c r="G131" s="15"/>
      <c r="H131" s="15"/>
      <c r="I131" s="15"/>
      <c r="J131" s="19" t="s">
        <v>1194</v>
      </c>
    </row>
    <row r="132" spans="1:10" ht="13">
      <c r="A132" s="19" t="s">
        <v>1038</v>
      </c>
      <c r="B132" s="11">
        <v>0.15934027777777779</v>
      </c>
      <c r="C132" s="19" t="s">
        <v>14</v>
      </c>
      <c r="D132" s="19" t="s">
        <v>30</v>
      </c>
      <c r="E132" s="13">
        <v>12</v>
      </c>
      <c r="F132" s="14">
        <f t="shared" si="12"/>
        <v>5</v>
      </c>
      <c r="G132" s="15"/>
      <c r="H132" s="15"/>
      <c r="I132" s="15"/>
      <c r="J132" s="19" t="s">
        <v>1166</v>
      </c>
    </row>
    <row r="133" spans="1:10" ht="13">
      <c r="A133" s="19" t="s">
        <v>1038</v>
      </c>
      <c r="B133" s="11">
        <v>0.15990740740740741</v>
      </c>
      <c r="C133" s="19" t="s">
        <v>888</v>
      </c>
      <c r="D133" s="19" t="s">
        <v>532</v>
      </c>
      <c r="E133" s="13">
        <v>9</v>
      </c>
      <c r="F133" s="14">
        <f>E133-0</f>
        <v>9</v>
      </c>
      <c r="G133" s="15"/>
      <c r="H133" s="15"/>
      <c r="I133" s="15"/>
      <c r="J133" s="15"/>
    </row>
    <row r="134" spans="1:10" ht="13">
      <c r="A134" s="19" t="s">
        <v>1038</v>
      </c>
      <c r="B134" s="11">
        <v>0.15994212962962964</v>
      </c>
      <c r="C134" s="19" t="s">
        <v>66</v>
      </c>
      <c r="D134" s="19" t="s">
        <v>532</v>
      </c>
      <c r="E134" s="13" t="s">
        <v>38</v>
      </c>
      <c r="F134" s="13" t="s">
        <v>38</v>
      </c>
      <c r="G134" s="15"/>
      <c r="H134" s="15"/>
      <c r="I134" s="15"/>
      <c r="J134" s="19" t="s">
        <v>56</v>
      </c>
    </row>
    <row r="135" spans="1:10" ht="13">
      <c r="A135" s="19" t="s">
        <v>1038</v>
      </c>
      <c r="B135" s="11">
        <v>0.15994212962962964</v>
      </c>
      <c r="C135" s="19" t="s">
        <v>66</v>
      </c>
      <c r="D135" s="19" t="s">
        <v>532</v>
      </c>
      <c r="E135" s="13">
        <v>18</v>
      </c>
      <c r="F135" s="14">
        <f>E135-6</f>
        <v>12</v>
      </c>
      <c r="G135" s="15"/>
      <c r="H135" s="15"/>
      <c r="I135" s="15"/>
      <c r="J135" s="15"/>
    </row>
    <row r="136" spans="1:10" ht="13">
      <c r="A136" s="19" t="s">
        <v>1038</v>
      </c>
      <c r="B136" s="11">
        <v>0.16096064814814814</v>
      </c>
      <c r="C136" s="19" t="s">
        <v>888</v>
      </c>
      <c r="D136" s="19" t="s">
        <v>77</v>
      </c>
      <c r="E136" s="13" t="s">
        <v>38</v>
      </c>
      <c r="F136" s="13" t="s">
        <v>38</v>
      </c>
      <c r="G136" s="15"/>
      <c r="H136" s="19" t="s">
        <v>1195</v>
      </c>
      <c r="I136" s="15"/>
      <c r="J136" s="19" t="s">
        <v>1196</v>
      </c>
    </row>
    <row r="137" spans="1:10" ht="13">
      <c r="A137" s="19" t="s">
        <v>1038</v>
      </c>
      <c r="B137" s="11">
        <v>0.16127314814814814</v>
      </c>
      <c r="C137" s="19" t="s">
        <v>21</v>
      </c>
      <c r="D137" s="19" t="s">
        <v>77</v>
      </c>
      <c r="E137" s="13">
        <v>17</v>
      </c>
      <c r="F137" s="14">
        <f>E137-1</f>
        <v>16</v>
      </c>
      <c r="G137" s="15"/>
      <c r="H137" s="19" t="s">
        <v>1197</v>
      </c>
      <c r="I137" s="15"/>
      <c r="J137" s="19" t="s">
        <v>1198</v>
      </c>
    </row>
    <row r="138" spans="1:10" ht="13">
      <c r="A138" s="19" t="s">
        <v>1038</v>
      </c>
      <c r="B138" s="11">
        <v>0.16260416666666666</v>
      </c>
      <c r="C138" s="19" t="s">
        <v>888</v>
      </c>
      <c r="D138" s="19" t="s">
        <v>156</v>
      </c>
      <c r="E138" s="13">
        <v>11</v>
      </c>
      <c r="F138" s="14">
        <f>E138</f>
        <v>11</v>
      </c>
      <c r="G138" s="15"/>
      <c r="H138" s="15"/>
      <c r="I138" s="15"/>
      <c r="J138" s="15"/>
    </row>
    <row r="139" spans="1:10" ht="13">
      <c r="A139" s="19" t="s">
        <v>1038</v>
      </c>
      <c r="B139" s="11">
        <v>0.1637962962962963</v>
      </c>
      <c r="C139" s="19" t="s">
        <v>13</v>
      </c>
      <c r="D139" s="19" t="s">
        <v>28</v>
      </c>
      <c r="E139" s="13">
        <v>7</v>
      </c>
      <c r="F139" s="14"/>
      <c r="G139" s="15"/>
      <c r="H139" s="19" t="s">
        <v>1200</v>
      </c>
      <c r="I139" s="15"/>
      <c r="J139" s="19" t="s">
        <v>1201</v>
      </c>
    </row>
    <row r="140" spans="1:10" ht="13">
      <c r="A140" s="19" t="s">
        <v>1038</v>
      </c>
      <c r="B140" s="11">
        <v>0.16495370370370371</v>
      </c>
      <c r="C140" s="19" t="s">
        <v>66</v>
      </c>
      <c r="D140" s="19" t="s">
        <v>30</v>
      </c>
      <c r="E140" s="13">
        <v>19</v>
      </c>
      <c r="F140" s="14">
        <f>E140-7</f>
        <v>12</v>
      </c>
      <c r="G140" s="15"/>
      <c r="H140" s="15"/>
      <c r="I140" s="15"/>
      <c r="J140" s="19" t="s">
        <v>1182</v>
      </c>
    </row>
    <row r="141" spans="1:10" ht="13">
      <c r="A141" s="19" t="s">
        <v>1038</v>
      </c>
      <c r="B141" s="11">
        <v>0.16519675925925925</v>
      </c>
      <c r="C141" s="19" t="s">
        <v>66</v>
      </c>
      <c r="D141" s="19" t="s">
        <v>28</v>
      </c>
      <c r="E141" s="13">
        <v>18</v>
      </c>
      <c r="F141" s="14"/>
      <c r="G141" s="15"/>
      <c r="H141" s="19" t="s">
        <v>1203</v>
      </c>
      <c r="I141" s="15"/>
      <c r="J141" s="15"/>
    </row>
    <row r="142" spans="1:10" ht="13">
      <c r="A142" s="19" t="s">
        <v>1038</v>
      </c>
      <c r="B142" s="11">
        <v>0.16572916666666668</v>
      </c>
      <c r="C142" s="19" t="s">
        <v>66</v>
      </c>
      <c r="D142" s="19" t="s">
        <v>30</v>
      </c>
      <c r="E142" s="13" t="s">
        <v>38</v>
      </c>
      <c r="F142" s="13" t="s">
        <v>38</v>
      </c>
      <c r="G142" s="15"/>
      <c r="H142" s="15"/>
      <c r="I142" s="15"/>
      <c r="J142" s="19" t="s">
        <v>56</v>
      </c>
    </row>
    <row r="143" spans="1:10" ht="13">
      <c r="A143" s="19" t="s">
        <v>1038</v>
      </c>
      <c r="B143" s="11">
        <v>0.16572916666666668</v>
      </c>
      <c r="C143" s="19" t="s">
        <v>66</v>
      </c>
      <c r="D143" s="19" t="s">
        <v>30</v>
      </c>
      <c r="E143" s="13">
        <v>24</v>
      </c>
      <c r="F143" s="14">
        <f>E143-7</f>
        <v>17</v>
      </c>
      <c r="G143" s="15"/>
      <c r="H143" s="15"/>
      <c r="I143" s="15"/>
      <c r="J143" s="19" t="s">
        <v>1204</v>
      </c>
    </row>
    <row r="144" spans="1:10" ht="13">
      <c r="A144" s="19" t="s">
        <v>1038</v>
      </c>
      <c r="B144" s="11">
        <v>0.16582175925925927</v>
      </c>
      <c r="C144" s="19" t="s">
        <v>66</v>
      </c>
      <c r="D144" s="19" t="s">
        <v>28</v>
      </c>
      <c r="E144" s="13">
        <v>15</v>
      </c>
      <c r="F144" s="14"/>
      <c r="G144" s="15"/>
      <c r="H144" s="19" t="s">
        <v>1205</v>
      </c>
      <c r="I144" s="15"/>
      <c r="J144" s="15"/>
    </row>
    <row r="145" spans="1:10" ht="13">
      <c r="A145" s="19" t="s">
        <v>1038</v>
      </c>
      <c r="B145" s="11">
        <v>0.16662037037037036</v>
      </c>
      <c r="C145" s="19" t="s">
        <v>21</v>
      </c>
      <c r="D145" s="19" t="s">
        <v>62</v>
      </c>
      <c r="E145" s="13">
        <v>6</v>
      </c>
      <c r="F145" s="14">
        <f>E145-2</f>
        <v>4</v>
      </c>
      <c r="G145" s="15"/>
      <c r="H145" s="15"/>
      <c r="I145" s="15"/>
      <c r="J145" s="15"/>
    </row>
    <row r="146" spans="1:10" ht="13">
      <c r="A146" s="19" t="s">
        <v>1038</v>
      </c>
      <c r="B146" s="11">
        <v>0.16780092592592594</v>
      </c>
      <c r="C146" s="19" t="s">
        <v>18</v>
      </c>
      <c r="D146" s="19" t="s">
        <v>101</v>
      </c>
      <c r="E146" s="13">
        <v>19</v>
      </c>
      <c r="F146" s="14"/>
      <c r="G146" s="15"/>
      <c r="H146" s="19" t="s">
        <v>1206</v>
      </c>
      <c r="I146" s="15"/>
      <c r="J146" s="19" t="s">
        <v>1207</v>
      </c>
    </row>
    <row r="147" spans="1:10" ht="13">
      <c r="A147" s="19" t="s">
        <v>1038</v>
      </c>
      <c r="B147" s="11">
        <v>0.16847222222222222</v>
      </c>
      <c r="C147" s="19" t="s">
        <v>18</v>
      </c>
      <c r="D147" s="19" t="s">
        <v>33</v>
      </c>
      <c r="E147" s="13" t="s">
        <v>17</v>
      </c>
      <c r="F147" s="13">
        <v>20</v>
      </c>
      <c r="G147" s="15"/>
      <c r="H147" s="15"/>
      <c r="I147" s="15"/>
      <c r="J147" s="19" t="s">
        <v>103</v>
      </c>
    </row>
    <row r="148" spans="1:10" ht="13">
      <c r="A148" s="19" t="s">
        <v>1038</v>
      </c>
      <c r="B148" s="11">
        <v>0.16847222222222222</v>
      </c>
      <c r="C148" s="19" t="s">
        <v>18</v>
      </c>
      <c r="D148" s="19" t="s">
        <v>33</v>
      </c>
      <c r="E148" s="13">
        <v>15</v>
      </c>
      <c r="F148" s="14">
        <f>E148-7</f>
        <v>8</v>
      </c>
      <c r="G148" s="15"/>
      <c r="H148" s="15"/>
      <c r="I148" s="15"/>
      <c r="J148" s="19" t="s">
        <v>155</v>
      </c>
    </row>
    <row r="149" spans="1:10" ht="13">
      <c r="A149" s="19" t="s">
        <v>1038</v>
      </c>
      <c r="B149" s="11">
        <v>0.1695949074074074</v>
      </c>
      <c r="C149" s="19" t="s">
        <v>13</v>
      </c>
      <c r="D149" s="19" t="s">
        <v>28</v>
      </c>
      <c r="E149" s="13">
        <v>5</v>
      </c>
      <c r="F149" s="14"/>
      <c r="G149" s="15"/>
      <c r="H149" s="19" t="s">
        <v>1210</v>
      </c>
      <c r="I149" s="15"/>
      <c r="J149" s="19" t="s">
        <v>1211</v>
      </c>
    </row>
    <row r="150" spans="1:10" ht="13">
      <c r="A150" s="19" t="s">
        <v>1038</v>
      </c>
      <c r="B150" s="11">
        <v>0.17201388888888888</v>
      </c>
      <c r="C150" s="19" t="s">
        <v>21</v>
      </c>
      <c r="D150" s="19" t="s">
        <v>532</v>
      </c>
      <c r="E150" s="13" t="s">
        <v>17</v>
      </c>
      <c r="F150" s="13">
        <v>20</v>
      </c>
      <c r="G150" s="15"/>
      <c r="H150" s="15"/>
      <c r="I150" s="15"/>
      <c r="J150" s="15"/>
    </row>
    <row r="151" spans="1:10" ht="13">
      <c r="A151" s="19" t="s">
        <v>1038</v>
      </c>
      <c r="B151" s="11">
        <v>0.17239583333333333</v>
      </c>
      <c r="C151" s="19" t="s">
        <v>19</v>
      </c>
      <c r="D151" s="19" t="s">
        <v>101</v>
      </c>
      <c r="E151" s="13">
        <v>7</v>
      </c>
      <c r="F151" s="14"/>
      <c r="G151" s="15"/>
      <c r="H151" s="19" t="s">
        <v>1213</v>
      </c>
      <c r="I151" s="15"/>
      <c r="J151" s="19" t="s">
        <v>1214</v>
      </c>
    </row>
    <row r="152" spans="1:10" ht="13">
      <c r="A152" s="19" t="s">
        <v>1038</v>
      </c>
      <c r="B152" s="11">
        <v>0.17346064814814816</v>
      </c>
      <c r="C152" s="19" t="s">
        <v>66</v>
      </c>
      <c r="D152" s="19" t="s">
        <v>30</v>
      </c>
      <c r="E152" s="13">
        <v>10</v>
      </c>
      <c r="F152" s="14">
        <f>E152-7</f>
        <v>3</v>
      </c>
      <c r="G152" s="15"/>
      <c r="H152" s="15"/>
      <c r="I152" s="15"/>
      <c r="J152" s="19" t="s">
        <v>1215</v>
      </c>
    </row>
    <row r="153" spans="1:10" ht="13">
      <c r="A153" s="19" t="s">
        <v>1038</v>
      </c>
      <c r="B153" s="11">
        <v>0.17408564814814814</v>
      </c>
      <c r="C153" s="19" t="s">
        <v>18</v>
      </c>
      <c r="D153" s="19" t="s">
        <v>77</v>
      </c>
      <c r="E153" s="13">
        <v>7</v>
      </c>
      <c r="F153" s="14">
        <f>E153-4</f>
        <v>3</v>
      </c>
      <c r="G153" s="15"/>
      <c r="H153" s="19" t="s">
        <v>1216</v>
      </c>
      <c r="I153" s="15"/>
      <c r="J153" s="15"/>
    </row>
    <row r="154" spans="1:10" ht="13">
      <c r="A154" s="19" t="s">
        <v>1038</v>
      </c>
      <c r="B154" s="11">
        <v>0.17476851851851852</v>
      </c>
      <c r="C154" s="19" t="s">
        <v>18</v>
      </c>
      <c r="D154" s="19" t="s">
        <v>28</v>
      </c>
      <c r="E154" s="13">
        <v>11</v>
      </c>
      <c r="F154" s="14"/>
      <c r="G154" s="15"/>
      <c r="H154" s="19" t="s">
        <v>1217</v>
      </c>
      <c r="I154" s="15"/>
      <c r="J154" s="15"/>
    </row>
    <row r="155" spans="1:10" ht="13">
      <c r="A155" s="19" t="s">
        <v>1038</v>
      </c>
      <c r="B155" s="11">
        <v>0.17555555555555555</v>
      </c>
      <c r="C155" s="19" t="s">
        <v>13</v>
      </c>
      <c r="D155" s="19" t="s">
        <v>77</v>
      </c>
      <c r="E155" s="13">
        <v>16</v>
      </c>
      <c r="F155" s="14">
        <f>E155-1</f>
        <v>15</v>
      </c>
      <c r="G155" s="15"/>
      <c r="H155" s="19" t="s">
        <v>1218</v>
      </c>
      <c r="I155" s="15"/>
      <c r="J155" s="15"/>
    </row>
    <row r="156" spans="1:10" ht="13">
      <c r="A156" s="19" t="s">
        <v>1038</v>
      </c>
      <c r="B156" s="11">
        <v>0.17556712962962964</v>
      </c>
      <c r="C156" s="19" t="s">
        <v>14</v>
      </c>
      <c r="D156" s="19" t="s">
        <v>77</v>
      </c>
      <c r="E156" s="13">
        <v>15</v>
      </c>
      <c r="F156" s="14">
        <f>E156-7</f>
        <v>8</v>
      </c>
      <c r="G156" s="15"/>
      <c r="H156" s="19" t="s">
        <v>1219</v>
      </c>
      <c r="I156" s="15"/>
      <c r="J156" s="15"/>
    </row>
    <row r="157" spans="1:10" ht="13">
      <c r="A157" s="19" t="s">
        <v>1038</v>
      </c>
      <c r="B157" s="11">
        <v>0.17583333333333334</v>
      </c>
      <c r="C157" s="19" t="s">
        <v>13</v>
      </c>
      <c r="D157" s="19" t="s">
        <v>62</v>
      </c>
      <c r="E157" s="13" t="s">
        <v>1160</v>
      </c>
      <c r="F157" s="13">
        <v>19</v>
      </c>
      <c r="G157" s="15"/>
      <c r="H157" s="15"/>
      <c r="I157" s="15"/>
      <c r="J157" s="15"/>
    </row>
    <row r="158" spans="1:10" ht="13">
      <c r="A158" s="19" t="s">
        <v>1038</v>
      </c>
      <c r="B158" s="11">
        <v>0.17660879629629631</v>
      </c>
      <c r="C158" s="19" t="s">
        <v>888</v>
      </c>
      <c r="D158" s="19" t="s">
        <v>156</v>
      </c>
      <c r="E158" s="13">
        <v>11</v>
      </c>
      <c r="F158" s="14">
        <f>E158</f>
        <v>11</v>
      </c>
      <c r="G158" s="15"/>
      <c r="H158" s="15"/>
      <c r="I158" s="15"/>
      <c r="J158" s="15"/>
    </row>
    <row r="159" spans="1:10" ht="13">
      <c r="A159" s="19" t="s">
        <v>1038</v>
      </c>
      <c r="B159" s="11">
        <v>0.17797453703703703</v>
      </c>
      <c r="C159" s="19" t="s">
        <v>13</v>
      </c>
      <c r="D159" s="19" t="s">
        <v>33</v>
      </c>
      <c r="E159" s="13">
        <v>12</v>
      </c>
      <c r="F159" s="14">
        <f t="shared" ref="F159:F160" si="13">E159-7</f>
        <v>5</v>
      </c>
      <c r="G159" s="15"/>
      <c r="H159" s="15"/>
      <c r="I159" s="15"/>
      <c r="J159" s="19" t="s">
        <v>120</v>
      </c>
    </row>
    <row r="160" spans="1:10" ht="13">
      <c r="A160" s="19" t="s">
        <v>1038</v>
      </c>
      <c r="B160" s="11">
        <v>0.17800925925925926</v>
      </c>
      <c r="C160" s="19" t="s">
        <v>13</v>
      </c>
      <c r="D160" s="19" t="s">
        <v>33</v>
      </c>
      <c r="E160" s="13">
        <v>16</v>
      </c>
      <c r="F160" s="14">
        <f t="shared" si="13"/>
        <v>9</v>
      </c>
      <c r="G160" s="15"/>
      <c r="H160" s="15"/>
      <c r="I160" s="15"/>
      <c r="J160" s="19" t="s">
        <v>120</v>
      </c>
    </row>
    <row r="161" spans="1:10" ht="13">
      <c r="A161" s="19" t="s">
        <v>1038</v>
      </c>
      <c r="B161" s="11">
        <v>0.17813657407407407</v>
      </c>
      <c r="C161" s="19" t="s">
        <v>13</v>
      </c>
      <c r="D161" s="19" t="s">
        <v>28</v>
      </c>
      <c r="E161" s="13">
        <v>10</v>
      </c>
      <c r="F161" s="14"/>
      <c r="G161" s="15"/>
      <c r="H161" s="19" t="s">
        <v>1220</v>
      </c>
      <c r="I161" s="13">
        <v>1</v>
      </c>
      <c r="J161" s="19" t="s">
        <v>1221</v>
      </c>
    </row>
    <row r="162" spans="1:10" ht="13">
      <c r="A162" s="19" t="s">
        <v>1038</v>
      </c>
      <c r="B162" s="11">
        <v>0.1787037037037037</v>
      </c>
      <c r="C162" s="19" t="s">
        <v>66</v>
      </c>
      <c r="D162" s="19" t="s">
        <v>30</v>
      </c>
      <c r="E162" s="13" t="s">
        <v>38</v>
      </c>
      <c r="F162" s="13" t="s">
        <v>38</v>
      </c>
      <c r="G162" s="15"/>
      <c r="H162" s="15"/>
      <c r="I162" s="15"/>
      <c r="J162" s="19" t="s">
        <v>56</v>
      </c>
    </row>
    <row r="163" spans="1:10" ht="13">
      <c r="A163" s="19" t="s">
        <v>1038</v>
      </c>
      <c r="B163" s="11">
        <v>0.1787037037037037</v>
      </c>
      <c r="C163" s="19" t="s">
        <v>66</v>
      </c>
      <c r="D163" s="19" t="s">
        <v>30</v>
      </c>
      <c r="E163" s="13">
        <v>13</v>
      </c>
      <c r="F163" s="14">
        <f>E163-7</f>
        <v>6</v>
      </c>
      <c r="G163" s="15"/>
      <c r="H163" s="15"/>
      <c r="I163" s="15"/>
      <c r="J163" s="19" t="s">
        <v>1204</v>
      </c>
    </row>
    <row r="164" spans="1:10" ht="13">
      <c r="A164" s="19" t="s">
        <v>1038</v>
      </c>
      <c r="B164" s="11">
        <v>0.17891203703703704</v>
      </c>
      <c r="C164" s="19" t="s">
        <v>66</v>
      </c>
      <c r="D164" s="19" t="s">
        <v>30</v>
      </c>
      <c r="E164" s="13" t="s">
        <v>38</v>
      </c>
      <c r="F164" s="13" t="s">
        <v>38</v>
      </c>
      <c r="G164" s="15"/>
      <c r="H164" s="15"/>
      <c r="I164" s="15"/>
      <c r="J164" s="19" t="s">
        <v>56</v>
      </c>
    </row>
    <row r="165" spans="1:10" ht="13">
      <c r="A165" s="19" t="s">
        <v>1038</v>
      </c>
      <c r="B165" s="11">
        <v>0.17891203703703704</v>
      </c>
      <c r="C165" s="19" t="s">
        <v>66</v>
      </c>
      <c r="D165" s="19" t="s">
        <v>30</v>
      </c>
      <c r="E165" s="13">
        <v>15</v>
      </c>
      <c r="F165" s="14">
        <f>E165-7</f>
        <v>8</v>
      </c>
      <c r="G165" s="15"/>
      <c r="H165" s="15"/>
      <c r="I165" s="15"/>
      <c r="J165" s="19" t="s">
        <v>1204</v>
      </c>
    </row>
    <row r="166" spans="1:10" ht="13">
      <c r="A166" s="19" t="s">
        <v>1038</v>
      </c>
      <c r="B166" s="11">
        <v>0.17905092592592592</v>
      </c>
      <c r="C166" s="19" t="s">
        <v>66</v>
      </c>
      <c r="D166" s="19" t="s">
        <v>28</v>
      </c>
      <c r="E166" s="13">
        <v>17</v>
      </c>
      <c r="F166" s="14"/>
      <c r="G166" s="15"/>
      <c r="H166" s="19" t="s">
        <v>1223</v>
      </c>
      <c r="I166" s="13">
        <v>1</v>
      </c>
      <c r="J166" s="19" t="s">
        <v>1224</v>
      </c>
    </row>
    <row r="167" spans="1:10" ht="13">
      <c r="A167" s="19" t="s">
        <v>1038</v>
      </c>
      <c r="B167" s="11">
        <v>0.18211805555555555</v>
      </c>
      <c r="C167" s="19" t="s">
        <v>21</v>
      </c>
      <c r="D167" s="19" t="s">
        <v>28</v>
      </c>
      <c r="E167" s="13">
        <v>20</v>
      </c>
      <c r="F167" s="14"/>
      <c r="G167" s="15"/>
      <c r="H167" s="19" t="s">
        <v>1225</v>
      </c>
      <c r="I167" s="15"/>
      <c r="J167" s="19" t="s">
        <v>614</v>
      </c>
    </row>
    <row r="168" spans="1:10" ht="13">
      <c r="A168" s="19" t="s">
        <v>1038</v>
      </c>
      <c r="B168" s="11">
        <v>0.18278935185185186</v>
      </c>
      <c r="C168" s="19" t="s">
        <v>18</v>
      </c>
      <c r="D168" s="19" t="s">
        <v>101</v>
      </c>
      <c r="E168" s="13">
        <v>22</v>
      </c>
      <c r="F168" s="14"/>
      <c r="G168" s="15"/>
      <c r="H168" s="19" t="s">
        <v>1226</v>
      </c>
      <c r="I168" s="15"/>
      <c r="J168" s="19" t="s">
        <v>1207</v>
      </c>
    </row>
    <row r="169" spans="1:10" ht="13">
      <c r="A169" s="19" t="s">
        <v>1038</v>
      </c>
      <c r="B169" s="11">
        <v>0.18303240740740739</v>
      </c>
      <c r="C169" s="19" t="s">
        <v>18</v>
      </c>
      <c r="D169" s="19" t="s">
        <v>33</v>
      </c>
      <c r="E169" s="13" t="s">
        <v>38</v>
      </c>
      <c r="F169" s="13" t="s">
        <v>38</v>
      </c>
      <c r="G169" s="15"/>
      <c r="H169" s="15"/>
      <c r="I169" s="15"/>
      <c r="J169" s="19" t="s">
        <v>103</v>
      </c>
    </row>
    <row r="170" spans="1:10" ht="13">
      <c r="A170" s="19" t="s">
        <v>1038</v>
      </c>
      <c r="B170" s="11">
        <v>0.18303240740740739</v>
      </c>
      <c r="C170" s="19" t="s">
        <v>18</v>
      </c>
      <c r="D170" s="19" t="s">
        <v>33</v>
      </c>
      <c r="E170" s="13">
        <v>19</v>
      </c>
      <c r="F170" s="14">
        <f>E170-7</f>
        <v>12</v>
      </c>
      <c r="G170" s="15"/>
      <c r="H170" s="15"/>
      <c r="I170" s="15"/>
      <c r="J170" s="19" t="s">
        <v>1228</v>
      </c>
    </row>
    <row r="171" spans="1:10" ht="13">
      <c r="A171" s="19" t="s">
        <v>1038</v>
      </c>
      <c r="B171" s="11">
        <v>0.18311342592592592</v>
      </c>
      <c r="C171" s="19" t="s">
        <v>18</v>
      </c>
      <c r="D171" s="19" t="s">
        <v>28</v>
      </c>
      <c r="E171" s="13">
        <v>12</v>
      </c>
      <c r="F171" s="14"/>
      <c r="G171" s="15"/>
      <c r="H171" s="19" t="s">
        <v>1229</v>
      </c>
      <c r="I171" s="13">
        <v>1</v>
      </c>
      <c r="J171" s="19" t="s">
        <v>1230</v>
      </c>
    </row>
    <row r="172" spans="1:10" ht="13">
      <c r="A172" s="19" t="s">
        <v>1038</v>
      </c>
      <c r="B172" s="11">
        <v>0.18440972222222221</v>
      </c>
      <c r="C172" s="19" t="s">
        <v>19</v>
      </c>
      <c r="D172" s="19" t="s">
        <v>31</v>
      </c>
      <c r="E172" s="13">
        <v>11</v>
      </c>
      <c r="F172" s="14">
        <f>E172-0</f>
        <v>11</v>
      </c>
      <c r="G172" s="15"/>
      <c r="H172" s="15"/>
      <c r="I172" s="15"/>
      <c r="J172" s="15"/>
    </row>
    <row r="173" spans="1:10" ht="13">
      <c r="A173" s="19" t="s">
        <v>1038</v>
      </c>
      <c r="B173" s="11">
        <v>0.18475694444444443</v>
      </c>
      <c r="C173" s="19" t="s">
        <v>19</v>
      </c>
      <c r="D173" s="19" t="s">
        <v>22</v>
      </c>
      <c r="E173" s="13" t="s">
        <v>38</v>
      </c>
      <c r="F173" s="13" t="s">
        <v>38</v>
      </c>
      <c r="G173" s="15"/>
      <c r="H173" s="15"/>
      <c r="I173" s="15"/>
      <c r="J173" s="19" t="s">
        <v>56</v>
      </c>
    </row>
    <row r="174" spans="1:10" ht="13">
      <c r="A174" s="19" t="s">
        <v>1038</v>
      </c>
      <c r="B174" s="11">
        <v>0.18475694444444443</v>
      </c>
      <c r="C174" s="19" t="s">
        <v>19</v>
      </c>
      <c r="D174" s="19" t="s">
        <v>22</v>
      </c>
      <c r="E174" s="13">
        <v>22</v>
      </c>
      <c r="F174" s="14">
        <f>E174-10</f>
        <v>12</v>
      </c>
      <c r="G174" s="15"/>
      <c r="H174" s="15"/>
      <c r="I174" s="15"/>
      <c r="J174" s="15"/>
    </row>
    <row r="175" spans="1:10" ht="13">
      <c r="A175" s="19" t="s">
        <v>1038</v>
      </c>
      <c r="B175" s="11">
        <v>0.18587962962962962</v>
      </c>
      <c r="C175" s="19" t="s">
        <v>14</v>
      </c>
      <c r="D175" s="19" t="s">
        <v>26</v>
      </c>
      <c r="E175" s="13">
        <v>19</v>
      </c>
      <c r="F175" s="14">
        <f>E175-6</f>
        <v>13</v>
      </c>
      <c r="G175" s="15"/>
      <c r="H175" s="15"/>
      <c r="I175" s="15"/>
      <c r="J175" s="15"/>
    </row>
    <row r="176" spans="1:10" ht="13">
      <c r="A176" s="19" t="s">
        <v>1038</v>
      </c>
      <c r="B176" s="11">
        <v>0.18652777777777776</v>
      </c>
      <c r="C176" s="19" t="s">
        <v>21</v>
      </c>
      <c r="D176" s="19" t="s">
        <v>77</v>
      </c>
      <c r="E176" s="13">
        <v>19</v>
      </c>
      <c r="F176" s="14">
        <f t="shared" ref="F176:F177" si="14">E176-1</f>
        <v>18</v>
      </c>
      <c r="G176" s="15"/>
      <c r="H176" s="19" t="s">
        <v>1233</v>
      </c>
      <c r="I176" s="15"/>
      <c r="J176" s="19" t="s">
        <v>1198</v>
      </c>
    </row>
    <row r="177" spans="1:10" ht="13">
      <c r="A177" s="19" t="s">
        <v>1038</v>
      </c>
      <c r="B177" s="11">
        <v>0.18657407407407409</v>
      </c>
      <c r="C177" s="19" t="s">
        <v>888</v>
      </c>
      <c r="D177" s="19" t="s">
        <v>77</v>
      </c>
      <c r="E177" s="13">
        <v>18</v>
      </c>
      <c r="F177" s="14">
        <f t="shared" si="14"/>
        <v>17</v>
      </c>
      <c r="G177" s="15"/>
      <c r="H177" s="19" t="s">
        <v>1234</v>
      </c>
      <c r="I177" s="15"/>
      <c r="J177" s="15"/>
    </row>
    <row r="178" spans="1:10" ht="13">
      <c r="A178" s="19" t="s">
        <v>1038</v>
      </c>
      <c r="B178" s="11">
        <v>0.18746527777777777</v>
      </c>
      <c r="C178" s="19" t="s">
        <v>888</v>
      </c>
      <c r="D178" s="19" t="s">
        <v>101</v>
      </c>
      <c r="E178" s="13">
        <v>13</v>
      </c>
      <c r="F178" s="14"/>
      <c r="G178" s="15"/>
      <c r="H178" s="19" t="s">
        <v>1235</v>
      </c>
      <c r="I178" s="15"/>
      <c r="J178" s="19" t="s">
        <v>172</v>
      </c>
    </row>
    <row r="179" spans="1:10" ht="13">
      <c r="A179" s="19" t="s">
        <v>1038</v>
      </c>
      <c r="B179" s="11">
        <v>0.18854166666666666</v>
      </c>
      <c r="C179" s="19" t="s">
        <v>13</v>
      </c>
      <c r="D179" s="19" t="s">
        <v>30</v>
      </c>
      <c r="E179" s="13" t="s">
        <v>38</v>
      </c>
      <c r="F179" s="13" t="s">
        <v>38</v>
      </c>
      <c r="G179" s="15"/>
      <c r="H179" s="15"/>
      <c r="I179" s="15"/>
      <c r="J179" s="19" t="s">
        <v>56</v>
      </c>
    </row>
    <row r="180" spans="1:10" ht="13">
      <c r="A180" s="19" t="s">
        <v>1038</v>
      </c>
      <c r="B180" s="11">
        <v>0.18854166666666666</v>
      </c>
      <c r="C180" s="19" t="s">
        <v>13</v>
      </c>
      <c r="D180" s="19" t="s">
        <v>30</v>
      </c>
      <c r="E180" s="13">
        <v>21</v>
      </c>
      <c r="F180" s="14">
        <f>E180-8</f>
        <v>13</v>
      </c>
      <c r="G180" s="15"/>
      <c r="H180" s="15"/>
      <c r="I180" s="15"/>
      <c r="J180" s="19" t="s">
        <v>1236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outlinePr summaryBelow="0" summaryRight="0"/>
  </sheetPr>
  <dimension ref="A1:J114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83203125" customWidth="1"/>
    <col min="2" max="2" width="7.33203125" customWidth="1"/>
    <col min="3" max="3" width="9.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50.6640625" customWidth="1"/>
    <col min="9" max="9" width="6.33203125" customWidth="1"/>
    <col min="10" max="10" width="34.164062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1040</v>
      </c>
      <c r="B2" s="11">
        <v>1.1122685185185185E-2</v>
      </c>
      <c r="C2" s="19" t="s">
        <v>13</v>
      </c>
      <c r="D2" s="19" t="s">
        <v>116</v>
      </c>
      <c r="E2" s="13" t="s">
        <v>38</v>
      </c>
      <c r="F2" s="13" t="s">
        <v>38</v>
      </c>
      <c r="G2" s="15"/>
      <c r="H2" s="15"/>
      <c r="I2" s="15"/>
      <c r="J2" s="15"/>
    </row>
    <row r="3" spans="1:10" ht="15.75" customHeight="1">
      <c r="A3" s="19" t="s">
        <v>1040</v>
      </c>
      <c r="B3" s="11">
        <v>1.1122685185185185E-2</v>
      </c>
      <c r="C3" s="19" t="s">
        <v>13</v>
      </c>
      <c r="D3" s="19" t="s">
        <v>116</v>
      </c>
      <c r="E3" s="13">
        <v>25</v>
      </c>
      <c r="F3" s="14">
        <f>E3-7</f>
        <v>18</v>
      </c>
      <c r="G3" s="15"/>
      <c r="H3" s="15"/>
      <c r="I3" s="15"/>
      <c r="J3" s="15"/>
    </row>
    <row r="4" spans="1:10" ht="15.75" customHeight="1">
      <c r="A4" s="19" t="s">
        <v>1040</v>
      </c>
      <c r="B4" s="11">
        <v>1.4479166666666666E-2</v>
      </c>
      <c r="C4" s="19" t="s">
        <v>13</v>
      </c>
      <c r="D4" s="19" t="s">
        <v>51</v>
      </c>
      <c r="E4" s="13">
        <v>11</v>
      </c>
      <c r="F4" s="14">
        <f>E4--2</f>
        <v>13</v>
      </c>
      <c r="G4" s="15"/>
      <c r="H4" s="15"/>
      <c r="I4" s="15"/>
      <c r="J4" s="15"/>
    </row>
    <row r="5" spans="1:10" ht="15.75" customHeight="1">
      <c r="A5" s="19" t="s">
        <v>1040</v>
      </c>
      <c r="B5" s="11">
        <v>1.9074074074074073E-2</v>
      </c>
      <c r="C5" s="19" t="s">
        <v>888</v>
      </c>
      <c r="D5" s="19" t="s">
        <v>101</v>
      </c>
      <c r="E5" s="13">
        <v>14</v>
      </c>
      <c r="F5" s="13"/>
      <c r="G5" s="15"/>
      <c r="H5" s="19" t="s">
        <v>1069</v>
      </c>
      <c r="I5" s="15"/>
      <c r="J5" s="19" t="s">
        <v>1070</v>
      </c>
    </row>
    <row r="6" spans="1:10" ht="15.75" customHeight="1">
      <c r="A6" s="19" t="s">
        <v>1040</v>
      </c>
      <c r="B6" s="11">
        <v>2.0393518518518519E-2</v>
      </c>
      <c r="C6" s="19" t="s">
        <v>19</v>
      </c>
      <c r="D6" s="19" t="s">
        <v>37</v>
      </c>
      <c r="E6" s="13">
        <v>12</v>
      </c>
      <c r="F6" s="13">
        <f>E6-9</f>
        <v>3</v>
      </c>
      <c r="G6" s="15"/>
      <c r="H6" s="15"/>
      <c r="I6" s="15"/>
      <c r="J6" s="15"/>
    </row>
    <row r="7" spans="1:10" ht="15.75" customHeight="1">
      <c r="A7" s="19" t="s">
        <v>1040</v>
      </c>
      <c r="B7" s="11">
        <v>2.2777777777777779E-2</v>
      </c>
      <c r="C7" s="19" t="s">
        <v>14</v>
      </c>
      <c r="D7" s="19" t="s">
        <v>116</v>
      </c>
      <c r="E7" s="13" t="s">
        <v>38</v>
      </c>
      <c r="F7" s="13" t="s">
        <v>38</v>
      </c>
      <c r="G7" s="15"/>
      <c r="H7" s="15"/>
      <c r="I7" s="15"/>
      <c r="J7" s="19" t="s">
        <v>56</v>
      </c>
    </row>
    <row r="8" spans="1:10" ht="15.75" customHeight="1">
      <c r="A8" s="19" t="s">
        <v>1040</v>
      </c>
      <c r="B8" s="11">
        <v>2.2777777777777779E-2</v>
      </c>
      <c r="C8" s="19" t="s">
        <v>14</v>
      </c>
      <c r="D8" s="19" t="s">
        <v>116</v>
      </c>
      <c r="E8" s="13">
        <v>19</v>
      </c>
      <c r="F8" s="13">
        <f>E8-1</f>
        <v>18</v>
      </c>
      <c r="G8" s="15"/>
      <c r="H8" s="15"/>
      <c r="I8" s="15"/>
      <c r="J8" s="15"/>
    </row>
    <row r="9" spans="1:10" ht="15.75" customHeight="1">
      <c r="A9" s="19" t="s">
        <v>1040</v>
      </c>
      <c r="B9" s="11">
        <v>2.5358796296296296E-2</v>
      </c>
      <c r="C9" s="19" t="s">
        <v>13</v>
      </c>
      <c r="D9" s="19" t="s">
        <v>116</v>
      </c>
      <c r="E9" s="13" t="s">
        <v>38</v>
      </c>
      <c r="F9" s="13" t="s">
        <v>38</v>
      </c>
      <c r="G9" s="15"/>
      <c r="H9" s="15"/>
      <c r="I9" s="15"/>
      <c r="J9" s="15"/>
    </row>
    <row r="10" spans="1:10" ht="15.75" customHeight="1">
      <c r="A10" s="19" t="s">
        <v>1040</v>
      </c>
      <c r="B10" s="11">
        <v>2.5358796296296296E-2</v>
      </c>
      <c r="C10" s="19" t="s">
        <v>13</v>
      </c>
      <c r="D10" s="19" t="s">
        <v>116</v>
      </c>
      <c r="E10" s="13">
        <v>19</v>
      </c>
      <c r="F10" s="14">
        <f>E10-7</f>
        <v>12</v>
      </c>
      <c r="G10" s="15"/>
      <c r="H10" s="15"/>
      <c r="I10" s="15"/>
      <c r="J10" s="15"/>
    </row>
    <row r="11" spans="1:10" ht="15.75" customHeight="1">
      <c r="A11" s="19" t="s">
        <v>1040</v>
      </c>
      <c r="B11" s="11">
        <v>2.7604166666666666E-2</v>
      </c>
      <c r="C11" s="19" t="s">
        <v>18</v>
      </c>
      <c r="D11" s="19" t="s">
        <v>326</v>
      </c>
      <c r="E11" s="13">
        <v>20</v>
      </c>
      <c r="F11" s="13">
        <f t="shared" ref="F11:F12" si="0">E11-8</f>
        <v>12</v>
      </c>
      <c r="G11" s="15"/>
      <c r="H11" s="15"/>
      <c r="I11" s="15"/>
      <c r="J11" s="19" t="s">
        <v>1074</v>
      </c>
    </row>
    <row r="12" spans="1:10" ht="15.75" customHeight="1">
      <c r="A12" s="19" t="s">
        <v>1040</v>
      </c>
      <c r="B12" s="11">
        <v>3.1030092592592592E-2</v>
      </c>
      <c r="C12" s="19" t="s">
        <v>21</v>
      </c>
      <c r="D12" s="19" t="s">
        <v>37</v>
      </c>
      <c r="E12" s="13">
        <v>10</v>
      </c>
      <c r="F12" s="13">
        <f t="shared" si="0"/>
        <v>2</v>
      </c>
      <c r="G12" s="15"/>
      <c r="H12" s="15"/>
      <c r="I12" s="15"/>
      <c r="J12" s="15"/>
    </row>
    <row r="13" spans="1:10" ht="15.75" customHeight="1">
      <c r="A13" s="19" t="s">
        <v>1040</v>
      </c>
      <c r="B13" s="11">
        <v>3.2071759259259258E-2</v>
      </c>
      <c r="C13" s="19" t="s">
        <v>888</v>
      </c>
      <c r="D13" s="19" t="s">
        <v>37</v>
      </c>
      <c r="E13" s="13">
        <v>6</v>
      </c>
      <c r="F13" s="14">
        <f>E13--1</f>
        <v>7</v>
      </c>
      <c r="G13" s="15"/>
      <c r="H13" s="15"/>
      <c r="I13" s="15"/>
      <c r="J13" s="15"/>
    </row>
    <row r="14" spans="1:10" ht="15.75" customHeight="1">
      <c r="A14" s="19" t="s">
        <v>1040</v>
      </c>
      <c r="B14" s="11">
        <v>3.4108796296296297E-2</v>
      </c>
      <c r="C14" s="19" t="s">
        <v>13</v>
      </c>
      <c r="D14" s="19" t="s">
        <v>45</v>
      </c>
      <c r="E14" s="13" t="s">
        <v>38</v>
      </c>
      <c r="F14" s="14"/>
      <c r="G14" s="15"/>
      <c r="H14" s="15"/>
      <c r="I14" s="15"/>
      <c r="J14" s="19" t="s">
        <v>1077</v>
      </c>
    </row>
    <row r="15" spans="1:10" ht="15.75" customHeight="1">
      <c r="A15" s="19" t="s">
        <v>1040</v>
      </c>
      <c r="B15" s="11">
        <v>3.8449074074074073E-2</v>
      </c>
      <c r="C15" s="19" t="s">
        <v>18</v>
      </c>
      <c r="D15" s="19" t="s">
        <v>28</v>
      </c>
      <c r="E15" s="13">
        <v>11</v>
      </c>
      <c r="F15" s="14"/>
      <c r="G15" s="15"/>
      <c r="H15" s="19" t="s">
        <v>1078</v>
      </c>
      <c r="I15" s="15"/>
      <c r="J15" s="15"/>
    </row>
    <row r="16" spans="1:10" ht="15.75" customHeight="1">
      <c r="A16" s="19" t="s">
        <v>1040</v>
      </c>
      <c r="B16" s="11">
        <v>3.8622685185185184E-2</v>
      </c>
      <c r="C16" s="19" t="s">
        <v>888</v>
      </c>
      <c r="D16" s="19" t="s">
        <v>28</v>
      </c>
      <c r="E16" s="13">
        <v>3</v>
      </c>
      <c r="F16" s="13"/>
      <c r="G16" s="15"/>
      <c r="H16" s="19" t="s">
        <v>1079</v>
      </c>
      <c r="I16" s="15"/>
      <c r="J16" s="15"/>
    </row>
    <row r="17" spans="1:10" ht="15.75" customHeight="1">
      <c r="A17" s="19" t="s">
        <v>1040</v>
      </c>
      <c r="B17" s="11">
        <v>4.0416666666666663E-2</v>
      </c>
      <c r="C17" s="19" t="s">
        <v>18</v>
      </c>
      <c r="D17" s="19" t="s">
        <v>381</v>
      </c>
      <c r="E17" s="13" t="s">
        <v>38</v>
      </c>
      <c r="F17" s="13" t="s">
        <v>38</v>
      </c>
      <c r="G17" s="15"/>
      <c r="H17" s="15"/>
      <c r="I17" s="15"/>
      <c r="J17" s="19" t="s">
        <v>56</v>
      </c>
    </row>
    <row r="18" spans="1:10" ht="15.75" customHeight="1">
      <c r="A18" s="19" t="s">
        <v>1040</v>
      </c>
      <c r="B18" s="11">
        <v>4.0416666666666663E-2</v>
      </c>
      <c r="C18" s="19" t="s">
        <v>18</v>
      </c>
      <c r="D18" s="19" t="s">
        <v>381</v>
      </c>
      <c r="E18" s="13">
        <v>22</v>
      </c>
      <c r="F18" s="14">
        <f>E18-8</f>
        <v>14</v>
      </c>
      <c r="G18" s="15"/>
      <c r="H18" s="15"/>
      <c r="I18" s="15"/>
      <c r="J18" s="19" t="s">
        <v>1080</v>
      </c>
    </row>
    <row r="19" spans="1:10" ht="15.75" customHeight="1">
      <c r="A19" s="19" t="s">
        <v>1040</v>
      </c>
      <c r="B19" s="11">
        <v>4.2696759259259261E-2</v>
      </c>
      <c r="C19" s="19" t="s">
        <v>14</v>
      </c>
      <c r="D19" s="19" t="s">
        <v>15</v>
      </c>
      <c r="E19" s="13">
        <v>7</v>
      </c>
      <c r="F19" s="13">
        <f t="shared" ref="F19:F20" si="1">E19-3</f>
        <v>4</v>
      </c>
      <c r="G19" s="15"/>
      <c r="H19" s="15"/>
      <c r="I19" s="15"/>
      <c r="J19" s="15"/>
    </row>
    <row r="20" spans="1:10" ht="15.75" customHeight="1">
      <c r="A20" s="19" t="s">
        <v>1040</v>
      </c>
      <c r="B20" s="11">
        <v>4.3055555555555555E-2</v>
      </c>
      <c r="C20" s="19" t="s">
        <v>14</v>
      </c>
      <c r="D20" s="19" t="s">
        <v>15</v>
      </c>
      <c r="E20" s="13">
        <v>11</v>
      </c>
      <c r="F20" s="14">
        <f t="shared" si="1"/>
        <v>8</v>
      </c>
      <c r="G20" s="15"/>
      <c r="H20" s="15"/>
      <c r="I20" s="15"/>
      <c r="J20" s="15"/>
    </row>
    <row r="21" spans="1:10" ht="15.75" customHeight="1">
      <c r="A21" s="19" t="s">
        <v>1040</v>
      </c>
      <c r="B21" s="11">
        <v>4.5555555555555557E-2</v>
      </c>
      <c r="C21" s="19" t="s">
        <v>18</v>
      </c>
      <c r="D21" s="19" t="s">
        <v>15</v>
      </c>
      <c r="E21" s="13" t="s">
        <v>17</v>
      </c>
      <c r="F21" s="13">
        <v>20</v>
      </c>
      <c r="G21" s="15"/>
      <c r="H21" s="15"/>
      <c r="I21" s="15"/>
      <c r="J21" s="15"/>
    </row>
    <row r="22" spans="1:10" ht="15.75" customHeight="1">
      <c r="A22" s="19" t="s">
        <v>1040</v>
      </c>
      <c r="B22" s="11">
        <v>4.6932870370370368E-2</v>
      </c>
      <c r="C22" s="19" t="s">
        <v>21</v>
      </c>
      <c r="D22" s="19" t="s">
        <v>78</v>
      </c>
      <c r="E22" s="13">
        <v>16</v>
      </c>
      <c r="F22" s="14">
        <f>E22-5</f>
        <v>11</v>
      </c>
      <c r="G22" s="15"/>
      <c r="H22" s="15"/>
      <c r="I22" s="15"/>
      <c r="J22" s="15"/>
    </row>
    <row r="23" spans="1:10" ht="15.75" customHeight="1">
      <c r="A23" s="19" t="s">
        <v>1040</v>
      </c>
      <c r="B23" s="11">
        <v>5.6099537037037038E-2</v>
      </c>
      <c r="C23" s="19" t="s">
        <v>14</v>
      </c>
      <c r="D23" s="19" t="s">
        <v>25</v>
      </c>
      <c r="E23" s="13">
        <v>6</v>
      </c>
      <c r="F23" s="13">
        <f>E23-3</f>
        <v>3</v>
      </c>
      <c r="G23" s="15"/>
      <c r="H23" s="15"/>
      <c r="I23" s="15"/>
      <c r="J23" s="15"/>
    </row>
    <row r="24" spans="1:10" ht="15.75" customHeight="1">
      <c r="A24" s="19" t="s">
        <v>1040</v>
      </c>
      <c r="B24" s="11">
        <v>5.7002314814814818E-2</v>
      </c>
      <c r="C24" s="19" t="s">
        <v>888</v>
      </c>
      <c r="D24" s="19" t="s">
        <v>25</v>
      </c>
      <c r="E24" s="13">
        <v>12</v>
      </c>
      <c r="F24" s="13">
        <f>E24-5</f>
        <v>7</v>
      </c>
      <c r="G24" s="15"/>
      <c r="H24" s="15"/>
      <c r="I24" s="15"/>
      <c r="J24" s="15"/>
    </row>
    <row r="25" spans="1:10" ht="15.75" customHeight="1">
      <c r="A25" s="19" t="s">
        <v>1040</v>
      </c>
      <c r="B25" s="11">
        <v>5.9247685185185188E-2</v>
      </c>
      <c r="C25" s="19" t="s">
        <v>14</v>
      </c>
      <c r="D25" s="19" t="s">
        <v>25</v>
      </c>
      <c r="E25" s="13">
        <v>22</v>
      </c>
      <c r="F25" s="13">
        <v>19</v>
      </c>
      <c r="G25" s="15"/>
      <c r="H25" s="15"/>
      <c r="I25" s="15"/>
      <c r="J25" s="15"/>
    </row>
    <row r="26" spans="1:10" ht="15.75" customHeight="1">
      <c r="A26" s="19" t="s">
        <v>1040</v>
      </c>
      <c r="B26" s="11">
        <v>6.1412037037037036E-2</v>
      </c>
      <c r="C26" s="19" t="s">
        <v>888</v>
      </c>
      <c r="D26" s="19" t="s">
        <v>15</v>
      </c>
      <c r="E26" s="13">
        <v>26</v>
      </c>
      <c r="F26" s="13">
        <f>E26-8</f>
        <v>18</v>
      </c>
      <c r="G26" s="15"/>
      <c r="H26" s="15"/>
      <c r="I26" s="15"/>
      <c r="J26" s="15"/>
    </row>
    <row r="27" spans="1:10" ht="15.75" customHeight="1">
      <c r="A27" s="19" t="s">
        <v>1040</v>
      </c>
      <c r="B27" s="11">
        <v>6.3449074074074074E-2</v>
      </c>
      <c r="C27" s="19" t="s">
        <v>19</v>
      </c>
      <c r="D27" s="19" t="s">
        <v>22</v>
      </c>
      <c r="E27" s="13" t="s">
        <v>20</v>
      </c>
      <c r="F27" s="13">
        <v>1</v>
      </c>
      <c r="G27" s="15"/>
      <c r="H27" s="15"/>
      <c r="I27" s="15"/>
      <c r="J27" s="19" t="s">
        <v>56</v>
      </c>
    </row>
    <row r="28" spans="1:10" ht="15.75" customHeight="1">
      <c r="A28" s="19" t="s">
        <v>1040</v>
      </c>
      <c r="B28" s="11">
        <v>6.3449074074074074E-2</v>
      </c>
      <c r="C28" s="19" t="s">
        <v>19</v>
      </c>
      <c r="D28" s="19" t="s">
        <v>22</v>
      </c>
      <c r="E28" s="13">
        <v>17</v>
      </c>
      <c r="F28" s="14">
        <f>E28-10</f>
        <v>7</v>
      </c>
      <c r="G28" s="15"/>
      <c r="H28" s="15"/>
      <c r="I28" s="15"/>
      <c r="J28" s="15"/>
    </row>
    <row r="29" spans="1:10" ht="15.75" customHeight="1">
      <c r="A29" s="19" t="s">
        <v>1040</v>
      </c>
      <c r="B29" s="11">
        <v>6.4062499999999994E-2</v>
      </c>
      <c r="C29" s="19" t="s">
        <v>19</v>
      </c>
      <c r="D29" s="19" t="s">
        <v>15</v>
      </c>
      <c r="E29" s="13">
        <v>9</v>
      </c>
      <c r="F29" s="14">
        <f>E29-0</f>
        <v>9</v>
      </c>
      <c r="G29" s="15"/>
      <c r="H29" s="15"/>
      <c r="I29" s="15"/>
      <c r="J29" s="15"/>
    </row>
    <row r="30" spans="1:10" ht="15.75" customHeight="1">
      <c r="A30" s="19" t="s">
        <v>1040</v>
      </c>
      <c r="B30" s="11">
        <v>6.5011574074074069E-2</v>
      </c>
      <c r="C30" s="19" t="s">
        <v>18</v>
      </c>
      <c r="D30" s="19" t="s">
        <v>15</v>
      </c>
      <c r="E30" s="13">
        <v>14</v>
      </c>
      <c r="F30" s="14">
        <f>E30-4</f>
        <v>10</v>
      </c>
      <c r="G30" s="15"/>
      <c r="H30" s="15"/>
      <c r="I30" s="15"/>
      <c r="J30" s="15"/>
    </row>
    <row r="31" spans="1:10" ht="15.75" customHeight="1">
      <c r="A31" s="19" t="s">
        <v>1040</v>
      </c>
      <c r="B31" s="11">
        <v>6.716435185185185E-2</v>
      </c>
      <c r="C31" s="19" t="s">
        <v>13</v>
      </c>
      <c r="D31" s="19" t="s">
        <v>52</v>
      </c>
      <c r="E31" s="13">
        <v>5</v>
      </c>
      <c r="F31" s="14">
        <f>E31-0</f>
        <v>5</v>
      </c>
      <c r="G31" s="15"/>
      <c r="H31" s="15"/>
      <c r="I31" s="15"/>
      <c r="J31" s="15"/>
    </row>
    <row r="32" spans="1:10" ht="15.75" customHeight="1">
      <c r="A32" s="19" t="s">
        <v>1040</v>
      </c>
      <c r="B32" s="11">
        <v>6.7534722222222218E-2</v>
      </c>
      <c r="C32" s="19" t="s">
        <v>18</v>
      </c>
      <c r="D32" s="19" t="s">
        <v>60</v>
      </c>
      <c r="E32" s="13">
        <v>7</v>
      </c>
      <c r="F32" s="14">
        <f>E32-1</f>
        <v>6</v>
      </c>
      <c r="G32" s="15"/>
      <c r="H32" s="15"/>
      <c r="I32" s="15"/>
      <c r="J32" s="15"/>
    </row>
    <row r="33" spans="1:10" ht="15.75" customHeight="1">
      <c r="A33" s="19" t="s">
        <v>1040</v>
      </c>
      <c r="B33" s="11">
        <v>6.8495370370370373E-2</v>
      </c>
      <c r="C33" s="19" t="s">
        <v>14</v>
      </c>
      <c r="D33" s="19" t="s">
        <v>34</v>
      </c>
      <c r="E33" s="13" t="s">
        <v>38</v>
      </c>
      <c r="F33" s="13" t="s">
        <v>38</v>
      </c>
      <c r="G33" s="15"/>
      <c r="H33" s="15"/>
      <c r="I33" s="15"/>
      <c r="J33" s="19" t="s">
        <v>103</v>
      </c>
    </row>
    <row r="34" spans="1:10" ht="15.75" customHeight="1">
      <c r="A34" s="19" t="s">
        <v>1040</v>
      </c>
      <c r="B34" s="11">
        <v>6.8495370370370373E-2</v>
      </c>
      <c r="C34" s="19" t="s">
        <v>14</v>
      </c>
      <c r="D34" s="19" t="s">
        <v>34</v>
      </c>
      <c r="E34" s="13">
        <v>11</v>
      </c>
      <c r="F34" s="13">
        <f>E34-4</f>
        <v>7</v>
      </c>
      <c r="G34" s="15"/>
      <c r="H34" s="15"/>
      <c r="I34" s="15"/>
      <c r="J34" s="15"/>
    </row>
    <row r="35" spans="1:10" ht="15.75" customHeight="1">
      <c r="A35" s="19" t="s">
        <v>1040</v>
      </c>
      <c r="B35" s="11">
        <v>7.0405092592592589E-2</v>
      </c>
      <c r="C35" s="19" t="s">
        <v>14</v>
      </c>
      <c r="D35" s="19" t="s">
        <v>167</v>
      </c>
      <c r="E35" s="13" t="s">
        <v>38</v>
      </c>
      <c r="F35" s="13"/>
      <c r="G35" s="15"/>
      <c r="H35" s="15"/>
      <c r="I35" s="15"/>
      <c r="J35" s="15"/>
    </row>
    <row r="36" spans="1:10" ht="15.75" customHeight="1">
      <c r="A36" s="19" t="s">
        <v>1040</v>
      </c>
      <c r="B36" s="11">
        <v>7.0671296296296301E-2</v>
      </c>
      <c r="C36" s="19" t="s">
        <v>14</v>
      </c>
      <c r="D36" s="19" t="s">
        <v>30</v>
      </c>
      <c r="E36" s="13" t="s">
        <v>17</v>
      </c>
      <c r="F36" s="13">
        <v>20</v>
      </c>
      <c r="G36" s="15"/>
      <c r="H36" s="15"/>
      <c r="I36" s="15"/>
      <c r="J36" s="19" t="s">
        <v>1096</v>
      </c>
    </row>
    <row r="37" spans="1:10" ht="15.75" customHeight="1">
      <c r="A37" s="19" t="s">
        <v>1040</v>
      </c>
      <c r="B37" s="11">
        <v>7.1099537037037031E-2</v>
      </c>
      <c r="C37" s="19" t="s">
        <v>14</v>
      </c>
      <c r="D37" s="19" t="s">
        <v>28</v>
      </c>
      <c r="E37" s="13">
        <v>7</v>
      </c>
      <c r="F37" s="13"/>
      <c r="G37" s="15"/>
      <c r="H37" s="19" t="s">
        <v>1097</v>
      </c>
      <c r="I37" s="15"/>
      <c r="J37" s="15"/>
    </row>
    <row r="38" spans="1:10" ht="15.75" customHeight="1">
      <c r="A38" s="19" t="s">
        <v>1040</v>
      </c>
      <c r="B38" s="11">
        <v>7.1562500000000001E-2</v>
      </c>
      <c r="C38" s="19" t="s">
        <v>14</v>
      </c>
      <c r="D38" s="19" t="s">
        <v>167</v>
      </c>
      <c r="E38" s="13">
        <v>7</v>
      </c>
      <c r="F38" s="14"/>
      <c r="G38" s="15"/>
      <c r="H38" s="15"/>
      <c r="I38" s="15"/>
      <c r="J38" s="15"/>
    </row>
    <row r="39" spans="1:10" ht="15.75" customHeight="1">
      <c r="A39" s="19" t="s">
        <v>1040</v>
      </c>
      <c r="B39" s="11">
        <v>7.1747685185185192E-2</v>
      </c>
      <c r="C39" s="19" t="s">
        <v>14</v>
      </c>
      <c r="D39" s="19" t="s">
        <v>30</v>
      </c>
      <c r="E39" s="13">
        <v>17</v>
      </c>
      <c r="F39" s="13">
        <f>E39-7</f>
        <v>10</v>
      </c>
      <c r="G39" s="15"/>
      <c r="H39" s="15"/>
      <c r="I39" s="15"/>
      <c r="J39" s="19" t="s">
        <v>1096</v>
      </c>
    </row>
    <row r="40" spans="1:10" ht="15.75" customHeight="1">
      <c r="A40" s="19" t="s">
        <v>1040</v>
      </c>
      <c r="B40" s="11">
        <v>7.1851851851851847E-2</v>
      </c>
      <c r="C40" s="19" t="s">
        <v>14</v>
      </c>
      <c r="D40" s="19" t="s">
        <v>28</v>
      </c>
      <c r="E40" s="13">
        <v>8</v>
      </c>
      <c r="F40" s="14"/>
      <c r="G40" s="15"/>
      <c r="H40" s="19" t="s">
        <v>1099</v>
      </c>
      <c r="I40" s="15"/>
      <c r="J40" s="15"/>
    </row>
    <row r="41" spans="1:10" ht="15.75" customHeight="1">
      <c r="A41" s="19" t="s">
        <v>1040</v>
      </c>
      <c r="B41" s="11">
        <v>8.5717592592592595E-2</v>
      </c>
      <c r="C41" s="19" t="s">
        <v>888</v>
      </c>
      <c r="D41" s="19" t="s">
        <v>16</v>
      </c>
      <c r="E41" s="13">
        <v>3</v>
      </c>
      <c r="F41" s="14">
        <f>E41-1</f>
        <v>2</v>
      </c>
      <c r="G41" s="15"/>
      <c r="H41" s="15"/>
      <c r="I41" s="15"/>
      <c r="J41" s="15"/>
    </row>
    <row r="42" spans="1:10" ht="15.75" customHeight="1">
      <c r="A42" s="19" t="s">
        <v>1040</v>
      </c>
      <c r="B42" s="11">
        <v>8.576388888888889E-2</v>
      </c>
      <c r="C42" s="19" t="s">
        <v>13</v>
      </c>
      <c r="D42" s="19" t="s">
        <v>16</v>
      </c>
      <c r="E42" s="13" t="s">
        <v>17</v>
      </c>
      <c r="F42" s="13">
        <v>20</v>
      </c>
      <c r="G42" s="15"/>
      <c r="H42" s="15"/>
      <c r="I42" s="15"/>
      <c r="J42" s="15"/>
    </row>
    <row r="43" spans="1:10" ht="15.75" customHeight="1">
      <c r="A43" s="19" t="s">
        <v>1040</v>
      </c>
      <c r="B43" s="11">
        <v>8.5775462962962956E-2</v>
      </c>
      <c r="C43" s="19" t="s">
        <v>66</v>
      </c>
      <c r="D43" s="19" t="s">
        <v>16</v>
      </c>
      <c r="E43" s="13">
        <v>4</v>
      </c>
      <c r="F43" s="13">
        <v>2</v>
      </c>
      <c r="G43" s="15"/>
      <c r="H43" s="15"/>
      <c r="I43" s="15"/>
      <c r="J43" s="15"/>
    </row>
    <row r="44" spans="1:10" ht="15.75" customHeight="1">
      <c r="A44" s="19" t="s">
        <v>1040</v>
      </c>
      <c r="B44" s="11">
        <v>8.5972222222222228E-2</v>
      </c>
      <c r="C44" s="19" t="s">
        <v>14</v>
      </c>
      <c r="D44" s="19" t="s">
        <v>16</v>
      </c>
      <c r="E44" s="13">
        <v>16</v>
      </c>
      <c r="F44" s="14">
        <f t="shared" ref="F44:F45" si="2">E44-4</f>
        <v>12</v>
      </c>
      <c r="G44" s="15"/>
      <c r="H44" s="15"/>
      <c r="I44" s="15"/>
      <c r="J44" s="15"/>
    </row>
    <row r="45" spans="1:10" ht="15.75" customHeight="1">
      <c r="A45" s="19" t="s">
        <v>1040</v>
      </c>
      <c r="B45" s="11">
        <v>8.5983796296296294E-2</v>
      </c>
      <c r="C45" s="19" t="s">
        <v>19</v>
      </c>
      <c r="D45" s="19" t="s">
        <v>16</v>
      </c>
      <c r="E45" s="13">
        <v>16</v>
      </c>
      <c r="F45" s="14">
        <f t="shared" si="2"/>
        <v>12</v>
      </c>
      <c r="G45" s="15"/>
      <c r="H45" s="15"/>
      <c r="I45" s="15"/>
      <c r="J45" s="15"/>
    </row>
    <row r="46" spans="1:10" ht="15.75" customHeight="1">
      <c r="A46" s="19" t="s">
        <v>1040</v>
      </c>
      <c r="B46" s="11">
        <v>8.6157407407407405E-2</v>
      </c>
      <c r="C46" s="19" t="s">
        <v>21</v>
      </c>
      <c r="D46" s="19" t="s">
        <v>16</v>
      </c>
      <c r="E46" s="13">
        <v>12</v>
      </c>
      <c r="F46" s="13">
        <f>E46-1</f>
        <v>11</v>
      </c>
      <c r="G46" s="15"/>
      <c r="H46" s="15"/>
      <c r="I46" s="15"/>
      <c r="J46" s="15"/>
    </row>
    <row r="47" spans="1:10" ht="15.75" customHeight="1">
      <c r="A47" s="19" t="s">
        <v>1040</v>
      </c>
      <c r="B47" s="11">
        <v>8.6203703703703699E-2</v>
      </c>
      <c r="C47" s="19" t="s">
        <v>18</v>
      </c>
      <c r="D47" s="19" t="s">
        <v>16</v>
      </c>
      <c r="E47" s="13">
        <v>13</v>
      </c>
      <c r="F47" s="14">
        <f>E47-4</f>
        <v>9</v>
      </c>
      <c r="G47" s="15"/>
      <c r="H47" s="15"/>
      <c r="I47" s="15"/>
      <c r="J47" s="15"/>
    </row>
    <row r="48" spans="1:10" ht="15.75" customHeight="1">
      <c r="A48" s="19" t="s">
        <v>1040</v>
      </c>
      <c r="B48" s="11">
        <v>8.7824074074074068E-2</v>
      </c>
      <c r="C48" s="19" t="s">
        <v>13</v>
      </c>
      <c r="D48" s="19" t="s">
        <v>31</v>
      </c>
      <c r="E48" s="13" t="s">
        <v>38</v>
      </c>
      <c r="F48" s="13" t="s">
        <v>38</v>
      </c>
      <c r="G48" s="15"/>
      <c r="H48" s="15"/>
      <c r="I48" s="15"/>
      <c r="J48" s="19" t="s">
        <v>103</v>
      </c>
    </row>
    <row r="49" spans="1:10" ht="15.75" customHeight="1">
      <c r="A49" s="19" t="s">
        <v>1040</v>
      </c>
      <c r="B49" s="11">
        <v>8.7824074074074068E-2</v>
      </c>
      <c r="C49" s="19" t="s">
        <v>13</v>
      </c>
      <c r="D49" s="19" t="s">
        <v>31</v>
      </c>
      <c r="E49" s="13" t="s">
        <v>20</v>
      </c>
      <c r="F49" s="13">
        <v>1</v>
      </c>
      <c r="G49" s="15"/>
      <c r="H49" s="15"/>
      <c r="I49" s="15"/>
      <c r="J49" s="15"/>
    </row>
    <row r="50" spans="1:10" ht="15.75" customHeight="1">
      <c r="A50" s="19" t="s">
        <v>1040</v>
      </c>
      <c r="B50" s="11">
        <v>8.8518518518518524E-2</v>
      </c>
      <c r="C50" s="19" t="s">
        <v>13</v>
      </c>
      <c r="D50" s="19" t="s">
        <v>28</v>
      </c>
      <c r="E50" s="13">
        <v>8</v>
      </c>
      <c r="F50" s="14"/>
      <c r="G50" s="15"/>
      <c r="H50" s="19" t="s">
        <v>1110</v>
      </c>
      <c r="I50" s="15"/>
      <c r="J50" s="15"/>
    </row>
    <row r="51" spans="1:10" ht="15.75" customHeight="1">
      <c r="A51" s="19" t="s">
        <v>1040</v>
      </c>
      <c r="B51" s="11">
        <v>8.9837962962962967E-2</v>
      </c>
      <c r="C51" s="19" t="s">
        <v>14</v>
      </c>
      <c r="D51" s="19" t="s">
        <v>167</v>
      </c>
      <c r="E51" s="13" t="s">
        <v>38</v>
      </c>
      <c r="F51" s="14"/>
      <c r="G51" s="15"/>
      <c r="H51" s="15"/>
      <c r="I51" s="15"/>
      <c r="J51" s="15"/>
    </row>
    <row r="52" spans="1:10" ht="15.75" customHeight="1">
      <c r="A52" s="19" t="s">
        <v>1040</v>
      </c>
      <c r="B52" s="11">
        <v>9.0914351851851857E-2</v>
      </c>
      <c r="C52" s="19" t="s">
        <v>14</v>
      </c>
      <c r="D52" s="19" t="s">
        <v>30</v>
      </c>
      <c r="E52" s="13">
        <v>12</v>
      </c>
      <c r="F52" s="14">
        <f t="shared" ref="F52:F53" si="3">E52-7</f>
        <v>5</v>
      </c>
      <c r="G52" s="15"/>
      <c r="H52" s="15"/>
      <c r="I52" s="15"/>
      <c r="J52" s="19" t="s">
        <v>1114</v>
      </c>
    </row>
    <row r="53" spans="1:10" ht="15.75" customHeight="1">
      <c r="A53" s="19" t="s">
        <v>1040</v>
      </c>
      <c r="B53" s="11">
        <v>9.1226851851851851E-2</v>
      </c>
      <c r="C53" s="19" t="s">
        <v>14</v>
      </c>
      <c r="D53" s="19" t="s">
        <v>30</v>
      </c>
      <c r="E53" s="13">
        <v>17</v>
      </c>
      <c r="F53" s="14">
        <f t="shared" si="3"/>
        <v>10</v>
      </c>
      <c r="G53" s="15"/>
      <c r="H53" s="15"/>
      <c r="I53" s="15"/>
      <c r="J53" s="19" t="s">
        <v>1114</v>
      </c>
    </row>
    <row r="54" spans="1:10" ht="15.75" customHeight="1">
      <c r="A54" s="19" t="s">
        <v>1040</v>
      </c>
      <c r="B54" s="11">
        <v>9.1365740740740747E-2</v>
      </c>
      <c r="C54" s="19" t="s">
        <v>14</v>
      </c>
      <c r="D54" s="19" t="s">
        <v>28</v>
      </c>
      <c r="E54" s="13">
        <v>6</v>
      </c>
      <c r="F54" s="14"/>
      <c r="G54" s="15"/>
      <c r="H54" s="19" t="s">
        <v>1116</v>
      </c>
      <c r="I54" s="15"/>
      <c r="J54" s="15"/>
    </row>
    <row r="55" spans="1:10" ht="15.75" customHeight="1">
      <c r="A55" s="19" t="s">
        <v>1040</v>
      </c>
      <c r="B55" s="11">
        <v>9.2222222222222219E-2</v>
      </c>
      <c r="C55" s="19" t="s">
        <v>19</v>
      </c>
      <c r="D55" s="19" t="s">
        <v>30</v>
      </c>
      <c r="E55" s="13">
        <v>24</v>
      </c>
      <c r="F55" s="14">
        <f>E55-8</f>
        <v>16</v>
      </c>
      <c r="G55" s="15"/>
      <c r="H55" s="15"/>
      <c r="I55" s="15"/>
      <c r="J55" s="19" t="s">
        <v>1117</v>
      </c>
    </row>
    <row r="56" spans="1:10" ht="15.75" customHeight="1">
      <c r="A56" s="19" t="s">
        <v>1040</v>
      </c>
      <c r="B56" s="11">
        <v>9.2337962962962969E-2</v>
      </c>
      <c r="C56" s="19" t="s">
        <v>19</v>
      </c>
      <c r="D56" s="19" t="s">
        <v>28</v>
      </c>
      <c r="E56" s="13">
        <v>21</v>
      </c>
      <c r="F56" s="13"/>
      <c r="G56" s="15"/>
      <c r="H56" s="19" t="s">
        <v>1118</v>
      </c>
      <c r="I56" s="15"/>
      <c r="J56" s="15"/>
    </row>
    <row r="57" spans="1:10" ht="15.75" customHeight="1">
      <c r="A57" s="19" t="s">
        <v>1040</v>
      </c>
      <c r="B57" s="11">
        <v>9.2766203703703698E-2</v>
      </c>
      <c r="C57" s="19" t="s">
        <v>19</v>
      </c>
      <c r="D57" s="19" t="s">
        <v>22</v>
      </c>
      <c r="E57" s="13">
        <v>19</v>
      </c>
      <c r="F57" s="14">
        <f>E57-10</f>
        <v>9</v>
      </c>
      <c r="G57" s="15"/>
      <c r="H57" s="15"/>
      <c r="I57" s="15"/>
      <c r="J57" s="15"/>
    </row>
    <row r="58" spans="1:10" ht="15.75" customHeight="1">
      <c r="A58" s="19" t="s">
        <v>1040</v>
      </c>
      <c r="B58" s="11">
        <v>9.2766203703703698E-2</v>
      </c>
      <c r="C58" s="19" t="s">
        <v>19</v>
      </c>
      <c r="D58" s="19" t="s">
        <v>22</v>
      </c>
      <c r="E58" s="13" t="s">
        <v>38</v>
      </c>
      <c r="F58" s="13" t="s">
        <v>38</v>
      </c>
      <c r="G58" s="15"/>
      <c r="H58" s="15"/>
      <c r="I58" s="15"/>
      <c r="J58" s="19" t="s">
        <v>56</v>
      </c>
    </row>
    <row r="59" spans="1:10" ht="13">
      <c r="A59" s="19" t="s">
        <v>1040</v>
      </c>
      <c r="B59" s="11">
        <v>9.5115740740740737E-2</v>
      </c>
      <c r="C59" s="19" t="s">
        <v>21</v>
      </c>
      <c r="D59" s="19" t="s">
        <v>28</v>
      </c>
      <c r="E59" s="13">
        <v>30</v>
      </c>
      <c r="F59" s="14"/>
      <c r="G59" s="15"/>
      <c r="H59" s="19" t="s">
        <v>1121</v>
      </c>
      <c r="I59" s="15"/>
      <c r="J59" s="15"/>
    </row>
    <row r="60" spans="1:10" ht="13">
      <c r="A60" s="19" t="s">
        <v>1040</v>
      </c>
      <c r="B60" s="11">
        <v>9.6736111111111106E-2</v>
      </c>
      <c r="C60" s="19" t="s">
        <v>888</v>
      </c>
      <c r="D60" s="19" t="s">
        <v>33</v>
      </c>
      <c r="E60" s="13">
        <v>25</v>
      </c>
      <c r="F60" s="14">
        <f>E60-8</f>
        <v>17</v>
      </c>
      <c r="G60" s="15"/>
      <c r="H60" s="15"/>
      <c r="I60" s="15"/>
      <c r="J60" s="19" t="s">
        <v>72</v>
      </c>
    </row>
    <row r="61" spans="1:10" ht="13">
      <c r="A61" s="19" t="s">
        <v>1040</v>
      </c>
      <c r="B61" s="11">
        <v>9.7106481481481488E-2</v>
      </c>
      <c r="C61" s="19" t="s">
        <v>888</v>
      </c>
      <c r="D61" s="19" t="s">
        <v>28</v>
      </c>
      <c r="E61" s="13">
        <v>15</v>
      </c>
      <c r="F61" s="14"/>
      <c r="G61" s="15"/>
      <c r="H61" s="15"/>
      <c r="I61" s="15"/>
      <c r="J61" s="15"/>
    </row>
    <row r="62" spans="1:10" ht="13">
      <c r="A62" s="19" t="s">
        <v>1040</v>
      </c>
      <c r="B62" s="11">
        <v>9.8379629629629636E-2</v>
      </c>
      <c r="C62" s="19" t="s">
        <v>66</v>
      </c>
      <c r="D62" s="19" t="s">
        <v>30</v>
      </c>
      <c r="E62" s="13">
        <v>19</v>
      </c>
      <c r="F62" s="14">
        <f>E62-7</f>
        <v>12</v>
      </c>
      <c r="G62" s="15"/>
      <c r="H62" s="15"/>
      <c r="I62" s="15"/>
      <c r="J62" s="19" t="s">
        <v>1122</v>
      </c>
    </row>
    <row r="63" spans="1:10" ht="13">
      <c r="A63" s="19" t="s">
        <v>1040</v>
      </c>
      <c r="B63" s="11">
        <v>9.8379629629629636E-2</v>
      </c>
      <c r="C63" s="19" t="s">
        <v>66</v>
      </c>
      <c r="D63" s="19" t="s">
        <v>30</v>
      </c>
      <c r="E63" s="13" t="s">
        <v>38</v>
      </c>
      <c r="F63" s="13" t="s">
        <v>38</v>
      </c>
      <c r="G63" s="15"/>
      <c r="H63" s="15"/>
      <c r="I63" s="15"/>
      <c r="J63" s="19" t="s">
        <v>56</v>
      </c>
    </row>
    <row r="64" spans="1:10" ht="13">
      <c r="A64" s="19" t="s">
        <v>1040</v>
      </c>
      <c r="B64" s="11">
        <v>9.8576388888888894E-2</v>
      </c>
      <c r="C64" s="19" t="s">
        <v>66</v>
      </c>
      <c r="D64" s="19" t="s">
        <v>30</v>
      </c>
      <c r="E64" s="13">
        <v>12</v>
      </c>
      <c r="F64" s="14">
        <f>E64-7</f>
        <v>5</v>
      </c>
      <c r="G64" s="15"/>
      <c r="H64" s="15"/>
      <c r="I64" s="15"/>
      <c r="J64" s="19" t="s">
        <v>1122</v>
      </c>
    </row>
    <row r="65" spans="1:10" ht="13">
      <c r="A65" s="19" t="s">
        <v>1040</v>
      </c>
      <c r="B65" s="11">
        <v>9.8576388888888894E-2</v>
      </c>
      <c r="C65" s="19" t="s">
        <v>66</v>
      </c>
      <c r="D65" s="19" t="s">
        <v>30</v>
      </c>
      <c r="E65" s="13" t="s">
        <v>38</v>
      </c>
      <c r="F65" s="13" t="s">
        <v>38</v>
      </c>
      <c r="G65" s="15"/>
      <c r="H65" s="15"/>
      <c r="I65" s="15"/>
      <c r="J65" s="19" t="s">
        <v>56</v>
      </c>
    </row>
    <row r="66" spans="1:10" ht="13">
      <c r="A66" s="19" t="s">
        <v>1040</v>
      </c>
      <c r="B66" s="11">
        <v>9.9027777777777784E-2</v>
      </c>
      <c r="C66" s="19" t="s">
        <v>66</v>
      </c>
      <c r="D66" s="19" t="s">
        <v>28</v>
      </c>
      <c r="E66" s="13">
        <v>34</v>
      </c>
      <c r="F66" s="14"/>
      <c r="G66" s="15"/>
      <c r="H66" s="19" t="s">
        <v>1123</v>
      </c>
      <c r="I66" s="13">
        <v>1</v>
      </c>
      <c r="J66" s="19" t="s">
        <v>1124</v>
      </c>
    </row>
    <row r="67" spans="1:10" ht="13">
      <c r="A67" s="19" t="s">
        <v>1040</v>
      </c>
      <c r="B67" s="11">
        <v>0.10230324074074074</v>
      </c>
      <c r="C67" s="19" t="s">
        <v>19</v>
      </c>
      <c r="D67" s="19" t="s">
        <v>30</v>
      </c>
      <c r="E67" s="13">
        <v>24</v>
      </c>
      <c r="F67" s="14">
        <f t="shared" ref="F67:F68" si="4">E67-8</f>
        <v>16</v>
      </c>
      <c r="G67" s="15"/>
      <c r="H67" s="15"/>
      <c r="I67" s="15"/>
      <c r="J67" s="19" t="s">
        <v>1126</v>
      </c>
    </row>
    <row r="68" spans="1:10" ht="13">
      <c r="A68" s="19" t="s">
        <v>1040</v>
      </c>
      <c r="B68" s="11">
        <v>0.10230324074074074</v>
      </c>
      <c r="C68" s="19" t="s">
        <v>19</v>
      </c>
      <c r="D68" s="19" t="s">
        <v>30</v>
      </c>
      <c r="E68" s="13">
        <v>24</v>
      </c>
      <c r="F68" s="14">
        <f t="shared" si="4"/>
        <v>16</v>
      </c>
      <c r="G68" s="15"/>
      <c r="H68" s="15"/>
      <c r="I68" s="15"/>
      <c r="J68" s="19" t="s">
        <v>56</v>
      </c>
    </row>
    <row r="69" spans="1:10" ht="13">
      <c r="A69" s="19" t="s">
        <v>1040</v>
      </c>
      <c r="B69" s="11">
        <v>0.10256944444444445</v>
      </c>
      <c r="C69" s="19" t="s">
        <v>19</v>
      </c>
      <c r="D69" s="19" t="s">
        <v>28</v>
      </c>
      <c r="E69" s="13">
        <v>20</v>
      </c>
      <c r="F69" s="14"/>
      <c r="G69" s="15"/>
      <c r="H69" s="19" t="s">
        <v>1129</v>
      </c>
      <c r="I69" s="15"/>
      <c r="J69" s="15"/>
    </row>
    <row r="70" spans="1:10" ht="13">
      <c r="A70" s="19" t="s">
        <v>1040</v>
      </c>
      <c r="B70" s="11">
        <v>0.10293981481481482</v>
      </c>
      <c r="C70" s="19" t="s">
        <v>19</v>
      </c>
      <c r="D70" s="19" t="s">
        <v>30</v>
      </c>
      <c r="E70" s="13">
        <v>17</v>
      </c>
      <c r="F70" s="14">
        <f>E70-8</f>
        <v>9</v>
      </c>
      <c r="G70" s="15"/>
      <c r="H70" s="15"/>
      <c r="I70" s="15"/>
      <c r="J70" s="19" t="s">
        <v>1126</v>
      </c>
    </row>
    <row r="71" spans="1:10" ht="13">
      <c r="A71" s="19" t="s">
        <v>1040</v>
      </c>
      <c r="B71" s="11">
        <v>0.10293981481481482</v>
      </c>
      <c r="C71" s="19" t="s">
        <v>19</v>
      </c>
      <c r="D71" s="19" t="s">
        <v>30</v>
      </c>
      <c r="E71" s="13" t="s">
        <v>38</v>
      </c>
      <c r="F71" s="13" t="s">
        <v>38</v>
      </c>
      <c r="G71" s="15"/>
      <c r="H71" s="15"/>
      <c r="I71" s="15"/>
      <c r="J71" s="19" t="s">
        <v>56</v>
      </c>
    </row>
    <row r="72" spans="1:10" ht="13">
      <c r="A72" s="19" t="s">
        <v>1040</v>
      </c>
      <c r="B72" s="11">
        <v>0.10303240740740741</v>
      </c>
      <c r="C72" s="19" t="s">
        <v>19</v>
      </c>
      <c r="D72" s="19" t="s">
        <v>28</v>
      </c>
      <c r="E72" s="13">
        <v>8</v>
      </c>
      <c r="F72" s="14"/>
      <c r="G72" s="15"/>
      <c r="H72" s="19" t="s">
        <v>1134</v>
      </c>
      <c r="I72" s="13">
        <v>1</v>
      </c>
      <c r="J72" s="19" t="s">
        <v>1135</v>
      </c>
    </row>
    <row r="73" spans="1:10" ht="13">
      <c r="A73" s="19" t="s">
        <v>1040</v>
      </c>
      <c r="B73" s="11">
        <v>0.10431712962962963</v>
      </c>
      <c r="C73" s="19" t="s">
        <v>14</v>
      </c>
      <c r="D73" s="19" t="s">
        <v>26</v>
      </c>
      <c r="E73" s="13" t="s">
        <v>38</v>
      </c>
      <c r="F73" s="13" t="s">
        <v>38</v>
      </c>
      <c r="G73" s="15"/>
      <c r="H73" s="15"/>
      <c r="I73" s="15"/>
      <c r="J73" s="15"/>
    </row>
    <row r="74" spans="1:10" ht="13">
      <c r="A74" s="19" t="s">
        <v>1040</v>
      </c>
      <c r="B74" s="11">
        <v>0.10621527777777778</v>
      </c>
      <c r="C74" s="19" t="s">
        <v>14</v>
      </c>
      <c r="D74" s="19" t="s">
        <v>167</v>
      </c>
      <c r="E74" s="13">
        <v>13</v>
      </c>
      <c r="F74" s="14"/>
      <c r="G74" s="15"/>
      <c r="H74" s="15"/>
      <c r="I74" s="15"/>
      <c r="J74" s="15"/>
    </row>
    <row r="75" spans="1:10" ht="13">
      <c r="A75" s="19" t="s">
        <v>1040</v>
      </c>
      <c r="B75" s="11">
        <v>0.10821759259259259</v>
      </c>
      <c r="C75" s="19" t="s">
        <v>18</v>
      </c>
      <c r="D75" s="19" t="s">
        <v>28</v>
      </c>
      <c r="E75" s="13">
        <v>6</v>
      </c>
      <c r="F75" s="13"/>
      <c r="G75" s="15"/>
      <c r="H75" s="15"/>
      <c r="I75" s="15"/>
      <c r="J75" s="15"/>
    </row>
    <row r="76" spans="1:10" ht="13">
      <c r="A76" s="19" t="s">
        <v>1040</v>
      </c>
      <c r="B76" s="11">
        <v>0.10934027777777777</v>
      </c>
      <c r="C76" s="19" t="s">
        <v>21</v>
      </c>
      <c r="D76" s="19" t="s">
        <v>28</v>
      </c>
      <c r="E76" s="13">
        <v>27</v>
      </c>
      <c r="F76" s="13"/>
      <c r="G76" s="15"/>
      <c r="H76" s="19" t="s">
        <v>1138</v>
      </c>
      <c r="I76" s="15"/>
      <c r="J76" s="15"/>
    </row>
    <row r="77" spans="1:10" ht="13">
      <c r="A77" s="19" t="s">
        <v>1040</v>
      </c>
      <c r="B77" s="11">
        <v>0.11068287037037038</v>
      </c>
      <c r="C77" s="19" t="s">
        <v>888</v>
      </c>
      <c r="D77" s="19" t="s">
        <v>101</v>
      </c>
      <c r="E77" s="13">
        <v>8</v>
      </c>
      <c r="F77" s="14"/>
      <c r="G77" s="15"/>
      <c r="H77" s="19" t="s">
        <v>1139</v>
      </c>
      <c r="I77" s="15"/>
      <c r="J77" s="19" t="s">
        <v>1141</v>
      </c>
    </row>
    <row r="78" spans="1:10" ht="13">
      <c r="A78" s="19" t="s">
        <v>1040</v>
      </c>
      <c r="B78" s="11">
        <v>0.11140046296296297</v>
      </c>
      <c r="C78" s="19" t="s">
        <v>66</v>
      </c>
      <c r="D78" s="19" t="s">
        <v>26</v>
      </c>
      <c r="E78" s="13" t="s">
        <v>1142</v>
      </c>
      <c r="F78" s="13">
        <v>15</v>
      </c>
      <c r="G78" s="15"/>
      <c r="H78" s="15"/>
      <c r="I78" s="15"/>
      <c r="J78" s="15"/>
    </row>
    <row r="79" spans="1:10" ht="13">
      <c r="A79" s="19" t="s">
        <v>1040</v>
      </c>
      <c r="B79" s="11">
        <v>0.11189814814814815</v>
      </c>
      <c r="C79" s="19" t="s">
        <v>14</v>
      </c>
      <c r="D79" s="19" t="s">
        <v>26</v>
      </c>
      <c r="E79" s="13" t="s">
        <v>38</v>
      </c>
      <c r="F79" s="13" t="s">
        <v>38</v>
      </c>
      <c r="G79" s="15"/>
      <c r="H79" s="15"/>
      <c r="I79" s="15"/>
      <c r="J79" s="19" t="s">
        <v>1144</v>
      </c>
    </row>
    <row r="80" spans="1:10" ht="13">
      <c r="A80" s="19" t="s">
        <v>1040</v>
      </c>
      <c r="B80" s="11">
        <v>0.11189814814814815</v>
      </c>
      <c r="C80" s="19" t="s">
        <v>14</v>
      </c>
      <c r="D80" s="19" t="s">
        <v>26</v>
      </c>
      <c r="E80" s="13">
        <v>11</v>
      </c>
      <c r="F80" s="14">
        <f>E80-5</f>
        <v>6</v>
      </c>
      <c r="G80" s="15"/>
      <c r="H80" s="15"/>
      <c r="I80" s="15"/>
      <c r="J80" s="15"/>
    </row>
    <row r="81" spans="1:10" ht="13">
      <c r="A81" s="19" t="s">
        <v>1040</v>
      </c>
      <c r="B81" s="11">
        <v>0.11273148148148149</v>
      </c>
      <c r="C81" s="19" t="s">
        <v>13</v>
      </c>
      <c r="D81" s="19" t="s">
        <v>33</v>
      </c>
      <c r="E81" s="13">
        <v>20</v>
      </c>
      <c r="F81" s="14">
        <f t="shared" ref="F81:F82" si="5">E81-7</f>
        <v>13</v>
      </c>
      <c r="G81" s="15"/>
      <c r="H81" s="15"/>
      <c r="I81" s="15"/>
      <c r="J81" s="19" t="s">
        <v>1148</v>
      </c>
    </row>
    <row r="82" spans="1:10" ht="13">
      <c r="A82" s="19" t="s">
        <v>1040</v>
      </c>
      <c r="B82" s="11">
        <v>0.11284722222222222</v>
      </c>
      <c r="C82" s="19" t="s">
        <v>13</v>
      </c>
      <c r="D82" s="19" t="s">
        <v>33</v>
      </c>
      <c r="E82" s="13">
        <v>11</v>
      </c>
      <c r="F82" s="13">
        <f t="shared" si="5"/>
        <v>4</v>
      </c>
      <c r="G82" s="15"/>
      <c r="H82" s="15"/>
      <c r="I82" s="15"/>
      <c r="J82" s="19" t="s">
        <v>1148</v>
      </c>
    </row>
    <row r="83" spans="1:10" ht="13">
      <c r="A83" s="19" t="s">
        <v>1040</v>
      </c>
      <c r="B83" s="11">
        <v>0.11292824074074075</v>
      </c>
      <c r="C83" s="19" t="s">
        <v>13</v>
      </c>
      <c r="D83" s="19" t="s">
        <v>28</v>
      </c>
      <c r="E83" s="13">
        <v>11</v>
      </c>
      <c r="F83" s="14"/>
      <c r="G83" s="15"/>
      <c r="H83" s="19" t="s">
        <v>1150</v>
      </c>
      <c r="I83" s="15"/>
      <c r="J83" s="15"/>
    </row>
    <row r="84" spans="1:10" ht="13">
      <c r="A84" s="19" t="s">
        <v>1040</v>
      </c>
      <c r="B84" s="11">
        <v>0.11296296296296296</v>
      </c>
      <c r="C84" s="19" t="s">
        <v>13</v>
      </c>
      <c r="D84" s="19" t="s">
        <v>28</v>
      </c>
      <c r="E84" s="13">
        <v>10</v>
      </c>
      <c r="F84" s="14"/>
      <c r="G84" s="15"/>
      <c r="H84" s="19" t="s">
        <v>1152</v>
      </c>
      <c r="I84" s="13">
        <v>1</v>
      </c>
      <c r="J84" s="19" t="s">
        <v>1153</v>
      </c>
    </row>
    <row r="85" spans="1:10" ht="13">
      <c r="A85" s="19" t="s">
        <v>1040</v>
      </c>
      <c r="B85" s="11">
        <v>0.11562500000000001</v>
      </c>
      <c r="C85" s="19" t="s">
        <v>19</v>
      </c>
      <c r="D85" s="19" t="s">
        <v>22</v>
      </c>
      <c r="E85" s="13" t="s">
        <v>38</v>
      </c>
      <c r="F85" s="13" t="s">
        <v>38</v>
      </c>
      <c r="G85" s="15"/>
      <c r="H85" s="15"/>
      <c r="I85" s="15"/>
      <c r="J85" s="15"/>
    </row>
    <row r="86" spans="1:10" ht="13">
      <c r="A86" s="19" t="s">
        <v>1040</v>
      </c>
      <c r="B86" s="11">
        <v>0.11568287037037037</v>
      </c>
      <c r="C86" s="19" t="s">
        <v>19</v>
      </c>
      <c r="D86" s="19" t="s">
        <v>30</v>
      </c>
      <c r="E86" s="13">
        <v>23</v>
      </c>
      <c r="F86" s="14">
        <f>E86-8</f>
        <v>15</v>
      </c>
      <c r="G86" s="15"/>
      <c r="H86" s="15"/>
      <c r="I86" s="15"/>
      <c r="J86" s="19" t="s">
        <v>1126</v>
      </c>
    </row>
    <row r="87" spans="1:10" ht="13">
      <c r="A87" s="19" t="s">
        <v>1040</v>
      </c>
      <c r="B87" s="11">
        <v>0.11574074074074074</v>
      </c>
      <c r="C87" s="19" t="s">
        <v>19</v>
      </c>
      <c r="D87" s="19" t="s">
        <v>28</v>
      </c>
      <c r="E87" s="13">
        <v>23</v>
      </c>
      <c r="F87" s="14"/>
      <c r="G87" s="15"/>
      <c r="H87" s="19" t="s">
        <v>1156</v>
      </c>
      <c r="I87" s="15"/>
      <c r="J87" s="15"/>
    </row>
    <row r="88" spans="1:10" ht="13">
      <c r="A88" s="19" t="s">
        <v>1040</v>
      </c>
      <c r="B88" s="11">
        <v>0.1162962962962963</v>
      </c>
      <c r="C88" s="19" t="s">
        <v>14</v>
      </c>
      <c r="D88" s="19" t="s">
        <v>30</v>
      </c>
      <c r="E88" s="13">
        <v>10</v>
      </c>
      <c r="F88" s="14">
        <f t="shared" ref="F88:F89" si="6">E88-7</f>
        <v>3</v>
      </c>
      <c r="G88" s="15"/>
      <c r="H88" s="15"/>
      <c r="I88" s="15"/>
      <c r="J88" s="19" t="s">
        <v>1158</v>
      </c>
    </row>
    <row r="89" spans="1:10" ht="13">
      <c r="A89" s="19" t="s">
        <v>1040</v>
      </c>
      <c r="B89" s="11">
        <v>0.11652777777777777</v>
      </c>
      <c r="C89" s="19" t="s">
        <v>14</v>
      </c>
      <c r="D89" s="19" t="s">
        <v>30</v>
      </c>
      <c r="E89" s="13">
        <v>23</v>
      </c>
      <c r="F89" s="14">
        <f t="shared" si="6"/>
        <v>16</v>
      </c>
      <c r="G89" s="15"/>
      <c r="H89" s="15"/>
      <c r="I89" s="15"/>
      <c r="J89" s="19" t="s">
        <v>1158</v>
      </c>
    </row>
    <row r="90" spans="1:10" ht="13">
      <c r="A90" s="19" t="s">
        <v>1040</v>
      </c>
      <c r="B90" s="11">
        <v>0.11664351851851852</v>
      </c>
      <c r="C90" s="19" t="s">
        <v>14</v>
      </c>
      <c r="D90" s="19" t="s">
        <v>28</v>
      </c>
      <c r="E90" s="13">
        <v>8</v>
      </c>
      <c r="F90" s="14"/>
      <c r="G90" s="15"/>
      <c r="H90" s="19" t="s">
        <v>1134</v>
      </c>
      <c r="I90" s="13">
        <v>1</v>
      </c>
      <c r="J90" s="19" t="s">
        <v>1135</v>
      </c>
    </row>
    <row r="91" spans="1:10" ht="13">
      <c r="A91" s="19" t="s">
        <v>1040</v>
      </c>
      <c r="B91" s="11">
        <v>0.11702546296296296</v>
      </c>
      <c r="C91" s="19" t="s">
        <v>14</v>
      </c>
      <c r="D91" s="19" t="s">
        <v>30</v>
      </c>
      <c r="E91" s="13">
        <v>19</v>
      </c>
      <c r="F91" s="14">
        <f>E91-7</f>
        <v>12</v>
      </c>
      <c r="G91" s="15"/>
      <c r="H91" s="15"/>
      <c r="I91" s="15"/>
      <c r="J91" s="19" t="s">
        <v>1158</v>
      </c>
    </row>
    <row r="92" spans="1:10" ht="13">
      <c r="A92" s="19" t="s">
        <v>1040</v>
      </c>
      <c r="B92" s="11">
        <v>0.11707175925925926</v>
      </c>
      <c r="C92" s="19" t="s">
        <v>14</v>
      </c>
      <c r="D92" s="19" t="s">
        <v>28</v>
      </c>
      <c r="E92" s="13">
        <v>9</v>
      </c>
      <c r="F92" s="14"/>
      <c r="G92" s="15"/>
      <c r="H92" s="19" t="s">
        <v>1161</v>
      </c>
      <c r="I92" s="13">
        <v>1</v>
      </c>
      <c r="J92" s="19" t="s">
        <v>1135</v>
      </c>
    </row>
    <row r="93" spans="1:10" ht="13">
      <c r="A93" s="19" t="s">
        <v>1040</v>
      </c>
      <c r="B93" s="11">
        <v>0.11731481481481482</v>
      </c>
      <c r="C93" s="19" t="s">
        <v>14</v>
      </c>
      <c r="D93" s="19" t="s">
        <v>31</v>
      </c>
      <c r="E93" s="13">
        <v>7</v>
      </c>
      <c r="F93" s="14">
        <f>E93-1</f>
        <v>6</v>
      </c>
      <c r="G93" s="15"/>
      <c r="H93" s="15"/>
      <c r="I93" s="15"/>
      <c r="J93" s="15"/>
    </row>
    <row r="94" spans="1:10" ht="13">
      <c r="A94" s="19" t="s">
        <v>1040</v>
      </c>
      <c r="B94" s="11">
        <v>0.12559027777777779</v>
      </c>
      <c r="C94" s="19" t="s">
        <v>21</v>
      </c>
      <c r="D94" s="19" t="s">
        <v>33</v>
      </c>
      <c r="E94" s="13">
        <v>24</v>
      </c>
      <c r="F94" s="14">
        <f>E94-8</f>
        <v>16</v>
      </c>
      <c r="G94" s="15"/>
      <c r="H94" s="15"/>
      <c r="I94" s="15"/>
      <c r="J94" s="19" t="s">
        <v>1167</v>
      </c>
    </row>
    <row r="95" spans="1:10" ht="13">
      <c r="A95" s="19" t="s">
        <v>1040</v>
      </c>
      <c r="B95" s="11">
        <v>0.12565972222222221</v>
      </c>
      <c r="C95" s="19" t="s">
        <v>21</v>
      </c>
      <c r="D95" s="19" t="s">
        <v>33</v>
      </c>
      <c r="E95" s="13" t="s">
        <v>20</v>
      </c>
      <c r="F95" s="13">
        <v>1</v>
      </c>
      <c r="G95" s="15"/>
      <c r="H95" s="15"/>
      <c r="I95" s="15"/>
      <c r="J95" s="19" t="s">
        <v>1167</v>
      </c>
    </row>
    <row r="96" spans="1:10" ht="13">
      <c r="A96" s="19" t="s">
        <v>1040</v>
      </c>
      <c r="B96" s="11">
        <v>0.12569444444444444</v>
      </c>
      <c r="C96" s="19" t="s">
        <v>21</v>
      </c>
      <c r="D96" s="19" t="s">
        <v>33</v>
      </c>
      <c r="E96" s="13" t="s">
        <v>1169</v>
      </c>
      <c r="F96" s="13">
        <v>17</v>
      </c>
      <c r="G96" s="15"/>
      <c r="H96" s="15"/>
      <c r="I96" s="15"/>
      <c r="J96" s="19" t="s">
        <v>1167</v>
      </c>
    </row>
    <row r="97" spans="1:10" ht="13">
      <c r="A97" s="19" t="s">
        <v>1040</v>
      </c>
      <c r="B97" s="11">
        <v>0.12582175925925926</v>
      </c>
      <c r="C97" s="19" t="s">
        <v>21</v>
      </c>
      <c r="D97" s="19" t="s">
        <v>28</v>
      </c>
      <c r="E97" s="13">
        <v>12</v>
      </c>
      <c r="F97" s="14"/>
      <c r="G97" s="15"/>
      <c r="H97" s="19" t="s">
        <v>1172</v>
      </c>
      <c r="I97" s="15"/>
      <c r="J97" s="15"/>
    </row>
    <row r="98" spans="1:10" ht="13">
      <c r="A98" s="19" t="s">
        <v>1040</v>
      </c>
      <c r="B98" s="11">
        <v>0.13134259259259259</v>
      </c>
      <c r="C98" s="19" t="s">
        <v>14</v>
      </c>
      <c r="D98" s="19" t="s">
        <v>78</v>
      </c>
      <c r="E98" s="13">
        <v>19</v>
      </c>
      <c r="F98" s="14">
        <f>E98-2</f>
        <v>17</v>
      </c>
      <c r="G98" s="15"/>
      <c r="H98" s="15"/>
      <c r="I98" s="15"/>
      <c r="J98" s="15"/>
    </row>
    <row r="99" spans="1:10" ht="13">
      <c r="A99" s="19" t="s">
        <v>1040</v>
      </c>
      <c r="B99" s="11">
        <v>0.13230324074074074</v>
      </c>
      <c r="C99" s="19" t="s">
        <v>19</v>
      </c>
      <c r="D99" s="19" t="s">
        <v>26</v>
      </c>
      <c r="E99" s="13">
        <v>18</v>
      </c>
      <c r="F99" s="14">
        <f t="shared" ref="F99:F100" si="7">E99-0</f>
        <v>18</v>
      </c>
      <c r="G99" s="15"/>
      <c r="H99" s="15"/>
      <c r="I99" s="15"/>
      <c r="J99" s="15"/>
    </row>
    <row r="100" spans="1:10" ht="13">
      <c r="A100" s="19" t="s">
        <v>1040</v>
      </c>
      <c r="B100" s="11">
        <v>0.13849537037037038</v>
      </c>
      <c r="C100" s="19" t="s">
        <v>888</v>
      </c>
      <c r="D100" s="19" t="s">
        <v>26</v>
      </c>
      <c r="E100" s="13">
        <v>9</v>
      </c>
      <c r="F100" s="14">
        <f t="shared" si="7"/>
        <v>9</v>
      </c>
      <c r="G100" s="15"/>
      <c r="H100" s="15"/>
      <c r="I100" s="15"/>
      <c r="J100" s="15"/>
    </row>
    <row r="101" spans="1:10" ht="13">
      <c r="A101" s="19" t="s">
        <v>1040</v>
      </c>
      <c r="B101" s="11">
        <v>0.13925925925925925</v>
      </c>
      <c r="C101" s="19" t="s">
        <v>66</v>
      </c>
      <c r="D101" s="19" t="s">
        <v>26</v>
      </c>
      <c r="E101" s="13">
        <v>26</v>
      </c>
      <c r="F101" s="13" t="s">
        <v>38</v>
      </c>
      <c r="G101" s="15"/>
      <c r="H101" s="15"/>
      <c r="I101" s="15"/>
      <c r="J101" s="19" t="s">
        <v>1179</v>
      </c>
    </row>
    <row r="102" spans="1:10" ht="13">
      <c r="A102" s="19" t="s">
        <v>1040</v>
      </c>
      <c r="B102" s="11">
        <v>0.14207175925925927</v>
      </c>
      <c r="C102" s="19" t="s">
        <v>19</v>
      </c>
      <c r="D102" s="19" t="s">
        <v>55</v>
      </c>
      <c r="E102" s="13">
        <v>7</v>
      </c>
      <c r="F102" s="14">
        <f>E102-4</f>
        <v>3</v>
      </c>
      <c r="G102" s="15"/>
      <c r="H102" s="15"/>
      <c r="I102" s="15"/>
      <c r="J102" s="15"/>
    </row>
    <row r="103" spans="1:10" ht="13">
      <c r="A103" s="19" t="s">
        <v>1040</v>
      </c>
      <c r="B103" s="11">
        <v>0.1471875</v>
      </c>
      <c r="C103" s="19" t="s">
        <v>13</v>
      </c>
      <c r="D103" s="19" t="s">
        <v>15</v>
      </c>
      <c r="E103" s="13">
        <v>18</v>
      </c>
      <c r="F103" s="14">
        <f>E103-1</f>
        <v>17</v>
      </c>
      <c r="G103" s="15"/>
      <c r="H103" s="15"/>
      <c r="I103" s="15"/>
      <c r="J103" s="15"/>
    </row>
    <row r="104" spans="1:10" ht="13">
      <c r="A104" s="19" t="s">
        <v>1040</v>
      </c>
      <c r="B104" s="11">
        <v>0.14839120370370371</v>
      </c>
      <c r="C104" s="19" t="s">
        <v>21</v>
      </c>
      <c r="D104" s="19" t="s">
        <v>28</v>
      </c>
      <c r="E104" s="13">
        <v>17</v>
      </c>
      <c r="F104" s="14"/>
      <c r="G104" s="15"/>
      <c r="H104" s="19" t="s">
        <v>1184</v>
      </c>
      <c r="I104" s="15"/>
      <c r="J104" s="19" t="s">
        <v>1185</v>
      </c>
    </row>
    <row r="105" spans="1:10" ht="13">
      <c r="A105" s="19" t="s">
        <v>1040</v>
      </c>
      <c r="B105" s="11">
        <v>0.14921296296296296</v>
      </c>
      <c r="C105" s="19" t="s">
        <v>18</v>
      </c>
      <c r="D105" s="19" t="s">
        <v>28</v>
      </c>
      <c r="E105" s="13">
        <v>21</v>
      </c>
      <c r="F105" s="14"/>
      <c r="G105" s="15"/>
      <c r="H105" s="19" t="s">
        <v>1150</v>
      </c>
      <c r="I105" s="15"/>
      <c r="J105" s="19" t="s">
        <v>1187</v>
      </c>
    </row>
    <row r="106" spans="1:10" ht="13">
      <c r="A106" s="19" t="s">
        <v>1040</v>
      </c>
      <c r="B106" s="11">
        <v>0.15052083333333333</v>
      </c>
      <c r="C106" s="19" t="s">
        <v>888</v>
      </c>
      <c r="D106" s="19" t="s">
        <v>101</v>
      </c>
      <c r="E106" s="13">
        <v>7</v>
      </c>
      <c r="F106" s="13"/>
      <c r="G106" s="15"/>
      <c r="H106" s="19" t="s">
        <v>1189</v>
      </c>
      <c r="I106" s="15"/>
      <c r="J106" s="19" t="s">
        <v>1141</v>
      </c>
    </row>
    <row r="107" spans="1:10" ht="13">
      <c r="A107" s="19" t="s">
        <v>1040</v>
      </c>
      <c r="B107" s="11">
        <v>0.15138888888888888</v>
      </c>
      <c r="C107" s="19" t="s">
        <v>18</v>
      </c>
      <c r="D107" s="19" t="s">
        <v>116</v>
      </c>
      <c r="E107" s="13">
        <v>13</v>
      </c>
      <c r="F107" s="13">
        <f>E107-1</f>
        <v>12</v>
      </c>
      <c r="G107" s="15"/>
      <c r="H107" s="15"/>
      <c r="I107" s="15"/>
      <c r="J107" s="15"/>
    </row>
    <row r="108" spans="1:10" ht="13">
      <c r="A108" s="19" t="s">
        <v>1040</v>
      </c>
      <c r="B108" s="11">
        <v>0.15217592592592594</v>
      </c>
      <c r="C108" s="19" t="s">
        <v>21</v>
      </c>
      <c r="D108" s="19" t="s">
        <v>31</v>
      </c>
      <c r="E108" s="13">
        <v>10</v>
      </c>
      <c r="F108" s="13">
        <f>E108-3</f>
        <v>7</v>
      </c>
      <c r="G108" s="15"/>
      <c r="H108" s="15"/>
      <c r="I108" s="15"/>
      <c r="J108" s="15"/>
    </row>
    <row r="109" spans="1:10" ht="13">
      <c r="A109" s="19" t="s">
        <v>1040</v>
      </c>
      <c r="B109" s="11">
        <v>0.15240740740740741</v>
      </c>
      <c r="C109" s="19" t="s">
        <v>888</v>
      </c>
      <c r="D109" s="19" t="s">
        <v>101</v>
      </c>
      <c r="E109" s="13">
        <v>16</v>
      </c>
      <c r="F109" s="14"/>
      <c r="G109" s="15"/>
      <c r="H109" s="19" t="s">
        <v>1191</v>
      </c>
      <c r="I109" s="15"/>
      <c r="J109" s="19" t="s">
        <v>1070</v>
      </c>
    </row>
    <row r="110" spans="1:10" ht="13">
      <c r="A110" s="19" t="s">
        <v>1040</v>
      </c>
      <c r="B110" s="11">
        <v>0.15305555555555556</v>
      </c>
      <c r="C110" s="19" t="s">
        <v>18</v>
      </c>
      <c r="D110" s="19" t="s">
        <v>30</v>
      </c>
      <c r="E110" s="13">
        <v>25</v>
      </c>
      <c r="F110" s="14">
        <f>E110-7</f>
        <v>18</v>
      </c>
      <c r="G110" s="15"/>
      <c r="H110" s="15"/>
      <c r="I110" s="15"/>
      <c r="J110" s="19" t="s">
        <v>1193</v>
      </c>
    </row>
    <row r="111" spans="1:10" ht="13">
      <c r="A111" s="19" t="s">
        <v>1040</v>
      </c>
      <c r="B111" s="11">
        <v>0.15310185185185185</v>
      </c>
      <c r="C111" s="19" t="s">
        <v>18</v>
      </c>
      <c r="D111" s="19" t="s">
        <v>28</v>
      </c>
      <c r="E111" s="13">
        <v>10</v>
      </c>
      <c r="F111" s="14"/>
      <c r="G111" s="15"/>
      <c r="H111" s="19" t="s">
        <v>1152</v>
      </c>
      <c r="I111" s="13">
        <v>1</v>
      </c>
      <c r="J111" s="19" t="s">
        <v>1153</v>
      </c>
    </row>
    <row r="112" spans="1:10" ht="13">
      <c r="A112" s="19" t="s">
        <v>1040</v>
      </c>
      <c r="B112" s="11">
        <v>0.15707175925925926</v>
      </c>
      <c r="C112" s="19" t="s">
        <v>21</v>
      </c>
      <c r="D112" s="19" t="s">
        <v>116</v>
      </c>
      <c r="E112" s="13">
        <v>21</v>
      </c>
      <c r="F112" s="14">
        <f>E112-3</f>
        <v>18</v>
      </c>
      <c r="G112" s="15"/>
      <c r="H112" s="15"/>
      <c r="I112" s="15"/>
      <c r="J112" s="15"/>
    </row>
    <row r="113" spans="1:10" ht="13">
      <c r="A113" s="19" t="s">
        <v>1040</v>
      </c>
      <c r="B113" s="11">
        <v>0.15849537037037037</v>
      </c>
      <c r="C113" s="19" t="s">
        <v>19</v>
      </c>
      <c r="D113" s="19" t="s">
        <v>37</v>
      </c>
      <c r="E113" s="13">
        <v>18</v>
      </c>
      <c r="F113" s="14">
        <f>E113-9</f>
        <v>9</v>
      </c>
      <c r="G113" s="15"/>
      <c r="H113" s="15"/>
      <c r="I113" s="15"/>
      <c r="J113" s="15"/>
    </row>
    <row r="114" spans="1:10" ht="13">
      <c r="A114" s="19" t="s">
        <v>1040</v>
      </c>
      <c r="B114" s="11">
        <v>0.16056712962962963</v>
      </c>
      <c r="C114" s="19" t="s">
        <v>14</v>
      </c>
      <c r="D114" s="19" t="s">
        <v>25</v>
      </c>
      <c r="E114" s="13">
        <v>19</v>
      </c>
      <c r="F114" s="14">
        <f>E114-3</f>
        <v>16</v>
      </c>
      <c r="G114" s="15"/>
      <c r="H114" s="15"/>
      <c r="I114" s="15"/>
      <c r="J114" s="15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>
    <outlinePr summaryBelow="0" summaryRight="0"/>
  </sheetPr>
  <dimension ref="A1:J109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83203125" customWidth="1"/>
    <col min="2" max="2" width="7.33203125" customWidth="1"/>
    <col min="3" max="3" width="9.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50.6640625" customWidth="1"/>
    <col min="9" max="9" width="6.33203125" customWidth="1"/>
    <col min="10" max="10" width="46.8320312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1071</v>
      </c>
      <c r="B2" s="11">
        <v>1.0902777777777779E-2</v>
      </c>
      <c r="C2" s="19" t="s">
        <v>14</v>
      </c>
      <c r="D2" s="19" t="s">
        <v>37</v>
      </c>
      <c r="E2" s="13">
        <v>15</v>
      </c>
      <c r="F2" s="13">
        <f>E2-5</f>
        <v>10</v>
      </c>
      <c r="G2" s="15"/>
      <c r="H2" s="15"/>
      <c r="I2" s="15"/>
      <c r="J2" s="15"/>
    </row>
    <row r="3" spans="1:10" ht="15.75" customHeight="1">
      <c r="A3" s="19" t="s">
        <v>1071</v>
      </c>
      <c r="B3" s="11">
        <v>1.40625E-2</v>
      </c>
      <c r="C3" s="19" t="s">
        <v>888</v>
      </c>
      <c r="D3" s="19" t="s">
        <v>101</v>
      </c>
      <c r="E3" s="13">
        <v>11</v>
      </c>
      <c r="F3" s="15"/>
      <c r="G3" s="15"/>
      <c r="H3" s="19" t="s">
        <v>1072</v>
      </c>
      <c r="I3" s="15"/>
      <c r="J3" s="19" t="s">
        <v>1073</v>
      </c>
    </row>
    <row r="4" spans="1:10" ht="15.75" customHeight="1">
      <c r="A4" s="19" t="s">
        <v>1071</v>
      </c>
      <c r="B4" s="11">
        <v>1.6562500000000001E-2</v>
      </c>
      <c r="C4" s="19" t="s">
        <v>21</v>
      </c>
      <c r="D4" s="19" t="s">
        <v>116</v>
      </c>
      <c r="E4" s="13">
        <v>18</v>
      </c>
      <c r="F4" s="15">
        <f>E4-3</f>
        <v>15</v>
      </c>
      <c r="G4" s="15"/>
      <c r="H4" s="15"/>
      <c r="I4" s="15"/>
      <c r="J4" s="15"/>
    </row>
    <row r="5" spans="1:10" ht="15.75" customHeight="1">
      <c r="A5" s="19" t="s">
        <v>1071</v>
      </c>
      <c r="B5" s="11">
        <v>3.5972222222222225E-2</v>
      </c>
      <c r="C5" s="19" t="s">
        <v>13</v>
      </c>
      <c r="D5" s="19" t="s">
        <v>246</v>
      </c>
      <c r="E5" s="13" t="s">
        <v>38</v>
      </c>
      <c r="F5" s="13" t="s">
        <v>38</v>
      </c>
      <c r="G5" s="15"/>
      <c r="H5" s="15"/>
      <c r="I5" s="15"/>
      <c r="J5" s="19" t="s">
        <v>56</v>
      </c>
    </row>
    <row r="6" spans="1:10" ht="15.75" customHeight="1">
      <c r="A6" s="19" t="s">
        <v>1071</v>
      </c>
      <c r="B6" s="11">
        <v>3.5972222222222225E-2</v>
      </c>
      <c r="C6" s="19" t="s">
        <v>13</v>
      </c>
      <c r="D6" s="19" t="s">
        <v>246</v>
      </c>
      <c r="E6" s="13">
        <v>11</v>
      </c>
      <c r="F6" s="13">
        <f>E6-2</f>
        <v>9</v>
      </c>
      <c r="G6" s="15"/>
      <c r="H6" s="15"/>
      <c r="I6" s="15"/>
      <c r="J6" s="15"/>
    </row>
    <row r="7" spans="1:10" ht="15.75" customHeight="1">
      <c r="A7" s="19" t="s">
        <v>1071</v>
      </c>
      <c r="B7" s="11">
        <v>6.0601851851851851E-2</v>
      </c>
      <c r="C7" s="19" t="s">
        <v>19</v>
      </c>
      <c r="D7" s="19" t="s">
        <v>15</v>
      </c>
      <c r="E7" s="13">
        <v>14</v>
      </c>
      <c r="F7" s="13">
        <f>E7-0</f>
        <v>14</v>
      </c>
      <c r="G7" s="15"/>
      <c r="H7" s="15"/>
      <c r="I7" s="15"/>
      <c r="J7" s="15"/>
    </row>
    <row r="8" spans="1:10" ht="15.75" customHeight="1">
      <c r="A8" s="19" t="s">
        <v>1071</v>
      </c>
      <c r="B8" s="11">
        <v>6.0601851851851851E-2</v>
      </c>
      <c r="C8" s="19" t="s">
        <v>21</v>
      </c>
      <c r="D8" s="19" t="s">
        <v>15</v>
      </c>
      <c r="E8" s="13">
        <v>22</v>
      </c>
      <c r="F8" s="13">
        <f>E8-3</f>
        <v>19</v>
      </c>
      <c r="G8" s="15"/>
      <c r="H8" s="15"/>
      <c r="I8" s="15"/>
      <c r="J8" s="15"/>
    </row>
    <row r="9" spans="1:10" ht="15.75" customHeight="1">
      <c r="A9" s="19" t="s">
        <v>1071</v>
      </c>
      <c r="B9" s="11">
        <v>6.4155092592592597E-2</v>
      </c>
      <c r="C9" s="19" t="s">
        <v>888</v>
      </c>
      <c r="D9" s="19" t="s">
        <v>15</v>
      </c>
      <c r="E9" s="13" t="s">
        <v>38</v>
      </c>
      <c r="F9" s="13" t="s">
        <v>38</v>
      </c>
      <c r="G9" s="15"/>
      <c r="H9" s="15"/>
      <c r="I9" s="15"/>
      <c r="J9" s="19" t="s">
        <v>56</v>
      </c>
    </row>
    <row r="10" spans="1:10" ht="15.75" customHeight="1">
      <c r="A10" s="19" t="s">
        <v>1071</v>
      </c>
      <c r="B10" s="11">
        <v>6.4155092592592597E-2</v>
      </c>
      <c r="C10" s="19" t="s">
        <v>888</v>
      </c>
      <c r="D10" s="19" t="s">
        <v>15</v>
      </c>
      <c r="E10" s="13">
        <v>21</v>
      </c>
      <c r="F10" s="15">
        <f>E10-8</f>
        <v>13</v>
      </c>
      <c r="G10" s="15"/>
      <c r="H10" s="15"/>
      <c r="I10" s="15"/>
      <c r="J10" s="15"/>
    </row>
    <row r="11" spans="1:10" ht="15.75" customHeight="1">
      <c r="A11" s="19" t="s">
        <v>1071</v>
      </c>
      <c r="B11" s="11">
        <v>7.0717592592592596E-2</v>
      </c>
      <c r="C11" s="19" t="s">
        <v>13</v>
      </c>
      <c r="D11" s="19" t="s">
        <v>78</v>
      </c>
      <c r="E11" s="13" t="s">
        <v>38</v>
      </c>
      <c r="F11" s="13" t="s">
        <v>38</v>
      </c>
      <c r="G11" s="15"/>
      <c r="H11" s="15"/>
      <c r="I11" s="15"/>
      <c r="J11" s="19" t="s">
        <v>56</v>
      </c>
    </row>
    <row r="12" spans="1:10" ht="15.75" customHeight="1">
      <c r="A12" s="19" t="s">
        <v>1071</v>
      </c>
      <c r="B12" s="11">
        <v>7.0717592592592596E-2</v>
      </c>
      <c r="C12" s="19" t="s">
        <v>13</v>
      </c>
      <c r="D12" s="19" t="s">
        <v>78</v>
      </c>
      <c r="E12" s="13">
        <v>16</v>
      </c>
      <c r="F12" s="13">
        <f>E12-2</f>
        <v>14</v>
      </c>
      <c r="G12" s="15"/>
      <c r="H12" s="15"/>
      <c r="I12" s="15"/>
      <c r="J12" s="15"/>
    </row>
    <row r="13" spans="1:10" ht="15.75" customHeight="1">
      <c r="A13" s="19" t="s">
        <v>1071</v>
      </c>
      <c r="B13" s="11">
        <v>7.166666666666667E-2</v>
      </c>
      <c r="C13" s="19" t="s">
        <v>18</v>
      </c>
      <c r="D13" s="19" t="s">
        <v>381</v>
      </c>
      <c r="E13" s="13">
        <v>20</v>
      </c>
      <c r="F13" s="15">
        <f>E13-5</f>
        <v>15</v>
      </c>
      <c r="G13" s="15"/>
      <c r="H13" s="15"/>
      <c r="I13" s="15"/>
      <c r="J13" s="19" t="s">
        <v>1081</v>
      </c>
    </row>
    <row r="14" spans="1:10" ht="15.75" customHeight="1">
      <c r="A14" s="19" t="s">
        <v>1071</v>
      </c>
      <c r="B14" s="11">
        <v>7.3425925925925922E-2</v>
      </c>
      <c r="C14" s="19" t="s">
        <v>18</v>
      </c>
      <c r="D14" s="19" t="s">
        <v>326</v>
      </c>
      <c r="E14" s="13">
        <v>21</v>
      </c>
      <c r="F14" s="15">
        <f t="shared" ref="F14:F15" si="0">E14-7</f>
        <v>14</v>
      </c>
      <c r="G14" s="15"/>
      <c r="H14" s="15"/>
      <c r="I14" s="15"/>
      <c r="J14" s="19" t="s">
        <v>1083</v>
      </c>
    </row>
    <row r="15" spans="1:10" ht="15.75" customHeight="1">
      <c r="A15" s="19" t="s">
        <v>1071</v>
      </c>
      <c r="B15" s="11">
        <v>7.5532407407407409E-2</v>
      </c>
      <c r="C15" s="19" t="s">
        <v>13</v>
      </c>
      <c r="D15" s="19" t="s">
        <v>34</v>
      </c>
      <c r="E15" s="13">
        <v>15</v>
      </c>
      <c r="F15" s="15">
        <f t="shared" si="0"/>
        <v>8</v>
      </c>
      <c r="G15" s="15"/>
      <c r="H15" s="15"/>
      <c r="I15" s="15"/>
      <c r="J15" s="15"/>
    </row>
    <row r="16" spans="1:10" ht="15.75" customHeight="1">
      <c r="A16" s="19" t="s">
        <v>1071</v>
      </c>
      <c r="B16" s="11">
        <v>7.9537037037037031E-2</v>
      </c>
      <c r="C16" s="19" t="s">
        <v>13</v>
      </c>
      <c r="D16" s="19" t="s">
        <v>37</v>
      </c>
      <c r="E16" s="13">
        <v>10</v>
      </c>
      <c r="F16" s="13">
        <f>E16-5</f>
        <v>5</v>
      </c>
      <c r="G16" s="15"/>
      <c r="H16" s="15"/>
      <c r="I16" s="15"/>
      <c r="J16" s="15"/>
    </row>
    <row r="17" spans="1:10" ht="15.75" customHeight="1">
      <c r="A17" s="19" t="s">
        <v>1071</v>
      </c>
      <c r="B17" s="11">
        <v>8.0439814814814811E-2</v>
      </c>
      <c r="C17" s="19" t="s">
        <v>19</v>
      </c>
      <c r="D17" s="19" t="s">
        <v>37</v>
      </c>
      <c r="E17" s="13">
        <v>17</v>
      </c>
      <c r="F17" s="13">
        <f>E17-9</f>
        <v>8</v>
      </c>
      <c r="G17" s="15"/>
      <c r="H17" s="15"/>
      <c r="I17" s="15"/>
      <c r="J17" s="15"/>
    </row>
    <row r="18" spans="1:10" ht="15.75" customHeight="1">
      <c r="A18" s="19" t="s">
        <v>1071</v>
      </c>
      <c r="B18" s="11">
        <v>8.0462962962962958E-2</v>
      </c>
      <c r="C18" s="19" t="s">
        <v>14</v>
      </c>
      <c r="D18" s="19" t="s">
        <v>34</v>
      </c>
      <c r="E18" s="13" t="s">
        <v>17</v>
      </c>
      <c r="F18" s="13">
        <v>20</v>
      </c>
      <c r="G18" s="15"/>
      <c r="H18" s="15"/>
      <c r="I18" s="15"/>
      <c r="J18" s="15"/>
    </row>
    <row r="19" spans="1:10" ht="15.75" customHeight="1">
      <c r="A19" s="19" t="s">
        <v>1071</v>
      </c>
      <c r="B19" s="11">
        <v>8.414351851851852E-2</v>
      </c>
      <c r="C19" s="19" t="s">
        <v>21</v>
      </c>
      <c r="D19" s="19" t="s">
        <v>78</v>
      </c>
      <c r="E19" s="13">
        <v>14</v>
      </c>
      <c r="F19" s="13">
        <f>E19-5</f>
        <v>9</v>
      </c>
      <c r="G19" s="15"/>
      <c r="H19" s="15"/>
      <c r="I19" s="15"/>
      <c r="J19" s="15"/>
    </row>
    <row r="20" spans="1:10" ht="15.75" customHeight="1">
      <c r="A20" s="19" t="s">
        <v>1071</v>
      </c>
      <c r="B20" s="11">
        <v>8.8043981481481487E-2</v>
      </c>
      <c r="C20" s="19" t="s">
        <v>13</v>
      </c>
      <c r="D20" s="19" t="s">
        <v>31</v>
      </c>
      <c r="E20" s="13">
        <v>19</v>
      </c>
      <c r="F20" s="15">
        <f>E20-4</f>
        <v>15</v>
      </c>
      <c r="G20" s="15"/>
      <c r="H20" s="15"/>
      <c r="I20" s="15"/>
      <c r="J20" s="15"/>
    </row>
    <row r="21" spans="1:10" ht="15.75" customHeight="1">
      <c r="A21" s="19" t="s">
        <v>1071</v>
      </c>
      <c r="B21" s="11">
        <v>0.11267361111111111</v>
      </c>
      <c r="C21" s="19" t="s">
        <v>14</v>
      </c>
      <c r="D21" s="19" t="s">
        <v>15</v>
      </c>
      <c r="E21" s="13">
        <v>7</v>
      </c>
      <c r="F21" s="13">
        <f>E21-3</f>
        <v>4</v>
      </c>
      <c r="G21" s="15"/>
      <c r="H21" s="15"/>
      <c r="I21" s="15"/>
      <c r="J21" s="15"/>
    </row>
    <row r="22" spans="1:10" ht="15.75" customHeight="1">
      <c r="A22" s="19" t="s">
        <v>1071</v>
      </c>
      <c r="B22" s="11">
        <v>0.11438657407407407</v>
      </c>
      <c r="C22" s="19" t="s">
        <v>13</v>
      </c>
      <c r="D22" s="19" t="s">
        <v>15</v>
      </c>
      <c r="E22" s="13">
        <v>10</v>
      </c>
      <c r="F22" s="15">
        <f>E22-1</f>
        <v>9</v>
      </c>
      <c r="G22" s="15"/>
      <c r="H22" s="15"/>
      <c r="I22" s="15"/>
      <c r="J22" s="15"/>
    </row>
    <row r="23" spans="1:10" ht="15.75" customHeight="1">
      <c r="A23" s="19" t="s">
        <v>1071</v>
      </c>
      <c r="B23" s="11">
        <v>0.11440972222222222</v>
      </c>
      <c r="C23" s="19" t="s">
        <v>18</v>
      </c>
      <c r="D23" s="19" t="s">
        <v>15</v>
      </c>
      <c r="E23" s="13">
        <v>15</v>
      </c>
      <c r="F23" s="13">
        <f>E23-4</f>
        <v>11</v>
      </c>
      <c r="G23" s="15"/>
      <c r="H23" s="15"/>
      <c r="I23" s="15"/>
      <c r="J23" s="15"/>
    </row>
    <row r="24" spans="1:10" ht="15.75" customHeight="1">
      <c r="A24" s="19" t="s">
        <v>1071</v>
      </c>
      <c r="B24" s="11">
        <v>0.11960648148148148</v>
      </c>
      <c r="C24" s="19" t="s">
        <v>14</v>
      </c>
      <c r="D24" s="19" t="s">
        <v>15</v>
      </c>
      <c r="E24" s="13" t="s">
        <v>20</v>
      </c>
      <c r="F24" s="13">
        <v>1</v>
      </c>
      <c r="G24" s="15"/>
      <c r="H24" s="15"/>
      <c r="I24" s="15"/>
      <c r="J24" s="15"/>
    </row>
    <row r="25" spans="1:10" ht="15.75" customHeight="1">
      <c r="A25" s="19" t="s">
        <v>1071</v>
      </c>
      <c r="B25" s="11">
        <v>0.11961805555555556</v>
      </c>
      <c r="C25" s="19" t="s">
        <v>21</v>
      </c>
      <c r="D25" s="19" t="s">
        <v>15</v>
      </c>
      <c r="E25" s="13">
        <v>17</v>
      </c>
      <c r="F25" s="13">
        <f>E25-3</f>
        <v>14</v>
      </c>
      <c r="G25" s="15"/>
      <c r="H25" s="15"/>
      <c r="I25" s="15"/>
      <c r="J25" s="15"/>
    </row>
    <row r="26" spans="1:10" ht="15.75" customHeight="1">
      <c r="A26" s="19" t="s">
        <v>1071</v>
      </c>
      <c r="B26" s="11">
        <v>0.12111111111111111</v>
      </c>
      <c r="C26" s="19" t="s">
        <v>13</v>
      </c>
      <c r="D26" s="19" t="s">
        <v>69</v>
      </c>
      <c r="E26" s="13" t="s">
        <v>38</v>
      </c>
      <c r="F26" s="13" t="s">
        <v>38</v>
      </c>
      <c r="G26" s="15"/>
      <c r="H26" s="15"/>
      <c r="I26" s="15"/>
      <c r="J26" s="19" t="s">
        <v>56</v>
      </c>
    </row>
    <row r="27" spans="1:10" ht="15.75" customHeight="1">
      <c r="A27" s="19" t="s">
        <v>1071</v>
      </c>
      <c r="B27" s="11">
        <v>0.12111111111111111</v>
      </c>
      <c r="C27" s="19" t="s">
        <v>13</v>
      </c>
      <c r="D27" s="19" t="s">
        <v>69</v>
      </c>
      <c r="E27" s="13" t="s">
        <v>17</v>
      </c>
      <c r="F27" s="13">
        <v>20</v>
      </c>
      <c r="G27" s="15"/>
      <c r="H27" s="15"/>
      <c r="I27" s="15"/>
      <c r="J27" s="15"/>
    </row>
    <row r="28" spans="1:10" ht="15.75" customHeight="1">
      <c r="A28" s="19" t="s">
        <v>1071</v>
      </c>
      <c r="B28" s="11">
        <v>0.12373842592592593</v>
      </c>
      <c r="C28" s="19" t="s">
        <v>19</v>
      </c>
      <c r="D28" s="19" t="s">
        <v>15</v>
      </c>
      <c r="E28" s="13">
        <v>9</v>
      </c>
      <c r="F28" s="15">
        <f>E28-0</f>
        <v>9</v>
      </c>
      <c r="G28" s="15"/>
      <c r="H28" s="15"/>
      <c r="I28" s="15"/>
      <c r="J28" s="15"/>
    </row>
    <row r="29" spans="1:10" ht="15.75" customHeight="1">
      <c r="A29" s="19" t="s">
        <v>1071</v>
      </c>
      <c r="B29" s="11">
        <v>0.12379629629629629</v>
      </c>
      <c r="C29" s="19" t="s">
        <v>888</v>
      </c>
      <c r="D29" s="19" t="s">
        <v>15</v>
      </c>
      <c r="E29" s="13">
        <v>15</v>
      </c>
      <c r="F29" s="15">
        <f>E29-8</f>
        <v>7</v>
      </c>
      <c r="G29" s="15"/>
      <c r="H29" s="15"/>
      <c r="I29" s="15"/>
      <c r="J29" s="15"/>
    </row>
    <row r="30" spans="1:10" ht="15.75" customHeight="1">
      <c r="A30" s="19" t="s">
        <v>1071</v>
      </c>
      <c r="B30" s="11">
        <v>0.12831018518518519</v>
      </c>
      <c r="C30" s="19" t="s">
        <v>13</v>
      </c>
      <c r="D30" s="19" t="s">
        <v>15</v>
      </c>
      <c r="E30" s="13">
        <v>7</v>
      </c>
      <c r="F30" s="15">
        <f>E30-1</f>
        <v>6</v>
      </c>
      <c r="G30" s="15"/>
      <c r="H30" s="15"/>
      <c r="I30" s="15"/>
      <c r="J30" s="15"/>
    </row>
    <row r="31" spans="1:10" ht="15.75" customHeight="1">
      <c r="A31" s="19" t="s">
        <v>1071</v>
      </c>
      <c r="B31" s="11">
        <v>0.13054398148148147</v>
      </c>
      <c r="C31" s="19" t="s">
        <v>14</v>
      </c>
      <c r="D31" s="19" t="s">
        <v>15</v>
      </c>
      <c r="E31" s="13" t="s">
        <v>38</v>
      </c>
      <c r="F31" s="13" t="s">
        <v>38</v>
      </c>
      <c r="G31" s="15"/>
      <c r="H31" s="15"/>
      <c r="I31" s="15"/>
      <c r="J31" s="19" t="s">
        <v>103</v>
      </c>
    </row>
    <row r="32" spans="1:10" ht="15.75" customHeight="1">
      <c r="A32" s="19" t="s">
        <v>1071</v>
      </c>
      <c r="B32" s="11">
        <v>0.13054398148148147</v>
      </c>
      <c r="C32" s="19" t="s">
        <v>14</v>
      </c>
      <c r="D32" s="19" t="s">
        <v>15</v>
      </c>
      <c r="E32" s="13">
        <v>8</v>
      </c>
      <c r="F32" s="15">
        <f>E32-3</f>
        <v>5</v>
      </c>
      <c r="G32" s="15"/>
      <c r="H32" s="15"/>
      <c r="I32" s="15"/>
      <c r="J32" s="15"/>
    </row>
    <row r="33" spans="1:10" ht="15.75" customHeight="1">
      <c r="A33" s="19" t="s">
        <v>1071</v>
      </c>
      <c r="B33" s="11">
        <v>0.13082175925925926</v>
      </c>
      <c r="C33" s="19" t="s">
        <v>18</v>
      </c>
      <c r="D33" s="19" t="s">
        <v>37</v>
      </c>
      <c r="E33" s="13">
        <v>12</v>
      </c>
      <c r="F33" s="13">
        <f>E33-1</f>
        <v>11</v>
      </c>
      <c r="G33" s="15"/>
      <c r="H33" s="15"/>
      <c r="I33" s="15"/>
      <c r="J33" s="15"/>
    </row>
    <row r="34" spans="1:10" ht="15.75" customHeight="1">
      <c r="A34" s="19" t="s">
        <v>1071</v>
      </c>
      <c r="B34" s="11">
        <v>0.1317824074074074</v>
      </c>
      <c r="C34" s="19" t="s">
        <v>66</v>
      </c>
      <c r="D34" s="19" t="s">
        <v>16</v>
      </c>
      <c r="E34" s="13">
        <v>16</v>
      </c>
      <c r="F34" s="13">
        <f>E34-2</f>
        <v>14</v>
      </c>
      <c r="G34" s="15"/>
      <c r="H34" s="15"/>
      <c r="I34" s="15"/>
      <c r="J34" s="15"/>
    </row>
    <row r="35" spans="1:10" ht="15.75" customHeight="1">
      <c r="A35" s="19" t="s">
        <v>1071</v>
      </c>
      <c r="B35" s="11">
        <v>0.13184027777777776</v>
      </c>
      <c r="C35" s="19" t="s">
        <v>14</v>
      </c>
      <c r="D35" s="19" t="s">
        <v>16</v>
      </c>
      <c r="E35" s="13">
        <v>20</v>
      </c>
      <c r="F35" s="13" t="s">
        <v>38</v>
      </c>
      <c r="G35" s="15"/>
      <c r="H35" s="15"/>
      <c r="I35" s="15"/>
      <c r="J35" s="19" t="s">
        <v>1104</v>
      </c>
    </row>
    <row r="36" spans="1:10" ht="15.75" customHeight="1">
      <c r="A36" s="19" t="s">
        <v>1071</v>
      </c>
      <c r="B36" s="11">
        <v>0.13203703703703704</v>
      </c>
      <c r="C36" s="19" t="s">
        <v>18</v>
      </c>
      <c r="D36" s="19" t="s">
        <v>16</v>
      </c>
      <c r="E36" s="13">
        <v>18</v>
      </c>
      <c r="F36" s="13">
        <f>E36-4</f>
        <v>14</v>
      </c>
      <c r="G36" s="15"/>
      <c r="H36" s="15"/>
      <c r="I36" s="15"/>
      <c r="J36" s="15"/>
    </row>
    <row r="37" spans="1:10" ht="15.75" customHeight="1">
      <c r="A37" s="19" t="s">
        <v>1071</v>
      </c>
      <c r="B37" s="11">
        <v>0.13203703703703704</v>
      </c>
      <c r="C37" s="19" t="s">
        <v>888</v>
      </c>
      <c r="D37" s="19" t="s">
        <v>16</v>
      </c>
      <c r="E37" s="13">
        <v>17</v>
      </c>
      <c r="F37" s="13">
        <f>E37-1</f>
        <v>16</v>
      </c>
      <c r="G37" s="15"/>
      <c r="H37" s="15"/>
      <c r="I37" s="15"/>
      <c r="J37" s="15"/>
    </row>
    <row r="38" spans="1:10" ht="15.75" customHeight="1">
      <c r="A38" s="19" t="s">
        <v>1071</v>
      </c>
      <c r="B38" s="11">
        <v>0.13216435185185185</v>
      </c>
      <c r="C38" s="19" t="s">
        <v>13</v>
      </c>
      <c r="D38" s="19" t="s">
        <v>16</v>
      </c>
      <c r="E38" s="13">
        <v>11</v>
      </c>
      <c r="F38" s="15">
        <f>E38-0</f>
        <v>11</v>
      </c>
      <c r="G38" s="15"/>
      <c r="H38" s="15"/>
      <c r="I38" s="15"/>
      <c r="J38" s="15"/>
    </row>
    <row r="39" spans="1:10" ht="15.75" customHeight="1">
      <c r="A39" s="19" t="s">
        <v>1071</v>
      </c>
      <c r="B39" s="11">
        <v>0.13216435185185185</v>
      </c>
      <c r="C39" s="19" t="s">
        <v>19</v>
      </c>
      <c r="D39" s="19" t="s">
        <v>16</v>
      </c>
      <c r="E39" s="13">
        <v>11</v>
      </c>
      <c r="F39" s="13">
        <f>E39-4</f>
        <v>7</v>
      </c>
      <c r="G39" s="15"/>
      <c r="H39" s="15"/>
      <c r="I39" s="15"/>
      <c r="J39" s="15"/>
    </row>
    <row r="40" spans="1:10" ht="15.75" customHeight="1">
      <c r="A40" s="19" t="s">
        <v>1071</v>
      </c>
      <c r="B40" s="11">
        <v>0.13226851851851851</v>
      </c>
      <c r="C40" s="19" t="s">
        <v>21</v>
      </c>
      <c r="D40" s="19" t="s">
        <v>16</v>
      </c>
      <c r="E40" s="13">
        <v>5</v>
      </c>
      <c r="F40" s="15">
        <f>E40-1</f>
        <v>4</v>
      </c>
      <c r="G40" s="15"/>
      <c r="H40" s="15"/>
      <c r="I40" s="15"/>
      <c r="J40" s="15"/>
    </row>
    <row r="41" spans="1:10" ht="15.75" customHeight="1">
      <c r="A41" s="19" t="s">
        <v>1071</v>
      </c>
      <c r="B41" s="11">
        <v>0.13415509259259259</v>
      </c>
      <c r="C41" s="19" t="s">
        <v>14</v>
      </c>
      <c r="D41" s="19" t="s">
        <v>113</v>
      </c>
      <c r="E41" s="13" t="s">
        <v>17</v>
      </c>
      <c r="F41" s="13">
        <v>20</v>
      </c>
      <c r="G41" s="15"/>
      <c r="H41" s="15"/>
      <c r="I41" s="15"/>
      <c r="J41" s="15"/>
    </row>
    <row r="42" spans="1:10" ht="15.75" customHeight="1">
      <c r="A42" s="19" t="s">
        <v>1071</v>
      </c>
      <c r="B42" s="11">
        <v>0.13420138888888888</v>
      </c>
      <c r="C42" s="19" t="s">
        <v>13</v>
      </c>
      <c r="D42" s="19" t="s">
        <v>113</v>
      </c>
      <c r="E42" s="13">
        <v>16</v>
      </c>
      <c r="F42" s="13">
        <f>E42-2</f>
        <v>14</v>
      </c>
      <c r="G42" s="15"/>
      <c r="H42" s="15"/>
      <c r="I42" s="15"/>
      <c r="J42" s="15"/>
    </row>
    <row r="43" spans="1:10" ht="15.75" customHeight="1">
      <c r="A43" s="19" t="s">
        <v>1071</v>
      </c>
      <c r="B43" s="11">
        <v>0.13422453703703704</v>
      </c>
      <c r="C43" s="19" t="s">
        <v>21</v>
      </c>
      <c r="D43" s="19" t="s">
        <v>113</v>
      </c>
      <c r="E43" s="13">
        <v>16</v>
      </c>
      <c r="F43" s="13">
        <f>E43-6</f>
        <v>10</v>
      </c>
      <c r="G43" s="15"/>
      <c r="H43" s="15"/>
      <c r="I43" s="15"/>
      <c r="J43" s="15"/>
    </row>
    <row r="44" spans="1:10" ht="15.75" customHeight="1">
      <c r="A44" s="19" t="s">
        <v>1071</v>
      </c>
      <c r="B44" s="11">
        <v>0.13424768518518518</v>
      </c>
      <c r="C44" s="19" t="s">
        <v>19</v>
      </c>
      <c r="D44" s="19" t="s">
        <v>113</v>
      </c>
      <c r="E44" s="13">
        <v>8</v>
      </c>
      <c r="F44" s="15">
        <f>E44-0</f>
        <v>8</v>
      </c>
      <c r="G44" s="15"/>
      <c r="H44" s="15"/>
      <c r="I44" s="15"/>
      <c r="J44" s="15"/>
    </row>
    <row r="45" spans="1:10" ht="15.75" customHeight="1">
      <c r="A45" s="19" t="s">
        <v>1071</v>
      </c>
      <c r="B45" s="11">
        <v>0.13425925925925927</v>
      </c>
      <c r="C45" s="19" t="s">
        <v>18</v>
      </c>
      <c r="D45" s="19" t="s">
        <v>113</v>
      </c>
      <c r="E45" s="13">
        <v>24</v>
      </c>
      <c r="F45" s="15">
        <f>E45-7</f>
        <v>17</v>
      </c>
      <c r="G45" s="15"/>
      <c r="H45" s="15"/>
      <c r="I45" s="15"/>
      <c r="J45" s="15"/>
    </row>
    <row r="46" spans="1:10" ht="15.75" customHeight="1">
      <c r="A46" s="19" t="s">
        <v>1071</v>
      </c>
      <c r="B46" s="11">
        <v>0.13427083333333334</v>
      </c>
      <c r="C46" s="19" t="s">
        <v>888</v>
      </c>
      <c r="D46" s="19" t="s">
        <v>113</v>
      </c>
      <c r="E46" s="13">
        <v>17</v>
      </c>
      <c r="F46" s="13">
        <f>E46-8</f>
        <v>9</v>
      </c>
      <c r="G46" s="15"/>
      <c r="H46" s="15"/>
      <c r="I46" s="15"/>
      <c r="J46" s="15"/>
    </row>
    <row r="47" spans="1:10" ht="15.75" customHeight="1">
      <c r="A47" s="19" t="s">
        <v>1071</v>
      </c>
      <c r="B47" s="11">
        <v>0.13435185185185186</v>
      </c>
      <c r="C47" s="19" t="s">
        <v>66</v>
      </c>
      <c r="D47" s="19" t="s">
        <v>113</v>
      </c>
      <c r="E47" s="13">
        <v>14</v>
      </c>
      <c r="F47" s="13">
        <v>15</v>
      </c>
      <c r="G47" s="15"/>
      <c r="H47" s="15"/>
      <c r="I47" s="15"/>
      <c r="J47" s="15"/>
    </row>
    <row r="48" spans="1:10" ht="15.75" customHeight="1">
      <c r="A48" s="19" t="s">
        <v>1071</v>
      </c>
      <c r="B48" s="11">
        <v>0.13552083333333334</v>
      </c>
      <c r="C48" s="19" t="s">
        <v>14</v>
      </c>
      <c r="D48" s="19" t="s">
        <v>78</v>
      </c>
      <c r="E48" s="13">
        <v>17</v>
      </c>
      <c r="F48" s="13">
        <f>E48-2</f>
        <v>15</v>
      </c>
      <c r="G48" s="15"/>
      <c r="H48" s="15"/>
      <c r="I48" s="15"/>
      <c r="J48" s="15"/>
    </row>
    <row r="49" spans="1:10" ht="15.75" customHeight="1">
      <c r="A49" s="19" t="s">
        <v>1071</v>
      </c>
      <c r="B49" s="11">
        <v>0.13641203703703703</v>
      </c>
      <c r="C49" s="19" t="s">
        <v>18</v>
      </c>
      <c r="D49" s="19" t="s">
        <v>33</v>
      </c>
      <c r="E49" s="13">
        <v>12</v>
      </c>
      <c r="F49" s="13">
        <f>E49-7</f>
        <v>5</v>
      </c>
      <c r="G49" s="15"/>
      <c r="H49" s="15"/>
      <c r="I49" s="15"/>
      <c r="J49" s="19" t="s">
        <v>1127</v>
      </c>
    </row>
    <row r="50" spans="1:10" ht="15.75" customHeight="1">
      <c r="A50" s="19" t="s">
        <v>1071</v>
      </c>
      <c r="B50" s="11">
        <v>0.136875</v>
      </c>
      <c r="C50" s="19" t="s">
        <v>18</v>
      </c>
      <c r="D50" s="19" t="s">
        <v>28</v>
      </c>
      <c r="E50" s="13">
        <v>12</v>
      </c>
      <c r="F50" s="15"/>
      <c r="G50" s="15"/>
      <c r="H50" s="19" t="s">
        <v>1128</v>
      </c>
      <c r="I50" s="15"/>
      <c r="J50" s="15"/>
    </row>
    <row r="51" spans="1:10" ht="15.75" customHeight="1">
      <c r="A51" s="19" t="s">
        <v>1071</v>
      </c>
      <c r="B51" s="11">
        <v>0.13721064814814815</v>
      </c>
      <c r="C51" s="19" t="s">
        <v>18</v>
      </c>
      <c r="D51" s="19" t="s">
        <v>28</v>
      </c>
      <c r="E51" s="13">
        <v>7</v>
      </c>
      <c r="F51" s="15"/>
      <c r="G51" s="15"/>
      <c r="H51" s="19" t="s">
        <v>1130</v>
      </c>
      <c r="I51" s="15"/>
      <c r="J51" s="19" t="s">
        <v>82</v>
      </c>
    </row>
    <row r="52" spans="1:10" ht="15.75" customHeight="1">
      <c r="A52" s="19" t="s">
        <v>1071</v>
      </c>
      <c r="B52" s="11">
        <v>0.13921296296296296</v>
      </c>
      <c r="C52" s="19" t="s">
        <v>888</v>
      </c>
      <c r="D52" s="19" t="s">
        <v>30</v>
      </c>
      <c r="E52" s="13">
        <v>17</v>
      </c>
      <c r="F52" s="15">
        <f>E52-3</f>
        <v>14</v>
      </c>
      <c r="G52" s="15"/>
      <c r="H52" s="15"/>
      <c r="I52" s="15"/>
      <c r="J52" s="19" t="s">
        <v>1131</v>
      </c>
    </row>
    <row r="53" spans="1:10" ht="15.75" customHeight="1">
      <c r="A53" s="19" t="s">
        <v>1071</v>
      </c>
      <c r="B53" s="11">
        <v>0.13953703703703704</v>
      </c>
      <c r="C53" s="19" t="s">
        <v>888</v>
      </c>
      <c r="D53" s="19" t="s">
        <v>28</v>
      </c>
      <c r="E53" s="13">
        <v>15</v>
      </c>
      <c r="F53" s="15"/>
      <c r="G53" s="15"/>
      <c r="H53" s="19" t="s">
        <v>1132</v>
      </c>
      <c r="I53" s="15"/>
      <c r="J53" s="15"/>
    </row>
    <row r="54" spans="1:10" ht="15.75" customHeight="1">
      <c r="A54" s="19" t="s">
        <v>1071</v>
      </c>
      <c r="B54" s="11">
        <v>0.14706018518518518</v>
      </c>
      <c r="C54" s="19" t="s">
        <v>66</v>
      </c>
      <c r="D54" s="19" t="s">
        <v>30</v>
      </c>
      <c r="E54" s="13" t="s">
        <v>1133</v>
      </c>
      <c r="F54" s="13">
        <v>10</v>
      </c>
      <c r="G54" s="15"/>
      <c r="H54" s="15"/>
      <c r="I54" s="15"/>
      <c r="J54" s="19" t="s">
        <v>1136</v>
      </c>
    </row>
    <row r="55" spans="1:10" ht="15.75" customHeight="1">
      <c r="A55" s="19" t="s">
        <v>1071</v>
      </c>
      <c r="B55" s="11">
        <v>0.14706018518518518</v>
      </c>
      <c r="C55" s="19" t="s">
        <v>66</v>
      </c>
      <c r="D55" s="19" t="s">
        <v>30</v>
      </c>
      <c r="E55" s="13" t="s">
        <v>20</v>
      </c>
      <c r="F55" s="13">
        <v>1</v>
      </c>
      <c r="G55" s="15"/>
      <c r="H55" s="15"/>
      <c r="I55" s="15"/>
      <c r="J55" s="19" t="s">
        <v>1136</v>
      </c>
    </row>
    <row r="56" spans="1:10" ht="15.75" customHeight="1">
      <c r="A56" s="19" t="s">
        <v>1071</v>
      </c>
      <c r="B56" s="11">
        <v>0.14033564814814814</v>
      </c>
      <c r="C56" s="19" t="s">
        <v>66</v>
      </c>
      <c r="D56" s="19" t="s">
        <v>28</v>
      </c>
      <c r="E56" s="13">
        <v>13</v>
      </c>
      <c r="F56" s="13"/>
      <c r="G56" s="15"/>
      <c r="H56" s="19" t="s">
        <v>1137</v>
      </c>
      <c r="I56" s="15"/>
      <c r="J56" s="15"/>
    </row>
    <row r="57" spans="1:10" ht="15.75" customHeight="1">
      <c r="A57" s="19" t="s">
        <v>1071</v>
      </c>
      <c r="B57" s="11">
        <v>0.14072916666666666</v>
      </c>
      <c r="C57" s="19" t="s">
        <v>19</v>
      </c>
      <c r="D57" s="19" t="s">
        <v>30</v>
      </c>
      <c r="E57" s="13">
        <v>15</v>
      </c>
      <c r="F57" s="15">
        <f>E57-8</f>
        <v>7</v>
      </c>
      <c r="G57" s="15"/>
      <c r="H57" s="15"/>
      <c r="I57" s="15"/>
      <c r="J57" s="19" t="s">
        <v>1140</v>
      </c>
    </row>
    <row r="58" spans="1:10" ht="15.75" customHeight="1">
      <c r="A58" s="19" t="s">
        <v>1071</v>
      </c>
      <c r="B58" s="11">
        <v>0.14086805555555557</v>
      </c>
      <c r="C58" s="19" t="s">
        <v>19</v>
      </c>
      <c r="D58" s="19" t="s">
        <v>28</v>
      </c>
      <c r="E58" s="13">
        <v>18</v>
      </c>
      <c r="F58" s="13"/>
      <c r="G58" s="15"/>
      <c r="H58" s="19" t="s">
        <v>1143</v>
      </c>
      <c r="I58" s="15"/>
      <c r="J58" s="15"/>
    </row>
    <row r="59" spans="1:10" ht="13">
      <c r="A59" s="19" t="s">
        <v>1071</v>
      </c>
      <c r="B59" s="11">
        <v>0.1411111111111111</v>
      </c>
      <c r="C59" s="19" t="s">
        <v>19</v>
      </c>
      <c r="D59" s="19" t="s">
        <v>30</v>
      </c>
      <c r="E59" s="13">
        <v>11</v>
      </c>
      <c r="F59" s="15">
        <f>E59-8</f>
        <v>3</v>
      </c>
      <c r="G59" s="15"/>
      <c r="H59" s="15"/>
      <c r="I59" s="15"/>
      <c r="J59" s="19" t="s">
        <v>1140</v>
      </c>
    </row>
    <row r="60" spans="1:10" ht="13">
      <c r="A60" s="19" t="s">
        <v>1071</v>
      </c>
      <c r="B60" s="11">
        <v>0.14118055555555556</v>
      </c>
      <c r="C60" s="19" t="s">
        <v>19</v>
      </c>
      <c r="D60" s="19" t="s">
        <v>28</v>
      </c>
      <c r="E60" s="13">
        <v>8</v>
      </c>
      <c r="F60" s="15"/>
      <c r="G60" s="15"/>
      <c r="H60" s="19" t="s">
        <v>1145</v>
      </c>
      <c r="I60" s="13">
        <v>1</v>
      </c>
      <c r="J60" s="19" t="s">
        <v>1146</v>
      </c>
    </row>
    <row r="61" spans="1:10" ht="13">
      <c r="A61" s="19" t="s">
        <v>1071</v>
      </c>
      <c r="B61" s="11">
        <v>0.14178240740740741</v>
      </c>
      <c r="C61" s="19" t="s">
        <v>13</v>
      </c>
      <c r="D61" s="19" t="s">
        <v>33</v>
      </c>
      <c r="E61" s="13">
        <v>19</v>
      </c>
      <c r="F61" s="15">
        <f t="shared" ref="F61:F62" si="1">E61-7</f>
        <v>12</v>
      </c>
      <c r="G61" s="15"/>
      <c r="H61" s="15"/>
      <c r="I61" s="15"/>
      <c r="J61" s="19" t="s">
        <v>1147</v>
      </c>
    </row>
    <row r="62" spans="1:10" ht="13">
      <c r="A62" s="19" t="s">
        <v>1071</v>
      </c>
      <c r="B62" s="11">
        <v>0.14182870370370371</v>
      </c>
      <c r="C62" s="19" t="s">
        <v>13</v>
      </c>
      <c r="D62" s="19" t="s">
        <v>33</v>
      </c>
      <c r="E62" s="13">
        <v>25</v>
      </c>
      <c r="F62" s="15">
        <f t="shared" si="1"/>
        <v>18</v>
      </c>
      <c r="G62" s="15"/>
      <c r="H62" s="15"/>
      <c r="I62" s="15"/>
      <c r="J62" s="19" t="s">
        <v>1147</v>
      </c>
    </row>
    <row r="63" spans="1:10" ht="13">
      <c r="A63" s="19" t="s">
        <v>1071</v>
      </c>
      <c r="B63" s="11">
        <v>0.14195601851851852</v>
      </c>
      <c r="C63" s="19" t="s">
        <v>13</v>
      </c>
      <c r="D63" s="19" t="s">
        <v>28</v>
      </c>
      <c r="E63" s="13">
        <v>11</v>
      </c>
      <c r="F63" s="13"/>
      <c r="G63" s="15"/>
      <c r="H63" s="19" t="s">
        <v>1149</v>
      </c>
      <c r="I63" s="15"/>
      <c r="J63" s="15"/>
    </row>
    <row r="64" spans="1:10" ht="13">
      <c r="A64" s="19" t="s">
        <v>1071</v>
      </c>
      <c r="B64" s="11">
        <v>0.14197916666666666</v>
      </c>
      <c r="C64" s="19" t="s">
        <v>13</v>
      </c>
      <c r="D64" s="19" t="s">
        <v>28</v>
      </c>
      <c r="E64" s="13">
        <v>7</v>
      </c>
      <c r="F64" s="15"/>
      <c r="G64" s="15"/>
      <c r="H64" s="19" t="s">
        <v>1151</v>
      </c>
      <c r="I64" s="15"/>
      <c r="J64" s="15"/>
    </row>
    <row r="65" spans="1:10" ht="13">
      <c r="A65" s="19" t="s">
        <v>1071</v>
      </c>
      <c r="B65" s="11">
        <v>0.1451388888888889</v>
      </c>
      <c r="C65" s="19" t="s">
        <v>14</v>
      </c>
      <c r="D65" s="19" t="s">
        <v>30</v>
      </c>
      <c r="E65" s="13">
        <v>13</v>
      </c>
      <c r="F65" s="13">
        <f>E65-7</f>
        <v>6</v>
      </c>
      <c r="G65" s="15"/>
      <c r="H65" s="15"/>
      <c r="I65" s="15"/>
      <c r="J65" s="19" t="s">
        <v>1154</v>
      </c>
    </row>
    <row r="66" spans="1:10" ht="13">
      <c r="A66" s="19" t="s">
        <v>1071</v>
      </c>
      <c r="B66" s="11">
        <v>0.14521990740740739</v>
      </c>
      <c r="C66" s="19" t="s">
        <v>14</v>
      </c>
      <c r="D66" s="19" t="s">
        <v>28</v>
      </c>
      <c r="E66" s="13">
        <v>10</v>
      </c>
      <c r="F66" s="15"/>
      <c r="G66" s="15"/>
      <c r="H66" s="19" t="s">
        <v>1155</v>
      </c>
      <c r="I66" s="15"/>
      <c r="J66" s="15"/>
    </row>
    <row r="67" spans="1:10" ht="13">
      <c r="A67" s="19" t="s">
        <v>1071</v>
      </c>
      <c r="B67" s="11">
        <v>0.14591435185185186</v>
      </c>
      <c r="C67" s="19" t="s">
        <v>14</v>
      </c>
      <c r="D67" s="19" t="s">
        <v>30</v>
      </c>
      <c r="E67" s="13">
        <v>16</v>
      </c>
      <c r="F67" s="15">
        <f t="shared" ref="F67:F68" si="2">E67-7</f>
        <v>9</v>
      </c>
      <c r="G67" s="15"/>
      <c r="H67" s="15"/>
      <c r="I67" s="15"/>
      <c r="J67" s="19" t="s">
        <v>1157</v>
      </c>
    </row>
    <row r="68" spans="1:10" ht="13">
      <c r="A68" s="19" t="s">
        <v>1071</v>
      </c>
      <c r="B68" s="11">
        <v>0.1459375</v>
      </c>
      <c r="C68" s="19" t="s">
        <v>14</v>
      </c>
      <c r="D68" s="19" t="s">
        <v>30</v>
      </c>
      <c r="E68" s="13">
        <v>19</v>
      </c>
      <c r="F68" s="15">
        <f t="shared" si="2"/>
        <v>12</v>
      </c>
      <c r="G68" s="15"/>
      <c r="H68" s="15"/>
      <c r="I68" s="15"/>
      <c r="J68" s="19" t="s">
        <v>1157</v>
      </c>
    </row>
    <row r="69" spans="1:10" ht="13">
      <c r="A69" s="19" t="s">
        <v>1071</v>
      </c>
      <c r="B69" s="11">
        <v>0.14614583333333334</v>
      </c>
      <c r="C69" s="19" t="s">
        <v>14</v>
      </c>
      <c r="D69" s="19" t="s">
        <v>28</v>
      </c>
      <c r="E69" s="13">
        <v>19</v>
      </c>
      <c r="F69" s="15"/>
      <c r="G69" s="15"/>
      <c r="H69" s="19" t="s">
        <v>1159</v>
      </c>
      <c r="I69" s="15"/>
      <c r="J69" s="15"/>
    </row>
    <row r="70" spans="1:10" ht="13">
      <c r="A70" s="19" t="s">
        <v>1071</v>
      </c>
      <c r="B70" s="11">
        <v>0.14650462962962962</v>
      </c>
      <c r="C70" s="19" t="s">
        <v>14</v>
      </c>
      <c r="D70" s="19" t="s">
        <v>30</v>
      </c>
      <c r="E70" s="13">
        <v>14</v>
      </c>
      <c r="F70" s="15">
        <f>E70-7</f>
        <v>7</v>
      </c>
      <c r="G70" s="15"/>
      <c r="H70" s="15"/>
      <c r="I70" s="15"/>
      <c r="J70" s="19" t="s">
        <v>1157</v>
      </c>
    </row>
    <row r="71" spans="1:10" ht="13">
      <c r="A71" s="19" t="s">
        <v>1071</v>
      </c>
      <c r="B71" s="11">
        <v>0.14651620370370369</v>
      </c>
      <c r="C71" s="19" t="s">
        <v>14</v>
      </c>
      <c r="D71" s="19" t="s">
        <v>30</v>
      </c>
      <c r="E71" s="13" t="s">
        <v>1160</v>
      </c>
      <c r="F71" s="13">
        <v>19</v>
      </c>
      <c r="G71" s="15"/>
      <c r="H71" s="15"/>
      <c r="I71" s="15"/>
      <c r="J71" s="19" t="s">
        <v>1157</v>
      </c>
    </row>
    <row r="72" spans="1:10" ht="13">
      <c r="A72" s="19" t="s">
        <v>1071</v>
      </c>
      <c r="B72" s="11">
        <v>0.14658564814814815</v>
      </c>
      <c r="C72" s="19" t="s">
        <v>14</v>
      </c>
      <c r="D72" s="19" t="s">
        <v>28</v>
      </c>
      <c r="E72" s="13">
        <v>10</v>
      </c>
      <c r="F72" s="15"/>
      <c r="G72" s="15"/>
      <c r="H72" s="19" t="s">
        <v>1155</v>
      </c>
      <c r="I72" s="13">
        <v>1</v>
      </c>
      <c r="J72" s="19" t="s">
        <v>1162</v>
      </c>
    </row>
    <row r="73" spans="1:10" ht="13">
      <c r="A73" s="19" t="s">
        <v>1071</v>
      </c>
      <c r="B73" s="11">
        <v>0.14721064814814816</v>
      </c>
      <c r="C73" s="19" t="s">
        <v>18</v>
      </c>
      <c r="D73" s="19" t="s">
        <v>33</v>
      </c>
      <c r="E73" s="13">
        <v>16</v>
      </c>
      <c r="F73" s="13">
        <v>9</v>
      </c>
      <c r="G73" s="15"/>
      <c r="H73" s="15"/>
      <c r="I73" s="15"/>
      <c r="J73" s="19" t="s">
        <v>1163</v>
      </c>
    </row>
    <row r="74" spans="1:10" ht="13">
      <c r="A74" s="19" t="s">
        <v>1071</v>
      </c>
      <c r="B74" s="11">
        <v>0.14729166666666665</v>
      </c>
      <c r="C74" s="19" t="s">
        <v>18</v>
      </c>
      <c r="D74" s="19" t="s">
        <v>28</v>
      </c>
      <c r="E74" s="13">
        <v>8</v>
      </c>
      <c r="F74" s="15"/>
      <c r="G74" s="15"/>
      <c r="H74" s="19" t="s">
        <v>1164</v>
      </c>
      <c r="I74" s="15"/>
      <c r="J74" s="15"/>
    </row>
    <row r="75" spans="1:10" ht="13">
      <c r="A75" s="19" t="s">
        <v>1071</v>
      </c>
      <c r="B75" s="11">
        <v>0.14774305555555556</v>
      </c>
      <c r="C75" s="19" t="s">
        <v>18</v>
      </c>
      <c r="D75" s="19" t="s">
        <v>33</v>
      </c>
      <c r="E75" s="13">
        <v>25</v>
      </c>
      <c r="F75" s="13">
        <v>18</v>
      </c>
      <c r="G75" s="15"/>
      <c r="H75" s="15"/>
      <c r="I75" s="15"/>
      <c r="J75" s="19" t="s">
        <v>1165</v>
      </c>
    </row>
    <row r="76" spans="1:10" ht="13">
      <c r="A76" s="19" t="s">
        <v>1071</v>
      </c>
      <c r="B76" s="11">
        <v>0.14787037037037037</v>
      </c>
      <c r="C76" s="19" t="s">
        <v>18</v>
      </c>
      <c r="D76" s="19" t="s">
        <v>28</v>
      </c>
      <c r="E76" s="13">
        <v>7</v>
      </c>
      <c r="F76" s="13"/>
      <c r="G76" s="15"/>
      <c r="H76" s="19" t="s">
        <v>1151</v>
      </c>
      <c r="I76" s="13">
        <v>1</v>
      </c>
      <c r="J76" s="19" t="s">
        <v>1162</v>
      </c>
    </row>
    <row r="77" spans="1:10" ht="13">
      <c r="A77" s="19" t="s">
        <v>1071</v>
      </c>
      <c r="B77" s="11">
        <v>0.14869212962962963</v>
      </c>
      <c r="C77" s="19" t="s">
        <v>888</v>
      </c>
      <c r="D77" s="19" t="s">
        <v>33</v>
      </c>
      <c r="E77" s="13">
        <v>19</v>
      </c>
      <c r="F77" s="15">
        <f>E77-8</f>
        <v>11</v>
      </c>
      <c r="G77" s="15"/>
      <c r="H77" s="15"/>
      <c r="I77" s="15"/>
      <c r="J77" s="19" t="s">
        <v>1170</v>
      </c>
    </row>
    <row r="78" spans="1:10" ht="13">
      <c r="A78" s="19" t="s">
        <v>1071</v>
      </c>
      <c r="B78" s="11">
        <v>0.14888888888888888</v>
      </c>
      <c r="C78" s="19" t="s">
        <v>888</v>
      </c>
      <c r="D78" s="19" t="s">
        <v>28</v>
      </c>
      <c r="E78" s="13">
        <v>16</v>
      </c>
      <c r="F78" s="13"/>
      <c r="G78" s="15"/>
      <c r="H78" s="19" t="s">
        <v>1171</v>
      </c>
      <c r="I78" s="15"/>
      <c r="J78" s="15"/>
    </row>
    <row r="79" spans="1:10" ht="13">
      <c r="A79" s="19" t="s">
        <v>1071</v>
      </c>
      <c r="B79" s="11">
        <v>0.15004629629629629</v>
      </c>
      <c r="C79" s="19" t="s">
        <v>19</v>
      </c>
      <c r="D79" s="19" t="s">
        <v>30</v>
      </c>
      <c r="E79" s="13">
        <v>11</v>
      </c>
      <c r="F79" s="13">
        <f t="shared" ref="F79:F80" si="3">E79-8</f>
        <v>3</v>
      </c>
      <c r="G79" s="15"/>
      <c r="H79" s="15"/>
      <c r="I79" s="15"/>
      <c r="J79" s="19" t="s">
        <v>56</v>
      </c>
    </row>
    <row r="80" spans="1:10" ht="13">
      <c r="A80" s="19" t="s">
        <v>1071</v>
      </c>
      <c r="B80" s="11">
        <v>0.15004629629629629</v>
      </c>
      <c r="C80" s="19" t="s">
        <v>19</v>
      </c>
      <c r="D80" s="19" t="s">
        <v>30</v>
      </c>
      <c r="E80" s="13">
        <v>17</v>
      </c>
      <c r="F80" s="15">
        <f t="shared" si="3"/>
        <v>9</v>
      </c>
      <c r="G80" s="15"/>
      <c r="H80" s="15"/>
      <c r="I80" s="15"/>
      <c r="J80" s="39" t="s">
        <v>1177</v>
      </c>
    </row>
    <row r="81" spans="1:10" ht="13">
      <c r="A81" s="19" t="s">
        <v>1071</v>
      </c>
      <c r="B81" s="11">
        <v>0.15026620370370369</v>
      </c>
      <c r="C81" s="19" t="s">
        <v>19</v>
      </c>
      <c r="D81" s="19" t="s">
        <v>28</v>
      </c>
      <c r="E81" s="13">
        <v>7</v>
      </c>
      <c r="F81" s="15"/>
      <c r="G81" s="15"/>
      <c r="H81" s="19" t="s">
        <v>1151</v>
      </c>
      <c r="I81" s="15"/>
      <c r="J81" s="15"/>
    </row>
    <row r="82" spans="1:10" ht="13">
      <c r="A82" s="19" t="s">
        <v>1071</v>
      </c>
      <c r="B82" s="11">
        <v>0.15035879629629631</v>
      </c>
      <c r="C82" s="19" t="s">
        <v>19</v>
      </c>
      <c r="D82" s="19" t="s">
        <v>30</v>
      </c>
      <c r="E82" s="13">
        <v>18</v>
      </c>
      <c r="F82" s="13">
        <f>E82-8</f>
        <v>10</v>
      </c>
      <c r="G82" s="15"/>
      <c r="H82" s="15"/>
      <c r="I82" s="15"/>
      <c r="J82" s="19" t="s">
        <v>1177</v>
      </c>
    </row>
    <row r="83" spans="1:10" ht="13">
      <c r="A83" s="19" t="s">
        <v>1071</v>
      </c>
      <c r="B83" s="11">
        <v>0.1504050925925926</v>
      </c>
      <c r="C83" s="19" t="s">
        <v>19</v>
      </c>
      <c r="D83" s="19" t="s">
        <v>28</v>
      </c>
      <c r="E83" s="13">
        <v>8</v>
      </c>
      <c r="F83" s="15"/>
      <c r="G83" s="15"/>
      <c r="H83" s="19" t="s">
        <v>1164</v>
      </c>
      <c r="I83" s="13">
        <v>1</v>
      </c>
      <c r="J83" s="19" t="s">
        <v>1162</v>
      </c>
    </row>
    <row r="84" spans="1:10" ht="13">
      <c r="A84" s="19" t="s">
        <v>1071</v>
      </c>
      <c r="B84" s="11">
        <v>0.15184027777777778</v>
      </c>
      <c r="C84" s="19" t="s">
        <v>21</v>
      </c>
      <c r="D84" s="19" t="s">
        <v>34</v>
      </c>
      <c r="E84" s="13">
        <v>20</v>
      </c>
      <c r="F84" s="15">
        <f>E84-3</f>
        <v>17</v>
      </c>
      <c r="G84" s="15"/>
      <c r="H84" s="15"/>
      <c r="I84" s="15"/>
      <c r="J84" s="15"/>
    </row>
    <row r="85" spans="1:10" ht="13">
      <c r="A85" s="19" t="s">
        <v>1071</v>
      </c>
      <c r="B85" s="11">
        <v>0.15333333333333332</v>
      </c>
      <c r="C85" s="19" t="s">
        <v>18</v>
      </c>
      <c r="D85" s="19" t="s">
        <v>15</v>
      </c>
      <c r="E85" s="13" t="s">
        <v>38</v>
      </c>
      <c r="F85" s="13" t="s">
        <v>38</v>
      </c>
      <c r="G85" s="15"/>
      <c r="H85" s="15"/>
      <c r="I85" s="15"/>
      <c r="J85" s="19" t="s">
        <v>103</v>
      </c>
    </row>
    <row r="86" spans="1:10" ht="13">
      <c r="A86" s="19" t="s">
        <v>1071</v>
      </c>
      <c r="B86" s="11">
        <v>0.15333333333333332</v>
      </c>
      <c r="C86" s="19" t="s">
        <v>18</v>
      </c>
      <c r="D86" s="19" t="s">
        <v>15</v>
      </c>
      <c r="E86" s="13">
        <v>12</v>
      </c>
      <c r="F86" s="15">
        <f>E86-4</f>
        <v>8</v>
      </c>
      <c r="G86" s="15"/>
      <c r="H86" s="15"/>
      <c r="I86" s="15"/>
      <c r="J86" s="15"/>
    </row>
    <row r="87" spans="1:10" ht="13">
      <c r="A87" s="19" t="s">
        <v>1071</v>
      </c>
      <c r="B87" s="11">
        <v>0.15435185185185185</v>
      </c>
      <c r="C87" s="19" t="s">
        <v>19</v>
      </c>
      <c r="D87" s="19" t="s">
        <v>51</v>
      </c>
      <c r="E87" s="13" t="s">
        <v>38</v>
      </c>
      <c r="F87" s="13" t="s">
        <v>38</v>
      </c>
      <c r="G87" s="15"/>
      <c r="H87" s="15"/>
      <c r="I87" s="15"/>
      <c r="J87" s="19" t="s">
        <v>103</v>
      </c>
    </row>
    <row r="88" spans="1:10" ht="13">
      <c r="A88" s="19" t="s">
        <v>1071</v>
      </c>
      <c r="B88" s="11">
        <v>0.15435185185185185</v>
      </c>
      <c r="C88" s="19" t="s">
        <v>19</v>
      </c>
      <c r="D88" s="19" t="s">
        <v>51</v>
      </c>
      <c r="E88" s="13">
        <v>8</v>
      </c>
      <c r="F88" s="15">
        <f>E88-0</f>
        <v>8</v>
      </c>
      <c r="G88" s="15"/>
      <c r="H88" s="15"/>
      <c r="I88" s="15"/>
      <c r="J88" s="15"/>
    </row>
    <row r="89" spans="1:10" ht="13">
      <c r="A89" s="19" t="s">
        <v>1071</v>
      </c>
      <c r="B89" s="11">
        <v>0.1555324074074074</v>
      </c>
      <c r="C89" s="19" t="s">
        <v>888</v>
      </c>
      <c r="D89" s="19" t="s">
        <v>15</v>
      </c>
      <c r="E89" s="13">
        <v>13</v>
      </c>
      <c r="F89" s="15">
        <f>E89-8</f>
        <v>5</v>
      </c>
      <c r="G89" s="15"/>
      <c r="H89" s="15"/>
      <c r="I89" s="15"/>
      <c r="J89" s="15"/>
    </row>
    <row r="90" spans="1:10" ht="13">
      <c r="A90" s="19" t="s">
        <v>1071</v>
      </c>
      <c r="B90" s="11">
        <v>0.15640046296296295</v>
      </c>
      <c r="C90" s="19" t="s">
        <v>13</v>
      </c>
      <c r="D90" s="19" t="s">
        <v>15</v>
      </c>
      <c r="E90" s="13">
        <v>14</v>
      </c>
      <c r="F90" s="15">
        <f>E90-1</f>
        <v>13</v>
      </c>
      <c r="G90" s="15"/>
      <c r="H90" s="15"/>
      <c r="I90" s="15"/>
      <c r="J90" s="15"/>
    </row>
    <row r="91" spans="1:10" ht="13">
      <c r="A91" s="19" t="s">
        <v>1071</v>
      </c>
      <c r="B91" s="11">
        <v>0.15655092592592593</v>
      </c>
      <c r="C91" s="19" t="s">
        <v>13</v>
      </c>
      <c r="D91" s="19" t="s">
        <v>69</v>
      </c>
      <c r="E91" s="13" t="s">
        <v>38</v>
      </c>
      <c r="F91" s="13" t="s">
        <v>38</v>
      </c>
      <c r="G91" s="15"/>
      <c r="H91" s="15"/>
      <c r="I91" s="15"/>
      <c r="J91" s="19" t="s">
        <v>56</v>
      </c>
    </row>
    <row r="92" spans="1:10" ht="13">
      <c r="A92" s="19" t="s">
        <v>1071</v>
      </c>
      <c r="B92" s="11">
        <v>0.15655092592592593</v>
      </c>
      <c r="C92" s="19" t="s">
        <v>13</v>
      </c>
      <c r="D92" s="19" t="s">
        <v>69</v>
      </c>
      <c r="E92" s="13">
        <v>12</v>
      </c>
      <c r="F92" s="15">
        <f>E92--2</f>
        <v>14</v>
      </c>
      <c r="G92" s="15"/>
      <c r="H92" s="15"/>
      <c r="I92" s="15"/>
      <c r="J92" s="15"/>
    </row>
    <row r="93" spans="1:10" ht="13">
      <c r="A93" s="19" t="s">
        <v>1071</v>
      </c>
      <c r="B93" s="11">
        <v>0.15804398148148149</v>
      </c>
      <c r="C93" s="19" t="s">
        <v>13</v>
      </c>
      <c r="D93" s="19" t="s">
        <v>69</v>
      </c>
      <c r="E93" s="13" t="s">
        <v>38</v>
      </c>
      <c r="F93" s="13" t="s">
        <v>38</v>
      </c>
      <c r="G93" s="15"/>
      <c r="H93" s="15"/>
      <c r="I93" s="15"/>
      <c r="J93" s="19" t="s">
        <v>56</v>
      </c>
    </row>
    <row r="94" spans="1:10" ht="13">
      <c r="A94" s="19" t="s">
        <v>1071</v>
      </c>
      <c r="B94" s="11">
        <v>0.15804398148148149</v>
      </c>
      <c r="C94" s="19" t="s">
        <v>13</v>
      </c>
      <c r="D94" s="19" t="s">
        <v>69</v>
      </c>
      <c r="E94" s="13">
        <v>16</v>
      </c>
      <c r="F94" s="15">
        <f>E94--2</f>
        <v>18</v>
      </c>
      <c r="G94" s="15"/>
      <c r="H94" s="15"/>
      <c r="I94" s="15"/>
      <c r="J94" s="15"/>
    </row>
    <row r="95" spans="1:10" ht="13">
      <c r="A95" s="19" t="s">
        <v>1071</v>
      </c>
      <c r="B95" s="11">
        <v>0.15921296296296297</v>
      </c>
      <c r="C95" s="19" t="s">
        <v>13</v>
      </c>
      <c r="D95" s="19" t="s">
        <v>69</v>
      </c>
      <c r="E95" s="13" t="s">
        <v>38</v>
      </c>
      <c r="F95" s="13" t="s">
        <v>38</v>
      </c>
      <c r="G95" s="15"/>
      <c r="H95" s="15"/>
      <c r="I95" s="15"/>
      <c r="J95" s="19" t="s">
        <v>56</v>
      </c>
    </row>
    <row r="96" spans="1:10" ht="13">
      <c r="A96" s="19" t="s">
        <v>1071</v>
      </c>
      <c r="B96" s="11">
        <v>0.15921296296296297</v>
      </c>
      <c r="C96" s="19" t="s">
        <v>13</v>
      </c>
      <c r="D96" s="19" t="s">
        <v>69</v>
      </c>
      <c r="E96" s="13" t="s">
        <v>38</v>
      </c>
      <c r="F96" s="13" t="s">
        <v>38</v>
      </c>
      <c r="G96" s="15"/>
      <c r="H96" s="15"/>
      <c r="I96" s="15"/>
      <c r="J96" s="19" t="s">
        <v>800</v>
      </c>
    </row>
    <row r="97" spans="1:10" ht="13">
      <c r="A97" s="19" t="s">
        <v>1071</v>
      </c>
      <c r="B97" s="11">
        <v>0.15921296296296297</v>
      </c>
      <c r="C97" s="19" t="s">
        <v>13</v>
      </c>
      <c r="D97" s="19" t="s">
        <v>69</v>
      </c>
      <c r="E97" s="13">
        <v>10</v>
      </c>
      <c r="F97" s="15">
        <f>E97--2</f>
        <v>12</v>
      </c>
      <c r="G97" s="15"/>
      <c r="H97" s="19" t="s">
        <v>1199</v>
      </c>
      <c r="I97" s="15"/>
      <c r="J97" s="15"/>
    </row>
    <row r="98" spans="1:10" ht="13">
      <c r="A98" s="19" t="s">
        <v>1071</v>
      </c>
      <c r="B98" s="11">
        <v>0.16038194444444445</v>
      </c>
      <c r="C98" s="19" t="s">
        <v>13</v>
      </c>
      <c r="D98" s="19" t="s">
        <v>69</v>
      </c>
      <c r="E98" s="13" t="s">
        <v>38</v>
      </c>
      <c r="F98" s="13" t="s">
        <v>38</v>
      </c>
      <c r="G98" s="15"/>
      <c r="H98" s="15"/>
      <c r="I98" s="15"/>
      <c r="J98" s="19" t="s">
        <v>56</v>
      </c>
    </row>
    <row r="99" spans="1:10" ht="13">
      <c r="A99" s="19" t="s">
        <v>1071</v>
      </c>
      <c r="B99" s="11">
        <v>0.16038194444444445</v>
      </c>
      <c r="C99" s="19" t="s">
        <v>13</v>
      </c>
      <c r="D99" s="19" t="s">
        <v>69</v>
      </c>
      <c r="E99" s="13" t="s">
        <v>17</v>
      </c>
      <c r="F99" s="13">
        <v>20</v>
      </c>
      <c r="G99" s="15"/>
      <c r="H99" s="15"/>
      <c r="I99" s="15"/>
      <c r="J99" s="15"/>
    </row>
    <row r="100" spans="1:10" ht="13">
      <c r="A100" s="19" t="s">
        <v>1071</v>
      </c>
      <c r="B100" s="11">
        <v>0.16145833333333334</v>
      </c>
      <c r="C100" s="19" t="s">
        <v>13</v>
      </c>
      <c r="D100" s="19" t="s">
        <v>69</v>
      </c>
      <c r="E100" s="13" t="s">
        <v>38</v>
      </c>
      <c r="F100" s="13" t="s">
        <v>38</v>
      </c>
      <c r="G100" s="15"/>
      <c r="H100" s="15"/>
      <c r="I100" s="15"/>
      <c r="J100" s="19" t="s">
        <v>56</v>
      </c>
    </row>
    <row r="101" spans="1:10" ht="13">
      <c r="A101" s="19" t="s">
        <v>1071</v>
      </c>
      <c r="B101" s="11">
        <v>0.16145833333333334</v>
      </c>
      <c r="C101" s="19" t="s">
        <v>13</v>
      </c>
      <c r="D101" s="19" t="s">
        <v>69</v>
      </c>
      <c r="E101" s="13">
        <v>13</v>
      </c>
      <c r="F101" s="13">
        <f>E101--2</f>
        <v>15</v>
      </c>
      <c r="G101" s="15"/>
      <c r="H101" s="19" t="s">
        <v>1202</v>
      </c>
      <c r="I101" s="15"/>
      <c r="J101" s="15"/>
    </row>
    <row r="102" spans="1:10" ht="13">
      <c r="A102" s="19" t="s">
        <v>1071</v>
      </c>
      <c r="B102" s="11">
        <v>0.16270833333333334</v>
      </c>
      <c r="C102" s="19" t="s">
        <v>18</v>
      </c>
      <c r="D102" s="19" t="s">
        <v>15</v>
      </c>
      <c r="E102" s="13">
        <v>9</v>
      </c>
      <c r="F102" s="15">
        <f>E102-4</f>
        <v>5</v>
      </c>
      <c r="G102" s="15"/>
      <c r="H102" s="15"/>
      <c r="I102" s="15"/>
      <c r="J102" s="15"/>
    </row>
    <row r="103" spans="1:10" ht="13">
      <c r="A103" s="19" t="s">
        <v>1071</v>
      </c>
      <c r="B103" s="11">
        <v>0.16393518518518518</v>
      </c>
      <c r="C103" s="19" t="s">
        <v>18</v>
      </c>
      <c r="D103" s="19" t="s">
        <v>109</v>
      </c>
      <c r="E103" s="13" t="s">
        <v>38</v>
      </c>
      <c r="F103" s="13" t="s">
        <v>38</v>
      </c>
      <c r="G103" s="15"/>
      <c r="H103" s="15"/>
      <c r="I103" s="15"/>
      <c r="J103" s="19" t="s">
        <v>56</v>
      </c>
    </row>
    <row r="104" spans="1:10" ht="13">
      <c r="A104" s="19" t="s">
        <v>1071</v>
      </c>
      <c r="B104" s="11">
        <v>0.16393518518518518</v>
      </c>
      <c r="C104" s="19" t="s">
        <v>18</v>
      </c>
      <c r="D104" s="19" t="s">
        <v>109</v>
      </c>
      <c r="E104" s="13">
        <v>12</v>
      </c>
      <c r="F104" s="15">
        <f>E104-3</f>
        <v>9</v>
      </c>
      <c r="G104" s="15"/>
      <c r="H104" s="15"/>
      <c r="I104" s="15"/>
      <c r="J104" s="15"/>
    </row>
    <row r="105" spans="1:10" ht="13">
      <c r="A105" s="19" t="s">
        <v>1071</v>
      </c>
      <c r="B105" s="11">
        <v>0.16519675925925925</v>
      </c>
      <c r="C105" s="19" t="s">
        <v>13</v>
      </c>
      <c r="D105" s="19" t="s">
        <v>15</v>
      </c>
      <c r="E105" s="13">
        <v>20</v>
      </c>
      <c r="F105" s="15">
        <f>E105-1</f>
        <v>19</v>
      </c>
      <c r="G105" s="15"/>
      <c r="H105" s="15"/>
      <c r="I105" s="15"/>
      <c r="J105" s="15"/>
    </row>
    <row r="106" spans="1:10" ht="13">
      <c r="A106" s="19" t="s">
        <v>1071</v>
      </c>
      <c r="B106" s="11">
        <v>0.16652777777777777</v>
      </c>
      <c r="C106" s="19" t="s">
        <v>18</v>
      </c>
      <c r="D106" s="19" t="s">
        <v>1208</v>
      </c>
      <c r="E106" s="13">
        <v>2</v>
      </c>
      <c r="F106" s="13">
        <v>2</v>
      </c>
      <c r="G106" s="15"/>
      <c r="H106" s="15"/>
      <c r="I106" s="15"/>
      <c r="J106" s="19" t="s">
        <v>1209</v>
      </c>
    </row>
    <row r="107" spans="1:10" ht="13">
      <c r="A107" s="19" t="s">
        <v>1071</v>
      </c>
      <c r="B107" s="11">
        <v>0.16846064814814815</v>
      </c>
      <c r="C107" s="19" t="s">
        <v>888</v>
      </c>
      <c r="D107" s="19" t="s">
        <v>15</v>
      </c>
      <c r="E107" s="13">
        <v>26</v>
      </c>
      <c r="F107" s="13">
        <f>E107-8</f>
        <v>18</v>
      </c>
      <c r="G107" s="15"/>
      <c r="H107" s="15"/>
      <c r="I107" s="15"/>
      <c r="J107" s="15"/>
    </row>
    <row r="108" spans="1:10" ht="13">
      <c r="A108" s="19" t="s">
        <v>1071</v>
      </c>
      <c r="B108" s="11">
        <v>0.17119212962962962</v>
      </c>
      <c r="C108" s="19" t="s">
        <v>13</v>
      </c>
      <c r="D108" s="19" t="s">
        <v>15</v>
      </c>
      <c r="E108" s="13">
        <v>16</v>
      </c>
      <c r="F108" s="13">
        <f>E108-1</f>
        <v>15</v>
      </c>
      <c r="G108" s="15"/>
      <c r="H108" s="15"/>
      <c r="I108" s="15"/>
      <c r="J108" s="15"/>
    </row>
    <row r="109" spans="1:10" ht="13">
      <c r="A109" s="19" t="s">
        <v>1071</v>
      </c>
      <c r="B109" s="11">
        <v>0.1731712962962963</v>
      </c>
      <c r="C109" s="19" t="s">
        <v>14</v>
      </c>
      <c r="D109" s="19" t="s">
        <v>15</v>
      </c>
      <c r="E109" s="13">
        <v>6</v>
      </c>
      <c r="F109" s="15">
        <f>E109-3</f>
        <v>3</v>
      </c>
      <c r="G109" s="15"/>
      <c r="H109" s="15"/>
      <c r="I109" s="15"/>
      <c r="J109" s="15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>
    <outlinePr summaryBelow="0" summaryRight="0"/>
  </sheetPr>
  <dimension ref="A1:J3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83203125" customWidth="1"/>
    <col min="2" max="2" width="7.33203125" customWidth="1"/>
    <col min="3" max="3" width="9.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50.6640625" customWidth="1"/>
    <col min="9" max="9" width="6.33203125" customWidth="1"/>
    <col min="10" max="10" width="46.8320312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1212</v>
      </c>
      <c r="B2" s="11">
        <v>1.7013888888888887E-2</v>
      </c>
      <c r="C2" s="19" t="s">
        <v>888</v>
      </c>
      <c r="D2" s="19" t="s">
        <v>15</v>
      </c>
      <c r="E2" s="13">
        <v>12</v>
      </c>
      <c r="F2" s="13">
        <f>E2-8</f>
        <v>4</v>
      </c>
      <c r="G2" s="15"/>
      <c r="H2" s="15"/>
      <c r="I2" s="15"/>
      <c r="J2" s="15"/>
    </row>
    <row r="3" spans="1:10" ht="15.75" customHeight="1">
      <c r="A3" s="19" t="s">
        <v>1212</v>
      </c>
      <c r="B3" s="11">
        <v>2.0416666666666666E-2</v>
      </c>
      <c r="C3" s="19" t="s">
        <v>13</v>
      </c>
      <c r="D3" s="19" t="s">
        <v>34</v>
      </c>
      <c r="E3" s="13" t="s">
        <v>38</v>
      </c>
      <c r="F3" s="13" t="s">
        <v>38</v>
      </c>
      <c r="G3" s="15"/>
      <c r="H3" s="15"/>
      <c r="I3" s="15"/>
      <c r="J3" s="19" t="s">
        <v>56</v>
      </c>
    </row>
    <row r="4" spans="1:10" ht="15.75" customHeight="1">
      <c r="A4" s="19" t="s">
        <v>1212</v>
      </c>
      <c r="B4" s="11">
        <v>2.0416666666666666E-2</v>
      </c>
      <c r="C4" s="19" t="s">
        <v>13</v>
      </c>
      <c r="D4" s="19" t="s">
        <v>34</v>
      </c>
      <c r="E4" s="13">
        <v>17</v>
      </c>
      <c r="F4" s="14">
        <f>E4-7</f>
        <v>10</v>
      </c>
      <c r="G4" s="15"/>
      <c r="H4" s="15"/>
      <c r="I4" s="15"/>
      <c r="J4" s="15"/>
    </row>
    <row r="5" spans="1:10" ht="15.75" customHeight="1">
      <c r="A5" s="19" t="s">
        <v>1212</v>
      </c>
      <c r="B5" s="11">
        <v>2.476851851851852E-2</v>
      </c>
      <c r="C5" s="19" t="s">
        <v>19</v>
      </c>
      <c r="D5" s="19" t="s">
        <v>34</v>
      </c>
      <c r="E5" s="13">
        <v>16</v>
      </c>
      <c r="F5" s="13">
        <f>E5--3</f>
        <v>19</v>
      </c>
      <c r="G5" s="15"/>
      <c r="H5" s="15"/>
      <c r="I5" s="15"/>
      <c r="J5" s="15"/>
    </row>
    <row r="6" spans="1:10" ht="15.75" customHeight="1">
      <c r="A6" s="19" t="s">
        <v>1212</v>
      </c>
      <c r="B6" s="11">
        <v>3.4375000000000003E-2</v>
      </c>
      <c r="C6" s="19" t="s">
        <v>14</v>
      </c>
      <c r="D6" s="19" t="s">
        <v>15</v>
      </c>
      <c r="E6" s="13">
        <v>11</v>
      </c>
      <c r="F6" s="13">
        <f>E6-3</f>
        <v>8</v>
      </c>
      <c r="G6" s="15"/>
      <c r="H6" s="15"/>
      <c r="I6" s="15"/>
      <c r="J6" s="15"/>
    </row>
    <row r="7" spans="1:10" ht="15.75" customHeight="1">
      <c r="A7" s="19" t="s">
        <v>1212</v>
      </c>
      <c r="B7" s="11">
        <v>4.4560185185185182E-2</v>
      </c>
      <c r="C7" s="19" t="s">
        <v>13</v>
      </c>
      <c r="D7" s="19" t="s">
        <v>15</v>
      </c>
      <c r="E7" s="13">
        <v>14</v>
      </c>
      <c r="F7" s="13">
        <f>E7-1</f>
        <v>13</v>
      </c>
      <c r="G7" s="15"/>
      <c r="H7" s="15"/>
      <c r="I7" s="15"/>
      <c r="J7" s="15"/>
    </row>
    <row r="8" spans="1:10" ht="15.75" customHeight="1">
      <c r="A8" s="19" t="s">
        <v>1212</v>
      </c>
      <c r="B8" s="11">
        <v>4.5960648148148146E-2</v>
      </c>
      <c r="C8" s="19" t="s">
        <v>14</v>
      </c>
      <c r="D8" s="19" t="s">
        <v>15</v>
      </c>
      <c r="E8" s="13">
        <v>8</v>
      </c>
      <c r="F8" s="13">
        <f t="shared" ref="F8:F9" si="0">E8-3</f>
        <v>5</v>
      </c>
      <c r="G8" s="15"/>
      <c r="H8" s="15"/>
      <c r="I8" s="15"/>
      <c r="J8" s="15"/>
    </row>
    <row r="9" spans="1:10" ht="15.75" customHeight="1">
      <c r="A9" s="19" t="s">
        <v>1212</v>
      </c>
      <c r="B9" s="11">
        <v>4.6099537037037036E-2</v>
      </c>
      <c r="C9" s="19" t="s">
        <v>21</v>
      </c>
      <c r="D9" s="19" t="s">
        <v>15</v>
      </c>
      <c r="E9" s="13">
        <v>11</v>
      </c>
      <c r="F9" s="13">
        <f t="shared" si="0"/>
        <v>8</v>
      </c>
      <c r="G9" s="15"/>
      <c r="H9" s="15"/>
      <c r="I9" s="15"/>
      <c r="J9" s="15"/>
    </row>
    <row r="10" spans="1:10" ht="15.75" customHeight="1">
      <c r="A10" s="19" t="s">
        <v>1212</v>
      </c>
      <c r="B10" s="11">
        <v>4.7303240740740743E-2</v>
      </c>
      <c r="C10" s="19" t="s">
        <v>19</v>
      </c>
      <c r="D10" s="19" t="s">
        <v>34</v>
      </c>
      <c r="E10" s="13">
        <v>9</v>
      </c>
      <c r="F10" s="13">
        <v>12</v>
      </c>
      <c r="G10" s="15"/>
      <c r="H10" s="15"/>
      <c r="I10" s="15"/>
      <c r="J10" s="15"/>
    </row>
    <row r="11" spans="1:10" ht="15.75" customHeight="1">
      <c r="A11" s="19" t="s">
        <v>1212</v>
      </c>
      <c r="B11" s="11">
        <v>4.8437500000000001E-2</v>
      </c>
      <c r="C11" s="19" t="s">
        <v>13</v>
      </c>
      <c r="D11" s="19" t="s">
        <v>34</v>
      </c>
      <c r="E11" s="13">
        <v>20</v>
      </c>
      <c r="F11" s="13">
        <f>E11-7</f>
        <v>13</v>
      </c>
      <c r="G11" s="15"/>
      <c r="H11" s="15"/>
      <c r="I11" s="15"/>
      <c r="J11" s="15"/>
    </row>
    <row r="12" spans="1:10" ht="15.75" customHeight="1">
      <c r="A12" s="19" t="s">
        <v>1212</v>
      </c>
      <c r="B12" s="11">
        <v>5.5578703703703707E-2</v>
      </c>
      <c r="C12" s="19" t="s">
        <v>18</v>
      </c>
      <c r="D12" s="19" t="s">
        <v>60</v>
      </c>
      <c r="E12" s="13">
        <v>20</v>
      </c>
      <c r="F12" s="13">
        <f t="shared" ref="F12:F13" si="1">E12-1</f>
        <v>19</v>
      </c>
      <c r="G12" s="15"/>
      <c r="H12" s="15"/>
      <c r="I12" s="15"/>
      <c r="J12" s="15"/>
    </row>
    <row r="13" spans="1:10" ht="15.75" customHeight="1">
      <c r="A13" s="19" t="s">
        <v>1212</v>
      </c>
      <c r="B13" s="11">
        <v>6.0937499999999999E-2</v>
      </c>
      <c r="C13" s="19" t="s">
        <v>13</v>
      </c>
      <c r="D13" s="19" t="s">
        <v>15</v>
      </c>
      <c r="E13" s="13">
        <v>10</v>
      </c>
      <c r="F13" s="14">
        <f t="shared" si="1"/>
        <v>9</v>
      </c>
      <c r="G13" s="15"/>
      <c r="H13" s="15"/>
      <c r="I13" s="15"/>
      <c r="J13" s="15"/>
    </row>
    <row r="14" spans="1:10" ht="15.75" customHeight="1">
      <c r="A14" s="19" t="s">
        <v>1212</v>
      </c>
      <c r="B14" s="11">
        <v>6.1747685185185183E-2</v>
      </c>
      <c r="C14" s="19" t="s">
        <v>21</v>
      </c>
      <c r="D14" s="19" t="s">
        <v>78</v>
      </c>
      <c r="E14" s="13">
        <v>12</v>
      </c>
      <c r="F14" s="14">
        <f>E14-5</f>
        <v>7</v>
      </c>
      <c r="G14" s="15"/>
      <c r="H14" s="15"/>
      <c r="I14" s="15"/>
      <c r="J14" s="15"/>
    </row>
    <row r="15" spans="1:10" ht="15.75" customHeight="1">
      <c r="A15" s="19" t="s">
        <v>1212</v>
      </c>
      <c r="B15" s="11">
        <v>6.5532407407407414E-2</v>
      </c>
      <c r="C15" s="19" t="s">
        <v>18</v>
      </c>
      <c r="D15" s="19" t="s">
        <v>37</v>
      </c>
      <c r="E15" s="13">
        <v>12</v>
      </c>
      <c r="F15" s="14">
        <f>E15-1</f>
        <v>11</v>
      </c>
      <c r="G15" s="15"/>
      <c r="H15" s="15"/>
      <c r="I15" s="15"/>
      <c r="J15" s="15"/>
    </row>
    <row r="16" spans="1:10" ht="15.75" customHeight="1">
      <c r="A16" s="19" t="s">
        <v>1212</v>
      </c>
      <c r="B16" s="11">
        <v>7.2824074074074069E-2</v>
      </c>
      <c r="C16" s="19" t="s">
        <v>18</v>
      </c>
      <c r="D16" s="19" t="s">
        <v>51</v>
      </c>
      <c r="E16" s="13">
        <v>18</v>
      </c>
      <c r="F16" s="13">
        <f>E16-7</f>
        <v>11</v>
      </c>
      <c r="G16" s="15"/>
      <c r="H16" s="15"/>
      <c r="I16" s="15"/>
      <c r="J16" s="15"/>
    </row>
    <row r="17" spans="1:10" ht="15.75" customHeight="1">
      <c r="A17" s="19" t="s">
        <v>1212</v>
      </c>
      <c r="B17" s="11">
        <v>7.5624999999999998E-2</v>
      </c>
      <c r="C17" s="19" t="s">
        <v>19</v>
      </c>
      <c r="D17" s="19" t="s">
        <v>22</v>
      </c>
      <c r="E17" s="13" t="s">
        <v>38</v>
      </c>
      <c r="F17" s="13" t="s">
        <v>38</v>
      </c>
      <c r="G17" s="15"/>
      <c r="H17" s="15"/>
      <c r="I17" s="15"/>
      <c r="J17" s="19" t="s">
        <v>56</v>
      </c>
    </row>
    <row r="18" spans="1:10" ht="15.75" customHeight="1">
      <c r="A18" s="19" t="s">
        <v>1212</v>
      </c>
      <c r="B18" s="11">
        <v>7.5624999999999998E-2</v>
      </c>
      <c r="C18" s="19" t="s">
        <v>19</v>
      </c>
      <c r="D18" s="19" t="s">
        <v>22</v>
      </c>
      <c r="E18" s="13">
        <v>26</v>
      </c>
      <c r="F18" s="13">
        <f>E18-10</f>
        <v>16</v>
      </c>
      <c r="G18" s="15"/>
      <c r="H18" s="15"/>
      <c r="I18" s="15"/>
      <c r="J18" s="15"/>
    </row>
    <row r="19" spans="1:10" ht="15.75" customHeight="1">
      <c r="A19" s="19" t="s">
        <v>1212</v>
      </c>
      <c r="B19" s="11">
        <v>7.7986111111111117E-2</v>
      </c>
      <c r="C19" s="19" t="s">
        <v>19</v>
      </c>
      <c r="D19" s="19" t="s">
        <v>15</v>
      </c>
      <c r="E19" s="13" t="s">
        <v>645</v>
      </c>
      <c r="F19" s="13">
        <v>4</v>
      </c>
      <c r="G19" s="15"/>
      <c r="H19" s="15"/>
      <c r="I19" s="15"/>
      <c r="J19" s="15"/>
    </row>
    <row r="20" spans="1:10" ht="15.75" customHeight="1">
      <c r="A20" s="19" t="s">
        <v>1212</v>
      </c>
      <c r="B20" s="11">
        <v>8.0312499999999995E-2</v>
      </c>
      <c r="C20" s="19" t="s">
        <v>19</v>
      </c>
      <c r="D20" s="19" t="s">
        <v>37</v>
      </c>
      <c r="E20" s="13">
        <v>22</v>
      </c>
      <c r="F20" s="14">
        <f>E20-9</f>
        <v>13</v>
      </c>
      <c r="G20" s="15"/>
      <c r="H20" s="15"/>
      <c r="I20" s="15"/>
      <c r="J20" s="15"/>
    </row>
    <row r="21" spans="1:10" ht="15.75" customHeight="1">
      <c r="A21" s="19" t="s">
        <v>1212</v>
      </c>
      <c r="B21" s="11">
        <v>8.2372685185185188E-2</v>
      </c>
      <c r="C21" s="19" t="s">
        <v>19</v>
      </c>
      <c r="D21" s="19" t="s">
        <v>55</v>
      </c>
      <c r="E21" s="13">
        <v>13</v>
      </c>
      <c r="F21" s="13">
        <f>E21-4</f>
        <v>9</v>
      </c>
      <c r="G21" s="15"/>
      <c r="H21" s="15"/>
      <c r="I21" s="15"/>
      <c r="J21" s="15"/>
    </row>
    <row r="22" spans="1:10" ht="15.75" customHeight="1">
      <c r="A22" s="19" t="s">
        <v>1212</v>
      </c>
      <c r="B22" s="11">
        <v>8.3263888888888887E-2</v>
      </c>
      <c r="C22" s="19" t="s">
        <v>19</v>
      </c>
      <c r="D22" s="19" t="s">
        <v>22</v>
      </c>
      <c r="E22" s="13">
        <v>29</v>
      </c>
      <c r="F22" s="14">
        <f>E22-10</f>
        <v>19</v>
      </c>
      <c r="G22" s="15"/>
      <c r="H22" s="15"/>
      <c r="I22" s="15"/>
      <c r="J22" s="15"/>
    </row>
    <row r="23" spans="1:10" ht="15.75" customHeight="1">
      <c r="A23" s="19" t="s">
        <v>1212</v>
      </c>
      <c r="B23" s="11">
        <v>8.3263888888888887E-2</v>
      </c>
      <c r="C23" s="19" t="s">
        <v>19</v>
      </c>
      <c r="D23" s="19" t="s">
        <v>22</v>
      </c>
      <c r="E23" s="13" t="s">
        <v>38</v>
      </c>
      <c r="F23" s="13" t="s">
        <v>38</v>
      </c>
      <c r="G23" s="15"/>
      <c r="H23" s="15"/>
      <c r="I23" s="15"/>
      <c r="J23" s="19" t="s">
        <v>56</v>
      </c>
    </row>
    <row r="24" spans="1:10" ht="15.75" customHeight="1">
      <c r="A24" s="19" t="s">
        <v>1212</v>
      </c>
      <c r="B24" s="11">
        <v>0.10780092592592593</v>
      </c>
      <c r="C24" s="19" t="s">
        <v>13</v>
      </c>
      <c r="D24" s="19" t="s">
        <v>31</v>
      </c>
      <c r="E24" s="13" t="s">
        <v>17</v>
      </c>
      <c r="F24" s="13">
        <v>20</v>
      </c>
      <c r="G24" s="15"/>
      <c r="H24" s="15"/>
      <c r="I24" s="15"/>
      <c r="J24" s="15"/>
    </row>
    <row r="25" spans="1:10" ht="15.75" customHeight="1">
      <c r="A25" s="19" t="s">
        <v>1212</v>
      </c>
      <c r="B25" s="11">
        <v>0.10863425925925926</v>
      </c>
      <c r="C25" s="19" t="s">
        <v>13</v>
      </c>
      <c r="D25" s="19" t="s">
        <v>15</v>
      </c>
      <c r="E25" s="13">
        <v>16</v>
      </c>
      <c r="F25" s="13">
        <f>E25-1</f>
        <v>15</v>
      </c>
      <c r="G25" s="15"/>
      <c r="H25" s="15"/>
      <c r="I25" s="15"/>
      <c r="J25" s="15"/>
    </row>
    <row r="26" spans="1:10" ht="15.75" customHeight="1">
      <c r="A26" s="19" t="s">
        <v>1212</v>
      </c>
      <c r="B26" s="11">
        <v>0.11537037037037037</v>
      </c>
      <c r="C26" s="19" t="s">
        <v>21</v>
      </c>
      <c r="D26" s="19" t="s">
        <v>15</v>
      </c>
      <c r="E26" s="13">
        <v>10</v>
      </c>
      <c r="F26" s="13">
        <f>E26-3</f>
        <v>7</v>
      </c>
      <c r="G26" s="15"/>
      <c r="H26" s="15"/>
      <c r="I26" s="15"/>
      <c r="J26" s="15"/>
    </row>
    <row r="27" spans="1:10" ht="15.75" customHeight="1">
      <c r="A27" s="19" t="s">
        <v>1212</v>
      </c>
      <c r="B27" s="11">
        <v>0.12851851851851853</v>
      </c>
      <c r="C27" s="19" t="s">
        <v>13</v>
      </c>
      <c r="D27" s="19" t="s">
        <v>15</v>
      </c>
      <c r="E27" s="13">
        <v>19</v>
      </c>
      <c r="F27" s="13">
        <f t="shared" ref="F27:F28" si="2">E27-1</f>
        <v>18</v>
      </c>
      <c r="G27" s="15"/>
      <c r="H27" s="15"/>
      <c r="I27" s="15"/>
      <c r="J27" s="15"/>
    </row>
    <row r="28" spans="1:10" ht="15.75" customHeight="1">
      <c r="A28" s="19" t="s">
        <v>1212</v>
      </c>
      <c r="B28" s="11">
        <v>0.13034722222222223</v>
      </c>
      <c r="C28" s="19" t="s">
        <v>13</v>
      </c>
      <c r="D28" s="19" t="s">
        <v>15</v>
      </c>
      <c r="E28" s="13">
        <v>16</v>
      </c>
      <c r="F28" s="14">
        <f t="shared" si="2"/>
        <v>15</v>
      </c>
      <c r="G28" s="15"/>
      <c r="H28" s="15"/>
      <c r="I28" s="15"/>
      <c r="J28" s="15"/>
    </row>
    <row r="29" spans="1:10" ht="15.75" customHeight="1">
      <c r="A29" s="19" t="s">
        <v>1212</v>
      </c>
      <c r="B29" s="11">
        <v>0.13261574074074073</v>
      </c>
      <c r="C29" s="19" t="s">
        <v>13</v>
      </c>
      <c r="D29" s="19" t="s">
        <v>34</v>
      </c>
      <c r="E29" s="13">
        <v>16</v>
      </c>
      <c r="F29" s="14">
        <f>E29-7</f>
        <v>9</v>
      </c>
      <c r="G29" s="15"/>
      <c r="H29" s="15"/>
      <c r="I29" s="15"/>
      <c r="J29" s="15"/>
    </row>
    <row r="30" spans="1:10" ht="15.75" customHeight="1">
      <c r="A30" s="19" t="s">
        <v>1212</v>
      </c>
      <c r="B30" s="11">
        <v>0.13263888888888889</v>
      </c>
      <c r="C30" s="19" t="s">
        <v>18</v>
      </c>
      <c r="D30" s="19" t="s">
        <v>24</v>
      </c>
      <c r="E30" s="13" t="s">
        <v>20</v>
      </c>
      <c r="F30" s="13">
        <v>1</v>
      </c>
      <c r="G30" s="15"/>
      <c r="H30" s="15"/>
      <c r="I30" s="15"/>
      <c r="J30" s="1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>
    <outlinePr summaryBelow="0" summaryRight="0"/>
  </sheetPr>
  <dimension ref="A1:J18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8320312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2.5" customWidth="1"/>
    <col min="9" max="9" width="6.33203125" customWidth="1"/>
    <col min="10" max="10" width="40.3320312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1222</v>
      </c>
      <c r="B2" s="11">
        <v>9.6643518518518511E-3</v>
      </c>
      <c r="C2" s="15" t="s">
        <v>888</v>
      </c>
      <c r="D2" s="15" t="s">
        <v>22</v>
      </c>
      <c r="E2" s="14">
        <v>15</v>
      </c>
      <c r="F2" s="14">
        <f>E2-10-1</f>
        <v>4</v>
      </c>
      <c r="G2" s="15"/>
      <c r="H2" s="15"/>
      <c r="I2" s="15"/>
      <c r="J2" s="15" t="s">
        <v>820</v>
      </c>
    </row>
    <row r="3" spans="1:10" ht="15.75" customHeight="1">
      <c r="A3" s="15" t="s">
        <v>1222</v>
      </c>
      <c r="B3" s="11">
        <v>9.6874999999999999E-3</v>
      </c>
      <c r="C3" s="15" t="s">
        <v>18</v>
      </c>
      <c r="D3" s="15" t="s">
        <v>22</v>
      </c>
      <c r="E3" s="14">
        <v>32</v>
      </c>
      <c r="F3" s="14">
        <f>E3-4-10</f>
        <v>18</v>
      </c>
      <c r="G3" s="15"/>
      <c r="H3" s="15"/>
      <c r="I3" s="15"/>
      <c r="J3" s="15" t="s">
        <v>820</v>
      </c>
    </row>
    <row r="4" spans="1:10" ht="15.75" customHeight="1">
      <c r="A4" s="15" t="s">
        <v>1222</v>
      </c>
      <c r="B4" s="11">
        <v>9.780092592592592E-3</v>
      </c>
      <c r="C4" s="15" t="s">
        <v>19</v>
      </c>
      <c r="D4" s="15" t="s">
        <v>22</v>
      </c>
      <c r="E4" s="14" t="s">
        <v>38</v>
      </c>
      <c r="F4" s="14" t="s">
        <v>38</v>
      </c>
      <c r="G4" s="15"/>
      <c r="H4" s="15"/>
      <c r="I4" s="15"/>
      <c r="J4" s="15" t="s">
        <v>56</v>
      </c>
    </row>
    <row r="5" spans="1:10" ht="15.75" customHeight="1">
      <c r="A5" s="15" t="s">
        <v>1222</v>
      </c>
      <c r="B5" s="11">
        <v>9.780092592592592E-3</v>
      </c>
      <c r="C5" s="15" t="s">
        <v>19</v>
      </c>
      <c r="D5" s="15" t="s">
        <v>22</v>
      </c>
      <c r="E5" s="14">
        <v>24</v>
      </c>
      <c r="F5" s="14">
        <f>E5-10-10</f>
        <v>4</v>
      </c>
      <c r="G5" s="15"/>
      <c r="H5" s="15"/>
      <c r="I5" s="15"/>
      <c r="J5" s="15" t="s">
        <v>1227</v>
      </c>
    </row>
    <row r="6" spans="1:10" ht="15.75" customHeight="1">
      <c r="A6" s="15" t="s">
        <v>1222</v>
      </c>
      <c r="B6" s="11">
        <v>9.8032407407407408E-3</v>
      </c>
      <c r="C6" s="15" t="s">
        <v>21</v>
      </c>
      <c r="D6" s="15" t="s">
        <v>22</v>
      </c>
      <c r="E6" s="14">
        <v>26</v>
      </c>
      <c r="F6" s="14">
        <f>E6-1-10</f>
        <v>15</v>
      </c>
      <c r="G6" s="15"/>
      <c r="H6" s="15"/>
      <c r="I6" s="15"/>
      <c r="J6" s="15" t="s">
        <v>820</v>
      </c>
    </row>
    <row r="7" spans="1:10" ht="15.75" customHeight="1">
      <c r="A7" s="15" t="s">
        <v>1222</v>
      </c>
      <c r="B7" s="11">
        <v>9.8148148148148144E-3</v>
      </c>
      <c r="C7" s="15" t="s">
        <v>14</v>
      </c>
      <c r="D7" s="15" t="s">
        <v>22</v>
      </c>
      <c r="E7" s="14">
        <v>25</v>
      </c>
      <c r="F7" s="14">
        <f>E7-4-10</f>
        <v>11</v>
      </c>
      <c r="G7" s="15"/>
      <c r="H7" s="15"/>
      <c r="I7" s="15"/>
      <c r="J7" s="15" t="s">
        <v>820</v>
      </c>
    </row>
    <row r="8" spans="1:10" ht="15.75" customHeight="1">
      <c r="A8" s="15" t="s">
        <v>1222</v>
      </c>
      <c r="B8" s="11">
        <v>9.8263888888888897E-3</v>
      </c>
      <c r="C8" s="15" t="s">
        <v>13</v>
      </c>
      <c r="D8" s="15" t="s">
        <v>22</v>
      </c>
      <c r="E8" s="14">
        <v>29</v>
      </c>
      <c r="F8" s="14">
        <f>E8-0-10</f>
        <v>19</v>
      </c>
      <c r="G8" s="15"/>
      <c r="H8" s="15"/>
      <c r="I8" s="15"/>
      <c r="J8" s="15" t="s">
        <v>820</v>
      </c>
    </row>
    <row r="9" spans="1:10" ht="15.75" customHeight="1">
      <c r="A9" s="15" t="s">
        <v>1222</v>
      </c>
      <c r="B9" s="11">
        <v>9.8842592592592593E-3</v>
      </c>
      <c r="C9" s="15" t="s">
        <v>66</v>
      </c>
      <c r="D9" s="15" t="s">
        <v>22</v>
      </c>
      <c r="E9" s="14" t="s">
        <v>1231</v>
      </c>
      <c r="F9" s="14">
        <v>18</v>
      </c>
      <c r="G9" s="15"/>
      <c r="H9" s="15"/>
      <c r="I9" s="15"/>
      <c r="J9" s="15" t="s">
        <v>1232</v>
      </c>
    </row>
    <row r="10" spans="1:10" ht="15.75" customHeight="1">
      <c r="A10" s="15" t="s">
        <v>1222</v>
      </c>
      <c r="B10" s="11">
        <v>1.074074074074074E-2</v>
      </c>
      <c r="C10" s="15" t="s">
        <v>19</v>
      </c>
      <c r="D10" s="15" t="s">
        <v>15</v>
      </c>
      <c r="E10" s="14">
        <v>3</v>
      </c>
      <c r="F10" s="14">
        <f>E10-0</f>
        <v>3</v>
      </c>
      <c r="G10" s="15"/>
      <c r="H10" s="15"/>
      <c r="I10" s="15"/>
      <c r="J10" s="15"/>
    </row>
    <row r="11" spans="1:10" ht="15.75" customHeight="1">
      <c r="A11" s="15" t="s">
        <v>1222</v>
      </c>
      <c r="B11" s="11">
        <v>1.0833333333333334E-2</v>
      </c>
      <c r="C11" s="15" t="s">
        <v>888</v>
      </c>
      <c r="D11" s="15" t="s">
        <v>15</v>
      </c>
      <c r="E11" s="14">
        <v>17</v>
      </c>
      <c r="F11" s="14">
        <f>E11-8</f>
        <v>9</v>
      </c>
      <c r="G11" s="15"/>
      <c r="H11" s="15"/>
      <c r="I11" s="15"/>
      <c r="J11" s="15"/>
    </row>
    <row r="12" spans="1:10" ht="15.75" customHeight="1">
      <c r="A12" s="15" t="s">
        <v>1222</v>
      </c>
      <c r="B12" s="11">
        <v>1.3993055555555555E-2</v>
      </c>
      <c r="C12" s="15" t="s">
        <v>19</v>
      </c>
      <c r="D12" s="15" t="s">
        <v>37</v>
      </c>
      <c r="E12" s="14">
        <v>13</v>
      </c>
      <c r="F12" s="14">
        <f>E12-6</f>
        <v>7</v>
      </c>
      <c r="G12" s="15"/>
      <c r="H12" s="15"/>
      <c r="I12" s="15"/>
      <c r="J12" s="15"/>
    </row>
    <row r="13" spans="1:10" ht="15.75" customHeight="1">
      <c r="A13" s="15" t="s">
        <v>1222</v>
      </c>
      <c r="B13" s="11">
        <v>1.4016203703703704E-2</v>
      </c>
      <c r="C13" s="15" t="s">
        <v>888</v>
      </c>
      <c r="D13" s="15" t="s">
        <v>15</v>
      </c>
      <c r="E13" s="14">
        <v>27</v>
      </c>
      <c r="F13" s="14">
        <f>E13-8</f>
        <v>19</v>
      </c>
      <c r="G13" s="15"/>
      <c r="H13" s="15"/>
      <c r="I13" s="15"/>
      <c r="J13" s="15"/>
    </row>
    <row r="14" spans="1:10" ht="15.75" customHeight="1">
      <c r="A14" s="15" t="s">
        <v>1222</v>
      </c>
      <c r="B14" s="11">
        <v>1.5509259259259259E-2</v>
      </c>
      <c r="C14" s="15" t="s">
        <v>888</v>
      </c>
      <c r="D14" s="15" t="s">
        <v>37</v>
      </c>
      <c r="E14" s="14">
        <v>12</v>
      </c>
      <c r="F14" s="14">
        <f>E14--1</f>
        <v>13</v>
      </c>
      <c r="G14" s="15"/>
      <c r="H14" s="15"/>
      <c r="I14" s="15"/>
      <c r="J14" s="15"/>
    </row>
    <row r="15" spans="1:10" ht="15.75" customHeight="1">
      <c r="A15" s="15" t="s">
        <v>1222</v>
      </c>
      <c r="B15" s="11">
        <v>1.6342592592592593E-2</v>
      </c>
      <c r="C15" s="15" t="s">
        <v>19</v>
      </c>
      <c r="D15" s="15" t="s">
        <v>37</v>
      </c>
      <c r="E15" s="14">
        <v>13</v>
      </c>
      <c r="F15" s="14">
        <f>E15-6</f>
        <v>7</v>
      </c>
      <c r="G15" s="15"/>
      <c r="H15" s="15"/>
      <c r="I15" s="15"/>
      <c r="J15" s="15"/>
    </row>
    <row r="16" spans="1:10" ht="15.75" customHeight="1">
      <c r="A16" s="15" t="s">
        <v>1222</v>
      </c>
      <c r="B16" s="11">
        <v>1.650462962962963E-2</v>
      </c>
      <c r="C16" s="15" t="s">
        <v>19</v>
      </c>
      <c r="D16" s="15" t="s">
        <v>137</v>
      </c>
      <c r="E16" s="14">
        <v>24</v>
      </c>
      <c r="F16" s="14">
        <f>E16-10</f>
        <v>14</v>
      </c>
      <c r="G16" s="15"/>
      <c r="H16" s="15"/>
      <c r="I16" s="15"/>
      <c r="J16" s="15"/>
    </row>
    <row r="17" spans="1:10" ht="15.75" customHeight="1">
      <c r="A17" s="15" t="s">
        <v>1222</v>
      </c>
      <c r="B17" s="11">
        <v>1.7893518518518517E-2</v>
      </c>
      <c r="C17" s="15" t="s">
        <v>19</v>
      </c>
      <c r="D17" s="15" t="s">
        <v>77</v>
      </c>
      <c r="E17" s="14">
        <v>23</v>
      </c>
      <c r="F17" s="14">
        <f>E17-7</f>
        <v>16</v>
      </c>
      <c r="G17" s="15"/>
      <c r="H17" s="15"/>
      <c r="I17" s="15"/>
      <c r="J17" s="15"/>
    </row>
    <row r="18" spans="1:10" ht="15.75" customHeight="1">
      <c r="A18" s="15" t="s">
        <v>1222</v>
      </c>
      <c r="B18" s="11">
        <v>1.9074074074074073E-2</v>
      </c>
      <c r="C18" s="15" t="s">
        <v>19</v>
      </c>
      <c r="D18" s="15" t="s">
        <v>15</v>
      </c>
      <c r="E18" s="14">
        <v>12</v>
      </c>
      <c r="F18" s="14">
        <f>E18-0</f>
        <v>12</v>
      </c>
      <c r="G18" s="15"/>
      <c r="H18" s="15"/>
      <c r="I18" s="15"/>
      <c r="J18" s="15"/>
    </row>
    <row r="19" spans="1:10" ht="15.75" customHeight="1">
      <c r="A19" s="15" t="s">
        <v>1222</v>
      </c>
      <c r="B19" s="11">
        <v>2.3958333333333335E-2</v>
      </c>
      <c r="C19" s="15" t="s">
        <v>14</v>
      </c>
      <c r="D19" s="15" t="s">
        <v>15</v>
      </c>
      <c r="E19" s="14">
        <v>6</v>
      </c>
      <c r="F19" s="14">
        <f>E19-3</f>
        <v>3</v>
      </c>
      <c r="G19" s="15"/>
      <c r="H19" s="15"/>
      <c r="I19" s="15"/>
      <c r="J19" s="15"/>
    </row>
    <row r="20" spans="1:10" ht="15.75" customHeight="1">
      <c r="A20" s="15" t="s">
        <v>1222</v>
      </c>
      <c r="B20" s="11">
        <v>2.644675925925926E-2</v>
      </c>
      <c r="C20" s="15" t="s">
        <v>13</v>
      </c>
      <c r="D20" s="15" t="s">
        <v>22</v>
      </c>
      <c r="E20" s="14" t="s">
        <v>38</v>
      </c>
      <c r="F20" s="14" t="s">
        <v>38</v>
      </c>
      <c r="G20" s="15"/>
      <c r="H20" s="15"/>
      <c r="I20" s="15"/>
      <c r="J20" s="15" t="s">
        <v>56</v>
      </c>
    </row>
    <row r="21" spans="1:10" ht="15.75" customHeight="1">
      <c r="A21" s="15" t="s">
        <v>1222</v>
      </c>
      <c r="B21" s="11">
        <v>2.644675925925926E-2</v>
      </c>
      <c r="C21" s="15" t="s">
        <v>13</v>
      </c>
      <c r="D21" s="15" t="s">
        <v>22</v>
      </c>
      <c r="E21" s="14">
        <v>21</v>
      </c>
      <c r="F21" s="14">
        <f>E21-0-10</f>
        <v>11</v>
      </c>
      <c r="G21" s="15"/>
      <c r="H21" s="15"/>
      <c r="I21" s="15"/>
      <c r="J21" s="15" t="s">
        <v>1227</v>
      </c>
    </row>
    <row r="22" spans="1:10" ht="15.75" customHeight="1">
      <c r="A22" s="15" t="s">
        <v>1222</v>
      </c>
      <c r="B22" s="11">
        <v>2.6469907407407407E-2</v>
      </c>
      <c r="C22" s="15" t="s">
        <v>14</v>
      </c>
      <c r="D22" s="15" t="s">
        <v>22</v>
      </c>
      <c r="E22" s="14">
        <v>19</v>
      </c>
      <c r="F22" s="14">
        <f>E22-4-10</f>
        <v>5</v>
      </c>
      <c r="G22" s="15"/>
      <c r="H22" s="15"/>
      <c r="I22" s="15"/>
      <c r="J22" s="15" t="s">
        <v>820</v>
      </c>
    </row>
    <row r="23" spans="1:10" ht="15.75" customHeight="1">
      <c r="A23" s="15" t="s">
        <v>1222</v>
      </c>
      <c r="B23" s="11">
        <v>2.6481481481481481E-2</v>
      </c>
      <c r="C23" s="15" t="s">
        <v>21</v>
      </c>
      <c r="D23" s="15" t="s">
        <v>22</v>
      </c>
      <c r="E23" s="14">
        <v>29</v>
      </c>
      <c r="F23" s="14">
        <f>E23-1-10</f>
        <v>18</v>
      </c>
      <c r="G23" s="15"/>
      <c r="H23" s="15"/>
      <c r="I23" s="15"/>
      <c r="J23" s="15" t="s">
        <v>820</v>
      </c>
    </row>
    <row r="24" spans="1:10" ht="15.75" customHeight="1">
      <c r="A24" s="15" t="s">
        <v>1222</v>
      </c>
      <c r="B24" s="11">
        <v>2.6493055555555554E-2</v>
      </c>
      <c r="C24" s="15" t="s">
        <v>19</v>
      </c>
      <c r="D24" s="15" t="s">
        <v>22</v>
      </c>
      <c r="E24" s="14" t="s">
        <v>38</v>
      </c>
      <c r="F24" s="14" t="s">
        <v>38</v>
      </c>
      <c r="G24" s="15"/>
      <c r="H24" s="15"/>
      <c r="I24" s="15"/>
      <c r="J24" s="15" t="s">
        <v>56</v>
      </c>
    </row>
    <row r="25" spans="1:10" ht="15.75" customHeight="1">
      <c r="A25" s="15" t="s">
        <v>1222</v>
      </c>
      <c r="B25" s="11">
        <v>2.6493055555555554E-2</v>
      </c>
      <c r="C25" s="15" t="s">
        <v>19</v>
      </c>
      <c r="D25" s="15" t="s">
        <v>22</v>
      </c>
      <c r="E25" s="14">
        <v>29</v>
      </c>
      <c r="F25" s="14">
        <f>E25-10-10</f>
        <v>9</v>
      </c>
      <c r="G25" s="15"/>
      <c r="H25" s="15"/>
      <c r="I25" s="15"/>
      <c r="J25" s="15" t="s">
        <v>1227</v>
      </c>
    </row>
    <row r="26" spans="1:10" ht="15.75" customHeight="1">
      <c r="A26" s="15" t="s">
        <v>1222</v>
      </c>
      <c r="B26" s="11">
        <v>2.6504629629629628E-2</v>
      </c>
      <c r="C26" s="15" t="s">
        <v>18</v>
      </c>
      <c r="D26" s="15" t="s">
        <v>22</v>
      </c>
      <c r="E26" s="14">
        <v>22</v>
      </c>
      <c r="F26" s="14">
        <f>E26-4-10</f>
        <v>8</v>
      </c>
      <c r="G26" s="15"/>
      <c r="H26" s="15"/>
      <c r="I26" s="15"/>
      <c r="J26" s="15" t="s">
        <v>820</v>
      </c>
    </row>
    <row r="27" spans="1:10" ht="15.75" customHeight="1">
      <c r="A27" s="15" t="s">
        <v>1222</v>
      </c>
      <c r="B27" s="11">
        <v>2.6504629629629628E-2</v>
      </c>
      <c r="C27" s="15" t="s">
        <v>888</v>
      </c>
      <c r="D27" s="15" t="s">
        <v>22</v>
      </c>
      <c r="E27" s="14">
        <v>17</v>
      </c>
      <c r="F27" s="14">
        <f>E27-1-10</f>
        <v>6</v>
      </c>
      <c r="G27" s="15"/>
      <c r="H27" s="15"/>
      <c r="I27" s="15"/>
      <c r="J27" s="15" t="s">
        <v>820</v>
      </c>
    </row>
    <row r="28" spans="1:10" ht="15.75" customHeight="1">
      <c r="A28" s="15" t="s">
        <v>1222</v>
      </c>
      <c r="B28" s="11">
        <v>2.8101851851851854E-2</v>
      </c>
      <c r="C28" s="15" t="s">
        <v>13</v>
      </c>
      <c r="D28" s="15" t="s">
        <v>62</v>
      </c>
      <c r="E28" s="14">
        <v>20</v>
      </c>
      <c r="F28" s="14">
        <f>E28-5</f>
        <v>15</v>
      </c>
      <c r="G28" s="15"/>
      <c r="H28" s="15"/>
      <c r="I28" s="15"/>
      <c r="J28" s="15"/>
    </row>
    <row r="29" spans="1:10" ht="15.75" customHeight="1">
      <c r="A29" s="15" t="s">
        <v>1222</v>
      </c>
      <c r="B29" s="11">
        <v>2.8125000000000001E-2</v>
      </c>
      <c r="C29" s="15" t="s">
        <v>14</v>
      </c>
      <c r="D29" s="15" t="s">
        <v>62</v>
      </c>
      <c r="E29" s="14">
        <v>9</v>
      </c>
      <c r="F29" s="14">
        <f>E29-3</f>
        <v>6</v>
      </c>
      <c r="G29" s="15"/>
      <c r="H29" s="15"/>
      <c r="I29" s="15"/>
      <c r="J29" s="15"/>
    </row>
    <row r="30" spans="1:10" ht="15.75" customHeight="1">
      <c r="A30" s="15" t="s">
        <v>1222</v>
      </c>
      <c r="B30" s="11">
        <v>2.8194444444444446E-2</v>
      </c>
      <c r="C30" s="15" t="s">
        <v>21</v>
      </c>
      <c r="D30" s="15" t="s">
        <v>62</v>
      </c>
      <c r="E30" s="14" t="s">
        <v>17</v>
      </c>
      <c r="F30" s="14">
        <v>20</v>
      </c>
      <c r="G30" s="15" t="s">
        <v>40</v>
      </c>
      <c r="H30" s="15"/>
      <c r="I30" s="15"/>
      <c r="J30" s="15"/>
    </row>
    <row r="31" spans="1:10" ht="15.75" customHeight="1">
      <c r="A31" s="15" t="s">
        <v>1222</v>
      </c>
      <c r="B31" s="11">
        <v>2.8217592592592593E-2</v>
      </c>
      <c r="C31" s="15" t="s">
        <v>19</v>
      </c>
      <c r="D31" s="15" t="s">
        <v>62</v>
      </c>
      <c r="E31" s="14">
        <f>F31+2</f>
        <v>14</v>
      </c>
      <c r="F31" s="14">
        <v>12</v>
      </c>
      <c r="G31" s="15"/>
      <c r="H31" s="15"/>
      <c r="I31" s="15"/>
      <c r="J31" s="15"/>
    </row>
    <row r="32" spans="1:10" ht="15.75" customHeight="1">
      <c r="A32" s="15" t="s">
        <v>1222</v>
      </c>
      <c r="B32" s="11">
        <v>2.8252314814814813E-2</v>
      </c>
      <c r="C32" s="15" t="s">
        <v>18</v>
      </c>
      <c r="D32" s="15" t="s">
        <v>62</v>
      </c>
      <c r="E32" s="14">
        <v>12</v>
      </c>
      <c r="F32" s="14">
        <f>E32-2</f>
        <v>10</v>
      </c>
      <c r="G32" s="15"/>
      <c r="H32" s="15"/>
      <c r="I32" s="15"/>
      <c r="J32" s="15"/>
    </row>
    <row r="33" spans="1:10" ht="15.75" customHeight="1">
      <c r="A33" s="15" t="s">
        <v>1222</v>
      </c>
      <c r="B33" s="11">
        <v>2.8275462962962964E-2</v>
      </c>
      <c r="C33" s="15" t="s">
        <v>888</v>
      </c>
      <c r="D33" s="15" t="s">
        <v>62</v>
      </c>
      <c r="E33" s="14" t="s">
        <v>17</v>
      </c>
      <c r="F33" s="14">
        <v>20</v>
      </c>
      <c r="G33" s="15" t="s">
        <v>40</v>
      </c>
      <c r="H33" s="15"/>
      <c r="I33" s="15"/>
      <c r="J33" s="15"/>
    </row>
    <row r="34" spans="1:10" ht="15.75" customHeight="1">
      <c r="A34" s="15" t="s">
        <v>1222</v>
      </c>
      <c r="B34" s="11">
        <v>3.1770833333333331E-2</v>
      </c>
      <c r="C34" s="15" t="s">
        <v>18</v>
      </c>
      <c r="D34" s="15" t="s">
        <v>68</v>
      </c>
      <c r="E34" s="14" t="s">
        <v>20</v>
      </c>
      <c r="F34" s="14">
        <v>1</v>
      </c>
      <c r="G34" s="15"/>
      <c r="H34" s="15"/>
      <c r="I34" s="15"/>
      <c r="J34" s="15"/>
    </row>
    <row r="35" spans="1:10" ht="15.75" customHeight="1">
      <c r="A35" s="15" t="s">
        <v>1222</v>
      </c>
      <c r="B35" s="11">
        <v>3.5752314814814813E-2</v>
      </c>
      <c r="C35" s="15" t="s">
        <v>18</v>
      </c>
      <c r="D35" s="15" t="s">
        <v>31</v>
      </c>
      <c r="E35" s="14">
        <v>22</v>
      </c>
      <c r="F35" s="14">
        <f>E35-4</f>
        <v>18</v>
      </c>
      <c r="G35" s="15"/>
      <c r="H35" s="15"/>
      <c r="I35" s="15"/>
      <c r="J35" s="15"/>
    </row>
    <row r="36" spans="1:10" ht="15.75" customHeight="1">
      <c r="A36" s="15" t="s">
        <v>1222</v>
      </c>
      <c r="B36" s="11">
        <v>3.9583333333333331E-2</v>
      </c>
      <c r="C36" s="15" t="s">
        <v>21</v>
      </c>
      <c r="D36" s="15" t="s">
        <v>15</v>
      </c>
      <c r="E36" s="14">
        <v>16</v>
      </c>
      <c r="F36" s="14">
        <f>E36-3</f>
        <v>13</v>
      </c>
      <c r="G36" s="15"/>
      <c r="H36" s="15"/>
      <c r="I36" s="15"/>
      <c r="J36" s="15"/>
    </row>
    <row r="37" spans="1:10" ht="15.75" customHeight="1">
      <c r="A37" s="15" t="s">
        <v>1222</v>
      </c>
      <c r="B37" s="11">
        <v>4.3969907407407409E-2</v>
      </c>
      <c r="C37" s="15" t="s">
        <v>18</v>
      </c>
      <c r="D37" s="15" t="s">
        <v>37</v>
      </c>
      <c r="E37" s="14">
        <v>11</v>
      </c>
      <c r="F37" s="14">
        <f>E37-1</f>
        <v>10</v>
      </c>
      <c r="G37" s="15"/>
      <c r="H37" s="15"/>
      <c r="I37" s="15"/>
      <c r="J37" s="15"/>
    </row>
    <row r="38" spans="1:10" ht="15.75" customHeight="1">
      <c r="A38" s="15" t="s">
        <v>1222</v>
      </c>
      <c r="B38" s="11">
        <v>4.7858796296296295E-2</v>
      </c>
      <c r="C38" s="15" t="s">
        <v>888</v>
      </c>
      <c r="D38" s="15" t="s">
        <v>15</v>
      </c>
      <c r="E38" s="14">
        <v>21</v>
      </c>
      <c r="F38" s="14">
        <f>E38-8</f>
        <v>13</v>
      </c>
      <c r="G38" s="15"/>
      <c r="H38" s="15"/>
      <c r="I38" s="15"/>
      <c r="J38" s="15"/>
    </row>
    <row r="39" spans="1:10" ht="15.75" customHeight="1">
      <c r="A39" s="15" t="s">
        <v>1222</v>
      </c>
      <c r="B39" s="11">
        <v>5.033564814814815E-2</v>
      </c>
      <c r="C39" s="15" t="s">
        <v>21</v>
      </c>
      <c r="D39" s="15" t="s">
        <v>78</v>
      </c>
      <c r="E39" s="14">
        <v>12</v>
      </c>
      <c r="F39" s="14">
        <f>E39-5</f>
        <v>7</v>
      </c>
      <c r="G39" s="15"/>
      <c r="H39" s="15"/>
      <c r="I39" s="15"/>
      <c r="J39" s="15"/>
    </row>
    <row r="40" spans="1:10" ht="15.75" customHeight="1">
      <c r="A40" s="15" t="s">
        <v>1222</v>
      </c>
      <c r="B40" s="11">
        <v>5.1597222222222225E-2</v>
      </c>
      <c r="C40" s="15" t="s">
        <v>888</v>
      </c>
      <c r="D40" s="15" t="s">
        <v>37</v>
      </c>
      <c r="E40" s="14">
        <v>12</v>
      </c>
      <c r="F40" s="14">
        <f>E40--1</f>
        <v>13</v>
      </c>
      <c r="G40" s="15"/>
      <c r="H40" s="15"/>
      <c r="I40" s="15"/>
      <c r="J40" s="15"/>
    </row>
    <row r="41" spans="1:10" ht="15.75" customHeight="1">
      <c r="A41" s="15" t="s">
        <v>1222</v>
      </c>
      <c r="B41" s="11">
        <v>5.1597222222222225E-2</v>
      </c>
      <c r="C41" s="15" t="s">
        <v>18</v>
      </c>
      <c r="D41" s="15" t="s">
        <v>37</v>
      </c>
      <c r="E41" s="14" t="s">
        <v>20</v>
      </c>
      <c r="F41" s="14">
        <v>1</v>
      </c>
      <c r="G41" s="15"/>
      <c r="H41" s="15"/>
      <c r="I41" s="15"/>
      <c r="J41" s="15"/>
    </row>
    <row r="42" spans="1:10" ht="15.75" customHeight="1">
      <c r="A42" s="15" t="s">
        <v>1222</v>
      </c>
      <c r="B42" s="11">
        <v>5.2916666666666667E-2</v>
      </c>
      <c r="C42" s="15" t="s">
        <v>888</v>
      </c>
      <c r="D42" s="15" t="s">
        <v>532</v>
      </c>
      <c r="E42" s="14">
        <v>10</v>
      </c>
      <c r="F42" s="14">
        <f>E42-0</f>
        <v>10</v>
      </c>
      <c r="G42" s="15"/>
      <c r="H42" s="15"/>
      <c r="I42" s="15"/>
      <c r="J42" s="15"/>
    </row>
    <row r="43" spans="1:10" ht="15.75" customHeight="1">
      <c r="A43" s="15" t="s">
        <v>1222</v>
      </c>
      <c r="B43" s="11">
        <v>5.3888888888888889E-2</v>
      </c>
      <c r="C43" s="15" t="s">
        <v>888</v>
      </c>
      <c r="D43" s="15" t="s">
        <v>62</v>
      </c>
      <c r="E43" s="14">
        <v>15</v>
      </c>
      <c r="F43" s="14">
        <f>E43-2</f>
        <v>13</v>
      </c>
      <c r="G43" s="15"/>
      <c r="H43" s="15" t="s">
        <v>1246</v>
      </c>
      <c r="I43" s="15"/>
      <c r="J43" s="15" t="s">
        <v>1248</v>
      </c>
    </row>
    <row r="44" spans="1:10" ht="15.75" customHeight="1">
      <c r="A44" s="15" t="s">
        <v>1222</v>
      </c>
      <c r="B44" s="11">
        <v>5.5891203703703707E-2</v>
      </c>
      <c r="C44" s="15" t="s">
        <v>66</v>
      </c>
      <c r="D44" s="15" t="s">
        <v>16</v>
      </c>
      <c r="E44" s="14">
        <v>9</v>
      </c>
      <c r="F44" s="14">
        <v>7</v>
      </c>
      <c r="G44" s="15"/>
      <c r="H44" s="15"/>
      <c r="I44" s="15"/>
      <c r="J44" s="15"/>
    </row>
    <row r="45" spans="1:10" ht="15.75" customHeight="1">
      <c r="A45" s="15" t="s">
        <v>1222</v>
      </c>
      <c r="B45" s="11">
        <v>5.6041666666666663E-2</v>
      </c>
      <c r="C45" s="15" t="s">
        <v>14</v>
      </c>
      <c r="D45" s="15" t="s">
        <v>16</v>
      </c>
      <c r="E45" s="14">
        <v>18</v>
      </c>
      <c r="F45" s="14">
        <f>E45-4</f>
        <v>14</v>
      </c>
      <c r="G45" s="15"/>
      <c r="H45" s="15"/>
      <c r="I45" s="15"/>
      <c r="J45" s="15"/>
    </row>
    <row r="46" spans="1:10" ht="15.75" customHeight="1">
      <c r="A46" s="15" t="s">
        <v>1222</v>
      </c>
      <c r="B46" s="11">
        <v>5.6099537037037038E-2</v>
      </c>
      <c r="C46" s="15" t="s">
        <v>888</v>
      </c>
      <c r="D46" s="15" t="s">
        <v>16</v>
      </c>
      <c r="E46" s="14">
        <v>17</v>
      </c>
      <c r="F46" s="14">
        <f>E46-1</f>
        <v>16</v>
      </c>
      <c r="G46" s="15"/>
      <c r="H46" s="15"/>
      <c r="I46" s="15"/>
      <c r="J46" s="15"/>
    </row>
    <row r="47" spans="1:10" ht="15.75" customHeight="1">
      <c r="A47" s="15" t="s">
        <v>1222</v>
      </c>
      <c r="B47" s="11">
        <v>5.6180555555555553E-2</v>
      </c>
      <c r="C47" s="15" t="s">
        <v>18</v>
      </c>
      <c r="D47" s="15" t="s">
        <v>16</v>
      </c>
      <c r="E47" s="14">
        <v>13</v>
      </c>
      <c r="F47" s="14">
        <f>E47-4</f>
        <v>9</v>
      </c>
      <c r="G47" s="15"/>
      <c r="H47" s="15"/>
      <c r="I47" s="15"/>
      <c r="J47" s="15"/>
    </row>
    <row r="48" spans="1:10" ht="15.75" customHeight="1">
      <c r="A48" s="15" t="s">
        <v>1222</v>
      </c>
      <c r="B48" s="11">
        <v>5.6331018518518516E-2</v>
      </c>
      <c r="C48" s="15" t="s">
        <v>13</v>
      </c>
      <c r="D48" s="15" t="s">
        <v>16</v>
      </c>
      <c r="E48" s="14">
        <v>8</v>
      </c>
      <c r="F48" s="14">
        <f>E48-0</f>
        <v>8</v>
      </c>
      <c r="G48" s="15"/>
      <c r="H48" s="15"/>
      <c r="I48" s="15"/>
      <c r="J48" s="15"/>
    </row>
    <row r="49" spans="1:10" ht="15.75" customHeight="1">
      <c r="A49" s="15" t="s">
        <v>1222</v>
      </c>
      <c r="B49" s="11">
        <v>5.6388888888888891E-2</v>
      </c>
      <c r="C49" s="15" t="s">
        <v>19</v>
      </c>
      <c r="D49" s="15" t="s">
        <v>16</v>
      </c>
      <c r="E49" s="14">
        <v>8</v>
      </c>
      <c r="F49" s="14">
        <f>E49-4</f>
        <v>4</v>
      </c>
      <c r="G49" s="15"/>
      <c r="H49" s="15"/>
      <c r="I49" s="15"/>
      <c r="J49" s="15"/>
    </row>
    <row r="50" spans="1:10" ht="15.75" customHeight="1">
      <c r="A50" s="15" t="s">
        <v>1222</v>
      </c>
      <c r="B50" s="11">
        <v>5.6458333333333333E-2</v>
      </c>
      <c r="C50" s="15" t="s">
        <v>21</v>
      </c>
      <c r="D50" s="15" t="s">
        <v>16</v>
      </c>
      <c r="E50" s="14">
        <v>4</v>
      </c>
      <c r="F50" s="14">
        <f>E50-1</f>
        <v>3</v>
      </c>
      <c r="G50" s="15"/>
      <c r="H50" s="15"/>
      <c r="I50" s="15"/>
      <c r="J50" s="15"/>
    </row>
    <row r="51" spans="1:10" ht="15.75" customHeight="1">
      <c r="A51" s="15" t="s">
        <v>1222</v>
      </c>
      <c r="B51" s="11">
        <v>5.7199074074074076E-2</v>
      </c>
      <c r="C51" s="15" t="s">
        <v>888</v>
      </c>
      <c r="D51" s="15" t="s">
        <v>30</v>
      </c>
      <c r="E51" s="14">
        <v>13</v>
      </c>
      <c r="F51" s="14">
        <f>E51-3</f>
        <v>10</v>
      </c>
      <c r="G51" s="15"/>
      <c r="H51" s="15"/>
      <c r="I51" s="15"/>
      <c r="J51" s="15" t="s">
        <v>1261</v>
      </c>
    </row>
    <row r="52" spans="1:10" ht="15.75" customHeight="1">
      <c r="A52" s="15" t="s">
        <v>1222</v>
      </c>
      <c r="B52" s="11">
        <v>5.797453703703704E-2</v>
      </c>
      <c r="C52" s="15" t="s">
        <v>888</v>
      </c>
      <c r="D52" s="15" t="s">
        <v>33</v>
      </c>
      <c r="E52" s="14">
        <v>20</v>
      </c>
      <c r="F52" s="14">
        <f>E52-8</f>
        <v>12</v>
      </c>
      <c r="G52" s="15"/>
      <c r="H52" s="15"/>
      <c r="I52" s="15"/>
      <c r="J52" s="15" t="s">
        <v>1263</v>
      </c>
    </row>
    <row r="53" spans="1:10" ht="15.75" customHeight="1">
      <c r="A53" s="15" t="s">
        <v>1222</v>
      </c>
      <c r="B53" s="11">
        <v>5.797453703703704E-2</v>
      </c>
      <c r="C53" s="15" t="s">
        <v>888</v>
      </c>
      <c r="D53" s="15" t="s">
        <v>28</v>
      </c>
      <c r="E53" s="14">
        <v>10</v>
      </c>
      <c r="F53" s="14"/>
      <c r="G53" s="15"/>
      <c r="H53" s="15" t="s">
        <v>1265</v>
      </c>
      <c r="I53" s="15"/>
      <c r="J53" s="15" t="s">
        <v>1266</v>
      </c>
    </row>
    <row r="54" spans="1:10" ht="15.75" customHeight="1">
      <c r="A54" s="15" t="s">
        <v>1222</v>
      </c>
      <c r="B54" s="11">
        <v>5.9270833333333335E-2</v>
      </c>
      <c r="C54" s="15" t="s">
        <v>888</v>
      </c>
      <c r="D54" s="15" t="s">
        <v>62</v>
      </c>
      <c r="E54" s="14">
        <v>20</v>
      </c>
      <c r="F54" s="14">
        <f t="shared" ref="F54:F56" si="0">E54-2</f>
        <v>18</v>
      </c>
      <c r="G54" s="15"/>
      <c r="H54" s="15"/>
      <c r="I54" s="15"/>
      <c r="J54" s="15" t="s">
        <v>1269</v>
      </c>
    </row>
    <row r="55" spans="1:10" ht="15.75" customHeight="1">
      <c r="A55" s="15" t="s">
        <v>1222</v>
      </c>
      <c r="B55" s="11">
        <v>5.9305555555555556E-2</v>
      </c>
      <c r="C55" s="15" t="s">
        <v>18</v>
      </c>
      <c r="D55" s="15" t="s">
        <v>62</v>
      </c>
      <c r="E55" s="14">
        <v>9</v>
      </c>
      <c r="F55" s="14">
        <f t="shared" si="0"/>
        <v>7</v>
      </c>
      <c r="G55" s="15"/>
      <c r="H55" s="15"/>
      <c r="I55" s="15"/>
      <c r="J55" s="15" t="s">
        <v>1269</v>
      </c>
    </row>
    <row r="56" spans="1:10" ht="15.75" customHeight="1">
      <c r="A56" s="15" t="s">
        <v>1222</v>
      </c>
      <c r="B56" s="11">
        <v>6.0474537037037035E-2</v>
      </c>
      <c r="C56" s="15" t="s">
        <v>888</v>
      </c>
      <c r="D56" s="15" t="s">
        <v>62</v>
      </c>
      <c r="E56" s="14">
        <v>12</v>
      </c>
      <c r="F56" s="14">
        <f t="shared" si="0"/>
        <v>10</v>
      </c>
      <c r="G56" s="15"/>
      <c r="H56" s="15" t="s">
        <v>1273</v>
      </c>
      <c r="I56" s="15"/>
      <c r="J56" s="15" t="s">
        <v>1274</v>
      </c>
    </row>
    <row r="57" spans="1:10" ht="15.75" customHeight="1">
      <c r="A57" s="15" t="s">
        <v>1222</v>
      </c>
      <c r="B57" s="11">
        <v>6.2025462962962963E-2</v>
      </c>
      <c r="C57" s="15" t="s">
        <v>66</v>
      </c>
      <c r="D57" s="15" t="s">
        <v>30</v>
      </c>
      <c r="E57" s="14">
        <v>17</v>
      </c>
      <c r="F57" s="14">
        <f>E57-7</f>
        <v>10</v>
      </c>
      <c r="G57" s="15"/>
      <c r="H57" s="15"/>
      <c r="I57" s="15"/>
      <c r="J57" s="15" t="s">
        <v>477</v>
      </c>
    </row>
    <row r="58" spans="1:10" ht="15.75" customHeight="1">
      <c r="A58" s="15" t="s">
        <v>1222</v>
      </c>
      <c r="B58" s="11">
        <v>6.2268518518518522E-2</v>
      </c>
      <c r="C58" s="15" t="s">
        <v>66</v>
      </c>
      <c r="D58" s="15" t="s">
        <v>28</v>
      </c>
      <c r="E58" s="14">
        <v>9</v>
      </c>
      <c r="F58" s="14"/>
      <c r="G58" s="15"/>
      <c r="H58" s="15" t="s">
        <v>1276</v>
      </c>
      <c r="I58" s="15"/>
      <c r="J58" s="15"/>
    </row>
    <row r="59" spans="1:10" ht="13">
      <c r="A59" s="15" t="s">
        <v>1222</v>
      </c>
      <c r="B59" s="11">
        <v>6.2384259259259257E-2</v>
      </c>
      <c r="C59" s="15" t="s">
        <v>66</v>
      </c>
      <c r="D59" s="15" t="s">
        <v>30</v>
      </c>
      <c r="E59" s="14">
        <v>16</v>
      </c>
      <c r="F59" s="14">
        <f>E59-7</f>
        <v>9</v>
      </c>
      <c r="G59" s="15"/>
      <c r="H59" s="15"/>
      <c r="I59" s="15"/>
      <c r="J59" s="15" t="s">
        <v>477</v>
      </c>
    </row>
    <row r="60" spans="1:10" ht="13">
      <c r="A60" s="15" t="s">
        <v>1222</v>
      </c>
      <c r="B60" s="11">
        <v>6.2488425925925926E-2</v>
      </c>
      <c r="C60" s="15" t="s">
        <v>66</v>
      </c>
      <c r="D60" s="15" t="s">
        <v>28</v>
      </c>
      <c r="E60" s="14">
        <v>10</v>
      </c>
      <c r="F60" s="14"/>
      <c r="G60" s="15"/>
      <c r="H60" s="15" t="s">
        <v>1278</v>
      </c>
      <c r="I60" s="15"/>
      <c r="J60" s="15"/>
    </row>
    <row r="61" spans="1:10" ht="13">
      <c r="A61" s="15" t="s">
        <v>1222</v>
      </c>
      <c r="B61" s="11">
        <v>6.2962962962962957E-2</v>
      </c>
      <c r="C61" s="15" t="s">
        <v>19</v>
      </c>
      <c r="D61" s="15" t="s">
        <v>30</v>
      </c>
      <c r="E61" s="14">
        <v>12</v>
      </c>
      <c r="F61" s="14">
        <f>E61-8</f>
        <v>4</v>
      </c>
      <c r="G61" s="15"/>
      <c r="H61" s="15"/>
      <c r="I61" s="15"/>
      <c r="J61" s="15" t="s">
        <v>1244</v>
      </c>
    </row>
    <row r="62" spans="1:10" ht="13">
      <c r="A62" s="15" t="s">
        <v>1222</v>
      </c>
      <c r="B62" s="11">
        <v>6.3182870370370375E-2</v>
      </c>
      <c r="C62" s="15" t="s">
        <v>19</v>
      </c>
      <c r="D62" s="15" t="s">
        <v>22</v>
      </c>
      <c r="E62" s="14">
        <v>28</v>
      </c>
      <c r="F62" s="14">
        <f>E62-10</f>
        <v>18</v>
      </c>
      <c r="G62" s="15"/>
      <c r="H62" s="15"/>
      <c r="I62" s="15"/>
      <c r="J62" s="15" t="s">
        <v>57</v>
      </c>
    </row>
    <row r="63" spans="1:10" ht="13">
      <c r="A63" s="15" t="s">
        <v>1222</v>
      </c>
      <c r="B63" s="11">
        <v>6.3182870370370375E-2</v>
      </c>
      <c r="C63" s="15" t="s">
        <v>19</v>
      </c>
      <c r="D63" s="15" t="s">
        <v>22</v>
      </c>
      <c r="E63" s="14" t="s">
        <v>38</v>
      </c>
      <c r="F63" s="14" t="s">
        <v>38</v>
      </c>
      <c r="G63" s="15"/>
      <c r="H63" s="15"/>
      <c r="I63" s="15"/>
      <c r="J63" s="15" t="s">
        <v>56</v>
      </c>
    </row>
    <row r="64" spans="1:10" ht="13">
      <c r="A64" s="15" t="s">
        <v>1222</v>
      </c>
      <c r="B64" s="11">
        <v>6.3518518518518516E-2</v>
      </c>
      <c r="C64" s="15" t="s">
        <v>13</v>
      </c>
      <c r="D64" s="15" t="s">
        <v>33</v>
      </c>
      <c r="E64" s="14">
        <v>13</v>
      </c>
      <c r="F64" s="14">
        <f t="shared" ref="F64:F65" si="1">E64-7</f>
        <v>6</v>
      </c>
      <c r="G64" s="15"/>
      <c r="H64" s="15"/>
      <c r="I64" s="15"/>
      <c r="J64" s="15" t="s">
        <v>120</v>
      </c>
    </row>
    <row r="65" spans="1:10" ht="13">
      <c r="A65" s="15" t="s">
        <v>1222</v>
      </c>
      <c r="B65" s="11">
        <v>6.3587962962962957E-2</v>
      </c>
      <c r="C65" s="15" t="s">
        <v>13</v>
      </c>
      <c r="D65" s="15" t="s">
        <v>33</v>
      </c>
      <c r="E65" s="14">
        <v>23</v>
      </c>
      <c r="F65" s="14">
        <f t="shared" si="1"/>
        <v>16</v>
      </c>
      <c r="G65" s="15"/>
      <c r="H65" s="15"/>
      <c r="I65" s="15"/>
      <c r="J65" s="15" t="s">
        <v>120</v>
      </c>
    </row>
    <row r="66" spans="1:10" ht="13">
      <c r="A66" s="15" t="s">
        <v>1222</v>
      </c>
      <c r="B66" s="11">
        <v>6.3668981481481479E-2</v>
      </c>
      <c r="C66" s="15" t="s">
        <v>13</v>
      </c>
      <c r="D66" s="15" t="s">
        <v>28</v>
      </c>
      <c r="E66" s="14">
        <v>11</v>
      </c>
      <c r="F66" s="14"/>
      <c r="G66" s="15"/>
      <c r="H66" s="15" t="s">
        <v>1284</v>
      </c>
      <c r="I66" s="15"/>
      <c r="J66" s="15"/>
    </row>
    <row r="67" spans="1:10" ht="13">
      <c r="A67" s="15" t="s">
        <v>1222</v>
      </c>
      <c r="B67" s="11">
        <v>6.5011574074074069E-2</v>
      </c>
      <c r="C67" s="15" t="s">
        <v>14</v>
      </c>
      <c r="D67" s="15" t="s">
        <v>52</v>
      </c>
      <c r="E67" s="14">
        <v>25</v>
      </c>
      <c r="F67" s="14">
        <f t="shared" ref="F67:F69" si="2">E67-7</f>
        <v>18</v>
      </c>
      <c r="G67" s="15"/>
      <c r="H67" s="15"/>
      <c r="I67" s="15"/>
      <c r="J67" s="15"/>
    </row>
    <row r="68" spans="1:10" ht="13">
      <c r="A68" s="15" t="s">
        <v>1222</v>
      </c>
      <c r="B68" s="11">
        <v>6.5208333333333326E-2</v>
      </c>
      <c r="C68" s="15" t="s">
        <v>14</v>
      </c>
      <c r="D68" s="15" t="s">
        <v>30</v>
      </c>
      <c r="E68" s="14">
        <v>12</v>
      </c>
      <c r="F68" s="14">
        <f t="shared" si="2"/>
        <v>5</v>
      </c>
      <c r="G68" s="15"/>
      <c r="H68" s="15"/>
      <c r="I68" s="15"/>
      <c r="J68" s="15" t="s">
        <v>32</v>
      </c>
    </row>
    <row r="69" spans="1:10" ht="13">
      <c r="A69" s="15" t="s">
        <v>1222</v>
      </c>
      <c r="B69" s="11">
        <v>6.5347222222222223E-2</v>
      </c>
      <c r="C69" s="15" t="s">
        <v>14</v>
      </c>
      <c r="D69" s="15" t="s">
        <v>30</v>
      </c>
      <c r="E69" s="14">
        <v>22</v>
      </c>
      <c r="F69" s="14">
        <f t="shared" si="2"/>
        <v>15</v>
      </c>
      <c r="G69" s="15"/>
      <c r="H69" s="15"/>
      <c r="I69" s="15"/>
      <c r="J69" s="15" t="s">
        <v>32</v>
      </c>
    </row>
    <row r="70" spans="1:10" ht="13">
      <c r="A70" s="15" t="s">
        <v>1222</v>
      </c>
      <c r="B70" s="11">
        <v>6.5439814814814812E-2</v>
      </c>
      <c r="C70" s="15" t="s">
        <v>14</v>
      </c>
      <c r="D70" s="15" t="s">
        <v>28</v>
      </c>
      <c r="E70" s="14">
        <v>5</v>
      </c>
      <c r="F70" s="14"/>
      <c r="G70" s="15"/>
      <c r="H70" s="15" t="s">
        <v>1285</v>
      </c>
      <c r="I70" s="15"/>
      <c r="J70" s="15"/>
    </row>
    <row r="71" spans="1:10" ht="13">
      <c r="A71" s="15" t="s">
        <v>1222</v>
      </c>
      <c r="B71" s="11">
        <v>6.6076388888888893E-2</v>
      </c>
      <c r="C71" s="15" t="s">
        <v>14</v>
      </c>
      <c r="D71" s="15" t="s">
        <v>30</v>
      </c>
      <c r="E71" s="14" t="s">
        <v>38</v>
      </c>
      <c r="F71" s="14" t="s">
        <v>38</v>
      </c>
      <c r="G71" s="15"/>
      <c r="H71" s="15"/>
      <c r="I71" s="15"/>
      <c r="J71" s="15" t="s">
        <v>56</v>
      </c>
    </row>
    <row r="72" spans="1:10" ht="13">
      <c r="A72" s="15" t="s">
        <v>1222</v>
      </c>
      <c r="B72" s="11">
        <v>6.6076388888888893E-2</v>
      </c>
      <c r="C72" s="15" t="s">
        <v>14</v>
      </c>
      <c r="D72" s="15" t="s">
        <v>30</v>
      </c>
      <c r="E72" s="14">
        <f>F72+7</f>
        <v>24</v>
      </c>
      <c r="F72" s="14">
        <v>17</v>
      </c>
      <c r="G72" s="15"/>
      <c r="H72" s="15"/>
      <c r="I72" s="15"/>
      <c r="J72" s="15" t="s">
        <v>32</v>
      </c>
    </row>
    <row r="73" spans="1:10" ht="13">
      <c r="A73" s="15" t="s">
        <v>1222</v>
      </c>
      <c r="B73" s="11">
        <v>6.6122685185185187E-2</v>
      </c>
      <c r="C73" s="15" t="s">
        <v>14</v>
      </c>
      <c r="D73" s="15" t="s">
        <v>28</v>
      </c>
      <c r="E73" s="14">
        <v>9</v>
      </c>
      <c r="F73" s="14"/>
      <c r="G73" s="15"/>
      <c r="H73" s="15" t="s">
        <v>1276</v>
      </c>
      <c r="I73" s="15"/>
      <c r="J73" s="15"/>
    </row>
    <row r="74" spans="1:10" ht="13">
      <c r="A74" s="15" t="s">
        <v>1222</v>
      </c>
      <c r="B74" s="11">
        <v>6.6168981481481481E-2</v>
      </c>
      <c r="C74" s="15" t="s">
        <v>14</v>
      </c>
      <c r="D74" s="15" t="s">
        <v>30</v>
      </c>
      <c r="E74" s="14" t="s">
        <v>38</v>
      </c>
      <c r="F74" s="14" t="s">
        <v>38</v>
      </c>
      <c r="G74" s="15"/>
      <c r="H74" s="15"/>
      <c r="I74" s="15"/>
      <c r="J74" s="15" t="s">
        <v>56</v>
      </c>
    </row>
    <row r="75" spans="1:10" ht="13">
      <c r="A75" s="15" t="s">
        <v>1222</v>
      </c>
      <c r="B75" s="11">
        <v>6.6168981481481481E-2</v>
      </c>
      <c r="C75" s="15" t="s">
        <v>14</v>
      </c>
      <c r="D75" s="15" t="s">
        <v>30</v>
      </c>
      <c r="E75" s="14" t="s">
        <v>17</v>
      </c>
      <c r="F75" s="14">
        <v>20</v>
      </c>
      <c r="G75" s="15" t="s">
        <v>40</v>
      </c>
      <c r="H75" s="15"/>
      <c r="I75" s="15"/>
      <c r="J75" s="15" t="s">
        <v>32</v>
      </c>
    </row>
    <row r="76" spans="1:10" ht="13">
      <c r="A76" s="15" t="s">
        <v>1222</v>
      </c>
      <c r="B76" s="11">
        <v>6.6284722222222217E-2</v>
      </c>
      <c r="C76" s="15" t="s">
        <v>14</v>
      </c>
      <c r="D76" s="15" t="s">
        <v>28</v>
      </c>
      <c r="E76" s="14">
        <v>16</v>
      </c>
      <c r="F76" s="14"/>
      <c r="G76" s="15"/>
      <c r="H76" s="15" t="s">
        <v>1287</v>
      </c>
      <c r="I76" s="15"/>
      <c r="J76" s="15"/>
    </row>
    <row r="77" spans="1:10" ht="13">
      <c r="A77" s="15" t="s">
        <v>1222</v>
      </c>
      <c r="B77" s="11">
        <v>6.7013888888888887E-2</v>
      </c>
      <c r="C77" s="15" t="s">
        <v>888</v>
      </c>
      <c r="D77" s="15" t="s">
        <v>33</v>
      </c>
      <c r="E77" s="14">
        <v>17</v>
      </c>
      <c r="F77" s="14">
        <f>E77-8</f>
        <v>9</v>
      </c>
      <c r="G77" s="15"/>
      <c r="H77" s="15"/>
      <c r="I77" s="15"/>
      <c r="J77" s="15" t="s">
        <v>1263</v>
      </c>
    </row>
    <row r="78" spans="1:10" ht="13">
      <c r="A78" s="15" t="s">
        <v>1222</v>
      </c>
      <c r="B78" s="11">
        <v>6.7118055555555556E-2</v>
      </c>
      <c r="C78" s="15" t="s">
        <v>888</v>
      </c>
      <c r="D78" s="15" t="s">
        <v>28</v>
      </c>
      <c r="E78" s="14">
        <v>7</v>
      </c>
      <c r="F78" s="14"/>
      <c r="G78" s="15"/>
      <c r="H78" s="15" t="s">
        <v>1288</v>
      </c>
      <c r="I78" s="15"/>
      <c r="J78" s="15" t="s">
        <v>1289</v>
      </c>
    </row>
    <row r="79" spans="1:10" ht="13">
      <c r="A79" s="15" t="s">
        <v>1222</v>
      </c>
      <c r="B79" s="11">
        <v>6.8356481481481476E-2</v>
      </c>
      <c r="C79" s="15" t="s">
        <v>13</v>
      </c>
      <c r="D79" s="15" t="s">
        <v>62</v>
      </c>
      <c r="E79" s="14">
        <v>21</v>
      </c>
      <c r="F79" s="14">
        <f>E79-5</f>
        <v>16</v>
      </c>
      <c r="G79" s="15"/>
      <c r="H79" s="15"/>
      <c r="I79" s="15"/>
      <c r="J79" s="15" t="s">
        <v>1269</v>
      </c>
    </row>
    <row r="80" spans="1:10" ht="13">
      <c r="A80" s="15" t="s">
        <v>1222</v>
      </c>
      <c r="B80" s="11">
        <v>6.8391203703703704E-2</v>
      </c>
      <c r="C80" s="15" t="s">
        <v>19</v>
      </c>
      <c r="D80" s="15" t="s">
        <v>62</v>
      </c>
      <c r="E80" s="14">
        <v>17</v>
      </c>
      <c r="F80" s="14">
        <f>E80-2</f>
        <v>15</v>
      </c>
      <c r="G80" s="15"/>
      <c r="H80" s="15"/>
      <c r="I80" s="15"/>
      <c r="J80" s="15" t="s">
        <v>1269</v>
      </c>
    </row>
    <row r="81" spans="1:10" ht="13">
      <c r="A81" s="15" t="s">
        <v>1222</v>
      </c>
      <c r="B81" s="11">
        <v>6.8414351851851851E-2</v>
      </c>
      <c r="C81" s="15" t="s">
        <v>14</v>
      </c>
      <c r="D81" s="15" t="s">
        <v>62</v>
      </c>
      <c r="E81" s="14">
        <v>13</v>
      </c>
      <c r="F81" s="14">
        <f>E81-3</f>
        <v>10</v>
      </c>
      <c r="G81" s="15"/>
      <c r="H81" s="15"/>
      <c r="I81" s="15"/>
      <c r="J81" s="15" t="s">
        <v>1269</v>
      </c>
    </row>
    <row r="82" spans="1:10" ht="13">
      <c r="A82" s="15" t="s">
        <v>1222</v>
      </c>
      <c r="B82" s="11">
        <v>6.8738425925925925E-2</v>
      </c>
      <c r="C82" s="15" t="s">
        <v>66</v>
      </c>
      <c r="D82" s="15" t="s">
        <v>30</v>
      </c>
      <c r="E82" s="14">
        <v>24</v>
      </c>
      <c r="F82" s="14">
        <f>E82-7</f>
        <v>17</v>
      </c>
      <c r="G82" s="15"/>
      <c r="H82" s="15"/>
      <c r="I82" s="15"/>
      <c r="J82" s="15" t="s">
        <v>1290</v>
      </c>
    </row>
    <row r="83" spans="1:10" ht="13">
      <c r="A83" s="15" t="s">
        <v>1222</v>
      </c>
      <c r="B83" s="11">
        <v>6.8831018518518514E-2</v>
      </c>
      <c r="C83" s="15" t="s">
        <v>66</v>
      </c>
      <c r="D83" s="15" t="s">
        <v>28</v>
      </c>
      <c r="E83" s="14">
        <v>14</v>
      </c>
      <c r="F83" s="14"/>
      <c r="G83" s="15"/>
      <c r="H83" s="15" t="s">
        <v>1291</v>
      </c>
      <c r="I83" s="15"/>
      <c r="J83" s="15"/>
    </row>
    <row r="84" spans="1:10" ht="13">
      <c r="A84" s="15" t="s">
        <v>1222</v>
      </c>
      <c r="B84" s="11">
        <v>6.9768518518518521E-2</v>
      </c>
      <c r="C84" s="15" t="s">
        <v>66</v>
      </c>
      <c r="D84" s="15" t="s">
        <v>30</v>
      </c>
      <c r="E84" s="14" t="s">
        <v>38</v>
      </c>
      <c r="F84" s="14" t="s">
        <v>38</v>
      </c>
      <c r="G84" s="15"/>
      <c r="H84" s="15"/>
      <c r="I84" s="15"/>
      <c r="J84" s="15" t="s">
        <v>56</v>
      </c>
    </row>
    <row r="85" spans="1:10" ht="13">
      <c r="A85" s="15" t="s">
        <v>1222</v>
      </c>
      <c r="B85" s="11">
        <v>6.9768518518518521E-2</v>
      </c>
      <c r="C85" s="15" t="s">
        <v>66</v>
      </c>
      <c r="D85" s="15" t="s">
        <v>30</v>
      </c>
      <c r="E85" s="14" t="s">
        <v>17</v>
      </c>
      <c r="F85" s="14">
        <v>20</v>
      </c>
      <c r="G85" s="15" t="s">
        <v>40</v>
      </c>
      <c r="H85" s="15"/>
      <c r="I85" s="15"/>
      <c r="J85" s="15" t="s">
        <v>831</v>
      </c>
    </row>
    <row r="86" spans="1:10" ht="13">
      <c r="A86" s="15" t="s">
        <v>1222</v>
      </c>
      <c r="B86" s="11">
        <v>6.9965277777777779E-2</v>
      </c>
      <c r="C86" s="15" t="s">
        <v>66</v>
      </c>
      <c r="D86" s="15" t="s">
        <v>28</v>
      </c>
      <c r="E86" s="14">
        <v>20</v>
      </c>
      <c r="F86" s="14"/>
      <c r="G86" s="15"/>
      <c r="H86" s="15" t="s">
        <v>1292</v>
      </c>
      <c r="I86" s="14">
        <v>1</v>
      </c>
      <c r="J86" s="15" t="s">
        <v>100</v>
      </c>
    </row>
    <row r="87" spans="1:10" ht="13">
      <c r="A87" s="15" t="s">
        <v>1222</v>
      </c>
      <c r="B87" s="11">
        <v>7.0462962962962963E-2</v>
      </c>
      <c r="C87" s="15" t="s">
        <v>66</v>
      </c>
      <c r="D87" s="15" t="s">
        <v>30</v>
      </c>
      <c r="E87" s="14" t="s">
        <v>38</v>
      </c>
      <c r="F87" s="14" t="s">
        <v>38</v>
      </c>
      <c r="G87" s="15"/>
      <c r="H87" s="15"/>
      <c r="I87" s="15"/>
      <c r="J87" s="15" t="s">
        <v>56</v>
      </c>
    </row>
    <row r="88" spans="1:10" ht="13">
      <c r="A88" s="15" t="s">
        <v>1222</v>
      </c>
      <c r="B88" s="11">
        <v>7.0462962962962963E-2</v>
      </c>
      <c r="C88" s="15" t="s">
        <v>66</v>
      </c>
      <c r="D88" s="15" t="s">
        <v>30</v>
      </c>
      <c r="E88" s="14">
        <v>21</v>
      </c>
      <c r="F88" s="14">
        <f>E88-7</f>
        <v>14</v>
      </c>
      <c r="G88" s="15"/>
      <c r="H88" s="15"/>
      <c r="I88" s="15"/>
      <c r="J88" s="15" t="s">
        <v>831</v>
      </c>
    </row>
    <row r="89" spans="1:10" ht="13">
      <c r="A89" s="15" t="s">
        <v>1222</v>
      </c>
      <c r="B89" s="11">
        <v>7.0555555555555552E-2</v>
      </c>
      <c r="C89" s="15" t="s">
        <v>66</v>
      </c>
      <c r="D89" s="15" t="s">
        <v>28</v>
      </c>
      <c r="E89" s="14">
        <v>14</v>
      </c>
      <c r="F89" s="14"/>
      <c r="G89" s="15"/>
      <c r="H89" s="15" t="s">
        <v>1291</v>
      </c>
      <c r="I89" s="15"/>
      <c r="J89" s="15"/>
    </row>
    <row r="90" spans="1:10" ht="13">
      <c r="A90" s="15" t="s">
        <v>1222</v>
      </c>
      <c r="B90" s="11">
        <v>7.0972222222222228E-2</v>
      </c>
      <c r="C90" s="15" t="s">
        <v>19</v>
      </c>
      <c r="D90" s="15" t="s">
        <v>30</v>
      </c>
      <c r="E90" s="14">
        <v>21</v>
      </c>
      <c r="F90" s="14">
        <f>E90-8</f>
        <v>13</v>
      </c>
      <c r="G90" s="15"/>
      <c r="H90" s="15"/>
      <c r="I90" s="15"/>
      <c r="J90" s="15" t="s">
        <v>1294</v>
      </c>
    </row>
    <row r="91" spans="1:10" ht="13">
      <c r="A91" s="15" t="s">
        <v>1222</v>
      </c>
      <c r="B91" s="11">
        <v>7.0972222222222228E-2</v>
      </c>
      <c r="C91" s="15" t="s">
        <v>19</v>
      </c>
      <c r="D91" s="15" t="s">
        <v>30</v>
      </c>
      <c r="E91" s="14" t="s">
        <v>38</v>
      </c>
      <c r="F91" s="14" t="s">
        <v>38</v>
      </c>
      <c r="G91" s="15"/>
      <c r="H91" s="15"/>
      <c r="I91" s="15"/>
      <c r="J91" s="15" t="s">
        <v>56</v>
      </c>
    </row>
    <row r="92" spans="1:10" ht="13">
      <c r="A92" s="15" t="s">
        <v>1222</v>
      </c>
      <c r="B92" s="11">
        <v>7.1192129629629633E-2</v>
      </c>
      <c r="C92" s="15" t="s">
        <v>19</v>
      </c>
      <c r="D92" s="15" t="s">
        <v>28</v>
      </c>
      <c r="E92" s="14">
        <v>15</v>
      </c>
      <c r="F92" s="14"/>
      <c r="G92" s="15"/>
      <c r="H92" s="15" t="s">
        <v>1295</v>
      </c>
      <c r="I92" s="15"/>
      <c r="J92" s="15"/>
    </row>
    <row r="93" spans="1:10" ht="13">
      <c r="A93" s="15" t="s">
        <v>1222</v>
      </c>
      <c r="B93" s="11">
        <v>7.1412037037037038E-2</v>
      </c>
      <c r="C93" s="15" t="s">
        <v>19</v>
      </c>
      <c r="D93" s="15" t="s">
        <v>30</v>
      </c>
      <c r="E93" s="14" t="s">
        <v>38</v>
      </c>
      <c r="F93" s="14" t="s">
        <v>38</v>
      </c>
      <c r="G93" s="15"/>
      <c r="H93" s="15"/>
      <c r="I93" s="15"/>
      <c r="J93" s="15" t="s">
        <v>56</v>
      </c>
    </row>
    <row r="94" spans="1:10" ht="13">
      <c r="A94" s="15" t="s">
        <v>1222</v>
      </c>
      <c r="B94" s="11">
        <v>7.1412037037037038E-2</v>
      </c>
      <c r="C94" s="15" t="s">
        <v>19</v>
      </c>
      <c r="D94" s="15" t="s">
        <v>30</v>
      </c>
      <c r="E94" s="14">
        <v>26</v>
      </c>
      <c r="F94" s="14">
        <f>E94-8</f>
        <v>18</v>
      </c>
      <c r="G94" s="15"/>
      <c r="H94" s="15"/>
      <c r="I94" s="15"/>
      <c r="J94" s="15" t="s">
        <v>1296</v>
      </c>
    </row>
    <row r="95" spans="1:10" ht="13">
      <c r="A95" s="15" t="s">
        <v>1222</v>
      </c>
      <c r="B95" s="11">
        <v>7.1550925925925921E-2</v>
      </c>
      <c r="C95" s="15" t="s">
        <v>19</v>
      </c>
      <c r="D95" s="15" t="s">
        <v>28</v>
      </c>
      <c r="E95" s="14">
        <v>16</v>
      </c>
      <c r="F95" s="14"/>
      <c r="G95" s="15"/>
      <c r="H95" s="15" t="s">
        <v>1295</v>
      </c>
      <c r="I95" s="14">
        <v>0.5</v>
      </c>
      <c r="J95" s="15" t="s">
        <v>100</v>
      </c>
    </row>
    <row r="96" spans="1:10" ht="13">
      <c r="A96" s="15" t="s">
        <v>1222</v>
      </c>
      <c r="B96" s="11">
        <v>7.1851851851851847E-2</v>
      </c>
      <c r="C96" s="15" t="s">
        <v>13</v>
      </c>
      <c r="D96" s="15" t="s">
        <v>33</v>
      </c>
      <c r="E96" s="14">
        <v>14</v>
      </c>
      <c r="F96" s="14">
        <f t="shared" ref="F96:F97" si="3">E96-7</f>
        <v>7</v>
      </c>
      <c r="G96" s="15"/>
      <c r="H96" s="15"/>
      <c r="I96" s="15"/>
      <c r="J96" s="15" t="s">
        <v>120</v>
      </c>
    </row>
    <row r="97" spans="1:10" ht="13">
      <c r="A97" s="15" t="s">
        <v>1222</v>
      </c>
      <c r="B97" s="11">
        <v>7.1979166666666664E-2</v>
      </c>
      <c r="C97" s="15" t="s">
        <v>13</v>
      </c>
      <c r="D97" s="15" t="s">
        <v>33</v>
      </c>
      <c r="E97" s="14">
        <v>14</v>
      </c>
      <c r="F97" s="14">
        <f t="shared" si="3"/>
        <v>7</v>
      </c>
      <c r="G97" s="15"/>
      <c r="H97" s="15"/>
      <c r="I97" s="15"/>
      <c r="J97" s="15" t="s">
        <v>501</v>
      </c>
    </row>
    <row r="98" spans="1:10" ht="13">
      <c r="A98" s="15" t="s">
        <v>1222</v>
      </c>
      <c r="B98" s="11">
        <v>7.1979166666666664E-2</v>
      </c>
      <c r="C98" s="15" t="s">
        <v>13</v>
      </c>
      <c r="D98" s="15" t="s">
        <v>33</v>
      </c>
      <c r="E98" s="14" t="s">
        <v>38</v>
      </c>
      <c r="F98" s="14" t="s">
        <v>38</v>
      </c>
      <c r="G98" s="15"/>
      <c r="H98" s="15"/>
      <c r="I98" s="15"/>
      <c r="J98" s="15" t="s">
        <v>56</v>
      </c>
    </row>
    <row r="99" spans="1:10" ht="13">
      <c r="A99" s="15" t="s">
        <v>1222</v>
      </c>
      <c r="B99" s="11">
        <v>7.2141203703703707E-2</v>
      </c>
      <c r="C99" s="15" t="s">
        <v>13</v>
      </c>
      <c r="D99" s="15" t="s">
        <v>28</v>
      </c>
      <c r="E99" s="14">
        <v>19</v>
      </c>
      <c r="F99" s="14"/>
      <c r="G99" s="15"/>
      <c r="H99" s="15" t="s">
        <v>1298</v>
      </c>
      <c r="I99" s="14">
        <v>0.5</v>
      </c>
      <c r="J99" s="15" t="s">
        <v>100</v>
      </c>
    </row>
    <row r="100" spans="1:10" ht="13">
      <c r="A100" s="15" t="s">
        <v>1222</v>
      </c>
      <c r="B100" s="11">
        <v>7.2812500000000002E-2</v>
      </c>
      <c r="C100" s="15" t="s">
        <v>13</v>
      </c>
      <c r="D100" s="15" t="s">
        <v>15</v>
      </c>
      <c r="E100" s="14">
        <v>6</v>
      </c>
      <c r="F100" s="14">
        <f>E100-1</f>
        <v>5</v>
      </c>
      <c r="G100" s="15"/>
      <c r="H100" s="15"/>
      <c r="I100" s="15"/>
      <c r="J100" s="15"/>
    </row>
    <row r="101" spans="1:10" ht="13">
      <c r="A101" s="15" t="s">
        <v>1222</v>
      </c>
      <c r="B101" s="11">
        <v>7.2858796296296297E-2</v>
      </c>
      <c r="C101" s="15" t="s">
        <v>14</v>
      </c>
      <c r="D101" s="15" t="s">
        <v>15</v>
      </c>
      <c r="E101" s="14" t="s">
        <v>1299</v>
      </c>
      <c r="F101" s="14">
        <v>3</v>
      </c>
      <c r="G101" s="15"/>
      <c r="H101" s="15"/>
      <c r="I101" s="15"/>
      <c r="J101" s="15"/>
    </row>
    <row r="102" spans="1:10" ht="13">
      <c r="A102" s="15" t="s">
        <v>1222</v>
      </c>
      <c r="B102" s="11">
        <v>7.2905092592592591E-2</v>
      </c>
      <c r="C102" s="15" t="s">
        <v>888</v>
      </c>
      <c r="D102" s="15" t="s">
        <v>15</v>
      </c>
      <c r="E102" s="14">
        <v>13</v>
      </c>
      <c r="F102" s="14">
        <f>E102-8</f>
        <v>5</v>
      </c>
      <c r="G102" s="15"/>
      <c r="H102" s="15"/>
      <c r="I102" s="15"/>
      <c r="J102" s="15"/>
    </row>
    <row r="103" spans="1:10" ht="13">
      <c r="A103" s="15" t="s">
        <v>1222</v>
      </c>
      <c r="B103" s="11">
        <v>7.3495370370370364E-2</v>
      </c>
      <c r="C103" s="15" t="s">
        <v>21</v>
      </c>
      <c r="D103" s="15" t="s">
        <v>34</v>
      </c>
      <c r="E103" s="14">
        <v>19</v>
      </c>
      <c r="F103" s="14">
        <f>E103-3</f>
        <v>16</v>
      </c>
      <c r="G103" s="15"/>
      <c r="H103" s="15"/>
      <c r="I103" s="15"/>
      <c r="J103" s="15"/>
    </row>
    <row r="104" spans="1:10" ht="13">
      <c r="A104" s="15" t="s">
        <v>1222</v>
      </c>
      <c r="B104" s="11">
        <v>7.4282407407407408E-2</v>
      </c>
      <c r="C104" s="15" t="s">
        <v>888</v>
      </c>
      <c r="D104" s="15" t="s">
        <v>101</v>
      </c>
      <c r="E104" s="14" t="s">
        <v>38</v>
      </c>
      <c r="F104" s="14" t="s">
        <v>38</v>
      </c>
      <c r="G104" s="15"/>
      <c r="H104" s="15"/>
      <c r="I104" s="15"/>
      <c r="J104" s="15" t="s">
        <v>1301</v>
      </c>
    </row>
    <row r="105" spans="1:10" ht="13">
      <c r="A105" s="15" t="s">
        <v>1222</v>
      </c>
      <c r="B105" s="11">
        <v>7.4374999999999997E-2</v>
      </c>
      <c r="C105" s="15" t="s">
        <v>18</v>
      </c>
      <c r="D105" s="15" t="s">
        <v>101</v>
      </c>
      <c r="E105" s="14" t="s">
        <v>38</v>
      </c>
      <c r="F105" s="14" t="s">
        <v>38</v>
      </c>
      <c r="G105" s="15"/>
      <c r="H105" s="15"/>
      <c r="I105" s="15"/>
      <c r="J105" s="15" t="s">
        <v>1301</v>
      </c>
    </row>
    <row r="106" spans="1:10" ht="13">
      <c r="A106" s="15" t="s">
        <v>1222</v>
      </c>
      <c r="B106" s="11">
        <v>7.4548611111111107E-2</v>
      </c>
      <c r="C106" s="15" t="s">
        <v>21</v>
      </c>
      <c r="D106" s="15" t="s">
        <v>78</v>
      </c>
      <c r="E106" s="14">
        <v>20</v>
      </c>
      <c r="F106" s="14">
        <f>E106-5</f>
        <v>15</v>
      </c>
      <c r="G106" s="15"/>
      <c r="H106" s="15"/>
      <c r="I106" s="15"/>
      <c r="J106" s="15"/>
    </row>
    <row r="107" spans="1:10" ht="13">
      <c r="A107" s="15" t="s">
        <v>1222</v>
      </c>
      <c r="B107" s="11">
        <v>7.8425925925925927E-2</v>
      </c>
      <c r="C107" s="15" t="s">
        <v>19</v>
      </c>
      <c r="D107" s="15" t="s">
        <v>15</v>
      </c>
      <c r="E107" s="14">
        <v>12</v>
      </c>
      <c r="F107" s="14">
        <f>E107-0</f>
        <v>12</v>
      </c>
      <c r="G107" s="15"/>
      <c r="H107" s="15"/>
      <c r="I107" s="15"/>
      <c r="J107" s="15"/>
    </row>
    <row r="108" spans="1:10" ht="13">
      <c r="A108" s="15" t="s">
        <v>1222</v>
      </c>
      <c r="B108" s="11">
        <v>7.8437499999999993E-2</v>
      </c>
      <c r="C108" s="15" t="s">
        <v>21</v>
      </c>
      <c r="D108" s="15" t="s">
        <v>15</v>
      </c>
      <c r="E108" s="14" t="s">
        <v>20</v>
      </c>
      <c r="F108" s="14">
        <v>1</v>
      </c>
      <c r="G108" s="15"/>
      <c r="H108" s="15"/>
      <c r="I108" s="15"/>
      <c r="J108" s="15"/>
    </row>
    <row r="109" spans="1:10" ht="13">
      <c r="A109" s="15" t="s">
        <v>1222</v>
      </c>
      <c r="B109" s="11">
        <v>8.1145833333333334E-2</v>
      </c>
      <c r="C109" s="15" t="s">
        <v>18</v>
      </c>
      <c r="D109" s="15" t="s">
        <v>15</v>
      </c>
      <c r="E109" s="14">
        <v>20</v>
      </c>
      <c r="F109" s="14">
        <f>E109-4</f>
        <v>16</v>
      </c>
      <c r="G109" s="15"/>
      <c r="H109" s="15"/>
      <c r="I109" s="15"/>
      <c r="J109" s="15"/>
    </row>
    <row r="110" spans="1:10" ht="13">
      <c r="A110" s="15" t="s">
        <v>1222</v>
      </c>
      <c r="B110" s="11">
        <v>8.6539351851851853E-2</v>
      </c>
      <c r="C110" s="15" t="s">
        <v>14</v>
      </c>
      <c r="D110" s="15" t="s">
        <v>69</v>
      </c>
      <c r="E110" s="14">
        <v>9</v>
      </c>
      <c r="F110" s="14">
        <f>E110-3</f>
        <v>6</v>
      </c>
      <c r="G110" s="15"/>
      <c r="H110" s="15"/>
      <c r="I110" s="15"/>
      <c r="J110" s="15"/>
    </row>
    <row r="111" spans="1:10" ht="13">
      <c r="A111" s="15" t="s">
        <v>1222</v>
      </c>
      <c r="B111" s="11">
        <v>0.10162037037037037</v>
      </c>
      <c r="C111" s="15" t="s">
        <v>21</v>
      </c>
      <c r="D111" s="15" t="s">
        <v>22</v>
      </c>
      <c r="E111" s="14" t="s">
        <v>17</v>
      </c>
      <c r="F111" s="14">
        <v>20</v>
      </c>
      <c r="G111" s="15" t="s">
        <v>40</v>
      </c>
      <c r="H111" s="15"/>
      <c r="I111" s="15"/>
      <c r="J111" s="15" t="s">
        <v>820</v>
      </c>
    </row>
    <row r="112" spans="1:10" ht="13">
      <c r="A112" s="15" t="s">
        <v>1222</v>
      </c>
      <c r="B112" s="11">
        <v>0.10164351851851852</v>
      </c>
      <c r="C112" s="15" t="s">
        <v>18</v>
      </c>
      <c r="D112" s="15" t="s">
        <v>22</v>
      </c>
      <c r="E112" s="14" t="s">
        <v>17</v>
      </c>
      <c r="F112" s="14">
        <v>20</v>
      </c>
      <c r="G112" s="15"/>
      <c r="H112" s="15"/>
      <c r="I112" s="15"/>
      <c r="J112" s="15" t="s">
        <v>820</v>
      </c>
    </row>
    <row r="113" spans="1:10" ht="13">
      <c r="A113" s="15" t="s">
        <v>1222</v>
      </c>
      <c r="B113" s="11">
        <v>0.10175925925925926</v>
      </c>
      <c r="C113" s="15" t="s">
        <v>19</v>
      </c>
      <c r="D113" s="15" t="s">
        <v>22</v>
      </c>
      <c r="E113" s="14">
        <f>F113+10+10</f>
        <v>24</v>
      </c>
      <c r="F113" s="14">
        <v>4</v>
      </c>
      <c r="G113" s="15"/>
      <c r="H113" s="15"/>
      <c r="I113" s="15"/>
      <c r="J113" s="15" t="s">
        <v>56</v>
      </c>
    </row>
    <row r="114" spans="1:10" ht="13">
      <c r="A114" s="15" t="s">
        <v>1222</v>
      </c>
      <c r="B114" s="11">
        <v>0.10175925925925926</v>
      </c>
      <c r="C114" s="15" t="s">
        <v>19</v>
      </c>
      <c r="D114" s="15" t="s">
        <v>22</v>
      </c>
      <c r="E114" s="14">
        <v>30</v>
      </c>
      <c r="F114" s="14">
        <f>E114-10-10</f>
        <v>10</v>
      </c>
      <c r="G114" s="15"/>
      <c r="H114" s="15"/>
      <c r="I114" s="15"/>
      <c r="J114" s="15" t="s">
        <v>1227</v>
      </c>
    </row>
    <row r="115" spans="1:10" ht="13">
      <c r="A115" s="15" t="s">
        <v>1222</v>
      </c>
      <c r="B115" s="11">
        <v>0.10177083333333334</v>
      </c>
      <c r="C115" s="15" t="s">
        <v>888</v>
      </c>
      <c r="D115" s="15" t="s">
        <v>22</v>
      </c>
      <c r="E115" s="14">
        <f>F115+10+1</f>
        <v>15</v>
      </c>
      <c r="F115" s="14">
        <v>4</v>
      </c>
      <c r="G115" s="15"/>
      <c r="H115" s="15"/>
      <c r="I115" s="15"/>
      <c r="J115" s="15" t="s">
        <v>820</v>
      </c>
    </row>
    <row r="116" spans="1:10" ht="13">
      <c r="A116" s="15" t="s">
        <v>1222</v>
      </c>
      <c r="B116" s="11">
        <v>0.10185185185185185</v>
      </c>
      <c r="C116" s="15" t="s">
        <v>13</v>
      </c>
      <c r="D116" s="15" t="s">
        <v>22</v>
      </c>
      <c r="E116" s="14">
        <v>14</v>
      </c>
      <c r="F116" s="14">
        <f>E116-0</f>
        <v>14</v>
      </c>
      <c r="G116" s="15"/>
      <c r="H116" s="15"/>
      <c r="I116" s="15"/>
      <c r="J116" s="15" t="s">
        <v>820</v>
      </c>
    </row>
    <row r="117" spans="1:10" ht="13">
      <c r="A117" s="15" t="s">
        <v>1222</v>
      </c>
      <c r="B117" s="11">
        <v>0.10187499999999999</v>
      </c>
      <c r="C117" s="15" t="s">
        <v>14</v>
      </c>
      <c r="D117" s="15" t="s">
        <v>22</v>
      </c>
      <c r="E117" s="14">
        <v>33</v>
      </c>
      <c r="F117" s="14">
        <f>E117-7-10</f>
        <v>16</v>
      </c>
      <c r="G117" s="15"/>
      <c r="H117" s="15"/>
      <c r="I117" s="15"/>
      <c r="J117" s="15" t="s">
        <v>820</v>
      </c>
    </row>
    <row r="118" spans="1:10" ht="13">
      <c r="A118" s="15" t="s">
        <v>1222</v>
      </c>
      <c r="B118" s="11">
        <v>0.10208333333333333</v>
      </c>
      <c r="C118" s="15" t="s">
        <v>66</v>
      </c>
      <c r="D118" s="15" t="s">
        <v>22</v>
      </c>
      <c r="E118" s="14" t="s">
        <v>1231</v>
      </c>
      <c r="F118" s="14">
        <v>18</v>
      </c>
      <c r="G118" s="15"/>
      <c r="H118" s="15"/>
      <c r="I118" s="15"/>
      <c r="J118" s="15" t="s">
        <v>820</v>
      </c>
    </row>
    <row r="119" spans="1:10" ht="13">
      <c r="A119" s="15" t="s">
        <v>1222</v>
      </c>
      <c r="B119" s="11">
        <v>0.10373842592592593</v>
      </c>
      <c r="C119" s="15" t="s">
        <v>18</v>
      </c>
      <c r="D119" s="15" t="s">
        <v>15</v>
      </c>
      <c r="E119" s="14">
        <v>8</v>
      </c>
      <c r="F119" s="14">
        <f>E119-4</f>
        <v>4</v>
      </c>
      <c r="G119" s="15"/>
      <c r="H119" s="15"/>
      <c r="I119" s="15"/>
      <c r="J119" s="15"/>
    </row>
    <row r="120" spans="1:10" ht="13">
      <c r="A120" s="15" t="s">
        <v>1222</v>
      </c>
      <c r="B120" s="11">
        <v>0.1047337962962963</v>
      </c>
      <c r="C120" s="15" t="s">
        <v>888</v>
      </c>
      <c r="D120" s="15" t="s">
        <v>51</v>
      </c>
      <c r="E120" s="14">
        <v>22</v>
      </c>
      <c r="F120" s="14">
        <f>E120-8</f>
        <v>14</v>
      </c>
      <c r="G120" s="15"/>
      <c r="H120" s="15"/>
      <c r="I120" s="15"/>
      <c r="J120" s="15"/>
    </row>
    <row r="121" spans="1:10" ht="13">
      <c r="A121" s="15" t="s">
        <v>1222</v>
      </c>
      <c r="B121" s="11">
        <v>0.11329861111111111</v>
      </c>
      <c r="C121" s="15" t="s">
        <v>18</v>
      </c>
      <c r="D121" s="15" t="s">
        <v>15</v>
      </c>
      <c r="E121" s="14">
        <v>14</v>
      </c>
      <c r="F121" s="14">
        <f>E121-4</f>
        <v>10</v>
      </c>
      <c r="G121" s="15"/>
      <c r="H121" s="15"/>
      <c r="I121" s="15"/>
      <c r="J121" s="15"/>
    </row>
    <row r="122" spans="1:10" ht="13">
      <c r="A122" s="15" t="s">
        <v>1222</v>
      </c>
      <c r="B122" s="11">
        <v>0.11582175925925926</v>
      </c>
      <c r="C122" s="15" t="s">
        <v>18</v>
      </c>
      <c r="D122" s="15" t="s">
        <v>326</v>
      </c>
      <c r="E122" s="14">
        <v>8</v>
      </c>
      <c r="F122" s="14" t="s">
        <v>38</v>
      </c>
      <c r="G122" s="15"/>
      <c r="H122" s="15"/>
      <c r="I122" s="15"/>
      <c r="J122" s="15" t="s">
        <v>1313</v>
      </c>
    </row>
    <row r="123" spans="1:10" ht="13">
      <c r="A123" s="15" t="s">
        <v>1222</v>
      </c>
      <c r="B123" s="11">
        <v>0.11599537037037037</v>
      </c>
      <c r="C123" s="15" t="s">
        <v>18</v>
      </c>
      <c r="D123" s="15" t="s">
        <v>326</v>
      </c>
      <c r="E123" s="14">
        <v>17</v>
      </c>
      <c r="F123" s="14">
        <f>E123-7</f>
        <v>10</v>
      </c>
      <c r="G123" s="15"/>
      <c r="H123" s="15"/>
      <c r="I123" s="15"/>
      <c r="J123" s="15" t="s">
        <v>1313</v>
      </c>
    </row>
    <row r="124" spans="1:10" ht="13">
      <c r="A124" s="15" t="s">
        <v>1222</v>
      </c>
      <c r="B124" s="11">
        <v>0.11640046296296297</v>
      </c>
      <c r="C124" s="15" t="s">
        <v>18</v>
      </c>
      <c r="D124" s="15" t="s">
        <v>326</v>
      </c>
      <c r="E124" s="14" t="s">
        <v>20</v>
      </c>
      <c r="F124" s="14">
        <v>1</v>
      </c>
      <c r="G124" s="15"/>
      <c r="H124" s="15"/>
      <c r="I124" s="15"/>
      <c r="J124" s="15" t="s">
        <v>1313</v>
      </c>
    </row>
    <row r="125" spans="1:10" ht="13">
      <c r="A125" s="15" t="s">
        <v>1222</v>
      </c>
      <c r="B125" s="11">
        <v>0.11806712962962963</v>
      </c>
      <c r="C125" s="15" t="s">
        <v>19</v>
      </c>
      <c r="D125" s="15" t="s">
        <v>15</v>
      </c>
      <c r="E125" s="14">
        <v>18</v>
      </c>
      <c r="F125" s="14">
        <f>E125-0</f>
        <v>18</v>
      </c>
      <c r="G125" s="15"/>
      <c r="H125" s="15"/>
      <c r="I125" s="15"/>
      <c r="J125" s="15"/>
    </row>
    <row r="126" spans="1:10" ht="13">
      <c r="A126" s="15" t="s">
        <v>1222</v>
      </c>
      <c r="B126" s="11">
        <v>0.12090277777777778</v>
      </c>
      <c r="C126" s="15" t="s">
        <v>13</v>
      </c>
      <c r="D126" s="15" t="s">
        <v>22</v>
      </c>
      <c r="E126" s="14">
        <v>21</v>
      </c>
      <c r="F126" s="14">
        <f>E126-0-10</f>
        <v>11</v>
      </c>
      <c r="G126" s="15"/>
      <c r="H126" s="15"/>
      <c r="I126" s="15"/>
      <c r="J126" s="15" t="s">
        <v>820</v>
      </c>
    </row>
    <row r="127" spans="1:10" ht="13">
      <c r="A127" s="15" t="s">
        <v>1222</v>
      </c>
      <c r="B127" s="11">
        <v>0.12096064814814815</v>
      </c>
      <c r="C127" s="15" t="s">
        <v>14</v>
      </c>
      <c r="D127" s="15" t="s">
        <v>22</v>
      </c>
      <c r="E127" s="14">
        <v>20</v>
      </c>
      <c r="F127" s="14">
        <f>E127-7-10</f>
        <v>3</v>
      </c>
      <c r="G127" s="15"/>
      <c r="H127" s="15"/>
      <c r="I127" s="15"/>
      <c r="J127" s="15" t="s">
        <v>820</v>
      </c>
    </row>
    <row r="128" spans="1:10" ht="13">
      <c r="A128" s="15" t="s">
        <v>1222</v>
      </c>
      <c r="B128" s="11">
        <v>0.1209837962962963</v>
      </c>
      <c r="C128" s="15" t="s">
        <v>21</v>
      </c>
      <c r="D128" s="15" t="s">
        <v>22</v>
      </c>
      <c r="E128" s="14">
        <v>25</v>
      </c>
      <c r="F128" s="14">
        <f>E128-1-10</f>
        <v>14</v>
      </c>
      <c r="G128" s="15"/>
      <c r="H128" s="15"/>
      <c r="I128" s="15"/>
      <c r="J128" s="15" t="s">
        <v>820</v>
      </c>
    </row>
    <row r="129" spans="1:10" ht="13">
      <c r="A129" s="15" t="s">
        <v>1222</v>
      </c>
      <c r="B129" s="11">
        <v>0.12105324074074074</v>
      </c>
      <c r="C129" s="15" t="s">
        <v>19</v>
      </c>
      <c r="D129" s="15" t="s">
        <v>22</v>
      </c>
      <c r="E129" s="14" t="s">
        <v>38</v>
      </c>
      <c r="F129" s="14" t="s">
        <v>38</v>
      </c>
      <c r="G129" s="15"/>
      <c r="H129" s="15"/>
      <c r="I129" s="15"/>
      <c r="J129" s="15" t="s">
        <v>56</v>
      </c>
    </row>
    <row r="130" spans="1:10" ht="13">
      <c r="A130" s="15" t="s">
        <v>1222</v>
      </c>
      <c r="B130" s="11">
        <v>0.12105324074074074</v>
      </c>
      <c r="C130" s="15" t="s">
        <v>19</v>
      </c>
      <c r="D130" s="15" t="s">
        <v>22</v>
      </c>
      <c r="E130" s="14">
        <v>38</v>
      </c>
      <c r="F130" s="14">
        <f>E130-10-10</f>
        <v>18</v>
      </c>
      <c r="G130" s="15"/>
      <c r="H130" s="15"/>
      <c r="I130" s="15"/>
      <c r="J130" s="15" t="s">
        <v>1227</v>
      </c>
    </row>
    <row r="131" spans="1:10" ht="13">
      <c r="A131" s="15" t="s">
        <v>1222</v>
      </c>
      <c r="B131" s="11">
        <v>0.11277777777777778</v>
      </c>
      <c r="C131" s="15" t="s">
        <v>18</v>
      </c>
      <c r="D131" s="15" t="s">
        <v>22</v>
      </c>
      <c r="E131" s="14" t="s">
        <v>20</v>
      </c>
      <c r="F131" s="14">
        <v>1</v>
      </c>
      <c r="G131" s="15"/>
      <c r="H131" s="15"/>
      <c r="I131" s="15"/>
      <c r="J131" s="15" t="s">
        <v>820</v>
      </c>
    </row>
    <row r="132" spans="1:10" ht="13">
      <c r="A132" s="15" t="s">
        <v>1222</v>
      </c>
      <c r="B132" s="11">
        <v>0.12116898148148147</v>
      </c>
      <c r="C132" s="15" t="s">
        <v>888</v>
      </c>
      <c r="D132" s="15" t="s">
        <v>22</v>
      </c>
      <c r="E132" s="14">
        <v>26</v>
      </c>
      <c r="F132" s="14">
        <f>E132-1-10</f>
        <v>15</v>
      </c>
      <c r="G132" s="15"/>
      <c r="H132" s="15"/>
      <c r="I132" s="15"/>
      <c r="J132" s="15" t="s">
        <v>820</v>
      </c>
    </row>
    <row r="133" spans="1:10" ht="13">
      <c r="A133" s="15" t="s">
        <v>1222</v>
      </c>
      <c r="B133" s="11">
        <v>0.12125</v>
      </c>
      <c r="C133" s="15" t="s">
        <v>66</v>
      </c>
      <c r="D133" s="15" t="s">
        <v>22</v>
      </c>
      <c r="E133" s="14" t="s">
        <v>38</v>
      </c>
      <c r="F133" s="14" t="s">
        <v>38</v>
      </c>
      <c r="G133" s="15"/>
      <c r="H133" s="15"/>
      <c r="I133" s="15"/>
      <c r="J133" s="15" t="s">
        <v>56</v>
      </c>
    </row>
    <row r="134" spans="1:10" ht="13">
      <c r="A134" s="15" t="s">
        <v>1222</v>
      </c>
      <c r="B134" s="11">
        <v>0.12125</v>
      </c>
      <c r="C134" s="15" t="s">
        <v>66</v>
      </c>
      <c r="D134" s="15" t="s">
        <v>22</v>
      </c>
      <c r="E134" s="14" t="s">
        <v>1142</v>
      </c>
      <c r="F134" s="14">
        <v>15</v>
      </c>
      <c r="G134" s="15"/>
      <c r="H134" s="15"/>
      <c r="I134" s="15"/>
      <c r="J134" s="15" t="s">
        <v>1227</v>
      </c>
    </row>
    <row r="135" spans="1:10" ht="13">
      <c r="A135" s="15" t="s">
        <v>1222</v>
      </c>
      <c r="B135" s="11">
        <v>0.12409722222222222</v>
      </c>
      <c r="C135" s="15" t="s">
        <v>18</v>
      </c>
      <c r="D135" s="15" t="s">
        <v>34</v>
      </c>
      <c r="E135" s="14" t="s">
        <v>17</v>
      </c>
      <c r="F135" s="14">
        <v>20</v>
      </c>
      <c r="G135" s="15" t="s">
        <v>40</v>
      </c>
      <c r="H135" s="15"/>
      <c r="I135" s="15"/>
      <c r="J135" s="15"/>
    </row>
    <row r="136" spans="1:10" ht="13">
      <c r="A136" s="15" t="s">
        <v>1222</v>
      </c>
      <c r="B136" s="11">
        <v>0.12418981481481481</v>
      </c>
      <c r="C136" s="15" t="s">
        <v>66</v>
      </c>
      <c r="D136" s="15" t="s">
        <v>34</v>
      </c>
      <c r="E136" s="14" t="s">
        <v>38</v>
      </c>
      <c r="F136" s="14" t="s">
        <v>38</v>
      </c>
      <c r="G136" s="15"/>
      <c r="H136" s="15"/>
      <c r="I136" s="15"/>
      <c r="J136" s="15"/>
    </row>
    <row r="137" spans="1:10" ht="13">
      <c r="A137" s="15" t="s">
        <v>1222</v>
      </c>
      <c r="B137" s="11">
        <v>0.12541666666666668</v>
      </c>
      <c r="C137" s="15" t="s">
        <v>13</v>
      </c>
      <c r="D137" s="15" t="s">
        <v>15</v>
      </c>
      <c r="E137" s="14">
        <v>7</v>
      </c>
      <c r="F137" s="14">
        <f>E137-1</f>
        <v>6</v>
      </c>
      <c r="G137" s="15"/>
      <c r="H137" s="15"/>
      <c r="I137" s="15"/>
      <c r="J137" s="15"/>
    </row>
    <row r="138" spans="1:10" ht="13">
      <c r="A138" s="15" t="s">
        <v>1222</v>
      </c>
      <c r="B138" s="11">
        <v>0.12682870370370369</v>
      </c>
      <c r="C138" s="15" t="s">
        <v>18</v>
      </c>
      <c r="D138" s="15" t="s">
        <v>34</v>
      </c>
      <c r="E138" s="14">
        <v>22</v>
      </c>
      <c r="F138" s="14">
        <f>E138-4</f>
        <v>18</v>
      </c>
      <c r="G138" s="15"/>
      <c r="H138" s="15"/>
      <c r="I138" s="15"/>
      <c r="J138" s="15"/>
    </row>
    <row r="139" spans="1:10" ht="13">
      <c r="A139" s="15" t="s">
        <v>1222</v>
      </c>
      <c r="B139" s="11">
        <v>0.12686342592592592</v>
      </c>
      <c r="C139" s="15" t="s">
        <v>66</v>
      </c>
      <c r="D139" s="15" t="s">
        <v>34</v>
      </c>
      <c r="E139" s="14" t="s">
        <v>38</v>
      </c>
      <c r="F139" s="14" t="s">
        <v>38</v>
      </c>
      <c r="G139" s="15"/>
      <c r="H139" s="15"/>
      <c r="I139" s="15"/>
      <c r="J139" s="15"/>
    </row>
    <row r="140" spans="1:10" ht="13">
      <c r="A140" s="15" t="s">
        <v>1222</v>
      </c>
      <c r="B140" s="11">
        <v>0.12828703703703703</v>
      </c>
      <c r="C140" s="15" t="s">
        <v>13</v>
      </c>
      <c r="D140" s="15" t="s">
        <v>15</v>
      </c>
      <c r="E140" s="14">
        <v>20</v>
      </c>
      <c r="F140" s="14">
        <f>E140-1</f>
        <v>19</v>
      </c>
      <c r="G140" s="15"/>
      <c r="H140" s="15"/>
      <c r="I140" s="15"/>
      <c r="J140" s="15"/>
    </row>
    <row r="141" spans="1:10" ht="13">
      <c r="A141" s="15" t="s">
        <v>1222</v>
      </c>
      <c r="B141" s="11">
        <v>0.12903935185185186</v>
      </c>
      <c r="C141" s="15" t="s">
        <v>888</v>
      </c>
      <c r="D141" s="15" t="s">
        <v>15</v>
      </c>
      <c r="E141" s="14">
        <v>11</v>
      </c>
      <c r="F141" s="14">
        <f>E141-8</f>
        <v>3</v>
      </c>
      <c r="G141" s="15"/>
      <c r="H141" s="15"/>
      <c r="I141" s="15"/>
      <c r="J141" s="15"/>
    </row>
    <row r="142" spans="1:10" ht="13">
      <c r="A142" s="15" t="s">
        <v>1222</v>
      </c>
      <c r="B142" s="11">
        <v>0.12962962962962962</v>
      </c>
      <c r="C142" s="15" t="s">
        <v>13</v>
      </c>
      <c r="D142" s="15" t="s">
        <v>30</v>
      </c>
      <c r="E142" s="14" t="s">
        <v>38</v>
      </c>
      <c r="F142" s="14" t="s">
        <v>38</v>
      </c>
      <c r="G142" s="15"/>
      <c r="H142" s="15"/>
      <c r="I142" s="15"/>
      <c r="J142" s="15" t="s">
        <v>56</v>
      </c>
    </row>
    <row r="143" spans="1:10" ht="13">
      <c r="A143" s="15" t="s">
        <v>1222</v>
      </c>
      <c r="B143" s="11">
        <v>0.12962962962962962</v>
      </c>
      <c r="C143" s="15" t="s">
        <v>13</v>
      </c>
      <c r="D143" s="15" t="s">
        <v>30</v>
      </c>
      <c r="E143" s="14">
        <v>16</v>
      </c>
      <c r="F143" s="14">
        <f t="shared" ref="F143:F144" si="4">E143-8</f>
        <v>8</v>
      </c>
      <c r="G143" s="15"/>
      <c r="H143" s="15"/>
      <c r="I143" s="15"/>
      <c r="J143" s="15" t="s">
        <v>74</v>
      </c>
    </row>
    <row r="144" spans="1:10" ht="13">
      <c r="A144" s="15" t="s">
        <v>1222</v>
      </c>
      <c r="B144" s="11">
        <v>0.12976851851851851</v>
      </c>
      <c r="C144" s="15" t="s">
        <v>13</v>
      </c>
      <c r="D144" s="15" t="s">
        <v>30</v>
      </c>
      <c r="E144" s="14">
        <v>23</v>
      </c>
      <c r="F144" s="14">
        <f t="shared" si="4"/>
        <v>15</v>
      </c>
      <c r="G144" s="15"/>
      <c r="H144" s="15"/>
      <c r="I144" s="15"/>
      <c r="J144" s="15" t="s">
        <v>74</v>
      </c>
    </row>
    <row r="145" spans="1:10" ht="13">
      <c r="A145" s="15" t="s">
        <v>1222</v>
      </c>
      <c r="B145" s="11">
        <v>0.12976851851851851</v>
      </c>
      <c r="C145" s="15" t="s">
        <v>13</v>
      </c>
      <c r="D145" s="15" t="s">
        <v>30</v>
      </c>
      <c r="E145" s="14" t="s">
        <v>38</v>
      </c>
      <c r="F145" s="14" t="s">
        <v>38</v>
      </c>
      <c r="G145" s="15"/>
      <c r="H145" s="15"/>
      <c r="I145" s="15"/>
      <c r="J145" s="15" t="s">
        <v>56</v>
      </c>
    </row>
    <row r="146" spans="1:10" ht="13">
      <c r="A146" s="15" t="s">
        <v>1222</v>
      </c>
      <c r="B146" s="11">
        <v>0.12984953703703703</v>
      </c>
      <c r="C146" s="15" t="s">
        <v>13</v>
      </c>
      <c r="D146" s="15" t="s">
        <v>28</v>
      </c>
      <c r="E146" s="14">
        <v>29</v>
      </c>
      <c r="F146" s="14"/>
      <c r="G146" s="15"/>
      <c r="H146" s="15" t="s">
        <v>1323</v>
      </c>
      <c r="I146" s="14">
        <v>1</v>
      </c>
      <c r="J146" s="15"/>
    </row>
    <row r="147" spans="1:10" ht="13">
      <c r="A147" s="15" t="s">
        <v>1222</v>
      </c>
      <c r="B147" s="11">
        <v>0.13037037037037036</v>
      </c>
      <c r="C147" s="15" t="s">
        <v>21</v>
      </c>
      <c r="D147" s="15" t="s">
        <v>33</v>
      </c>
      <c r="E147" s="14">
        <v>17</v>
      </c>
      <c r="F147" s="14">
        <f t="shared" ref="F147:F148" si="5">E147-8</f>
        <v>9</v>
      </c>
      <c r="G147" s="15"/>
      <c r="H147" s="15"/>
      <c r="I147" s="15"/>
      <c r="J147" s="15" t="s">
        <v>63</v>
      </c>
    </row>
    <row r="148" spans="1:10" ht="13">
      <c r="A148" s="15" t="s">
        <v>1222</v>
      </c>
      <c r="B148" s="11">
        <v>0.13059027777777779</v>
      </c>
      <c r="C148" s="15" t="s">
        <v>19</v>
      </c>
      <c r="D148" s="15" t="s">
        <v>30</v>
      </c>
      <c r="E148" s="14">
        <v>22</v>
      </c>
      <c r="F148" s="14">
        <f t="shared" si="5"/>
        <v>14</v>
      </c>
      <c r="G148" s="15"/>
      <c r="H148" s="15"/>
      <c r="I148" s="15"/>
      <c r="J148" s="15" t="s">
        <v>1244</v>
      </c>
    </row>
    <row r="149" spans="1:10" ht="13">
      <c r="A149" s="15" t="s">
        <v>1222</v>
      </c>
      <c r="B149" s="11">
        <v>0.13061342592592592</v>
      </c>
      <c r="C149" s="15" t="s">
        <v>14</v>
      </c>
      <c r="D149" s="15" t="s">
        <v>30</v>
      </c>
      <c r="E149" s="14">
        <v>24</v>
      </c>
      <c r="F149" s="14">
        <f>E149-7</f>
        <v>17</v>
      </c>
      <c r="G149" s="15"/>
      <c r="H149" s="15"/>
      <c r="I149" s="15"/>
      <c r="J149" s="15" t="s">
        <v>32</v>
      </c>
    </row>
    <row r="150" spans="1:10" ht="13">
      <c r="A150" s="15" t="s">
        <v>1222</v>
      </c>
      <c r="B150" s="11">
        <v>0.13077546296296297</v>
      </c>
      <c r="C150" s="15" t="s">
        <v>14</v>
      </c>
      <c r="D150" s="15" t="s">
        <v>28</v>
      </c>
      <c r="E150" s="14">
        <v>6</v>
      </c>
      <c r="F150" s="14"/>
      <c r="G150" s="15"/>
      <c r="H150" s="15" t="s">
        <v>1324</v>
      </c>
      <c r="I150" s="15"/>
      <c r="J150" s="15"/>
    </row>
    <row r="151" spans="1:10" ht="13">
      <c r="A151" s="15" t="s">
        <v>1222</v>
      </c>
      <c r="B151" s="11">
        <v>0.13083333333333333</v>
      </c>
      <c r="C151" s="15" t="s">
        <v>19</v>
      </c>
      <c r="D151" s="15" t="s">
        <v>28</v>
      </c>
      <c r="E151" s="14">
        <v>17</v>
      </c>
      <c r="F151" s="14"/>
      <c r="G151" s="15"/>
      <c r="H151" s="15" t="s">
        <v>1325</v>
      </c>
      <c r="I151" s="15"/>
      <c r="J151" s="15"/>
    </row>
    <row r="152" spans="1:10" ht="13">
      <c r="A152" s="15" t="s">
        <v>1222</v>
      </c>
      <c r="B152" s="11">
        <v>0.13092592592592592</v>
      </c>
      <c r="C152" s="15" t="s">
        <v>21</v>
      </c>
      <c r="D152" s="15" t="s">
        <v>28</v>
      </c>
      <c r="E152" s="14">
        <v>19</v>
      </c>
      <c r="F152" s="14"/>
      <c r="G152" s="15"/>
      <c r="H152" s="15" t="s">
        <v>1326</v>
      </c>
      <c r="I152" s="14">
        <v>1</v>
      </c>
      <c r="J152" s="15"/>
    </row>
    <row r="153" spans="1:10" ht="13">
      <c r="A153" s="15" t="s">
        <v>1222</v>
      </c>
      <c r="B153" s="11">
        <v>0.13158564814814816</v>
      </c>
      <c r="C153" s="15" t="s">
        <v>14</v>
      </c>
      <c r="D153" s="15" t="s">
        <v>30</v>
      </c>
      <c r="E153" s="14">
        <v>15</v>
      </c>
      <c r="F153" s="14">
        <f>E153-7</f>
        <v>8</v>
      </c>
      <c r="G153" s="15"/>
      <c r="H153" s="15"/>
      <c r="I153" s="15"/>
      <c r="J153" s="15" t="s">
        <v>32</v>
      </c>
    </row>
    <row r="154" spans="1:10" ht="13">
      <c r="A154" s="15" t="s">
        <v>1222</v>
      </c>
      <c r="B154" s="11">
        <v>0.14664351851851851</v>
      </c>
      <c r="C154" s="15" t="s">
        <v>18</v>
      </c>
      <c r="D154" s="15" t="s">
        <v>34</v>
      </c>
      <c r="E154" s="14">
        <v>9</v>
      </c>
      <c r="F154" s="14">
        <f>E154-4</f>
        <v>5</v>
      </c>
      <c r="G154" s="15"/>
      <c r="H154" s="15"/>
      <c r="I154" s="15"/>
      <c r="J154" s="15"/>
    </row>
    <row r="155" spans="1:10" ht="13">
      <c r="A155" s="15" t="s">
        <v>1222</v>
      </c>
      <c r="B155" s="11">
        <v>0.13474537037037038</v>
      </c>
      <c r="C155" s="15" t="s">
        <v>18</v>
      </c>
      <c r="D155" s="15" t="s">
        <v>52</v>
      </c>
      <c r="E155" s="14" t="s">
        <v>20</v>
      </c>
      <c r="F155" s="14">
        <v>1</v>
      </c>
      <c r="G155" s="15"/>
      <c r="H155" s="15"/>
      <c r="I155" s="15"/>
      <c r="J155" s="15"/>
    </row>
    <row r="156" spans="1:10" ht="13">
      <c r="A156" s="15" t="s">
        <v>1222</v>
      </c>
      <c r="B156" s="11">
        <v>0.13520833333333335</v>
      </c>
      <c r="C156" s="15" t="s">
        <v>18</v>
      </c>
      <c r="D156" s="15" t="s">
        <v>52</v>
      </c>
      <c r="E156" s="14">
        <v>7</v>
      </c>
      <c r="F156" s="14">
        <f>E156-4</f>
        <v>3</v>
      </c>
      <c r="G156" s="15"/>
      <c r="H156" s="15"/>
      <c r="I156" s="15"/>
      <c r="J156" s="15"/>
    </row>
    <row r="157" spans="1:10" ht="13">
      <c r="A157" s="15" t="s">
        <v>1222</v>
      </c>
      <c r="B157" s="11">
        <v>0.13560185185185186</v>
      </c>
      <c r="C157" s="15" t="s">
        <v>13</v>
      </c>
      <c r="D157" s="15" t="s">
        <v>30</v>
      </c>
      <c r="E157" s="14">
        <v>17</v>
      </c>
      <c r="F157" s="14">
        <f>E157-8</f>
        <v>9</v>
      </c>
      <c r="G157" s="15"/>
      <c r="H157" s="15"/>
      <c r="I157" s="15"/>
      <c r="J157" s="15" t="s">
        <v>88</v>
      </c>
    </row>
    <row r="158" spans="1:10" ht="13">
      <c r="A158" s="15" t="s">
        <v>1222</v>
      </c>
      <c r="B158" s="11">
        <v>0.13571759259259258</v>
      </c>
      <c r="C158" s="15" t="s">
        <v>13</v>
      </c>
      <c r="D158" s="15" t="s">
        <v>28</v>
      </c>
      <c r="E158" s="14">
        <v>14</v>
      </c>
      <c r="F158" s="14"/>
      <c r="G158" s="15"/>
      <c r="H158" s="15" t="s">
        <v>1329</v>
      </c>
      <c r="I158" s="15"/>
      <c r="J158" s="15"/>
    </row>
    <row r="159" spans="1:10" ht="13">
      <c r="A159" s="15" t="s">
        <v>1222</v>
      </c>
      <c r="B159" s="11">
        <v>0.13662037037037036</v>
      </c>
      <c r="C159" s="15" t="s">
        <v>13</v>
      </c>
      <c r="D159" s="15" t="s">
        <v>22</v>
      </c>
      <c r="E159" s="14">
        <v>13</v>
      </c>
      <c r="F159" s="14">
        <f>E159-0</f>
        <v>13</v>
      </c>
      <c r="G159" s="15"/>
      <c r="H159" s="15"/>
      <c r="I159" s="15"/>
      <c r="J159" s="15"/>
    </row>
    <row r="160" spans="1:10" ht="13">
      <c r="A160" s="15" t="s">
        <v>1222</v>
      </c>
      <c r="B160" s="11">
        <v>0.13662037037037036</v>
      </c>
      <c r="C160" s="15" t="s">
        <v>14</v>
      </c>
      <c r="D160" s="15" t="s">
        <v>22</v>
      </c>
      <c r="E160" s="14">
        <v>22</v>
      </c>
      <c r="F160" s="14">
        <f>E160-7</f>
        <v>15</v>
      </c>
      <c r="G160" s="15"/>
      <c r="H160" s="15"/>
      <c r="I160" s="15"/>
      <c r="J160" s="15"/>
    </row>
    <row r="161" spans="1:10" ht="13">
      <c r="A161" s="15" t="s">
        <v>1222</v>
      </c>
      <c r="B161" s="11">
        <v>0.13662037037037036</v>
      </c>
      <c r="C161" s="15" t="s">
        <v>21</v>
      </c>
      <c r="D161" s="15" t="s">
        <v>22</v>
      </c>
      <c r="E161" s="14">
        <v>7</v>
      </c>
      <c r="F161" s="14">
        <f>E161-1</f>
        <v>6</v>
      </c>
      <c r="G161" s="15"/>
      <c r="H161" s="15"/>
      <c r="I161" s="15"/>
      <c r="J161" s="15"/>
    </row>
    <row r="162" spans="1:10" ht="13">
      <c r="A162" s="15" t="s">
        <v>1222</v>
      </c>
      <c r="B162" s="11">
        <v>0.13662037037037036</v>
      </c>
      <c r="C162" s="15" t="s">
        <v>19</v>
      </c>
      <c r="D162" s="15" t="s">
        <v>22</v>
      </c>
      <c r="E162" s="14">
        <v>20</v>
      </c>
      <c r="F162" s="14">
        <f>E162-10</f>
        <v>10</v>
      </c>
      <c r="G162" s="15"/>
      <c r="H162" s="15"/>
      <c r="I162" s="15"/>
      <c r="J162" s="15" t="s">
        <v>57</v>
      </c>
    </row>
    <row r="163" spans="1:10" ht="13">
      <c r="A163" s="15" t="s">
        <v>1222</v>
      </c>
      <c r="B163" s="11">
        <v>0.13662037037037036</v>
      </c>
      <c r="C163" s="15" t="s">
        <v>19</v>
      </c>
      <c r="D163" s="15" t="s">
        <v>22</v>
      </c>
      <c r="E163" s="14" t="s">
        <v>38</v>
      </c>
      <c r="F163" s="14" t="s">
        <v>38</v>
      </c>
      <c r="G163" s="15"/>
      <c r="H163" s="15"/>
      <c r="I163" s="15"/>
      <c r="J163" s="15" t="s">
        <v>56</v>
      </c>
    </row>
    <row r="164" spans="1:10" ht="13">
      <c r="A164" s="15" t="s">
        <v>1222</v>
      </c>
      <c r="B164" s="11">
        <v>0.13662037037037036</v>
      </c>
      <c r="C164" s="15" t="s">
        <v>18</v>
      </c>
      <c r="D164" s="15" t="s">
        <v>22</v>
      </c>
      <c r="E164" s="14">
        <v>12</v>
      </c>
      <c r="F164" s="14">
        <f>E164-4</f>
        <v>8</v>
      </c>
      <c r="G164" s="15"/>
      <c r="H164" s="15"/>
      <c r="I164" s="15"/>
      <c r="J164" s="15"/>
    </row>
    <row r="165" spans="1:10" ht="13">
      <c r="A165" s="15" t="s">
        <v>1222</v>
      </c>
      <c r="B165" s="11">
        <v>0.13662037037037036</v>
      </c>
      <c r="C165" s="15" t="s">
        <v>888</v>
      </c>
      <c r="D165" s="15" t="s">
        <v>22</v>
      </c>
      <c r="E165" s="14">
        <v>17</v>
      </c>
      <c r="F165" s="14">
        <f>E165-1-10</f>
        <v>6</v>
      </c>
      <c r="G165" s="15"/>
      <c r="H165" s="15"/>
      <c r="I165" s="15"/>
      <c r="J165" s="15"/>
    </row>
    <row r="166" spans="1:10" ht="13">
      <c r="A166" s="15" t="s">
        <v>1222</v>
      </c>
      <c r="B166" s="11">
        <v>0.13662037037037036</v>
      </c>
      <c r="C166" s="15" t="s">
        <v>66</v>
      </c>
      <c r="D166" s="15" t="s">
        <v>22</v>
      </c>
      <c r="E166" s="14">
        <v>10</v>
      </c>
      <c r="F166" s="14">
        <f>E166-2</f>
        <v>8</v>
      </c>
      <c r="G166" s="15"/>
      <c r="H166" s="15"/>
      <c r="I166" s="15"/>
      <c r="J166" s="15"/>
    </row>
    <row r="167" spans="1:10" ht="13">
      <c r="A167" s="15" t="s">
        <v>1222</v>
      </c>
      <c r="B167" s="11">
        <v>0.13763888888888889</v>
      </c>
      <c r="C167" s="15" t="s">
        <v>13</v>
      </c>
      <c r="D167" s="15" t="s">
        <v>26</v>
      </c>
      <c r="E167" s="14">
        <v>17</v>
      </c>
      <c r="F167" s="14">
        <f>E167-3</f>
        <v>14</v>
      </c>
      <c r="G167" s="15"/>
      <c r="H167" s="15"/>
      <c r="I167" s="15"/>
      <c r="J167" s="15"/>
    </row>
    <row r="168" spans="1:10" ht="13">
      <c r="A168" s="15" t="s">
        <v>1222</v>
      </c>
      <c r="B168" s="11">
        <v>0.13790509259259259</v>
      </c>
      <c r="C168" s="15" t="s">
        <v>21</v>
      </c>
      <c r="D168" s="15" t="s">
        <v>33</v>
      </c>
      <c r="E168" s="14">
        <v>22</v>
      </c>
      <c r="F168" s="14">
        <f t="shared" ref="F168:F169" si="6">E168-8</f>
        <v>14</v>
      </c>
      <c r="G168" s="15"/>
      <c r="H168" s="15"/>
      <c r="I168" s="15"/>
      <c r="J168" s="15" t="s">
        <v>448</v>
      </c>
    </row>
    <row r="169" spans="1:10" ht="13">
      <c r="A169" s="15" t="s">
        <v>1222</v>
      </c>
      <c r="B169" s="11">
        <v>0.13790509259259259</v>
      </c>
      <c r="C169" s="15" t="s">
        <v>21</v>
      </c>
      <c r="D169" s="15" t="s">
        <v>33</v>
      </c>
      <c r="E169" s="14">
        <v>23</v>
      </c>
      <c r="F169" s="14">
        <f t="shared" si="6"/>
        <v>15</v>
      </c>
      <c r="G169" s="15"/>
      <c r="H169" s="15"/>
      <c r="I169" s="15"/>
      <c r="J169" s="15" t="s">
        <v>103</v>
      </c>
    </row>
    <row r="170" spans="1:10" ht="13">
      <c r="A170" s="15" t="s">
        <v>1222</v>
      </c>
      <c r="B170" s="11">
        <v>0.13813657407407406</v>
      </c>
      <c r="C170" s="15" t="s">
        <v>21</v>
      </c>
      <c r="D170" s="15" t="s">
        <v>28</v>
      </c>
      <c r="E170" s="14">
        <v>5</v>
      </c>
      <c r="F170" s="14"/>
      <c r="G170" s="15"/>
      <c r="H170" s="15" t="s">
        <v>1337</v>
      </c>
      <c r="I170" s="14">
        <v>1</v>
      </c>
      <c r="J170" s="15"/>
    </row>
    <row r="171" spans="1:10" ht="13">
      <c r="A171" s="15" t="s">
        <v>1222</v>
      </c>
      <c r="B171" s="11">
        <v>0.1386111111111111</v>
      </c>
      <c r="C171" s="15" t="s">
        <v>14</v>
      </c>
      <c r="D171" s="15" t="s">
        <v>15</v>
      </c>
      <c r="E171" s="14">
        <v>15</v>
      </c>
      <c r="F171" s="14">
        <f>E171-3</f>
        <v>12</v>
      </c>
      <c r="G171" s="15"/>
      <c r="H171" s="15"/>
      <c r="I171" s="15"/>
      <c r="J171" s="15"/>
    </row>
    <row r="172" spans="1:10" ht="13">
      <c r="A172" s="15" t="s">
        <v>1222</v>
      </c>
      <c r="B172" s="11">
        <v>0.13953703703703704</v>
      </c>
      <c r="C172" s="15" t="s">
        <v>13</v>
      </c>
      <c r="D172" s="15" t="s">
        <v>22</v>
      </c>
      <c r="E172" s="14">
        <v>12</v>
      </c>
      <c r="F172" s="14">
        <f>E172-0</f>
        <v>12</v>
      </c>
      <c r="G172" s="15"/>
      <c r="H172" s="15"/>
      <c r="I172" s="15"/>
      <c r="J172" s="15"/>
    </row>
    <row r="173" spans="1:10" ht="13">
      <c r="A173" s="15" t="s">
        <v>1222</v>
      </c>
      <c r="B173" s="11">
        <v>0.13953703703703704</v>
      </c>
      <c r="C173" s="15" t="s">
        <v>66</v>
      </c>
      <c r="D173" s="15" t="s">
        <v>22</v>
      </c>
      <c r="E173" s="14" t="s">
        <v>1231</v>
      </c>
      <c r="F173" s="14">
        <v>18</v>
      </c>
      <c r="G173" s="15"/>
      <c r="H173" s="15"/>
      <c r="I173" s="15"/>
      <c r="J173" s="15"/>
    </row>
    <row r="174" spans="1:10" ht="13">
      <c r="A174" s="15" t="s">
        <v>1222</v>
      </c>
      <c r="B174" s="11">
        <v>0.13953703703703704</v>
      </c>
      <c r="C174" s="15" t="s">
        <v>14</v>
      </c>
      <c r="D174" s="15" t="s">
        <v>22</v>
      </c>
      <c r="E174" s="14">
        <v>12</v>
      </c>
      <c r="F174" s="14">
        <f>E174-7</f>
        <v>5</v>
      </c>
      <c r="G174" s="15"/>
      <c r="H174" s="15"/>
      <c r="I174" s="15"/>
      <c r="J174" s="15"/>
    </row>
    <row r="175" spans="1:10" ht="13">
      <c r="A175" s="15" t="s">
        <v>1222</v>
      </c>
      <c r="B175" s="11">
        <v>0.13953703703703704</v>
      </c>
      <c r="C175" s="15" t="s">
        <v>21</v>
      </c>
      <c r="D175" s="15" t="s">
        <v>22</v>
      </c>
      <c r="E175" s="14">
        <v>11</v>
      </c>
      <c r="F175" s="14">
        <f>E175-8</f>
        <v>3</v>
      </c>
      <c r="G175" s="15"/>
      <c r="H175" s="15"/>
      <c r="I175" s="15"/>
      <c r="J175" s="15"/>
    </row>
    <row r="176" spans="1:10" ht="13">
      <c r="A176" s="15" t="s">
        <v>1222</v>
      </c>
      <c r="B176" s="11">
        <v>0.13953703703703704</v>
      </c>
      <c r="C176" s="15" t="s">
        <v>19</v>
      </c>
      <c r="D176" s="15" t="s">
        <v>22</v>
      </c>
      <c r="E176" s="14" t="s">
        <v>38</v>
      </c>
      <c r="F176" s="14" t="s">
        <v>38</v>
      </c>
      <c r="G176" s="15"/>
      <c r="H176" s="15"/>
      <c r="I176" s="15"/>
      <c r="J176" s="15" t="s">
        <v>56</v>
      </c>
    </row>
    <row r="177" spans="1:10" ht="13">
      <c r="A177" s="15" t="s">
        <v>1222</v>
      </c>
      <c r="B177" s="11">
        <v>0.13953703703703704</v>
      </c>
      <c r="C177" s="15" t="s">
        <v>19</v>
      </c>
      <c r="D177" s="15" t="s">
        <v>22</v>
      </c>
      <c r="E177" s="14">
        <v>20</v>
      </c>
      <c r="F177" s="14">
        <f>E177-10</f>
        <v>10</v>
      </c>
      <c r="G177" s="15"/>
      <c r="H177" s="15"/>
      <c r="I177" s="15"/>
      <c r="J177" s="15" t="s">
        <v>57</v>
      </c>
    </row>
    <row r="178" spans="1:10" ht="13">
      <c r="A178" s="15" t="s">
        <v>1222</v>
      </c>
      <c r="B178" s="11">
        <v>0.13953703703703704</v>
      </c>
      <c r="C178" s="15" t="s">
        <v>18</v>
      </c>
      <c r="D178" s="15" t="s">
        <v>22</v>
      </c>
      <c r="E178" s="14">
        <v>19</v>
      </c>
      <c r="F178" s="14">
        <f>E178-4</f>
        <v>15</v>
      </c>
      <c r="G178" s="15"/>
      <c r="H178" s="15"/>
      <c r="I178" s="15"/>
      <c r="J178" s="15"/>
    </row>
    <row r="179" spans="1:10" ht="13">
      <c r="A179" s="15" t="s">
        <v>1222</v>
      </c>
      <c r="B179" s="11">
        <v>0.13953703703703704</v>
      </c>
      <c r="C179" s="15" t="s">
        <v>888</v>
      </c>
      <c r="D179" s="15" t="s">
        <v>22</v>
      </c>
      <c r="E179" s="14">
        <v>17</v>
      </c>
      <c r="F179" s="14">
        <f>E179-1-10</f>
        <v>6</v>
      </c>
      <c r="G179" s="15"/>
      <c r="H179" s="15"/>
      <c r="I179" s="15"/>
      <c r="J179" s="15"/>
    </row>
    <row r="180" spans="1:10" ht="13">
      <c r="A180" s="15" t="s">
        <v>1222</v>
      </c>
      <c r="B180" s="11">
        <v>0.14164351851851853</v>
      </c>
      <c r="C180" s="15" t="s">
        <v>21</v>
      </c>
      <c r="D180" s="15" t="s">
        <v>321</v>
      </c>
      <c r="E180" s="14" t="s">
        <v>20</v>
      </c>
      <c r="F180" s="14">
        <v>1</v>
      </c>
      <c r="G180" s="15"/>
      <c r="H180" s="15"/>
      <c r="I180" s="15"/>
      <c r="J180" s="15"/>
    </row>
    <row r="181" spans="1:10" ht="13">
      <c r="A181" s="15" t="s">
        <v>1222</v>
      </c>
      <c r="B181" s="11">
        <v>0.14168981481481482</v>
      </c>
      <c r="C181" s="15" t="s">
        <v>888</v>
      </c>
      <c r="D181" s="15" t="s">
        <v>67</v>
      </c>
      <c r="E181" s="14">
        <v>12</v>
      </c>
      <c r="F181" s="14">
        <f>E181--1</f>
        <v>13</v>
      </c>
      <c r="G181" s="15"/>
      <c r="H181" s="15"/>
      <c r="I181" s="15"/>
      <c r="J181" s="15"/>
    </row>
    <row r="182" spans="1:10" ht="13">
      <c r="A182" s="15" t="s">
        <v>1222</v>
      </c>
      <c r="B182" s="11">
        <v>0.14204861111111111</v>
      </c>
      <c r="C182" s="15" t="s">
        <v>19</v>
      </c>
      <c r="D182" s="15" t="s">
        <v>37</v>
      </c>
      <c r="E182" s="14">
        <v>18</v>
      </c>
      <c r="F182" s="14">
        <f>E182-9</f>
        <v>9</v>
      </c>
      <c r="G182" s="15"/>
      <c r="H182" s="15"/>
      <c r="I182" s="15"/>
      <c r="J182" s="15"/>
    </row>
    <row r="183" spans="1:10" ht="13">
      <c r="A183" s="15" t="s">
        <v>1222</v>
      </c>
      <c r="B183" s="11">
        <v>0.14218749999999999</v>
      </c>
      <c r="C183" s="15" t="s">
        <v>19</v>
      </c>
      <c r="D183" s="15" t="s">
        <v>137</v>
      </c>
      <c r="E183" s="14">
        <v>28</v>
      </c>
      <c r="F183" s="14">
        <f>E183-10</f>
        <v>18</v>
      </c>
      <c r="G183" s="15"/>
      <c r="H183" s="15"/>
      <c r="I183" s="15"/>
      <c r="J183" s="15"/>
    </row>
    <row r="184" spans="1:10" ht="13">
      <c r="A184" s="15" t="s">
        <v>1222</v>
      </c>
      <c r="B184" s="11">
        <v>0.14311342592592594</v>
      </c>
      <c r="C184" s="15" t="s">
        <v>888</v>
      </c>
      <c r="D184" s="15" t="s">
        <v>24</v>
      </c>
      <c r="E184" s="14">
        <v>25</v>
      </c>
      <c r="F184" s="14">
        <f>E184-8</f>
        <v>17</v>
      </c>
      <c r="G184" s="15"/>
      <c r="H184" s="15"/>
      <c r="I184" s="15"/>
      <c r="J184" s="15"/>
    </row>
    <row r="185" spans="1:10" ht="13">
      <c r="A185" s="15" t="s">
        <v>1222</v>
      </c>
      <c r="B185" s="11">
        <v>0.14311342592592594</v>
      </c>
      <c r="C185" s="15" t="s">
        <v>14</v>
      </c>
      <c r="D185" s="15" t="s">
        <v>24</v>
      </c>
      <c r="E185" s="14">
        <v>9</v>
      </c>
      <c r="F185" s="14">
        <f>E185-7</f>
        <v>2</v>
      </c>
      <c r="G185" s="15"/>
      <c r="H185" s="15"/>
      <c r="I185" s="15"/>
      <c r="J185" s="15"/>
    </row>
    <row r="186" spans="1:10" ht="13">
      <c r="A186" s="15" t="s">
        <v>1222</v>
      </c>
      <c r="B186" s="11">
        <v>0.14431712962962964</v>
      </c>
      <c r="C186" s="15" t="s">
        <v>19</v>
      </c>
      <c r="D186" s="15" t="s">
        <v>37</v>
      </c>
      <c r="E186" s="14">
        <v>11</v>
      </c>
      <c r="F186" s="14">
        <f>E186-9</f>
        <v>2</v>
      </c>
      <c r="G186" s="15"/>
      <c r="H186" s="15"/>
      <c r="I186" s="15"/>
      <c r="J186" s="15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>
    <outlinePr summaryBelow="0" summaryRight="0"/>
  </sheetPr>
  <dimension ref="A1:J242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24.33203125" customWidth="1"/>
    <col min="9" max="9" width="6.33203125" customWidth="1"/>
    <col min="10" max="10" width="46.8320312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1238</v>
      </c>
      <c r="B2" s="11">
        <v>8.9814814814814809E-3</v>
      </c>
      <c r="C2" s="15" t="s">
        <v>14</v>
      </c>
      <c r="D2" s="15" t="s">
        <v>16</v>
      </c>
      <c r="E2" s="14">
        <v>22</v>
      </c>
      <c r="F2" s="14">
        <f>E2-4</f>
        <v>18</v>
      </c>
      <c r="G2" s="15"/>
      <c r="H2" s="15"/>
      <c r="I2" s="15"/>
      <c r="J2" s="15"/>
    </row>
    <row r="3" spans="1:10" ht="15.75" customHeight="1">
      <c r="A3" s="15" t="s">
        <v>1238</v>
      </c>
      <c r="B3" s="11">
        <v>9.0740740740740747E-3</v>
      </c>
      <c r="C3" s="15" t="s">
        <v>66</v>
      </c>
      <c r="D3" s="15" t="s">
        <v>16</v>
      </c>
      <c r="E3" s="14">
        <v>21</v>
      </c>
      <c r="F3" s="14">
        <f>E3-2</f>
        <v>19</v>
      </c>
      <c r="G3" s="15"/>
      <c r="H3" s="15"/>
      <c r="I3" s="15"/>
      <c r="J3" s="15"/>
    </row>
    <row r="4" spans="1:10" ht="15.75" customHeight="1">
      <c r="A4" s="15" t="s">
        <v>1238</v>
      </c>
      <c r="B4" s="11">
        <v>9.1898148148148156E-3</v>
      </c>
      <c r="C4" s="15" t="s">
        <v>13</v>
      </c>
      <c r="D4" s="15" t="s">
        <v>16</v>
      </c>
      <c r="E4" s="14">
        <v>16</v>
      </c>
      <c r="F4" s="14">
        <f>E4-0</f>
        <v>16</v>
      </c>
      <c r="G4" s="15"/>
      <c r="H4" s="15"/>
      <c r="I4" s="15"/>
      <c r="J4" s="15"/>
    </row>
    <row r="5" spans="1:10" ht="15.75" customHeight="1">
      <c r="A5" s="15" t="s">
        <v>1238</v>
      </c>
      <c r="B5" s="11">
        <v>9.2708333333333341E-3</v>
      </c>
      <c r="C5" s="15" t="s">
        <v>19</v>
      </c>
      <c r="D5" s="15" t="s">
        <v>16</v>
      </c>
      <c r="E5" s="14">
        <v>14</v>
      </c>
      <c r="F5" s="14">
        <f>E5-5</f>
        <v>9</v>
      </c>
      <c r="G5" s="15"/>
      <c r="H5" s="15"/>
      <c r="I5" s="15"/>
      <c r="J5" s="15"/>
    </row>
    <row r="6" spans="1:10" ht="15.75" customHeight="1">
      <c r="A6" s="15" t="s">
        <v>1238</v>
      </c>
      <c r="B6" s="11">
        <v>9.432870370370371E-3</v>
      </c>
      <c r="C6" s="15" t="s">
        <v>18</v>
      </c>
      <c r="D6" s="15" t="s">
        <v>16</v>
      </c>
      <c r="E6" s="14">
        <v>7</v>
      </c>
      <c r="F6" s="14">
        <f>E6-4</f>
        <v>3</v>
      </c>
      <c r="G6" s="15"/>
      <c r="H6" s="15"/>
      <c r="I6" s="15"/>
      <c r="J6" s="15"/>
    </row>
    <row r="7" spans="1:10" ht="15.75" customHeight="1">
      <c r="A7" s="15" t="s">
        <v>1238</v>
      </c>
      <c r="B7" s="11">
        <v>9.4560185185185181E-3</v>
      </c>
      <c r="C7" s="15" t="s">
        <v>21</v>
      </c>
      <c r="D7" s="15" t="s">
        <v>16</v>
      </c>
      <c r="E7" s="14">
        <v>6</v>
      </c>
      <c r="F7" s="14">
        <f t="shared" ref="F7:F8" si="0">E7-1</f>
        <v>5</v>
      </c>
      <c r="G7" s="15"/>
      <c r="H7" s="15"/>
      <c r="I7" s="15"/>
      <c r="J7" s="15"/>
    </row>
    <row r="8" spans="1:10" ht="15.75" customHeight="1">
      <c r="A8" s="15" t="s">
        <v>1238</v>
      </c>
      <c r="B8" s="11">
        <v>9.4560185185185181E-3</v>
      </c>
      <c r="C8" s="15" t="s">
        <v>888</v>
      </c>
      <c r="D8" s="15" t="s">
        <v>16</v>
      </c>
      <c r="E8" s="14">
        <v>6</v>
      </c>
      <c r="F8" s="14">
        <f t="shared" si="0"/>
        <v>5</v>
      </c>
      <c r="G8" s="15"/>
      <c r="H8" s="15"/>
      <c r="I8" s="15"/>
      <c r="J8" s="15"/>
    </row>
    <row r="9" spans="1:10" ht="15.75" customHeight="1">
      <c r="A9" s="15" t="s">
        <v>1238</v>
      </c>
      <c r="B9" s="11">
        <v>1.0983796296296297E-2</v>
      </c>
      <c r="C9" s="15" t="s">
        <v>14</v>
      </c>
      <c r="D9" s="15" t="s">
        <v>30</v>
      </c>
      <c r="E9" s="14">
        <v>15</v>
      </c>
      <c r="F9" s="14">
        <f>E9-7</f>
        <v>8</v>
      </c>
      <c r="G9" s="15"/>
      <c r="H9" s="15"/>
      <c r="I9" s="15"/>
      <c r="J9" s="15" t="s">
        <v>929</v>
      </c>
    </row>
    <row r="10" spans="1:10" ht="15.75" customHeight="1">
      <c r="A10" s="15" t="s">
        <v>1238</v>
      </c>
      <c r="B10" s="11">
        <v>1.1076388888888889E-2</v>
      </c>
      <c r="C10" s="15" t="s">
        <v>14</v>
      </c>
      <c r="D10" s="15" t="s">
        <v>28</v>
      </c>
      <c r="E10" s="14">
        <v>9</v>
      </c>
      <c r="F10" s="14"/>
      <c r="G10" s="15"/>
      <c r="H10" s="15" t="s">
        <v>1239</v>
      </c>
      <c r="I10" s="15"/>
      <c r="J10" s="15"/>
    </row>
    <row r="11" spans="1:10" ht="15.75" customHeight="1">
      <c r="A11" s="15" t="s">
        <v>1238</v>
      </c>
      <c r="B11" s="11">
        <v>1.1342592592592593E-2</v>
      </c>
      <c r="C11" s="15" t="s">
        <v>14</v>
      </c>
      <c r="D11" s="15" t="s">
        <v>30</v>
      </c>
      <c r="E11" s="14">
        <v>13</v>
      </c>
      <c r="F11" s="14">
        <f>E11-7</f>
        <v>6</v>
      </c>
      <c r="G11" s="15"/>
      <c r="H11" s="15"/>
      <c r="I11" s="15"/>
      <c r="J11" s="15" t="s">
        <v>929</v>
      </c>
    </row>
    <row r="12" spans="1:10" ht="15.75" customHeight="1">
      <c r="A12" s="15" t="s">
        <v>1238</v>
      </c>
      <c r="B12" s="11">
        <v>1.1423611111111112E-2</v>
      </c>
      <c r="C12" s="15" t="s">
        <v>14</v>
      </c>
      <c r="D12" s="15" t="s">
        <v>28</v>
      </c>
      <c r="E12" s="14">
        <v>8</v>
      </c>
      <c r="F12" s="14"/>
      <c r="G12" s="15"/>
      <c r="H12" s="15" t="s">
        <v>1240</v>
      </c>
      <c r="I12" s="15"/>
      <c r="J12" s="15"/>
    </row>
    <row r="13" spans="1:10" ht="15.75" customHeight="1">
      <c r="A13" s="15" t="s">
        <v>1238</v>
      </c>
      <c r="B13" s="11">
        <v>1.1840277777777778E-2</v>
      </c>
      <c r="C13" s="15" t="s">
        <v>14</v>
      </c>
      <c r="D13" s="15" t="s">
        <v>30</v>
      </c>
      <c r="E13" s="14">
        <v>15</v>
      </c>
      <c r="F13" s="14">
        <f>E13-7</f>
        <v>8</v>
      </c>
      <c r="G13" s="15"/>
      <c r="H13" s="15"/>
      <c r="I13" s="15"/>
      <c r="J13" s="15" t="s">
        <v>929</v>
      </c>
    </row>
    <row r="14" spans="1:10" ht="15.75" customHeight="1">
      <c r="A14" s="15" t="s">
        <v>1238</v>
      </c>
      <c r="B14" s="11">
        <v>1.1875E-2</v>
      </c>
      <c r="C14" s="15" t="s">
        <v>14</v>
      </c>
      <c r="D14" s="15" t="s">
        <v>28</v>
      </c>
      <c r="E14" s="14">
        <v>10</v>
      </c>
      <c r="F14" s="14"/>
      <c r="G14" s="15"/>
      <c r="H14" s="15" t="s">
        <v>1241</v>
      </c>
      <c r="I14" s="15"/>
      <c r="J14" s="15"/>
    </row>
    <row r="15" spans="1:10" ht="15.75" customHeight="1">
      <c r="A15" s="15" t="s">
        <v>1238</v>
      </c>
      <c r="B15" s="11">
        <v>1.1967592592592592E-2</v>
      </c>
      <c r="C15" s="15" t="s">
        <v>14</v>
      </c>
      <c r="D15" s="15" t="s">
        <v>30</v>
      </c>
      <c r="E15" s="14">
        <v>23</v>
      </c>
      <c r="F15" s="14">
        <v>16</v>
      </c>
      <c r="G15" s="15"/>
      <c r="H15" s="15"/>
      <c r="I15" s="15"/>
      <c r="J15" s="15" t="s">
        <v>929</v>
      </c>
    </row>
    <row r="16" spans="1:10" ht="15.75" customHeight="1">
      <c r="A16" s="15" t="s">
        <v>1238</v>
      </c>
      <c r="B16" s="11">
        <v>1.2002314814814815E-2</v>
      </c>
      <c r="C16" s="15" t="s">
        <v>14</v>
      </c>
      <c r="D16" s="15" t="s">
        <v>28</v>
      </c>
      <c r="E16" s="14">
        <v>10</v>
      </c>
      <c r="F16" s="14"/>
      <c r="G16" s="15"/>
      <c r="H16" s="15" t="s">
        <v>1242</v>
      </c>
      <c r="I16" s="15"/>
      <c r="J16" s="15"/>
    </row>
    <row r="17" spans="1:10" ht="15.75" customHeight="1">
      <c r="A17" s="15" t="s">
        <v>1238</v>
      </c>
      <c r="B17" s="11">
        <v>1.3055555555555556E-2</v>
      </c>
      <c r="C17" s="15" t="s">
        <v>66</v>
      </c>
      <c r="D17" s="15" t="s">
        <v>30</v>
      </c>
      <c r="E17" s="14" t="s">
        <v>38</v>
      </c>
      <c r="F17" s="14" t="s">
        <v>38</v>
      </c>
      <c r="G17" s="15"/>
      <c r="H17" s="15"/>
      <c r="I17" s="15"/>
      <c r="J17" s="15" t="s">
        <v>56</v>
      </c>
    </row>
    <row r="18" spans="1:10" ht="15.75" customHeight="1">
      <c r="A18" s="15" t="s">
        <v>1238</v>
      </c>
      <c r="B18" s="11">
        <v>1.3055555555555556E-2</v>
      </c>
      <c r="C18" s="15" t="s">
        <v>66</v>
      </c>
      <c r="D18" s="15" t="s">
        <v>30</v>
      </c>
      <c r="E18" s="14">
        <v>18</v>
      </c>
      <c r="F18" s="14">
        <f>E18-7</f>
        <v>11</v>
      </c>
      <c r="G18" s="15"/>
      <c r="H18" s="15"/>
      <c r="I18" s="15"/>
      <c r="J18" s="15" t="s">
        <v>831</v>
      </c>
    </row>
    <row r="19" spans="1:10" ht="15.75" customHeight="1">
      <c r="A19" s="15" t="s">
        <v>1238</v>
      </c>
      <c r="B19" s="11">
        <v>1.3194444444444444E-2</v>
      </c>
      <c r="C19" s="15" t="s">
        <v>66</v>
      </c>
      <c r="D19" s="15" t="s">
        <v>28</v>
      </c>
      <c r="E19" s="14">
        <v>17</v>
      </c>
      <c r="F19" s="14"/>
      <c r="G19" s="15"/>
      <c r="H19" s="15" t="s">
        <v>1243</v>
      </c>
      <c r="I19" s="15"/>
      <c r="J19" s="15"/>
    </row>
    <row r="20" spans="1:10" ht="15.75" customHeight="1">
      <c r="A20" s="15" t="s">
        <v>1238</v>
      </c>
      <c r="B20" s="11">
        <v>1.3391203703703704E-2</v>
      </c>
      <c r="C20" s="15" t="s">
        <v>66</v>
      </c>
      <c r="D20" s="15" t="s">
        <v>30</v>
      </c>
      <c r="E20" s="14" t="s">
        <v>38</v>
      </c>
      <c r="F20" s="14" t="s">
        <v>38</v>
      </c>
      <c r="G20" s="15"/>
      <c r="H20" s="15"/>
      <c r="I20" s="15"/>
      <c r="J20" s="15" t="s">
        <v>56</v>
      </c>
    </row>
    <row r="21" spans="1:10" ht="15.75" customHeight="1">
      <c r="A21" s="15" t="s">
        <v>1238</v>
      </c>
      <c r="B21" s="11">
        <v>1.3391203703703704E-2</v>
      </c>
      <c r="C21" s="15" t="s">
        <v>66</v>
      </c>
      <c r="D21" s="15" t="s">
        <v>30</v>
      </c>
      <c r="E21" s="14" t="s">
        <v>17</v>
      </c>
      <c r="F21" s="14">
        <v>20</v>
      </c>
      <c r="G21" s="15" t="s">
        <v>40</v>
      </c>
      <c r="H21" s="15"/>
      <c r="I21" s="15"/>
      <c r="J21" s="15" t="s">
        <v>831</v>
      </c>
    </row>
    <row r="22" spans="1:10" ht="15.75" customHeight="1">
      <c r="A22" s="15" t="s">
        <v>1238</v>
      </c>
      <c r="B22" s="11">
        <v>1.3541666666666667E-2</v>
      </c>
      <c r="C22" s="15" t="s">
        <v>66</v>
      </c>
      <c r="D22" s="15" t="s">
        <v>28</v>
      </c>
      <c r="E22" s="14">
        <v>17</v>
      </c>
      <c r="F22" s="14"/>
      <c r="G22" s="15"/>
      <c r="H22" s="15" t="s">
        <v>1243</v>
      </c>
      <c r="I22" s="14">
        <v>1</v>
      </c>
      <c r="J22" s="15"/>
    </row>
    <row r="23" spans="1:10" ht="15.75" customHeight="1">
      <c r="A23" s="15" t="s">
        <v>1238</v>
      </c>
      <c r="B23" s="11">
        <v>1.4618055555555556E-2</v>
      </c>
      <c r="C23" s="15" t="s">
        <v>14</v>
      </c>
      <c r="D23" s="15" t="s">
        <v>113</v>
      </c>
      <c r="E23" s="14">
        <v>18</v>
      </c>
      <c r="F23" s="14">
        <f>E23-3</f>
        <v>15</v>
      </c>
      <c r="G23" s="15"/>
      <c r="H23" s="15"/>
      <c r="I23" s="15"/>
      <c r="J23" s="15"/>
    </row>
    <row r="24" spans="1:10" ht="15.75" customHeight="1">
      <c r="A24" s="15" t="s">
        <v>1238</v>
      </c>
      <c r="B24" s="11">
        <v>1.5092592592592593E-2</v>
      </c>
      <c r="C24" s="15" t="s">
        <v>66</v>
      </c>
      <c r="D24" s="15" t="s">
        <v>30</v>
      </c>
      <c r="E24" s="14" t="s">
        <v>38</v>
      </c>
      <c r="F24" s="14" t="s">
        <v>38</v>
      </c>
      <c r="G24" s="15"/>
      <c r="H24" s="15"/>
      <c r="I24" s="15"/>
      <c r="J24" s="15" t="s">
        <v>56</v>
      </c>
    </row>
    <row r="25" spans="1:10" ht="15.75" customHeight="1">
      <c r="A25" s="15" t="s">
        <v>1238</v>
      </c>
      <c r="B25" s="11">
        <v>1.5092592592592593E-2</v>
      </c>
      <c r="C25" s="15" t="s">
        <v>66</v>
      </c>
      <c r="D25" s="15" t="s">
        <v>30</v>
      </c>
      <c r="E25" s="14">
        <v>18</v>
      </c>
      <c r="F25" s="14">
        <f>E25-7</f>
        <v>11</v>
      </c>
      <c r="G25" s="15"/>
      <c r="H25" s="15"/>
      <c r="I25" s="15"/>
      <c r="J25" s="15" t="s">
        <v>1245</v>
      </c>
    </row>
    <row r="26" spans="1:10" ht="15.75" customHeight="1">
      <c r="A26" s="15" t="s">
        <v>1238</v>
      </c>
      <c r="B26" s="11">
        <v>1.5196759259259259E-2</v>
      </c>
      <c r="C26" s="15" t="s">
        <v>66</v>
      </c>
      <c r="D26" s="15" t="s">
        <v>28</v>
      </c>
      <c r="E26" s="14">
        <v>15</v>
      </c>
      <c r="F26" s="14"/>
      <c r="G26" s="15"/>
      <c r="H26" s="15" t="s">
        <v>1250</v>
      </c>
      <c r="I26" s="15"/>
      <c r="J26" s="15"/>
    </row>
    <row r="27" spans="1:10" ht="15.75" customHeight="1">
      <c r="A27" s="15" t="s">
        <v>1238</v>
      </c>
      <c r="B27" s="11">
        <v>1.8206018518518517E-2</v>
      </c>
      <c r="C27" s="15" t="s">
        <v>13</v>
      </c>
      <c r="D27" s="15" t="s">
        <v>33</v>
      </c>
      <c r="E27" s="14">
        <v>16</v>
      </c>
      <c r="F27" s="14">
        <f t="shared" ref="F27:F28" si="1">E27-7</f>
        <v>9</v>
      </c>
      <c r="G27" s="15"/>
      <c r="H27" s="15"/>
      <c r="I27" s="15"/>
      <c r="J27" s="15" t="s">
        <v>1252</v>
      </c>
    </row>
    <row r="28" spans="1:10" ht="15.75" customHeight="1">
      <c r="A28" s="15" t="s">
        <v>1238</v>
      </c>
      <c r="B28" s="11">
        <v>1.8240740740740741E-2</v>
      </c>
      <c r="C28" s="15" t="s">
        <v>13</v>
      </c>
      <c r="D28" s="15" t="s">
        <v>33</v>
      </c>
      <c r="E28" s="14">
        <v>15</v>
      </c>
      <c r="F28" s="14">
        <f t="shared" si="1"/>
        <v>8</v>
      </c>
      <c r="G28" s="15"/>
      <c r="H28" s="15"/>
      <c r="I28" s="15"/>
      <c r="J28" s="15" t="s">
        <v>1252</v>
      </c>
    </row>
    <row r="29" spans="1:10" ht="15.75" customHeight="1">
      <c r="A29" s="15" t="s">
        <v>1238</v>
      </c>
      <c r="B29" s="11">
        <v>1.8402777777777778E-2</v>
      </c>
      <c r="C29" s="15" t="s">
        <v>13</v>
      </c>
      <c r="D29" s="15" t="s">
        <v>28</v>
      </c>
      <c r="E29" s="14">
        <v>12</v>
      </c>
      <c r="F29" s="14"/>
      <c r="G29" s="15"/>
      <c r="H29" s="15" t="s">
        <v>1254</v>
      </c>
      <c r="I29" s="15"/>
      <c r="J29" s="15"/>
    </row>
    <row r="30" spans="1:10" ht="15.75" customHeight="1">
      <c r="A30" s="15" t="s">
        <v>1238</v>
      </c>
      <c r="B30" s="11">
        <v>1.9050925925925926E-2</v>
      </c>
      <c r="C30" s="15" t="s">
        <v>19</v>
      </c>
      <c r="D30" s="15" t="s">
        <v>30</v>
      </c>
      <c r="E30" s="14">
        <v>22</v>
      </c>
      <c r="F30" s="14">
        <f>E30-8</f>
        <v>14</v>
      </c>
      <c r="G30" s="15"/>
      <c r="H30" s="15"/>
      <c r="I30" s="15"/>
      <c r="J30" s="15" t="s">
        <v>1255</v>
      </c>
    </row>
    <row r="31" spans="1:10" ht="15.75" customHeight="1">
      <c r="A31" s="15" t="s">
        <v>1238</v>
      </c>
      <c r="B31" s="11">
        <v>1.9212962962962963E-2</v>
      </c>
      <c r="C31" s="15" t="s">
        <v>19</v>
      </c>
      <c r="D31" s="15" t="s">
        <v>28</v>
      </c>
      <c r="E31" s="14">
        <v>34</v>
      </c>
      <c r="F31" s="14"/>
      <c r="G31" s="15"/>
      <c r="H31" s="15" t="s">
        <v>1256</v>
      </c>
      <c r="I31" s="15"/>
      <c r="J31" s="15"/>
    </row>
    <row r="32" spans="1:10" ht="15.75" customHeight="1">
      <c r="A32" s="15" t="s">
        <v>1238</v>
      </c>
      <c r="B32" s="11">
        <v>2.0324074074074074E-2</v>
      </c>
      <c r="C32" s="15" t="s">
        <v>19</v>
      </c>
      <c r="D32" s="15" t="s">
        <v>22</v>
      </c>
      <c r="E32" s="14">
        <v>23</v>
      </c>
      <c r="F32" s="14">
        <f>E32-10</f>
        <v>13</v>
      </c>
      <c r="G32" s="15"/>
      <c r="H32" s="15"/>
      <c r="I32" s="15"/>
      <c r="J32" s="15" t="s">
        <v>57</v>
      </c>
    </row>
    <row r="33" spans="1:10" ht="15.75" customHeight="1">
      <c r="A33" s="15" t="s">
        <v>1238</v>
      </c>
      <c r="B33" s="11">
        <v>2.0439814814814813E-2</v>
      </c>
      <c r="C33" s="15" t="s">
        <v>19</v>
      </c>
      <c r="D33" s="15" t="s">
        <v>22</v>
      </c>
      <c r="E33" s="14" t="s">
        <v>38</v>
      </c>
      <c r="F33" s="14" t="s">
        <v>38</v>
      </c>
      <c r="G33" s="15"/>
      <c r="H33" s="15"/>
      <c r="I33" s="15"/>
      <c r="J33" s="15" t="s">
        <v>56</v>
      </c>
    </row>
    <row r="34" spans="1:10" ht="15.75" customHeight="1">
      <c r="A34" s="15" t="s">
        <v>1238</v>
      </c>
      <c r="B34" s="11">
        <v>2.2997685185185184E-2</v>
      </c>
      <c r="C34" s="15" t="s">
        <v>21</v>
      </c>
      <c r="D34" s="15" t="s">
        <v>33</v>
      </c>
      <c r="E34" s="14">
        <v>21</v>
      </c>
      <c r="F34" s="14">
        <f>E34-8</f>
        <v>13</v>
      </c>
      <c r="G34" s="15"/>
      <c r="H34" s="15"/>
      <c r="I34" s="15"/>
      <c r="J34" s="15" t="s">
        <v>1257</v>
      </c>
    </row>
    <row r="35" spans="1:10" ht="15.75" customHeight="1">
      <c r="A35" s="15" t="s">
        <v>1238</v>
      </c>
      <c r="B35" s="11">
        <v>2.3240740740740742E-2</v>
      </c>
      <c r="C35" s="15" t="s">
        <v>21</v>
      </c>
      <c r="D35" s="15" t="s">
        <v>28</v>
      </c>
      <c r="E35" s="14">
        <v>25</v>
      </c>
      <c r="F35" s="14"/>
      <c r="G35" s="15"/>
      <c r="H35" s="15" t="s">
        <v>1258</v>
      </c>
      <c r="I35" s="15"/>
      <c r="J35" s="15"/>
    </row>
    <row r="36" spans="1:10" ht="15.75" customHeight="1">
      <c r="A36" s="15" t="s">
        <v>1238</v>
      </c>
      <c r="B36" s="11">
        <v>2.5335648148148149E-2</v>
      </c>
      <c r="C36" s="15" t="s">
        <v>888</v>
      </c>
      <c r="D36" s="15" t="s">
        <v>101</v>
      </c>
      <c r="E36" s="14">
        <v>8</v>
      </c>
      <c r="F36" s="14"/>
      <c r="G36" s="15"/>
      <c r="H36" s="15"/>
      <c r="I36" s="15"/>
      <c r="J36" s="15" t="s">
        <v>1259</v>
      </c>
    </row>
    <row r="37" spans="1:10" ht="15.75" customHeight="1">
      <c r="A37" s="15" t="s">
        <v>1238</v>
      </c>
      <c r="B37" s="11">
        <v>2.6053240740740741E-2</v>
      </c>
      <c r="C37" s="15" t="s">
        <v>14</v>
      </c>
      <c r="D37" s="15" t="s">
        <v>30</v>
      </c>
      <c r="E37" s="14">
        <v>21</v>
      </c>
      <c r="F37" s="14">
        <f>E37-7</f>
        <v>14</v>
      </c>
      <c r="G37" s="15"/>
      <c r="H37" s="15"/>
      <c r="I37" s="15"/>
      <c r="J37" s="15" t="s">
        <v>929</v>
      </c>
    </row>
    <row r="38" spans="1:10" ht="15.75" customHeight="1">
      <c r="A38" s="15" t="s">
        <v>1238</v>
      </c>
      <c r="B38" s="11">
        <v>2.6111111111111113E-2</v>
      </c>
      <c r="C38" s="15" t="s">
        <v>14</v>
      </c>
      <c r="D38" s="15" t="s">
        <v>28</v>
      </c>
      <c r="E38" s="14">
        <v>8</v>
      </c>
      <c r="F38" s="14"/>
      <c r="G38" s="15"/>
      <c r="H38" s="15" t="s">
        <v>1262</v>
      </c>
      <c r="I38" s="15"/>
      <c r="J38" s="15"/>
    </row>
    <row r="39" spans="1:10" ht="15.75" customHeight="1">
      <c r="A39" s="15" t="s">
        <v>1238</v>
      </c>
      <c r="B39" s="11">
        <v>2.5868055555555554E-2</v>
      </c>
      <c r="C39" s="15" t="s">
        <v>14</v>
      </c>
      <c r="D39" s="15" t="s">
        <v>30</v>
      </c>
      <c r="E39" s="14">
        <v>11</v>
      </c>
      <c r="F39" s="14">
        <f>E39-7</f>
        <v>4</v>
      </c>
      <c r="G39" s="15"/>
      <c r="H39" s="15"/>
      <c r="I39" s="15"/>
      <c r="J39" s="15" t="s">
        <v>929</v>
      </c>
    </row>
    <row r="40" spans="1:10" ht="15.75" customHeight="1">
      <c r="A40" s="15" t="s">
        <v>1238</v>
      </c>
      <c r="B40" s="11">
        <v>2.7557870370370371E-2</v>
      </c>
      <c r="C40" s="15" t="s">
        <v>66</v>
      </c>
      <c r="D40" s="15" t="s">
        <v>30</v>
      </c>
      <c r="E40" s="14" t="s">
        <v>38</v>
      </c>
      <c r="F40" s="14" t="s">
        <v>38</v>
      </c>
      <c r="G40" s="15"/>
      <c r="H40" s="15"/>
      <c r="I40" s="15"/>
      <c r="J40" s="15" t="s">
        <v>56</v>
      </c>
    </row>
    <row r="41" spans="1:10" ht="15.75" customHeight="1">
      <c r="A41" s="15" t="s">
        <v>1238</v>
      </c>
      <c r="B41" s="11">
        <v>2.7557870370370371E-2</v>
      </c>
      <c r="C41" s="15" t="s">
        <v>66</v>
      </c>
      <c r="D41" s="15" t="s">
        <v>30</v>
      </c>
      <c r="E41" s="14">
        <v>22</v>
      </c>
      <c r="F41" s="14">
        <f>E41-7</f>
        <v>15</v>
      </c>
      <c r="G41" s="15"/>
      <c r="H41" s="15"/>
      <c r="I41" s="15"/>
      <c r="J41" s="15" t="s">
        <v>1268</v>
      </c>
    </row>
    <row r="42" spans="1:10" ht="15.75" customHeight="1">
      <c r="A42" s="15" t="s">
        <v>1238</v>
      </c>
      <c r="B42" s="11">
        <v>2.7685185185185184E-2</v>
      </c>
      <c r="C42" s="15" t="s">
        <v>66</v>
      </c>
      <c r="D42" s="15" t="s">
        <v>28</v>
      </c>
      <c r="E42" s="14">
        <v>16</v>
      </c>
      <c r="F42" s="14"/>
      <c r="G42" s="15"/>
      <c r="H42" s="15" t="s">
        <v>1270</v>
      </c>
      <c r="I42" s="15"/>
      <c r="J42" s="15"/>
    </row>
    <row r="43" spans="1:10" ht="15.75" customHeight="1">
      <c r="A43" s="15" t="s">
        <v>1238</v>
      </c>
      <c r="B43" s="11">
        <v>3.0219907407407407E-2</v>
      </c>
      <c r="C43" s="15" t="s">
        <v>13</v>
      </c>
      <c r="D43" s="15" t="s">
        <v>116</v>
      </c>
      <c r="E43" s="14">
        <v>18</v>
      </c>
      <c r="F43" s="14">
        <f>E43-7</f>
        <v>11</v>
      </c>
      <c r="G43" s="15"/>
      <c r="H43" s="15"/>
      <c r="I43" s="15"/>
      <c r="J43" s="15"/>
    </row>
    <row r="44" spans="1:10" ht="15.75" customHeight="1">
      <c r="A44" s="15" t="s">
        <v>1238</v>
      </c>
      <c r="B44" s="11">
        <v>3.197916666666667E-2</v>
      </c>
      <c r="C44" s="15" t="s">
        <v>888</v>
      </c>
      <c r="D44" s="15" t="s">
        <v>15</v>
      </c>
      <c r="E44" s="14">
        <v>20</v>
      </c>
      <c r="F44" s="14">
        <f>E44-8</f>
        <v>12</v>
      </c>
      <c r="G44" s="15"/>
      <c r="H44" s="15"/>
      <c r="I44" s="15"/>
      <c r="J44" s="15"/>
    </row>
    <row r="45" spans="1:10" ht="15.75" customHeight="1">
      <c r="A45" s="15" t="s">
        <v>1238</v>
      </c>
      <c r="B45" s="11">
        <v>3.2326388888888891E-2</v>
      </c>
      <c r="C45" s="15" t="s">
        <v>888</v>
      </c>
      <c r="D45" s="15" t="s">
        <v>67</v>
      </c>
      <c r="E45" s="14">
        <v>21</v>
      </c>
      <c r="F45" s="14">
        <f>E45-2</f>
        <v>19</v>
      </c>
      <c r="G45" s="15"/>
      <c r="H45" s="15"/>
      <c r="I45" s="15"/>
      <c r="J45" s="15"/>
    </row>
    <row r="46" spans="1:10" ht="15.75" customHeight="1">
      <c r="A46" s="15" t="s">
        <v>1238</v>
      </c>
      <c r="B46" s="11">
        <v>3.1828703703703706E-2</v>
      </c>
      <c r="C46" s="15" t="s">
        <v>13</v>
      </c>
      <c r="D46" s="15" t="s">
        <v>31</v>
      </c>
      <c r="E46" s="14">
        <v>19</v>
      </c>
      <c r="F46" s="14">
        <f>E46-4</f>
        <v>15</v>
      </c>
      <c r="G46" s="15"/>
      <c r="H46" s="15"/>
      <c r="I46" s="15"/>
      <c r="J46" s="15"/>
    </row>
    <row r="47" spans="1:10" ht="15.75" customHeight="1">
      <c r="A47" s="15" t="s">
        <v>1238</v>
      </c>
      <c r="B47" s="11">
        <v>3.4618055555555555E-2</v>
      </c>
      <c r="C47" s="15" t="s">
        <v>888</v>
      </c>
      <c r="D47" s="15" t="s">
        <v>55</v>
      </c>
      <c r="E47" s="14">
        <v>8</v>
      </c>
      <c r="F47" s="14">
        <f>E47-1</f>
        <v>7</v>
      </c>
      <c r="G47" s="15"/>
      <c r="H47" s="15"/>
      <c r="I47" s="15"/>
      <c r="J47" s="15"/>
    </row>
    <row r="48" spans="1:10" ht="15.75" customHeight="1">
      <c r="A48" s="15" t="s">
        <v>1238</v>
      </c>
      <c r="B48" s="11">
        <v>3.5474537037037034E-2</v>
      </c>
      <c r="C48" s="15" t="s">
        <v>19</v>
      </c>
      <c r="D48" s="15" t="s">
        <v>37</v>
      </c>
      <c r="E48" s="14">
        <v>19</v>
      </c>
      <c r="F48" s="14">
        <f>E48-6</f>
        <v>13</v>
      </c>
      <c r="G48" s="15"/>
      <c r="H48" s="15"/>
      <c r="I48" s="15"/>
      <c r="J48" s="15"/>
    </row>
    <row r="49" spans="1:10" ht="15.75" customHeight="1">
      <c r="A49" s="15" t="s">
        <v>1238</v>
      </c>
      <c r="B49" s="11">
        <v>3.6712962962962961E-2</v>
      </c>
      <c r="C49" s="15" t="s">
        <v>21</v>
      </c>
      <c r="D49" s="15" t="s">
        <v>321</v>
      </c>
      <c r="E49" s="14">
        <v>13</v>
      </c>
      <c r="F49" s="14">
        <f>E49-8</f>
        <v>5</v>
      </c>
      <c r="G49" s="15"/>
      <c r="H49" s="15"/>
      <c r="I49" s="15"/>
      <c r="J49" s="15"/>
    </row>
    <row r="50" spans="1:10" ht="15.75" customHeight="1">
      <c r="A50" s="15" t="s">
        <v>1238</v>
      </c>
      <c r="B50" s="11">
        <v>3.7696759259259256E-2</v>
      </c>
      <c r="C50" s="15" t="s">
        <v>13</v>
      </c>
      <c r="D50" s="15" t="s">
        <v>15</v>
      </c>
      <c r="E50" s="14">
        <v>16</v>
      </c>
      <c r="F50" s="14">
        <f>E50-1</f>
        <v>15</v>
      </c>
      <c r="G50" s="15"/>
      <c r="H50" s="15"/>
      <c r="I50" s="15"/>
      <c r="J50" s="15"/>
    </row>
    <row r="51" spans="1:10" ht="15.75" customHeight="1">
      <c r="A51" s="15" t="s">
        <v>1238</v>
      </c>
      <c r="B51" s="11">
        <v>3.8379629629629632E-2</v>
      </c>
      <c r="C51" s="15" t="s">
        <v>888</v>
      </c>
      <c r="D51" s="15" t="s">
        <v>51</v>
      </c>
      <c r="E51" s="14">
        <v>21</v>
      </c>
      <c r="F51" s="14">
        <f>E51-8</f>
        <v>13</v>
      </c>
      <c r="G51" s="15"/>
      <c r="H51" s="15"/>
      <c r="I51" s="15"/>
      <c r="J51" s="15"/>
    </row>
    <row r="52" spans="1:10" ht="15.75" customHeight="1">
      <c r="A52" s="15" t="s">
        <v>1238</v>
      </c>
      <c r="B52" s="11">
        <v>3.8946759259259257E-2</v>
      </c>
      <c r="C52" s="15" t="s">
        <v>19</v>
      </c>
      <c r="D52" s="15" t="s">
        <v>37</v>
      </c>
      <c r="E52" s="14">
        <v>11</v>
      </c>
      <c r="F52" s="14">
        <f>E52-6</f>
        <v>5</v>
      </c>
      <c r="G52" s="15"/>
      <c r="H52" s="15"/>
      <c r="I52" s="15"/>
      <c r="J52" s="15"/>
    </row>
    <row r="53" spans="1:10" ht="15.75" customHeight="1">
      <c r="A53" s="15" t="s">
        <v>1238</v>
      </c>
      <c r="B53" s="11">
        <v>3.9664351851851853E-2</v>
      </c>
      <c r="C53" s="15" t="s">
        <v>18</v>
      </c>
      <c r="D53" s="15" t="s">
        <v>68</v>
      </c>
      <c r="E53" s="14">
        <v>15</v>
      </c>
      <c r="F53" s="14">
        <f>E53-1</f>
        <v>14</v>
      </c>
      <c r="G53" s="15"/>
      <c r="H53" s="15"/>
      <c r="I53" s="15"/>
      <c r="J53" s="15"/>
    </row>
    <row r="54" spans="1:10" ht="15.75" customHeight="1">
      <c r="A54" s="15" t="s">
        <v>1238</v>
      </c>
      <c r="B54" s="11">
        <v>3.9988425925925927E-2</v>
      </c>
      <c r="C54" s="15" t="s">
        <v>888</v>
      </c>
      <c r="D54" s="15" t="s">
        <v>15</v>
      </c>
      <c r="E54" s="14">
        <v>10</v>
      </c>
      <c r="F54" s="14">
        <f>E54-8</f>
        <v>2</v>
      </c>
      <c r="G54" s="15"/>
      <c r="H54" s="15"/>
      <c r="I54" s="15"/>
      <c r="J54" s="15"/>
    </row>
    <row r="55" spans="1:10" ht="15.75" customHeight="1">
      <c r="A55" s="15" t="s">
        <v>1238</v>
      </c>
      <c r="B55" s="11">
        <v>4.1944444444444444E-2</v>
      </c>
      <c r="C55" s="15" t="s">
        <v>14</v>
      </c>
      <c r="D55" s="15" t="s">
        <v>101</v>
      </c>
      <c r="E55" s="14">
        <v>22</v>
      </c>
      <c r="F55" s="14"/>
      <c r="G55" s="15"/>
      <c r="H55" s="15"/>
      <c r="I55" s="15"/>
      <c r="J55" s="15" t="s">
        <v>70</v>
      </c>
    </row>
    <row r="56" spans="1:10" ht="15.75" customHeight="1">
      <c r="A56" s="15" t="s">
        <v>1238</v>
      </c>
      <c r="B56" s="11">
        <v>4.3067129629629629E-2</v>
      </c>
      <c r="C56" s="15" t="s">
        <v>18</v>
      </c>
      <c r="D56" s="15" t="s">
        <v>15</v>
      </c>
      <c r="E56" s="14">
        <v>20</v>
      </c>
      <c r="F56" s="14">
        <f>E56-4</f>
        <v>16</v>
      </c>
      <c r="G56" s="15"/>
      <c r="H56" s="15"/>
      <c r="I56" s="15"/>
      <c r="J56" s="15"/>
    </row>
    <row r="57" spans="1:10" ht="15.75" customHeight="1">
      <c r="A57" s="15" t="s">
        <v>1238</v>
      </c>
      <c r="B57" s="11">
        <v>4.3391203703703703E-2</v>
      </c>
      <c r="C57" s="15" t="s">
        <v>13</v>
      </c>
      <c r="D57" s="15" t="s">
        <v>37</v>
      </c>
      <c r="E57" s="14" t="s">
        <v>17</v>
      </c>
      <c r="F57" s="14">
        <v>20</v>
      </c>
      <c r="G57" s="15"/>
      <c r="H57" s="15"/>
      <c r="I57" s="15"/>
      <c r="J57" s="15"/>
    </row>
    <row r="58" spans="1:10" ht="15.75" customHeight="1">
      <c r="A58" s="15" t="s">
        <v>1238</v>
      </c>
      <c r="B58" s="11">
        <v>4.449074074074074E-2</v>
      </c>
      <c r="C58" s="15" t="s">
        <v>19</v>
      </c>
      <c r="D58" s="15" t="s">
        <v>101</v>
      </c>
      <c r="E58" s="14" t="s">
        <v>38</v>
      </c>
      <c r="F58" s="14" t="s">
        <v>38</v>
      </c>
      <c r="G58" s="15"/>
      <c r="H58" s="15"/>
      <c r="I58" s="15"/>
      <c r="J58" s="15" t="s">
        <v>70</v>
      </c>
    </row>
    <row r="59" spans="1:10" ht="13">
      <c r="A59" s="15" t="s">
        <v>1238</v>
      </c>
      <c r="B59" s="11">
        <v>4.5497685185185183E-2</v>
      </c>
      <c r="C59" s="15" t="s">
        <v>21</v>
      </c>
      <c r="D59" s="15" t="s">
        <v>101</v>
      </c>
      <c r="E59" s="14" t="s">
        <v>38</v>
      </c>
      <c r="F59" s="14" t="s">
        <v>38</v>
      </c>
      <c r="G59" s="15"/>
      <c r="H59" s="15"/>
      <c r="I59" s="15"/>
      <c r="J59" s="15" t="s">
        <v>70</v>
      </c>
    </row>
    <row r="60" spans="1:10" ht="13">
      <c r="A60" s="15" t="s">
        <v>1238</v>
      </c>
      <c r="B60" s="11">
        <v>4.6828703703703706E-2</v>
      </c>
      <c r="C60" s="15" t="s">
        <v>888</v>
      </c>
      <c r="D60" s="15" t="s">
        <v>37</v>
      </c>
      <c r="E60" s="14">
        <v>8</v>
      </c>
      <c r="F60" s="14">
        <f>E60--1</f>
        <v>9</v>
      </c>
      <c r="G60" s="15"/>
      <c r="H60" s="15"/>
      <c r="I60" s="15"/>
      <c r="J60" s="15"/>
    </row>
    <row r="61" spans="1:10" ht="13">
      <c r="A61" s="15" t="s">
        <v>1238</v>
      </c>
      <c r="B61" s="11">
        <v>4.8344907407407406E-2</v>
      </c>
      <c r="C61" s="15" t="s">
        <v>18</v>
      </c>
      <c r="D61" s="15" t="s">
        <v>51</v>
      </c>
      <c r="E61" s="14">
        <v>24</v>
      </c>
      <c r="F61" s="14">
        <f>E61-7</f>
        <v>17</v>
      </c>
      <c r="G61" s="15"/>
      <c r="H61" s="15"/>
      <c r="I61" s="15"/>
      <c r="J61" s="15"/>
    </row>
    <row r="62" spans="1:10" ht="13">
      <c r="A62" s="15" t="s">
        <v>1238</v>
      </c>
      <c r="B62" s="11">
        <v>5.0659722222222224E-2</v>
      </c>
      <c r="C62" s="15" t="s">
        <v>19</v>
      </c>
      <c r="D62" s="15" t="s">
        <v>15</v>
      </c>
      <c r="E62" s="14">
        <v>10</v>
      </c>
      <c r="F62" s="14">
        <f>E62-0</f>
        <v>10</v>
      </c>
      <c r="G62" s="15"/>
      <c r="H62" s="15"/>
      <c r="I62" s="15"/>
      <c r="J62" s="15"/>
    </row>
    <row r="63" spans="1:10" ht="13">
      <c r="A63" s="15" t="s">
        <v>1238</v>
      </c>
      <c r="B63" s="11">
        <v>5.7615740740740738E-2</v>
      </c>
      <c r="C63" s="15" t="s">
        <v>89</v>
      </c>
      <c r="D63" s="15" t="s">
        <v>15</v>
      </c>
      <c r="E63" s="14" t="s">
        <v>38</v>
      </c>
      <c r="F63" s="14" t="s">
        <v>38</v>
      </c>
      <c r="G63" s="15"/>
      <c r="H63" s="15"/>
      <c r="I63" s="15"/>
      <c r="J63" s="15" t="s">
        <v>56</v>
      </c>
    </row>
    <row r="64" spans="1:10" ht="13">
      <c r="A64" s="15" t="s">
        <v>1238</v>
      </c>
      <c r="B64" s="11">
        <v>5.7615740740740738E-2</v>
      </c>
      <c r="C64" s="15" t="s">
        <v>89</v>
      </c>
      <c r="D64" s="15" t="s">
        <v>15</v>
      </c>
      <c r="E64" s="14">
        <v>8</v>
      </c>
      <c r="F64" s="14">
        <f>E64-3</f>
        <v>5</v>
      </c>
      <c r="G64" s="15"/>
      <c r="H64" s="15"/>
      <c r="I64" s="15"/>
      <c r="J64" s="15" t="s">
        <v>57</v>
      </c>
    </row>
    <row r="65" spans="1:10" ht="13">
      <c r="A65" s="15" t="s">
        <v>1238</v>
      </c>
      <c r="B65" s="11">
        <v>5.8993055555555556E-2</v>
      </c>
      <c r="C65" s="15" t="s">
        <v>19</v>
      </c>
      <c r="D65" s="15" t="s">
        <v>52</v>
      </c>
      <c r="E65" s="14">
        <v>26</v>
      </c>
      <c r="F65" s="14">
        <f>E65-7</f>
        <v>19</v>
      </c>
      <c r="G65" s="15"/>
      <c r="H65" s="15"/>
      <c r="I65" s="15"/>
      <c r="J65" s="15"/>
    </row>
    <row r="66" spans="1:10" ht="13">
      <c r="A66" s="15" t="s">
        <v>1238</v>
      </c>
      <c r="B66" s="11">
        <v>5.9374999999999997E-2</v>
      </c>
      <c r="C66" s="15" t="s">
        <v>19</v>
      </c>
      <c r="D66" s="15" t="s">
        <v>37</v>
      </c>
      <c r="E66" s="14">
        <v>17</v>
      </c>
      <c r="F66" s="14">
        <f>E66-6</f>
        <v>11</v>
      </c>
      <c r="G66" s="15"/>
      <c r="H66" s="15"/>
      <c r="I66" s="15"/>
      <c r="J66" s="15"/>
    </row>
    <row r="67" spans="1:10" ht="13">
      <c r="A67" s="15" t="s">
        <v>1238</v>
      </c>
      <c r="B67" s="11">
        <v>6.0520833333333336E-2</v>
      </c>
      <c r="C67" s="15" t="s">
        <v>18</v>
      </c>
      <c r="D67" s="15" t="s">
        <v>52</v>
      </c>
      <c r="E67" s="14">
        <v>18</v>
      </c>
      <c r="F67" s="14">
        <f>E67-4</f>
        <v>14</v>
      </c>
      <c r="G67" s="15"/>
      <c r="H67" s="15"/>
      <c r="I67" s="15"/>
      <c r="J67" s="15"/>
    </row>
    <row r="68" spans="1:10" ht="13">
      <c r="A68" s="15" t="s">
        <v>1238</v>
      </c>
      <c r="B68" s="11">
        <v>6.0856481481481484E-2</v>
      </c>
      <c r="C68" s="15" t="s">
        <v>14</v>
      </c>
      <c r="D68" s="15" t="s">
        <v>52</v>
      </c>
      <c r="E68" s="14">
        <v>14</v>
      </c>
      <c r="F68" s="14">
        <f>E68-7</f>
        <v>7</v>
      </c>
      <c r="G68" s="15"/>
      <c r="H68" s="15"/>
      <c r="I68" s="15"/>
      <c r="J68" s="15"/>
    </row>
    <row r="69" spans="1:10" ht="13">
      <c r="A69" s="15" t="s">
        <v>1238</v>
      </c>
      <c r="B69" s="11">
        <v>6.1168981481481484E-2</v>
      </c>
      <c r="C69" s="15" t="s">
        <v>888</v>
      </c>
      <c r="D69" s="15" t="s">
        <v>26</v>
      </c>
      <c r="E69" s="14">
        <v>10</v>
      </c>
      <c r="F69" s="14">
        <f>E69-0</f>
        <v>10</v>
      </c>
      <c r="G69" s="15"/>
      <c r="H69" s="15"/>
      <c r="I69" s="15"/>
      <c r="J69" s="15"/>
    </row>
    <row r="70" spans="1:10" ht="13">
      <c r="A70" s="15" t="s">
        <v>1238</v>
      </c>
      <c r="B70" s="11">
        <v>6.2511574074074081E-2</v>
      </c>
      <c r="C70" s="15" t="s">
        <v>19</v>
      </c>
      <c r="D70" s="15" t="s">
        <v>15</v>
      </c>
      <c r="E70" s="14" t="s">
        <v>38</v>
      </c>
      <c r="F70" s="14" t="s">
        <v>38</v>
      </c>
      <c r="G70" s="15"/>
      <c r="H70" s="15"/>
      <c r="I70" s="15"/>
      <c r="J70" s="15" t="s">
        <v>103</v>
      </c>
    </row>
    <row r="71" spans="1:10" ht="13">
      <c r="A71" s="15" t="s">
        <v>1238</v>
      </c>
      <c r="B71" s="11">
        <v>6.2511574074074081E-2</v>
      </c>
      <c r="C71" s="15" t="s">
        <v>19</v>
      </c>
      <c r="D71" s="15" t="s">
        <v>15</v>
      </c>
      <c r="E71" s="14">
        <v>6</v>
      </c>
      <c r="F71" s="14">
        <f>E71-0</f>
        <v>6</v>
      </c>
      <c r="G71" s="15"/>
      <c r="H71" s="15"/>
      <c r="I71" s="15"/>
      <c r="J71" s="15" t="s">
        <v>105</v>
      </c>
    </row>
    <row r="72" spans="1:10" ht="13">
      <c r="A72" s="15" t="s">
        <v>1238</v>
      </c>
      <c r="B72" s="11">
        <v>6.3773148148148148E-2</v>
      </c>
      <c r="C72" s="15" t="s">
        <v>21</v>
      </c>
      <c r="D72" s="15" t="s">
        <v>78</v>
      </c>
      <c r="E72" s="14" t="s">
        <v>17</v>
      </c>
      <c r="F72" s="14">
        <v>20</v>
      </c>
      <c r="G72" s="15"/>
      <c r="H72" s="15"/>
      <c r="I72" s="15"/>
      <c r="J72" s="15"/>
    </row>
    <row r="73" spans="1:10" ht="13">
      <c r="A73" s="15" t="s">
        <v>1238</v>
      </c>
      <c r="B73" s="11">
        <v>6.413194444444445E-2</v>
      </c>
      <c r="C73" s="15" t="s">
        <v>18</v>
      </c>
      <c r="D73" s="15" t="s">
        <v>15</v>
      </c>
      <c r="E73" s="14">
        <v>6</v>
      </c>
      <c r="F73" s="14">
        <f>E73-4</f>
        <v>2</v>
      </c>
      <c r="G73" s="15"/>
      <c r="H73" s="15"/>
      <c r="I73" s="15"/>
      <c r="J73" s="15"/>
    </row>
    <row r="74" spans="1:10" ht="13">
      <c r="A74" s="15" t="s">
        <v>1238</v>
      </c>
      <c r="B74" s="11">
        <v>6.7245370370370372E-2</v>
      </c>
      <c r="C74" s="15" t="s">
        <v>21</v>
      </c>
      <c r="D74" s="15" t="s">
        <v>37</v>
      </c>
      <c r="E74" s="14">
        <v>18</v>
      </c>
      <c r="F74" s="14">
        <f>E74-8</f>
        <v>10</v>
      </c>
      <c r="G74" s="15"/>
      <c r="H74" s="15"/>
      <c r="I74" s="15"/>
      <c r="J74" s="15"/>
    </row>
    <row r="75" spans="1:10" ht="13">
      <c r="A75" s="15" t="s">
        <v>1238</v>
      </c>
      <c r="B75" s="11">
        <v>6.9537037037037036E-2</v>
      </c>
      <c r="C75" s="15" t="s">
        <v>19</v>
      </c>
      <c r="D75" s="15" t="s">
        <v>15</v>
      </c>
      <c r="E75" s="14">
        <v>7</v>
      </c>
      <c r="F75" s="14">
        <f>E75-0</f>
        <v>7</v>
      </c>
      <c r="G75" s="15"/>
      <c r="H75" s="15"/>
      <c r="I75" s="15"/>
      <c r="J75" s="15"/>
    </row>
    <row r="76" spans="1:10" ht="13">
      <c r="A76" s="15" t="s">
        <v>1238</v>
      </c>
      <c r="B76" s="11">
        <v>6.9837962962962963E-2</v>
      </c>
      <c r="C76" s="15" t="s">
        <v>13</v>
      </c>
      <c r="D76" s="15" t="s">
        <v>69</v>
      </c>
      <c r="E76" s="14">
        <v>13</v>
      </c>
      <c r="F76" s="14">
        <f>E76--2</f>
        <v>15</v>
      </c>
      <c r="G76" s="15"/>
      <c r="H76" s="15"/>
      <c r="I76" s="15"/>
      <c r="J76" s="15"/>
    </row>
    <row r="77" spans="1:10" ht="13">
      <c r="A77" s="15" t="s">
        <v>1238</v>
      </c>
      <c r="B77" s="11">
        <v>7.0358796296296294E-2</v>
      </c>
      <c r="C77" s="15" t="s">
        <v>19</v>
      </c>
      <c r="D77" s="15" t="s">
        <v>78</v>
      </c>
      <c r="E77" s="14" t="s">
        <v>38</v>
      </c>
      <c r="F77" s="14" t="s">
        <v>38</v>
      </c>
      <c r="G77" s="15"/>
      <c r="H77" s="15"/>
      <c r="I77" s="15"/>
      <c r="J77" s="15" t="s">
        <v>103</v>
      </c>
    </row>
    <row r="78" spans="1:10" ht="13">
      <c r="A78" s="15" t="s">
        <v>1238</v>
      </c>
      <c r="B78" s="11">
        <v>7.0358796296296294E-2</v>
      </c>
      <c r="C78" s="15" t="s">
        <v>19</v>
      </c>
      <c r="D78" s="15" t="s">
        <v>78</v>
      </c>
      <c r="E78" s="14">
        <v>13</v>
      </c>
      <c r="F78" s="14">
        <f t="shared" ref="F78:F80" si="2">E78-3</f>
        <v>10</v>
      </c>
      <c r="G78" s="15"/>
      <c r="H78" s="15"/>
      <c r="I78" s="15"/>
      <c r="J78" s="15" t="s">
        <v>105</v>
      </c>
    </row>
    <row r="79" spans="1:10" ht="13">
      <c r="A79" s="15" t="s">
        <v>1238</v>
      </c>
      <c r="B79" s="11">
        <v>7.1967592592592597E-2</v>
      </c>
      <c r="C79" s="15" t="s">
        <v>21</v>
      </c>
      <c r="D79" s="15" t="s">
        <v>15</v>
      </c>
      <c r="E79" s="14">
        <v>16</v>
      </c>
      <c r="F79" s="14">
        <f t="shared" si="2"/>
        <v>13</v>
      </c>
      <c r="G79" s="15"/>
      <c r="H79" s="15"/>
      <c r="I79" s="15"/>
      <c r="J79" s="15"/>
    </row>
    <row r="80" spans="1:10" ht="13">
      <c r="A80" s="15" t="s">
        <v>1238</v>
      </c>
      <c r="B80" s="11">
        <v>7.1967592592592597E-2</v>
      </c>
      <c r="C80" s="15" t="s">
        <v>21</v>
      </c>
      <c r="D80" s="15" t="s">
        <v>15</v>
      </c>
      <c r="E80" s="14">
        <v>12</v>
      </c>
      <c r="F80" s="14">
        <f t="shared" si="2"/>
        <v>9</v>
      </c>
      <c r="G80" s="15"/>
      <c r="H80" s="15"/>
      <c r="I80" s="15"/>
      <c r="J80" s="15"/>
    </row>
    <row r="81" spans="1:10" ht="13">
      <c r="A81" s="15" t="s">
        <v>1238</v>
      </c>
      <c r="B81" s="11">
        <v>7.5914351851851858E-2</v>
      </c>
      <c r="C81" s="15" t="s">
        <v>66</v>
      </c>
      <c r="D81" s="15" t="s">
        <v>30</v>
      </c>
      <c r="E81" s="14">
        <v>21</v>
      </c>
      <c r="F81" s="14">
        <f t="shared" ref="F81:F82" si="3">E81-7</f>
        <v>14</v>
      </c>
      <c r="G81" s="15"/>
      <c r="H81" s="15"/>
      <c r="I81" s="15"/>
      <c r="J81" s="15" t="s">
        <v>1268</v>
      </c>
    </row>
    <row r="82" spans="1:10" ht="13">
      <c r="A82" s="15" t="s">
        <v>1238</v>
      </c>
      <c r="B82" s="11">
        <v>7.5925925925925924E-2</v>
      </c>
      <c r="C82" s="15" t="s">
        <v>66</v>
      </c>
      <c r="D82" s="15" t="s">
        <v>30</v>
      </c>
      <c r="E82" s="14">
        <v>14</v>
      </c>
      <c r="F82" s="14">
        <f t="shared" si="3"/>
        <v>7</v>
      </c>
      <c r="G82" s="15"/>
      <c r="H82" s="15"/>
      <c r="I82" s="15"/>
      <c r="J82" s="15" t="s">
        <v>1268</v>
      </c>
    </row>
    <row r="83" spans="1:10" ht="13">
      <c r="A83" s="15" t="s">
        <v>1238</v>
      </c>
      <c r="B83" s="11">
        <v>7.6018518518518513E-2</v>
      </c>
      <c r="C83" s="15" t="s">
        <v>66</v>
      </c>
      <c r="D83" s="15" t="s">
        <v>28</v>
      </c>
      <c r="E83" s="14">
        <v>9</v>
      </c>
      <c r="F83" s="14"/>
      <c r="G83" s="15"/>
      <c r="H83" s="15" t="s">
        <v>1302</v>
      </c>
      <c r="I83" s="15"/>
      <c r="J83" s="15"/>
    </row>
    <row r="84" spans="1:10" ht="13">
      <c r="A84" s="15" t="s">
        <v>1238</v>
      </c>
      <c r="B84" s="11">
        <v>7.6087962962962968E-2</v>
      </c>
      <c r="C84" s="15" t="s">
        <v>66</v>
      </c>
      <c r="D84" s="15" t="s">
        <v>28</v>
      </c>
      <c r="E84" s="14">
        <v>12</v>
      </c>
      <c r="F84" s="14"/>
      <c r="G84" s="15"/>
      <c r="H84" s="15" t="s">
        <v>1303</v>
      </c>
      <c r="I84" s="15"/>
      <c r="J84" s="15"/>
    </row>
    <row r="85" spans="1:10" ht="13">
      <c r="A85" s="15" t="s">
        <v>1238</v>
      </c>
      <c r="B85" s="11">
        <v>7.7141203703703698E-2</v>
      </c>
      <c r="C85" s="15" t="s">
        <v>14</v>
      </c>
      <c r="D85" s="15" t="s">
        <v>26</v>
      </c>
      <c r="E85" s="14">
        <v>9</v>
      </c>
      <c r="F85" s="14">
        <f>E85-5</f>
        <v>4</v>
      </c>
      <c r="G85" s="15"/>
      <c r="H85" s="15"/>
      <c r="I85" s="15"/>
      <c r="J85" s="15"/>
    </row>
    <row r="86" spans="1:10" ht="13">
      <c r="A86" s="15" t="s">
        <v>1238</v>
      </c>
      <c r="B86" s="11">
        <v>7.7708333333333338E-2</v>
      </c>
      <c r="C86" s="15" t="s">
        <v>19</v>
      </c>
      <c r="D86" s="15" t="s">
        <v>62</v>
      </c>
      <c r="E86" s="14">
        <v>18</v>
      </c>
      <c r="F86" s="14">
        <f>E86-2</f>
        <v>16</v>
      </c>
      <c r="G86" s="15"/>
      <c r="H86" s="15"/>
      <c r="I86" s="15"/>
      <c r="J86" s="15"/>
    </row>
    <row r="87" spans="1:10" ht="13">
      <c r="A87" s="15" t="s">
        <v>1238</v>
      </c>
      <c r="B87" s="11">
        <v>7.8726851851851853E-2</v>
      </c>
      <c r="C87" s="15" t="s">
        <v>888</v>
      </c>
      <c r="D87" s="15" t="s">
        <v>28</v>
      </c>
      <c r="E87" s="14">
        <v>11</v>
      </c>
      <c r="F87" s="14"/>
      <c r="G87" s="15"/>
      <c r="H87" s="15" t="s">
        <v>1304</v>
      </c>
      <c r="I87" s="15"/>
      <c r="J87" s="15" t="s">
        <v>215</v>
      </c>
    </row>
    <row r="88" spans="1:10" ht="13">
      <c r="A88" s="15" t="s">
        <v>1238</v>
      </c>
      <c r="B88" s="11">
        <v>8.0231481481481487E-2</v>
      </c>
      <c r="C88" s="15" t="s">
        <v>18</v>
      </c>
      <c r="D88" s="15" t="s">
        <v>28</v>
      </c>
      <c r="E88" s="14">
        <v>15</v>
      </c>
      <c r="F88" s="14"/>
      <c r="G88" s="15"/>
      <c r="H88" s="15" t="s">
        <v>1305</v>
      </c>
      <c r="I88" s="15"/>
      <c r="J88" s="15" t="s">
        <v>1249</v>
      </c>
    </row>
    <row r="89" spans="1:10" ht="13">
      <c r="A89" s="15" t="s">
        <v>1238</v>
      </c>
      <c r="B89" s="11">
        <v>8.0671296296296297E-2</v>
      </c>
      <c r="C89" s="15" t="s">
        <v>66</v>
      </c>
      <c r="D89" s="15" t="s">
        <v>30</v>
      </c>
      <c r="E89" s="14" t="s">
        <v>38</v>
      </c>
      <c r="F89" s="14" t="s">
        <v>38</v>
      </c>
      <c r="G89" s="15"/>
      <c r="H89" s="15"/>
      <c r="I89" s="15"/>
      <c r="J89" s="15" t="s">
        <v>56</v>
      </c>
    </row>
    <row r="90" spans="1:10" ht="13">
      <c r="A90" s="15" t="s">
        <v>1238</v>
      </c>
      <c r="B90" s="11">
        <v>8.0671296296296297E-2</v>
      </c>
      <c r="C90" s="15" t="s">
        <v>66</v>
      </c>
      <c r="D90" s="15" t="s">
        <v>30</v>
      </c>
      <c r="E90" s="14">
        <v>20</v>
      </c>
      <c r="F90" s="14">
        <f>E90-7</f>
        <v>13</v>
      </c>
      <c r="G90" s="15"/>
      <c r="H90" s="15"/>
      <c r="I90" s="15"/>
      <c r="J90" s="15" t="s">
        <v>1306</v>
      </c>
    </row>
    <row r="91" spans="1:10" ht="13">
      <c r="A91" s="15" t="s">
        <v>1238</v>
      </c>
      <c r="B91" s="11">
        <v>8.0694444444444444E-2</v>
      </c>
      <c r="C91" s="15" t="s">
        <v>66</v>
      </c>
      <c r="D91" s="15" t="s">
        <v>30</v>
      </c>
      <c r="E91" s="14" t="s">
        <v>38</v>
      </c>
      <c r="F91" s="14" t="s">
        <v>38</v>
      </c>
      <c r="G91" s="15"/>
      <c r="H91" s="15"/>
      <c r="I91" s="15"/>
      <c r="J91" s="15" t="s">
        <v>56</v>
      </c>
    </row>
    <row r="92" spans="1:10" ht="13">
      <c r="A92" s="15" t="s">
        <v>1238</v>
      </c>
      <c r="B92" s="11">
        <v>8.0694444444444444E-2</v>
      </c>
      <c r="C92" s="15" t="s">
        <v>66</v>
      </c>
      <c r="D92" s="15" t="s">
        <v>30</v>
      </c>
      <c r="E92" s="14">
        <v>23</v>
      </c>
      <c r="F92" s="14">
        <f>E92-7</f>
        <v>16</v>
      </c>
      <c r="G92" s="15"/>
      <c r="H92" s="15"/>
      <c r="I92" s="15"/>
      <c r="J92" s="15" t="s">
        <v>1306</v>
      </c>
    </row>
    <row r="93" spans="1:10" ht="13">
      <c r="A93" s="15" t="s">
        <v>1238</v>
      </c>
      <c r="B93" s="11">
        <v>8.0798611111111113E-2</v>
      </c>
      <c r="C93" s="15" t="s">
        <v>66</v>
      </c>
      <c r="D93" s="15" t="s">
        <v>28</v>
      </c>
      <c r="E93" s="14">
        <v>19</v>
      </c>
      <c r="F93" s="14"/>
      <c r="G93" s="15"/>
      <c r="H93" s="15" t="s">
        <v>1307</v>
      </c>
      <c r="I93" s="15"/>
      <c r="J93" s="15"/>
    </row>
    <row r="94" spans="1:10" ht="13">
      <c r="A94" s="15" t="s">
        <v>1238</v>
      </c>
      <c r="B94" s="11">
        <v>8.0925925925925929E-2</v>
      </c>
      <c r="C94" s="15" t="s">
        <v>66</v>
      </c>
      <c r="D94" s="15" t="s">
        <v>28</v>
      </c>
      <c r="E94" s="14">
        <v>11</v>
      </c>
      <c r="F94" s="14"/>
      <c r="G94" s="15"/>
      <c r="H94" s="15" t="s">
        <v>1304</v>
      </c>
      <c r="I94" s="15"/>
      <c r="J94" s="15"/>
    </row>
    <row r="95" spans="1:10" ht="13">
      <c r="A95" s="15" t="s">
        <v>1238</v>
      </c>
      <c r="B95" s="11">
        <v>8.160879629629629E-2</v>
      </c>
      <c r="C95" s="15" t="s">
        <v>14</v>
      </c>
      <c r="D95" s="15" t="s">
        <v>30</v>
      </c>
      <c r="E95" s="14">
        <v>22</v>
      </c>
      <c r="F95" s="14">
        <f>E95-7</f>
        <v>15</v>
      </c>
      <c r="G95" s="15"/>
      <c r="H95" s="15"/>
      <c r="I95" s="15"/>
      <c r="J95" s="15" t="s">
        <v>995</v>
      </c>
    </row>
    <row r="96" spans="1:10" ht="13">
      <c r="A96" s="15" t="s">
        <v>1238</v>
      </c>
      <c r="B96" s="11">
        <v>8.172453703703704E-2</v>
      </c>
      <c r="C96" s="15" t="s">
        <v>14</v>
      </c>
      <c r="D96" s="15" t="s">
        <v>28</v>
      </c>
      <c r="E96" s="14">
        <v>10</v>
      </c>
      <c r="F96" s="14"/>
      <c r="G96" s="15"/>
      <c r="H96" s="15" t="s">
        <v>1309</v>
      </c>
      <c r="I96" s="15"/>
      <c r="J96" s="15"/>
    </row>
    <row r="97" spans="1:10" ht="13">
      <c r="A97" s="15" t="s">
        <v>1238</v>
      </c>
      <c r="B97" s="11">
        <v>8.1793981481481481E-2</v>
      </c>
      <c r="C97" s="15" t="s">
        <v>14</v>
      </c>
      <c r="D97" s="15" t="s">
        <v>30</v>
      </c>
      <c r="E97" s="14">
        <v>12</v>
      </c>
      <c r="F97" s="14">
        <f t="shared" ref="F97:F98" si="4">E97-7</f>
        <v>5</v>
      </c>
      <c r="G97" s="15"/>
      <c r="H97" s="15"/>
      <c r="I97" s="15"/>
      <c r="J97" s="15" t="s">
        <v>995</v>
      </c>
    </row>
    <row r="98" spans="1:10" ht="13">
      <c r="A98" s="15" t="s">
        <v>1238</v>
      </c>
      <c r="B98" s="11">
        <v>8.1979166666666672E-2</v>
      </c>
      <c r="C98" s="15" t="s">
        <v>14</v>
      </c>
      <c r="D98" s="15" t="s">
        <v>30</v>
      </c>
      <c r="E98" s="14">
        <v>13</v>
      </c>
      <c r="F98" s="14">
        <f t="shared" si="4"/>
        <v>6</v>
      </c>
      <c r="G98" s="15"/>
      <c r="H98" s="15"/>
      <c r="I98" s="15"/>
      <c r="J98" s="15" t="s">
        <v>929</v>
      </c>
    </row>
    <row r="99" spans="1:10" ht="13">
      <c r="A99" s="15" t="s">
        <v>1238</v>
      </c>
      <c r="B99" s="11">
        <v>8.206018518518518E-2</v>
      </c>
      <c r="C99" s="15" t="s">
        <v>14</v>
      </c>
      <c r="D99" s="15" t="s">
        <v>28</v>
      </c>
      <c r="E99" s="14">
        <v>8</v>
      </c>
      <c r="F99" s="14"/>
      <c r="G99" s="15"/>
      <c r="H99" s="15" t="s">
        <v>1310</v>
      </c>
      <c r="I99" s="15"/>
      <c r="J99" s="15"/>
    </row>
    <row r="100" spans="1:10" ht="13">
      <c r="A100" s="15" t="s">
        <v>1238</v>
      </c>
      <c r="B100" s="11">
        <v>8.2268518518518519E-2</v>
      </c>
      <c r="C100" s="15" t="s">
        <v>14</v>
      </c>
      <c r="D100" s="15" t="s">
        <v>532</v>
      </c>
      <c r="E100" s="14">
        <v>14</v>
      </c>
      <c r="F100" s="14">
        <f>E100-3</f>
        <v>11</v>
      </c>
      <c r="G100" s="15"/>
      <c r="H100" s="15"/>
      <c r="I100" s="15"/>
      <c r="J100" s="15"/>
    </row>
    <row r="101" spans="1:10" ht="13">
      <c r="A101" s="15" t="s">
        <v>1238</v>
      </c>
      <c r="B101" s="11">
        <v>8.245370370370371E-2</v>
      </c>
      <c r="C101" s="15" t="s">
        <v>18</v>
      </c>
      <c r="D101" s="15" t="s">
        <v>532</v>
      </c>
      <c r="E101" s="14" t="s">
        <v>38</v>
      </c>
      <c r="F101" s="14" t="s">
        <v>38</v>
      </c>
      <c r="G101" s="15"/>
      <c r="H101" s="15"/>
      <c r="I101" s="15"/>
      <c r="J101" s="15" t="s">
        <v>56</v>
      </c>
    </row>
    <row r="102" spans="1:10" ht="13">
      <c r="A102" s="15" t="s">
        <v>1238</v>
      </c>
      <c r="B102" s="11">
        <v>8.245370370370371E-2</v>
      </c>
      <c r="C102" s="15" t="s">
        <v>18</v>
      </c>
      <c r="D102" s="15" t="s">
        <v>532</v>
      </c>
      <c r="E102" s="14">
        <v>22</v>
      </c>
      <c r="F102" s="14">
        <f>E102-3</f>
        <v>19</v>
      </c>
      <c r="G102" s="15"/>
      <c r="H102" s="15"/>
      <c r="I102" s="15"/>
      <c r="J102" s="15" t="s">
        <v>57</v>
      </c>
    </row>
    <row r="103" spans="1:10" ht="13">
      <c r="A103" s="15" t="s">
        <v>1238</v>
      </c>
      <c r="B103" s="11">
        <v>8.3043981481481483E-2</v>
      </c>
      <c r="C103" s="15" t="s">
        <v>19</v>
      </c>
      <c r="D103" s="15" t="s">
        <v>156</v>
      </c>
      <c r="E103" s="14">
        <v>16</v>
      </c>
      <c r="F103" s="14">
        <f>E103</f>
        <v>16</v>
      </c>
      <c r="G103" s="15"/>
      <c r="H103" s="15"/>
      <c r="I103" s="15"/>
      <c r="J103" s="15" t="s">
        <v>1311</v>
      </c>
    </row>
    <row r="104" spans="1:10" ht="13">
      <c r="A104" s="15" t="s">
        <v>1238</v>
      </c>
      <c r="B104" s="11">
        <v>8.3773148148148152E-2</v>
      </c>
      <c r="C104" s="15" t="s">
        <v>888</v>
      </c>
      <c r="D104" s="15" t="s">
        <v>116</v>
      </c>
      <c r="E104" s="14" t="s">
        <v>38</v>
      </c>
      <c r="F104" s="14" t="s">
        <v>38</v>
      </c>
      <c r="G104" s="15"/>
      <c r="H104" s="15"/>
      <c r="I104" s="15"/>
      <c r="J104" s="15" t="s">
        <v>56</v>
      </c>
    </row>
    <row r="105" spans="1:10" ht="13">
      <c r="A105" s="15" t="s">
        <v>1238</v>
      </c>
      <c r="B105" s="11">
        <v>8.3773148148148152E-2</v>
      </c>
      <c r="C105" s="15" t="s">
        <v>888</v>
      </c>
      <c r="D105" s="15" t="s">
        <v>116</v>
      </c>
      <c r="E105" s="14">
        <v>8</v>
      </c>
      <c r="F105" s="14">
        <f>E105-3</f>
        <v>5</v>
      </c>
      <c r="G105" s="15"/>
      <c r="H105" s="15"/>
      <c r="I105" s="15"/>
      <c r="J105" s="15" t="s">
        <v>57</v>
      </c>
    </row>
    <row r="106" spans="1:10" ht="13">
      <c r="A106" s="15" t="s">
        <v>1238</v>
      </c>
      <c r="B106" s="11">
        <v>8.4548611111111116E-2</v>
      </c>
      <c r="C106" s="15" t="s">
        <v>13</v>
      </c>
      <c r="D106" s="15" t="s">
        <v>532</v>
      </c>
      <c r="E106" s="14" t="s">
        <v>1312</v>
      </c>
      <c r="F106" s="14">
        <v>16</v>
      </c>
      <c r="G106" s="15"/>
      <c r="H106" s="15"/>
      <c r="I106" s="15"/>
      <c r="J106" s="15"/>
    </row>
    <row r="107" spans="1:10" ht="13">
      <c r="A107" s="15" t="s">
        <v>1238</v>
      </c>
      <c r="B107" s="11">
        <v>8.4803240740740735E-2</v>
      </c>
      <c r="C107" s="15" t="s">
        <v>13</v>
      </c>
      <c r="D107" s="15" t="s">
        <v>30</v>
      </c>
      <c r="E107" s="14">
        <v>23</v>
      </c>
      <c r="F107" s="14">
        <f>E107-8</f>
        <v>15</v>
      </c>
      <c r="G107" s="15"/>
      <c r="H107" s="15"/>
      <c r="I107" s="15"/>
      <c r="J107" s="15" t="s">
        <v>1314</v>
      </c>
    </row>
    <row r="108" spans="1:10" ht="13">
      <c r="A108" s="15" t="s">
        <v>1238</v>
      </c>
      <c r="B108" s="11">
        <v>8.4895833333333337E-2</v>
      </c>
      <c r="C108" s="15" t="s">
        <v>13</v>
      </c>
      <c r="D108" s="15" t="s">
        <v>28</v>
      </c>
      <c r="E108" s="14">
        <v>5</v>
      </c>
      <c r="F108" s="14"/>
      <c r="G108" s="15"/>
      <c r="H108" s="15" t="s">
        <v>1315</v>
      </c>
      <c r="I108" s="14">
        <v>1</v>
      </c>
      <c r="J108" s="15"/>
    </row>
    <row r="109" spans="1:10" ht="13">
      <c r="A109" s="15" t="s">
        <v>1238</v>
      </c>
      <c r="B109" s="11">
        <v>8.5300925925925933E-2</v>
      </c>
      <c r="C109" s="15" t="s">
        <v>13</v>
      </c>
      <c r="D109" s="15" t="s">
        <v>30</v>
      </c>
      <c r="E109" s="14" t="s">
        <v>857</v>
      </c>
      <c r="F109" s="14">
        <v>9</v>
      </c>
      <c r="G109" s="15"/>
      <c r="H109" s="15"/>
      <c r="I109" s="15"/>
      <c r="J109" s="15" t="s">
        <v>1314</v>
      </c>
    </row>
    <row r="110" spans="1:10" ht="13">
      <c r="A110" s="15" t="s">
        <v>1238</v>
      </c>
      <c r="B110" s="11">
        <v>8.5821759259259264E-2</v>
      </c>
      <c r="C110" s="15" t="s">
        <v>21</v>
      </c>
      <c r="D110" s="15" t="s">
        <v>33</v>
      </c>
      <c r="E110" s="14">
        <v>25</v>
      </c>
      <c r="F110" s="14">
        <f>E110-8</f>
        <v>17</v>
      </c>
      <c r="G110" s="15"/>
      <c r="H110" s="15"/>
      <c r="I110" s="15"/>
      <c r="J110" s="15" t="s">
        <v>1014</v>
      </c>
    </row>
    <row r="111" spans="1:10" ht="13">
      <c r="A111" s="15" t="s">
        <v>1238</v>
      </c>
      <c r="B111" s="11">
        <v>8.6053240740740736E-2</v>
      </c>
      <c r="C111" s="15" t="s">
        <v>21</v>
      </c>
      <c r="D111" s="15" t="s">
        <v>28</v>
      </c>
      <c r="E111" s="14">
        <v>3</v>
      </c>
      <c r="F111" s="14"/>
      <c r="G111" s="15"/>
      <c r="H111" s="15" t="s">
        <v>1316</v>
      </c>
      <c r="I111" s="15"/>
      <c r="J111" s="15"/>
    </row>
    <row r="112" spans="1:10" ht="13">
      <c r="A112" s="15" t="s">
        <v>1238</v>
      </c>
      <c r="B112" s="11">
        <v>8.6284722222222221E-2</v>
      </c>
      <c r="C112" s="15" t="s">
        <v>18</v>
      </c>
      <c r="D112" s="15" t="s">
        <v>28</v>
      </c>
      <c r="E112" s="14">
        <v>14</v>
      </c>
      <c r="F112" s="14"/>
      <c r="G112" s="15"/>
      <c r="H112" s="15" t="s">
        <v>1317</v>
      </c>
      <c r="I112" s="15"/>
      <c r="J112" s="15" t="s">
        <v>1318</v>
      </c>
    </row>
    <row r="113" spans="1:10" ht="13">
      <c r="A113" s="15" t="s">
        <v>1238</v>
      </c>
      <c r="B113" s="11">
        <v>8.7384259259259259E-2</v>
      </c>
      <c r="C113" s="15" t="s">
        <v>66</v>
      </c>
      <c r="D113" s="15" t="s">
        <v>30</v>
      </c>
      <c r="E113" s="14" t="s">
        <v>38</v>
      </c>
      <c r="F113" s="14" t="s">
        <v>38</v>
      </c>
      <c r="G113" s="15"/>
      <c r="H113" s="15"/>
      <c r="I113" s="15"/>
      <c r="J113" s="15" t="s">
        <v>56</v>
      </c>
    </row>
    <row r="114" spans="1:10" ht="13">
      <c r="A114" s="15" t="s">
        <v>1238</v>
      </c>
      <c r="B114" s="11">
        <v>8.7384259259259259E-2</v>
      </c>
      <c r="C114" s="15" t="s">
        <v>66</v>
      </c>
      <c r="D114" s="15" t="s">
        <v>30</v>
      </c>
      <c r="E114" s="14">
        <v>9</v>
      </c>
      <c r="F114" s="14">
        <f>E114-7</f>
        <v>2</v>
      </c>
      <c r="G114" s="15"/>
      <c r="H114" s="15"/>
      <c r="I114" s="15"/>
      <c r="J114" s="15" t="s">
        <v>1306</v>
      </c>
    </row>
    <row r="115" spans="1:10" ht="13">
      <c r="A115" s="15" t="s">
        <v>1238</v>
      </c>
      <c r="B115" s="11">
        <v>8.7442129629629634E-2</v>
      </c>
      <c r="C115" s="15" t="s">
        <v>66</v>
      </c>
      <c r="D115" s="15" t="s">
        <v>30</v>
      </c>
      <c r="E115" s="14" t="s">
        <v>38</v>
      </c>
      <c r="F115" s="14" t="s">
        <v>38</v>
      </c>
      <c r="G115" s="15"/>
      <c r="H115" s="15"/>
      <c r="I115" s="15"/>
      <c r="J115" s="15" t="s">
        <v>56</v>
      </c>
    </row>
    <row r="116" spans="1:10" ht="13">
      <c r="A116" s="15" t="s">
        <v>1238</v>
      </c>
      <c r="B116" s="11">
        <v>8.7442129629629634E-2</v>
      </c>
      <c r="C116" s="15" t="s">
        <v>66</v>
      </c>
      <c r="D116" s="15" t="s">
        <v>30</v>
      </c>
      <c r="E116" s="14" t="s">
        <v>17</v>
      </c>
      <c r="F116" s="14">
        <v>20</v>
      </c>
      <c r="G116" s="15" t="s">
        <v>40</v>
      </c>
      <c r="H116" s="15"/>
      <c r="I116" s="15"/>
      <c r="J116" s="15" t="s">
        <v>1306</v>
      </c>
    </row>
    <row r="117" spans="1:10" ht="13">
      <c r="A117" s="15" t="s">
        <v>1238</v>
      </c>
      <c r="B117" s="11">
        <v>8.7662037037037038E-2</v>
      </c>
      <c r="C117" s="15" t="s">
        <v>66</v>
      </c>
      <c r="D117" s="15" t="s">
        <v>28</v>
      </c>
      <c r="E117" s="14">
        <v>26</v>
      </c>
      <c r="F117" s="14"/>
      <c r="G117" s="15"/>
      <c r="H117" s="15" t="s">
        <v>1320</v>
      </c>
      <c r="I117" s="15"/>
      <c r="J117" s="15"/>
    </row>
    <row r="118" spans="1:10" ht="13">
      <c r="A118" s="15" t="s">
        <v>1238</v>
      </c>
      <c r="B118" s="11">
        <v>8.8159722222222223E-2</v>
      </c>
      <c r="C118" s="15" t="s">
        <v>18</v>
      </c>
      <c r="D118" s="15" t="s">
        <v>28</v>
      </c>
      <c r="E118" s="14">
        <v>5</v>
      </c>
      <c r="F118" s="14"/>
      <c r="G118" s="15"/>
      <c r="H118" s="15" t="s">
        <v>1321</v>
      </c>
      <c r="I118" s="14">
        <v>1</v>
      </c>
      <c r="J118" s="15" t="s">
        <v>215</v>
      </c>
    </row>
    <row r="119" spans="1:10" ht="13">
      <c r="A119" s="15" t="s">
        <v>1238</v>
      </c>
      <c r="B119" s="11">
        <v>8.9074074074074069E-2</v>
      </c>
      <c r="C119" s="15" t="s">
        <v>888</v>
      </c>
      <c r="D119" s="15" t="s">
        <v>15</v>
      </c>
      <c r="E119" s="14">
        <v>20</v>
      </c>
      <c r="F119" s="14">
        <f t="shared" ref="F119:F123" si="5">E119-8</f>
        <v>12</v>
      </c>
      <c r="G119" s="15"/>
      <c r="H119" s="15"/>
      <c r="I119" s="15"/>
      <c r="J119" s="15"/>
    </row>
    <row r="120" spans="1:10" ht="13">
      <c r="A120" s="15" t="s">
        <v>1238</v>
      </c>
      <c r="B120" s="11">
        <v>0.10230324074074074</v>
      </c>
      <c r="C120" s="15" t="s">
        <v>888</v>
      </c>
      <c r="D120" s="15" t="s">
        <v>15</v>
      </c>
      <c r="E120" s="14">
        <v>15</v>
      </c>
      <c r="F120" s="14">
        <f t="shared" si="5"/>
        <v>7</v>
      </c>
      <c r="G120" s="15"/>
      <c r="H120" s="15"/>
      <c r="I120" s="15"/>
      <c r="J120" s="15"/>
    </row>
    <row r="121" spans="1:10" ht="13">
      <c r="A121" s="15" t="s">
        <v>1238</v>
      </c>
      <c r="B121" s="11">
        <v>0.10349537037037038</v>
      </c>
      <c r="C121" s="15" t="s">
        <v>888</v>
      </c>
      <c r="D121" s="15" t="s">
        <v>15</v>
      </c>
      <c r="E121" s="14">
        <v>14</v>
      </c>
      <c r="F121" s="14">
        <f t="shared" si="5"/>
        <v>6</v>
      </c>
      <c r="G121" s="15"/>
      <c r="H121" s="15"/>
      <c r="I121" s="15"/>
      <c r="J121" s="15"/>
    </row>
    <row r="122" spans="1:10" ht="13">
      <c r="A122" s="15" t="s">
        <v>1238</v>
      </c>
      <c r="B122" s="11">
        <v>0.10407407407407407</v>
      </c>
      <c r="C122" s="15" t="s">
        <v>888</v>
      </c>
      <c r="D122" s="15" t="s">
        <v>15</v>
      </c>
      <c r="E122" s="14">
        <v>19</v>
      </c>
      <c r="F122" s="14">
        <f t="shared" si="5"/>
        <v>11</v>
      </c>
      <c r="G122" s="15"/>
      <c r="H122" s="15"/>
      <c r="I122" s="15"/>
      <c r="J122" s="15"/>
    </row>
    <row r="123" spans="1:10" ht="13">
      <c r="A123" s="15" t="s">
        <v>1238</v>
      </c>
      <c r="B123" s="11">
        <v>0.10483796296296297</v>
      </c>
      <c r="C123" s="15" t="s">
        <v>888</v>
      </c>
      <c r="D123" s="15" t="s">
        <v>15</v>
      </c>
      <c r="E123" s="14">
        <v>22</v>
      </c>
      <c r="F123" s="14">
        <f t="shared" si="5"/>
        <v>14</v>
      </c>
      <c r="G123" s="15"/>
      <c r="H123" s="15"/>
      <c r="I123" s="15"/>
      <c r="J123" s="15"/>
    </row>
    <row r="124" spans="1:10" ht="13">
      <c r="A124" s="15" t="s">
        <v>1238</v>
      </c>
      <c r="B124" s="11">
        <v>0.10511574074074075</v>
      </c>
      <c r="C124" s="15" t="s">
        <v>888</v>
      </c>
      <c r="D124" s="15" t="s">
        <v>68</v>
      </c>
      <c r="E124" s="14" t="s">
        <v>17</v>
      </c>
      <c r="F124" s="14">
        <v>20</v>
      </c>
      <c r="G124" s="15"/>
      <c r="H124" s="15"/>
      <c r="I124" s="15"/>
      <c r="J124" s="15"/>
    </row>
    <row r="125" spans="1:10" ht="13">
      <c r="A125" s="15" t="s">
        <v>1238</v>
      </c>
      <c r="B125" s="11">
        <v>0.10597222222222222</v>
      </c>
      <c r="C125" s="15" t="s">
        <v>14</v>
      </c>
      <c r="D125" s="15" t="s">
        <v>37</v>
      </c>
      <c r="E125" s="14" t="s">
        <v>20</v>
      </c>
      <c r="F125" s="14">
        <v>1</v>
      </c>
      <c r="G125" s="15"/>
      <c r="H125" s="15"/>
      <c r="I125" s="15"/>
      <c r="J125" s="15"/>
    </row>
    <row r="126" spans="1:10" ht="13">
      <c r="A126" s="15" t="s">
        <v>1238</v>
      </c>
      <c r="B126" s="11">
        <v>0.10612268518518518</v>
      </c>
      <c r="C126" s="15" t="s">
        <v>18</v>
      </c>
      <c r="D126" s="15" t="s">
        <v>109</v>
      </c>
      <c r="E126" s="14">
        <v>12</v>
      </c>
      <c r="F126" s="14">
        <f>E126-3</f>
        <v>9</v>
      </c>
      <c r="G126" s="15"/>
      <c r="H126" s="15"/>
      <c r="I126" s="15"/>
      <c r="J126" s="15"/>
    </row>
    <row r="127" spans="1:10" ht="13">
      <c r="A127" s="15" t="s">
        <v>1238</v>
      </c>
      <c r="B127" s="11">
        <v>0.10642361111111111</v>
      </c>
      <c r="C127" s="15" t="s">
        <v>888</v>
      </c>
      <c r="D127" s="15" t="s">
        <v>37</v>
      </c>
      <c r="E127" s="14">
        <v>13</v>
      </c>
      <c r="F127" s="14">
        <f>E127--1</f>
        <v>14</v>
      </c>
      <c r="G127" s="15"/>
      <c r="H127" s="15"/>
      <c r="I127" s="15"/>
      <c r="J127" s="15"/>
    </row>
    <row r="128" spans="1:10" ht="13">
      <c r="A128" s="15" t="s">
        <v>1238</v>
      </c>
      <c r="B128" s="11">
        <v>0.10708333333333334</v>
      </c>
      <c r="C128" s="15" t="s">
        <v>19</v>
      </c>
      <c r="D128" s="15" t="s">
        <v>52</v>
      </c>
      <c r="E128" s="14">
        <v>14</v>
      </c>
      <c r="F128" s="14">
        <f>E128-7</f>
        <v>7</v>
      </c>
      <c r="G128" s="15"/>
      <c r="H128" s="15"/>
      <c r="I128" s="15"/>
      <c r="J128" s="15"/>
    </row>
    <row r="129" spans="1:10" ht="13">
      <c r="A129" s="15" t="s">
        <v>1238</v>
      </c>
      <c r="B129" s="11">
        <v>0.1080787037037037</v>
      </c>
      <c r="C129" s="15" t="s">
        <v>19</v>
      </c>
      <c r="D129" s="15" t="s">
        <v>37</v>
      </c>
      <c r="E129" s="14">
        <v>28</v>
      </c>
      <c r="F129" s="14">
        <f>E129-9</f>
        <v>19</v>
      </c>
      <c r="G129" s="15"/>
      <c r="H129" s="15"/>
      <c r="I129" s="15"/>
      <c r="J129" s="15"/>
    </row>
    <row r="130" spans="1:10" ht="13">
      <c r="A130" s="15" t="s">
        <v>1238</v>
      </c>
      <c r="B130" s="11">
        <v>0.11086805555555555</v>
      </c>
      <c r="C130" s="15" t="s">
        <v>18</v>
      </c>
      <c r="D130" s="15" t="s">
        <v>15</v>
      </c>
      <c r="E130" s="14">
        <v>13</v>
      </c>
      <c r="F130" s="14">
        <f>E130-4</f>
        <v>9</v>
      </c>
      <c r="G130" s="15"/>
      <c r="H130" s="15"/>
      <c r="I130" s="15"/>
      <c r="J130" s="15"/>
    </row>
    <row r="131" spans="1:10" ht="13">
      <c r="A131" s="15" t="s">
        <v>1238</v>
      </c>
      <c r="B131" s="11">
        <v>0.11299768518518519</v>
      </c>
      <c r="C131" s="15" t="s">
        <v>13</v>
      </c>
      <c r="D131" s="15" t="s">
        <v>22</v>
      </c>
      <c r="E131" s="14" t="s">
        <v>17</v>
      </c>
      <c r="F131" s="14">
        <v>20</v>
      </c>
      <c r="G131" s="15"/>
      <c r="H131" s="15"/>
      <c r="I131" s="15"/>
      <c r="J131" s="15"/>
    </row>
    <row r="132" spans="1:10" ht="13">
      <c r="A132" s="15" t="s">
        <v>1238</v>
      </c>
      <c r="B132" s="11">
        <v>0.11299768518518519</v>
      </c>
      <c r="C132" s="15" t="s">
        <v>21</v>
      </c>
      <c r="D132" s="15" t="s">
        <v>22</v>
      </c>
      <c r="E132" s="14" t="s">
        <v>17</v>
      </c>
      <c r="F132" s="14">
        <v>20</v>
      </c>
      <c r="G132" s="15"/>
      <c r="H132" s="15"/>
      <c r="I132" s="15"/>
      <c r="J132" s="15"/>
    </row>
    <row r="133" spans="1:10" ht="13">
      <c r="A133" s="15" t="s">
        <v>1238</v>
      </c>
      <c r="B133" s="11">
        <v>0.113125</v>
      </c>
      <c r="C133" s="15" t="s">
        <v>14</v>
      </c>
      <c r="D133" s="15" t="s">
        <v>22</v>
      </c>
      <c r="E133" s="14" t="s">
        <v>38</v>
      </c>
      <c r="F133" s="14" t="s">
        <v>38</v>
      </c>
      <c r="G133" s="15"/>
      <c r="H133" s="15"/>
      <c r="I133" s="15"/>
      <c r="J133" s="15" t="s">
        <v>56</v>
      </c>
    </row>
    <row r="134" spans="1:10" ht="13">
      <c r="A134" s="15" t="s">
        <v>1238</v>
      </c>
      <c r="B134" s="11">
        <v>0.113125</v>
      </c>
      <c r="C134" s="15" t="s">
        <v>14</v>
      </c>
      <c r="D134" s="15" t="s">
        <v>22</v>
      </c>
      <c r="E134" s="14">
        <v>17</v>
      </c>
      <c r="F134" s="14">
        <f>E134-7</f>
        <v>10</v>
      </c>
      <c r="G134" s="15"/>
      <c r="H134" s="15"/>
      <c r="I134" s="15"/>
      <c r="J134" s="15" t="s">
        <v>57</v>
      </c>
    </row>
    <row r="135" spans="1:10" ht="13">
      <c r="A135" s="15" t="s">
        <v>1238</v>
      </c>
      <c r="B135" s="11">
        <v>0.11314814814814815</v>
      </c>
      <c r="C135" s="15" t="s">
        <v>19</v>
      </c>
      <c r="D135" s="15" t="s">
        <v>22</v>
      </c>
      <c r="E135" s="14">
        <v>20</v>
      </c>
      <c r="F135" s="14">
        <f>E135-10</f>
        <v>10</v>
      </c>
      <c r="G135" s="15"/>
      <c r="H135" s="15"/>
      <c r="I135" s="15"/>
      <c r="J135" s="15"/>
    </row>
    <row r="136" spans="1:10" ht="13">
      <c r="A136" s="15" t="s">
        <v>1238</v>
      </c>
      <c r="B136" s="11">
        <v>0.11315972222222222</v>
      </c>
      <c r="C136" s="15" t="s">
        <v>18</v>
      </c>
      <c r="D136" s="15" t="s">
        <v>22</v>
      </c>
      <c r="E136" s="14">
        <v>15</v>
      </c>
      <c r="F136" s="14">
        <f>E136-4</f>
        <v>11</v>
      </c>
      <c r="G136" s="15"/>
      <c r="H136" s="15"/>
      <c r="I136" s="15"/>
      <c r="J136" s="15"/>
    </row>
    <row r="137" spans="1:10" ht="13">
      <c r="A137" s="15" t="s">
        <v>1238</v>
      </c>
      <c r="B137" s="11">
        <v>0.1131712962962963</v>
      </c>
      <c r="C137" s="15" t="s">
        <v>888</v>
      </c>
      <c r="D137" s="15" t="s">
        <v>22</v>
      </c>
      <c r="E137" s="14">
        <v>5</v>
      </c>
      <c r="F137" s="14">
        <f>E137-1</f>
        <v>4</v>
      </c>
      <c r="G137" s="15"/>
      <c r="H137" s="15"/>
      <c r="I137" s="15"/>
      <c r="J137" s="15"/>
    </row>
    <row r="138" spans="1:10" ht="13">
      <c r="A138" s="15" t="s">
        <v>1238</v>
      </c>
      <c r="B138" s="11">
        <v>0.11321759259259259</v>
      </c>
      <c r="C138" s="15" t="s">
        <v>66</v>
      </c>
      <c r="D138" s="15" t="s">
        <v>22</v>
      </c>
      <c r="E138" s="14" t="s">
        <v>17</v>
      </c>
      <c r="F138" s="14">
        <v>20</v>
      </c>
      <c r="G138" s="15"/>
      <c r="H138" s="15"/>
      <c r="I138" s="15"/>
      <c r="J138" s="15"/>
    </row>
    <row r="139" spans="1:10" ht="13">
      <c r="A139" s="15" t="s">
        <v>1238</v>
      </c>
      <c r="B139" s="11">
        <v>0.12469907407407407</v>
      </c>
      <c r="C139" s="15" t="s">
        <v>18</v>
      </c>
      <c r="D139" s="15" t="s">
        <v>15</v>
      </c>
      <c r="E139" s="14">
        <v>19</v>
      </c>
      <c r="F139" s="14">
        <f>E139-4</f>
        <v>15</v>
      </c>
      <c r="G139" s="15"/>
      <c r="H139" s="15"/>
      <c r="I139" s="15"/>
      <c r="J139" s="15"/>
    </row>
    <row r="140" spans="1:10" ht="13">
      <c r="A140" s="15" t="s">
        <v>1238</v>
      </c>
      <c r="B140" s="11">
        <v>0.12523148148148147</v>
      </c>
      <c r="C140" s="15" t="s">
        <v>18</v>
      </c>
      <c r="D140" s="15" t="s">
        <v>33</v>
      </c>
      <c r="E140" s="14" t="s">
        <v>38</v>
      </c>
      <c r="F140" s="14" t="s">
        <v>38</v>
      </c>
      <c r="G140" s="15"/>
      <c r="H140" s="15"/>
      <c r="I140" s="15"/>
      <c r="J140" s="15" t="s">
        <v>56</v>
      </c>
    </row>
    <row r="141" spans="1:10" ht="13">
      <c r="A141" s="15" t="s">
        <v>1238</v>
      </c>
      <c r="B141" s="11">
        <v>0.12523148148148147</v>
      </c>
      <c r="C141" s="15" t="s">
        <v>18</v>
      </c>
      <c r="D141" s="15" t="s">
        <v>33</v>
      </c>
      <c r="E141" s="14">
        <v>23</v>
      </c>
      <c r="F141" s="14">
        <f>E141-7</f>
        <v>16</v>
      </c>
      <c r="G141" s="15"/>
      <c r="H141" s="15"/>
      <c r="I141" s="15"/>
      <c r="J141" s="15" t="s">
        <v>1327</v>
      </c>
    </row>
    <row r="142" spans="1:10" ht="13">
      <c r="A142" s="15" t="s">
        <v>1238</v>
      </c>
      <c r="B142" s="11">
        <v>0.12523148148148147</v>
      </c>
      <c r="C142" s="15" t="s">
        <v>19</v>
      </c>
      <c r="D142" s="15" t="s">
        <v>30</v>
      </c>
      <c r="E142" s="14">
        <v>20</v>
      </c>
      <c r="F142" s="14">
        <v>12</v>
      </c>
      <c r="G142" s="15"/>
      <c r="H142" s="15"/>
      <c r="I142" s="15"/>
      <c r="J142" s="15" t="s">
        <v>1328</v>
      </c>
    </row>
    <row r="143" spans="1:10" ht="13">
      <c r="A143" s="15" t="s">
        <v>1238</v>
      </c>
      <c r="B143" s="11">
        <v>0.12523148148148147</v>
      </c>
      <c r="C143" s="15" t="s">
        <v>19</v>
      </c>
      <c r="D143" s="15" t="s">
        <v>30</v>
      </c>
      <c r="E143" s="14">
        <v>10</v>
      </c>
      <c r="F143" s="14">
        <f>E143-8</f>
        <v>2</v>
      </c>
      <c r="G143" s="15"/>
      <c r="H143" s="15"/>
      <c r="I143" s="15"/>
      <c r="J143" s="15" t="s">
        <v>243</v>
      </c>
    </row>
    <row r="144" spans="1:10" ht="13">
      <c r="A144" s="15" t="s">
        <v>1238</v>
      </c>
      <c r="B144" s="11">
        <v>0.12596064814814814</v>
      </c>
      <c r="C144" s="15" t="s">
        <v>18</v>
      </c>
      <c r="D144" s="15" t="s">
        <v>28</v>
      </c>
      <c r="E144" s="14">
        <v>38</v>
      </c>
      <c r="F144" s="14"/>
      <c r="G144" s="15"/>
      <c r="H144" s="15" t="s">
        <v>1330</v>
      </c>
      <c r="I144" s="15"/>
      <c r="J144" s="15"/>
    </row>
    <row r="145" spans="1:10" ht="13">
      <c r="A145" s="15" t="s">
        <v>1238</v>
      </c>
      <c r="B145" s="11">
        <v>0.12596064814814814</v>
      </c>
      <c r="C145" s="15" t="s">
        <v>19</v>
      </c>
      <c r="D145" s="15" t="s">
        <v>28</v>
      </c>
      <c r="E145" s="14">
        <v>21</v>
      </c>
      <c r="F145" s="14"/>
      <c r="G145" s="15"/>
      <c r="H145" s="15" t="s">
        <v>1331</v>
      </c>
      <c r="I145" s="15"/>
      <c r="J145" s="15"/>
    </row>
    <row r="146" spans="1:10" ht="13">
      <c r="A146" s="15" t="s">
        <v>1238</v>
      </c>
      <c r="B146" s="11">
        <v>0.12710648148148149</v>
      </c>
      <c r="C146" s="15" t="s">
        <v>14</v>
      </c>
      <c r="D146" s="15" t="s">
        <v>16</v>
      </c>
      <c r="E146" s="14">
        <v>19</v>
      </c>
      <c r="F146" s="14">
        <f t="shared" ref="F146:F147" si="6">E146-4</f>
        <v>15</v>
      </c>
      <c r="G146" s="15"/>
      <c r="H146" s="15"/>
      <c r="I146" s="15"/>
      <c r="J146" s="15"/>
    </row>
    <row r="147" spans="1:10" ht="13">
      <c r="A147" s="15" t="s">
        <v>1238</v>
      </c>
      <c r="B147" s="11">
        <v>0.12711805555555555</v>
      </c>
      <c r="C147" s="15" t="s">
        <v>19</v>
      </c>
      <c r="D147" s="15" t="s">
        <v>16</v>
      </c>
      <c r="E147" s="14">
        <v>18</v>
      </c>
      <c r="F147" s="14">
        <f t="shared" si="6"/>
        <v>14</v>
      </c>
      <c r="G147" s="15"/>
      <c r="H147" s="15"/>
      <c r="I147" s="15"/>
      <c r="J147" s="15"/>
    </row>
    <row r="148" spans="1:10" ht="13">
      <c r="A148" s="15" t="s">
        <v>1238</v>
      </c>
      <c r="B148" s="11">
        <v>0.12712962962962962</v>
      </c>
      <c r="C148" s="15" t="s">
        <v>13</v>
      </c>
      <c r="D148" s="15" t="s">
        <v>16</v>
      </c>
      <c r="E148" s="14">
        <v>15</v>
      </c>
      <c r="F148" s="14">
        <f>E148-0</f>
        <v>15</v>
      </c>
      <c r="G148" s="15"/>
      <c r="H148" s="15"/>
      <c r="I148" s="15"/>
      <c r="J148" s="15"/>
    </row>
    <row r="149" spans="1:10" ht="13">
      <c r="A149" s="15" t="s">
        <v>1238</v>
      </c>
      <c r="B149" s="11">
        <v>0.12717592592592591</v>
      </c>
      <c r="C149" s="15" t="s">
        <v>21</v>
      </c>
      <c r="D149" s="15" t="s">
        <v>16</v>
      </c>
      <c r="E149" s="14">
        <v>14</v>
      </c>
      <c r="F149" s="14">
        <f>E149-1</f>
        <v>13</v>
      </c>
      <c r="G149" s="15"/>
      <c r="H149" s="15"/>
      <c r="I149" s="15"/>
      <c r="J149" s="15"/>
    </row>
    <row r="150" spans="1:10" ht="13">
      <c r="A150" s="15" t="s">
        <v>1238</v>
      </c>
      <c r="B150" s="11">
        <v>0.12743055555555555</v>
      </c>
      <c r="C150" s="15" t="s">
        <v>18</v>
      </c>
      <c r="D150" s="15" t="s">
        <v>16</v>
      </c>
      <c r="E150" s="14">
        <v>8</v>
      </c>
      <c r="F150" s="14">
        <f>E150-4</f>
        <v>4</v>
      </c>
      <c r="G150" s="15"/>
      <c r="H150" s="15"/>
      <c r="I150" s="15"/>
      <c r="J150" s="15"/>
    </row>
    <row r="151" spans="1:10" ht="13">
      <c r="A151" s="15" t="s">
        <v>1238</v>
      </c>
      <c r="B151" s="11">
        <v>0.12743055555555555</v>
      </c>
      <c r="C151" s="15" t="s">
        <v>888</v>
      </c>
      <c r="D151" s="15" t="s">
        <v>16</v>
      </c>
      <c r="E151" s="14">
        <v>8</v>
      </c>
      <c r="F151" s="14">
        <f>E151-1</f>
        <v>7</v>
      </c>
      <c r="G151" s="15"/>
      <c r="H151" s="15"/>
      <c r="I151" s="15"/>
      <c r="J151" s="15"/>
    </row>
    <row r="152" spans="1:10" ht="13">
      <c r="A152" s="15" t="s">
        <v>1238</v>
      </c>
      <c r="B152" s="11">
        <v>0.12748842592592594</v>
      </c>
      <c r="C152" s="15" t="s">
        <v>66</v>
      </c>
      <c r="D152" s="15" t="s">
        <v>16</v>
      </c>
      <c r="E152" s="14">
        <v>8</v>
      </c>
      <c r="F152" s="14">
        <f>E152-2</f>
        <v>6</v>
      </c>
      <c r="G152" s="15"/>
      <c r="H152" s="15"/>
      <c r="I152" s="15"/>
      <c r="J152" s="15"/>
    </row>
    <row r="153" spans="1:10" ht="13">
      <c r="A153" s="15" t="s">
        <v>1238</v>
      </c>
      <c r="B153" s="11">
        <v>0.12857638888888889</v>
      </c>
      <c r="C153" s="15" t="s">
        <v>14</v>
      </c>
      <c r="D153" s="15" t="s">
        <v>30</v>
      </c>
      <c r="E153" s="14">
        <v>18</v>
      </c>
      <c r="F153" s="14">
        <f>E153-7</f>
        <v>11</v>
      </c>
      <c r="G153" s="15"/>
      <c r="H153" s="15"/>
      <c r="I153" s="15"/>
      <c r="J153" s="15" t="s">
        <v>1027</v>
      </c>
    </row>
    <row r="154" spans="1:10" ht="13">
      <c r="A154" s="15" t="s">
        <v>1238</v>
      </c>
      <c r="B154" s="11">
        <v>0.12872685185185184</v>
      </c>
      <c r="C154" s="15" t="s">
        <v>14</v>
      </c>
      <c r="D154" s="15" t="s">
        <v>30</v>
      </c>
      <c r="E154" s="14" t="s">
        <v>329</v>
      </c>
      <c r="F154" s="14">
        <v>13</v>
      </c>
      <c r="G154" s="15"/>
      <c r="H154" s="15"/>
      <c r="I154" s="15"/>
      <c r="J154" s="15" t="s">
        <v>1027</v>
      </c>
    </row>
    <row r="155" spans="1:10" ht="13">
      <c r="A155" s="15" t="s">
        <v>1238</v>
      </c>
      <c r="B155" s="11">
        <v>0.12887731481481482</v>
      </c>
      <c r="C155" s="15" t="s">
        <v>14</v>
      </c>
      <c r="D155" s="15" t="s">
        <v>28</v>
      </c>
      <c r="E155" s="14">
        <v>13</v>
      </c>
      <c r="F155" s="14"/>
      <c r="G155" s="15"/>
      <c r="H155" s="15" t="s">
        <v>1334</v>
      </c>
      <c r="I155" s="15"/>
      <c r="J155" s="15"/>
    </row>
    <row r="156" spans="1:10" ht="13">
      <c r="A156" s="15" t="s">
        <v>1238</v>
      </c>
      <c r="B156" s="11">
        <v>0.13010416666666666</v>
      </c>
      <c r="C156" s="15" t="s">
        <v>19</v>
      </c>
      <c r="D156" s="15" t="s">
        <v>30</v>
      </c>
      <c r="E156" s="14">
        <v>16</v>
      </c>
      <c r="F156" s="14">
        <f>E156-8</f>
        <v>8</v>
      </c>
      <c r="G156" s="15"/>
      <c r="H156" s="15"/>
      <c r="I156" s="15"/>
      <c r="J156" s="15" t="s">
        <v>935</v>
      </c>
    </row>
    <row r="157" spans="1:10" ht="13">
      <c r="A157" s="15" t="s">
        <v>1238</v>
      </c>
      <c r="B157" s="11">
        <v>0.13028935185185186</v>
      </c>
      <c r="C157" s="15" t="s">
        <v>19</v>
      </c>
      <c r="D157" s="15" t="s">
        <v>28</v>
      </c>
      <c r="E157" s="14">
        <v>11</v>
      </c>
      <c r="F157" s="14"/>
      <c r="G157" s="15"/>
      <c r="H157" s="15" t="s">
        <v>1336</v>
      </c>
      <c r="I157" s="15"/>
      <c r="J157" s="15"/>
    </row>
    <row r="158" spans="1:10" ht="13">
      <c r="A158" s="15" t="s">
        <v>1238</v>
      </c>
      <c r="B158" s="11">
        <v>0.13050925925925927</v>
      </c>
      <c r="C158" s="15" t="s">
        <v>19</v>
      </c>
      <c r="D158" s="15" t="s">
        <v>22</v>
      </c>
      <c r="E158" s="14" t="s">
        <v>38</v>
      </c>
      <c r="F158" s="14" t="s">
        <v>38</v>
      </c>
      <c r="G158" s="15"/>
      <c r="H158" s="15"/>
      <c r="I158" s="15"/>
      <c r="J158" s="15" t="s">
        <v>56</v>
      </c>
    </row>
    <row r="159" spans="1:10" ht="13">
      <c r="A159" s="15" t="s">
        <v>1238</v>
      </c>
      <c r="B159" s="11">
        <v>0.13050925925925927</v>
      </c>
      <c r="C159" s="15" t="s">
        <v>19</v>
      </c>
      <c r="D159" s="15" t="s">
        <v>22</v>
      </c>
      <c r="E159" s="14">
        <v>29</v>
      </c>
      <c r="F159" s="14">
        <f>E159-10</f>
        <v>19</v>
      </c>
      <c r="G159" s="15"/>
      <c r="H159" s="15"/>
      <c r="I159" s="15"/>
      <c r="J159" s="15" t="s">
        <v>57</v>
      </c>
    </row>
    <row r="160" spans="1:10" ht="13">
      <c r="A160" s="15" t="s">
        <v>1238</v>
      </c>
      <c r="B160" s="11">
        <v>0.13414351851851852</v>
      </c>
      <c r="C160" s="15" t="s">
        <v>888</v>
      </c>
      <c r="D160" s="15" t="s">
        <v>101</v>
      </c>
      <c r="E160" s="14">
        <v>9</v>
      </c>
      <c r="F160" s="14"/>
      <c r="G160" s="15"/>
      <c r="H160" s="15"/>
      <c r="I160" s="15"/>
      <c r="J160" s="15" t="s">
        <v>154</v>
      </c>
    </row>
    <row r="161" spans="1:10" ht="13">
      <c r="A161" s="15" t="s">
        <v>1238</v>
      </c>
      <c r="B161" s="11">
        <v>0.13541666666666666</v>
      </c>
      <c r="C161" s="15" t="s">
        <v>18</v>
      </c>
      <c r="D161" s="15" t="s">
        <v>33</v>
      </c>
      <c r="E161" s="14">
        <v>9</v>
      </c>
      <c r="F161" s="14">
        <f>E161-7</f>
        <v>2</v>
      </c>
      <c r="G161" s="15"/>
      <c r="H161" s="15"/>
      <c r="I161" s="15"/>
      <c r="J161" s="15" t="s">
        <v>1327</v>
      </c>
    </row>
    <row r="162" spans="1:10" ht="13">
      <c r="A162" s="15" t="s">
        <v>1238</v>
      </c>
      <c r="B162" s="11">
        <v>0.13541666666666666</v>
      </c>
      <c r="C162" s="15" t="s">
        <v>18</v>
      </c>
      <c r="D162" s="15" t="s">
        <v>33</v>
      </c>
      <c r="E162" s="14" t="s">
        <v>38</v>
      </c>
      <c r="F162" s="14" t="s">
        <v>38</v>
      </c>
      <c r="G162" s="15"/>
      <c r="H162" s="15"/>
      <c r="I162" s="15"/>
      <c r="J162" s="15" t="s">
        <v>103</v>
      </c>
    </row>
    <row r="163" spans="1:10" ht="13">
      <c r="A163" s="15" t="s">
        <v>1238</v>
      </c>
      <c r="B163" s="11">
        <v>0.13739583333333333</v>
      </c>
      <c r="C163" s="15" t="s">
        <v>13</v>
      </c>
      <c r="D163" s="15" t="s">
        <v>28</v>
      </c>
      <c r="E163" s="14">
        <v>10</v>
      </c>
      <c r="F163" s="14"/>
      <c r="G163" s="15"/>
      <c r="H163" s="15" t="s">
        <v>1338</v>
      </c>
      <c r="I163" s="15"/>
      <c r="J163" s="15" t="s">
        <v>1339</v>
      </c>
    </row>
    <row r="164" spans="1:10" ht="13">
      <c r="A164" s="15" t="s">
        <v>1238</v>
      </c>
      <c r="B164" s="11">
        <v>0.13851851851851851</v>
      </c>
      <c r="C164" s="15" t="s">
        <v>13</v>
      </c>
      <c r="D164" s="15" t="s">
        <v>28</v>
      </c>
      <c r="E164" s="14">
        <v>9</v>
      </c>
      <c r="F164" s="14"/>
      <c r="G164" s="15"/>
      <c r="H164" s="15" t="s">
        <v>1340</v>
      </c>
      <c r="I164" s="15"/>
      <c r="J164" s="15" t="s">
        <v>1339</v>
      </c>
    </row>
    <row r="165" spans="1:10" ht="13">
      <c r="A165" s="15" t="s">
        <v>1238</v>
      </c>
      <c r="B165" s="11">
        <v>0.13923611111111112</v>
      </c>
      <c r="C165" s="15" t="s">
        <v>14</v>
      </c>
      <c r="D165" s="15" t="s">
        <v>30</v>
      </c>
      <c r="E165" s="14">
        <v>14</v>
      </c>
      <c r="F165" s="14">
        <f>E165-7</f>
        <v>7</v>
      </c>
      <c r="G165" s="15"/>
      <c r="H165" s="15"/>
      <c r="I165" s="15"/>
      <c r="J165" s="15" t="s">
        <v>929</v>
      </c>
    </row>
    <row r="166" spans="1:10" ht="13">
      <c r="A166" s="15" t="s">
        <v>1238</v>
      </c>
      <c r="B166" s="11">
        <v>0.13923611111111112</v>
      </c>
      <c r="C166" s="15" t="s">
        <v>14</v>
      </c>
      <c r="D166" s="15" t="s">
        <v>30</v>
      </c>
      <c r="E166" s="14" t="s">
        <v>38</v>
      </c>
      <c r="F166" s="14" t="s">
        <v>38</v>
      </c>
      <c r="G166" s="15"/>
      <c r="H166" s="15"/>
      <c r="I166" s="15"/>
      <c r="J166" s="15" t="s">
        <v>929</v>
      </c>
    </row>
    <row r="167" spans="1:10" ht="13">
      <c r="A167" s="15" t="s">
        <v>1238</v>
      </c>
      <c r="B167" s="11">
        <v>0.13958333333333334</v>
      </c>
      <c r="C167" s="15" t="s">
        <v>14</v>
      </c>
      <c r="D167" s="15" t="s">
        <v>30</v>
      </c>
      <c r="E167" s="14" t="s">
        <v>38</v>
      </c>
      <c r="F167" s="14" t="s">
        <v>38</v>
      </c>
      <c r="G167" s="15"/>
      <c r="H167" s="15"/>
      <c r="I167" s="15"/>
      <c r="J167" s="15" t="s">
        <v>929</v>
      </c>
    </row>
    <row r="168" spans="1:10" ht="13">
      <c r="A168" s="15" t="s">
        <v>1238</v>
      </c>
      <c r="B168" s="11">
        <v>0.14077546296296295</v>
      </c>
      <c r="C168" s="15" t="s">
        <v>19</v>
      </c>
      <c r="D168" s="15" t="s">
        <v>30</v>
      </c>
      <c r="E168" s="14">
        <v>11</v>
      </c>
      <c r="F168" s="14">
        <f t="shared" ref="F168:F169" si="7">E168-8</f>
        <v>3</v>
      </c>
      <c r="G168" s="15"/>
      <c r="H168" s="15"/>
      <c r="I168" s="15"/>
      <c r="J168" s="15" t="s">
        <v>56</v>
      </c>
    </row>
    <row r="169" spans="1:10" ht="13">
      <c r="A169" s="15" t="s">
        <v>1238</v>
      </c>
      <c r="B169" s="11">
        <v>0.14077546296296295</v>
      </c>
      <c r="C169" s="15" t="s">
        <v>19</v>
      </c>
      <c r="D169" s="15" t="s">
        <v>30</v>
      </c>
      <c r="E169" s="14">
        <v>20</v>
      </c>
      <c r="F169" s="14">
        <f t="shared" si="7"/>
        <v>12</v>
      </c>
      <c r="G169" s="15"/>
      <c r="H169" s="15"/>
      <c r="I169" s="15"/>
      <c r="J169" s="15" t="s">
        <v>1294</v>
      </c>
    </row>
    <row r="170" spans="1:10" ht="13">
      <c r="A170" s="15" t="s">
        <v>1238</v>
      </c>
      <c r="B170" s="11">
        <v>0.14129629629629631</v>
      </c>
      <c r="C170" s="15" t="s">
        <v>19</v>
      </c>
      <c r="D170" s="15" t="s">
        <v>22</v>
      </c>
      <c r="E170" s="14">
        <v>20</v>
      </c>
      <c r="F170" s="14">
        <f>E170-10</f>
        <v>10</v>
      </c>
      <c r="G170" s="15"/>
      <c r="H170" s="15"/>
      <c r="I170" s="15"/>
      <c r="J170" s="15"/>
    </row>
    <row r="171" spans="1:10" ht="13">
      <c r="A171" s="15" t="s">
        <v>1238</v>
      </c>
      <c r="B171" s="11">
        <v>0.14156250000000001</v>
      </c>
      <c r="C171" s="15" t="s">
        <v>13</v>
      </c>
      <c r="D171" s="15" t="s">
        <v>28</v>
      </c>
      <c r="E171" s="14">
        <v>11</v>
      </c>
      <c r="F171" s="14"/>
      <c r="G171" s="15"/>
      <c r="H171" s="15" t="s">
        <v>1342</v>
      </c>
      <c r="I171" s="15"/>
      <c r="J171" s="15" t="s">
        <v>1339</v>
      </c>
    </row>
    <row r="172" spans="1:10" ht="13">
      <c r="A172" s="15" t="s">
        <v>1238</v>
      </c>
      <c r="B172" s="11">
        <v>0.14274305555555555</v>
      </c>
      <c r="C172" s="15" t="s">
        <v>13</v>
      </c>
      <c r="D172" s="15" t="s">
        <v>33</v>
      </c>
      <c r="E172" s="14">
        <v>17</v>
      </c>
      <c r="F172" s="14">
        <f>E172-7</f>
        <v>10</v>
      </c>
      <c r="G172" s="15"/>
      <c r="H172" s="15"/>
      <c r="I172" s="15"/>
      <c r="J172" s="15" t="s">
        <v>1252</v>
      </c>
    </row>
    <row r="173" spans="1:10" ht="13">
      <c r="A173" s="15" t="s">
        <v>1238</v>
      </c>
      <c r="B173" s="11">
        <v>0.14291666666666666</v>
      </c>
      <c r="C173" s="15" t="s">
        <v>13</v>
      </c>
      <c r="D173" s="15" t="s">
        <v>33</v>
      </c>
      <c r="E173" s="14" t="s">
        <v>17</v>
      </c>
      <c r="F173" s="14">
        <v>20</v>
      </c>
      <c r="G173" s="15" t="s">
        <v>40</v>
      </c>
      <c r="H173" s="15"/>
      <c r="I173" s="15"/>
      <c r="J173" s="15" t="s">
        <v>1252</v>
      </c>
    </row>
    <row r="174" spans="1:10" ht="13">
      <c r="A174" s="15" t="s">
        <v>1238</v>
      </c>
      <c r="B174" s="11">
        <v>0.14297453703703702</v>
      </c>
      <c r="C174" s="15" t="s">
        <v>13</v>
      </c>
      <c r="D174" s="15" t="s">
        <v>28</v>
      </c>
      <c r="E174" s="14">
        <v>12</v>
      </c>
      <c r="F174" s="14"/>
      <c r="G174" s="15"/>
      <c r="H174" s="15" t="s">
        <v>1344</v>
      </c>
      <c r="I174" s="15"/>
      <c r="J174" s="15"/>
    </row>
    <row r="175" spans="1:10" ht="13">
      <c r="A175" s="15" t="s">
        <v>1238</v>
      </c>
      <c r="B175" s="11">
        <v>0.14309027777777777</v>
      </c>
      <c r="C175" s="15" t="s">
        <v>13</v>
      </c>
      <c r="D175" s="15" t="s">
        <v>28</v>
      </c>
      <c r="E175" s="14">
        <v>22</v>
      </c>
      <c r="F175" s="14"/>
      <c r="G175" s="15"/>
      <c r="H175" s="15" t="s">
        <v>1345</v>
      </c>
      <c r="I175" s="15"/>
      <c r="J175" s="15" t="s">
        <v>1346</v>
      </c>
    </row>
    <row r="176" spans="1:10" ht="13">
      <c r="A176" s="15" t="s">
        <v>1238</v>
      </c>
      <c r="B176" s="11">
        <v>0.14364583333333333</v>
      </c>
      <c r="C176" s="15" t="s">
        <v>21</v>
      </c>
      <c r="D176" s="15" t="s">
        <v>33</v>
      </c>
      <c r="E176" s="14" t="s">
        <v>17</v>
      </c>
      <c r="F176" s="14">
        <v>20</v>
      </c>
      <c r="G176" s="15" t="s">
        <v>40</v>
      </c>
      <c r="H176" s="15"/>
      <c r="I176" s="15"/>
      <c r="J176" s="15" t="s">
        <v>1002</v>
      </c>
    </row>
    <row r="177" spans="1:10" ht="13">
      <c r="A177" s="15" t="s">
        <v>1238</v>
      </c>
      <c r="B177" s="11">
        <v>0.14369212962962963</v>
      </c>
      <c r="C177" s="15" t="s">
        <v>21</v>
      </c>
      <c r="D177" s="15" t="s">
        <v>33</v>
      </c>
      <c r="E177" s="14">
        <v>18</v>
      </c>
      <c r="F177" s="14">
        <f>E177-8</f>
        <v>10</v>
      </c>
      <c r="G177" s="15"/>
      <c r="H177" s="15"/>
      <c r="I177" s="15"/>
      <c r="J177" s="15" t="s">
        <v>1002</v>
      </c>
    </row>
    <row r="178" spans="1:10" ht="13">
      <c r="A178" s="15" t="s">
        <v>1238</v>
      </c>
      <c r="B178" s="11">
        <v>0.14378472222222222</v>
      </c>
      <c r="C178" s="15" t="s">
        <v>21</v>
      </c>
      <c r="D178" s="15" t="s">
        <v>33</v>
      </c>
      <c r="E178" s="14" t="s">
        <v>38</v>
      </c>
      <c r="F178" s="14" t="s">
        <v>38</v>
      </c>
      <c r="G178" s="15"/>
      <c r="H178" s="15"/>
      <c r="I178" s="15"/>
      <c r="J178" s="15" t="s">
        <v>1002</v>
      </c>
    </row>
    <row r="179" spans="1:10" ht="13">
      <c r="A179" s="15" t="s">
        <v>1238</v>
      </c>
      <c r="B179" s="11">
        <v>0.14381944444444444</v>
      </c>
      <c r="C179" s="15" t="s">
        <v>21</v>
      </c>
      <c r="D179" s="15" t="s">
        <v>28</v>
      </c>
      <c r="E179" s="14">
        <v>16</v>
      </c>
      <c r="F179" s="14"/>
      <c r="G179" s="15"/>
      <c r="H179" s="15" t="s">
        <v>1347</v>
      </c>
      <c r="I179" s="15"/>
      <c r="J179" s="15"/>
    </row>
    <row r="180" spans="1:10" ht="13">
      <c r="A180" s="15" t="s">
        <v>1238</v>
      </c>
      <c r="B180" s="11">
        <v>0.1438888888888889</v>
      </c>
      <c r="C180" s="15" t="s">
        <v>21</v>
      </c>
      <c r="D180" s="15" t="s">
        <v>28</v>
      </c>
      <c r="E180" s="14">
        <v>10</v>
      </c>
      <c r="F180" s="14"/>
      <c r="G180" s="15"/>
      <c r="H180" s="15" t="s">
        <v>1348</v>
      </c>
      <c r="I180" s="15"/>
      <c r="J180" s="15"/>
    </row>
    <row r="181" spans="1:10" ht="13">
      <c r="A181" s="15" t="s">
        <v>1238</v>
      </c>
      <c r="B181" s="11">
        <v>0.1439236111111111</v>
      </c>
      <c r="C181" s="15" t="s">
        <v>21</v>
      </c>
      <c r="D181" s="15" t="s">
        <v>28</v>
      </c>
      <c r="E181" s="14">
        <v>9</v>
      </c>
      <c r="F181" s="14"/>
      <c r="G181" s="15"/>
      <c r="H181" s="15" t="s">
        <v>1349</v>
      </c>
      <c r="I181" s="15"/>
      <c r="J181" s="15" t="s">
        <v>1350</v>
      </c>
    </row>
    <row r="182" spans="1:10" ht="13">
      <c r="A182" s="15" t="s">
        <v>1238</v>
      </c>
      <c r="B182" s="11">
        <v>0.14664351851851851</v>
      </c>
      <c r="C182" s="15" t="s">
        <v>18</v>
      </c>
      <c r="D182" s="15" t="s">
        <v>33</v>
      </c>
      <c r="E182" s="14">
        <v>16</v>
      </c>
      <c r="F182" s="14">
        <f>E182-7</f>
        <v>9</v>
      </c>
      <c r="G182" s="15"/>
      <c r="H182" s="15"/>
      <c r="I182" s="15"/>
      <c r="J182" s="15" t="s">
        <v>1351</v>
      </c>
    </row>
    <row r="183" spans="1:10" ht="13">
      <c r="A183" s="15" t="s">
        <v>1238</v>
      </c>
      <c r="B183" s="11">
        <v>0.14679398148148148</v>
      </c>
      <c r="C183" s="15" t="s">
        <v>18</v>
      </c>
      <c r="D183" s="15" t="s">
        <v>28</v>
      </c>
      <c r="E183" s="14">
        <v>12</v>
      </c>
      <c r="F183" s="14"/>
      <c r="G183" s="15"/>
      <c r="H183" s="15" t="s">
        <v>1344</v>
      </c>
      <c r="I183" s="15"/>
      <c r="J183" s="15"/>
    </row>
    <row r="184" spans="1:10" ht="13">
      <c r="A184" s="15" t="s">
        <v>1238</v>
      </c>
      <c r="B184" s="11">
        <v>0.14754629629629629</v>
      </c>
      <c r="C184" s="15" t="s">
        <v>13</v>
      </c>
      <c r="D184" s="15" t="s">
        <v>28</v>
      </c>
      <c r="E184" s="14">
        <v>9</v>
      </c>
      <c r="F184" s="14"/>
      <c r="G184" s="15"/>
      <c r="H184" s="15" t="s">
        <v>1349</v>
      </c>
      <c r="I184" s="15"/>
      <c r="J184" s="15"/>
    </row>
    <row r="185" spans="1:10" ht="13">
      <c r="A185" s="15" t="s">
        <v>1238</v>
      </c>
      <c r="B185" s="11">
        <v>0.14905092592592592</v>
      </c>
      <c r="C185" s="15" t="s">
        <v>14</v>
      </c>
      <c r="D185" s="15" t="s">
        <v>30</v>
      </c>
      <c r="E185" s="14">
        <v>21</v>
      </c>
      <c r="F185" s="14">
        <f>E185-7</f>
        <v>14</v>
      </c>
      <c r="G185" s="15"/>
      <c r="H185" s="15"/>
      <c r="I185" s="15"/>
      <c r="J185" s="15" t="s">
        <v>297</v>
      </c>
    </row>
    <row r="186" spans="1:10" ht="13">
      <c r="A186" s="15" t="s">
        <v>1238</v>
      </c>
      <c r="B186" s="11">
        <v>0.14905092592592592</v>
      </c>
      <c r="C186" s="15" t="s">
        <v>14</v>
      </c>
      <c r="D186" s="15" t="s">
        <v>30</v>
      </c>
      <c r="E186" s="14" t="s">
        <v>38</v>
      </c>
      <c r="F186" s="14" t="s">
        <v>38</v>
      </c>
      <c r="G186" s="15"/>
      <c r="H186" s="15"/>
      <c r="I186" s="15"/>
      <c r="J186" s="15" t="s">
        <v>56</v>
      </c>
    </row>
    <row r="187" spans="1:10" ht="13">
      <c r="A187" s="15" t="s">
        <v>1238</v>
      </c>
      <c r="B187" s="11">
        <v>0.14905092592592592</v>
      </c>
      <c r="C187" s="15" t="s">
        <v>14</v>
      </c>
      <c r="D187" s="15" t="s">
        <v>30</v>
      </c>
      <c r="E187" s="14">
        <v>20</v>
      </c>
      <c r="F187" s="14">
        <v>13</v>
      </c>
      <c r="G187" s="15"/>
      <c r="H187" s="15"/>
      <c r="I187" s="15"/>
      <c r="J187" s="15" t="s">
        <v>929</v>
      </c>
    </row>
    <row r="188" spans="1:10" ht="13">
      <c r="A188" s="15" t="s">
        <v>1238</v>
      </c>
      <c r="B188" s="11">
        <v>0.15013888888888888</v>
      </c>
      <c r="C188" s="15" t="s">
        <v>14</v>
      </c>
      <c r="D188" s="15" t="s">
        <v>30</v>
      </c>
      <c r="E188" s="14">
        <v>23</v>
      </c>
      <c r="F188" s="14">
        <v>16</v>
      </c>
      <c r="G188" s="15"/>
      <c r="H188" s="15"/>
      <c r="I188" s="15"/>
      <c r="J188" s="15" t="s">
        <v>995</v>
      </c>
    </row>
    <row r="189" spans="1:10" ht="13">
      <c r="A189" s="15" t="s">
        <v>1238</v>
      </c>
      <c r="B189" s="11">
        <v>0.15023148148148149</v>
      </c>
      <c r="C189" s="15" t="s">
        <v>14</v>
      </c>
      <c r="D189" s="15" t="s">
        <v>28</v>
      </c>
      <c r="E189" s="14">
        <v>6</v>
      </c>
      <c r="F189" s="14"/>
      <c r="G189" s="15"/>
      <c r="H189" s="15" t="s">
        <v>1352</v>
      </c>
      <c r="I189" s="15"/>
      <c r="J189" s="15"/>
    </row>
    <row r="190" spans="1:10" ht="13">
      <c r="A190" s="15" t="s">
        <v>1238</v>
      </c>
      <c r="B190" s="11">
        <v>0.15034722222222222</v>
      </c>
      <c r="C190" s="15" t="s">
        <v>14</v>
      </c>
      <c r="D190" s="15" t="s">
        <v>30</v>
      </c>
      <c r="E190" s="14">
        <v>15</v>
      </c>
      <c r="F190" s="14">
        <f t="shared" ref="F190:F191" si="8">E190-7</f>
        <v>8</v>
      </c>
      <c r="G190" s="15"/>
      <c r="H190" s="15"/>
      <c r="I190" s="15"/>
      <c r="J190" s="15" t="s">
        <v>929</v>
      </c>
    </row>
    <row r="191" spans="1:10" ht="13">
      <c r="A191" s="15" t="s">
        <v>1238</v>
      </c>
      <c r="B191" s="11">
        <v>0.15046296296296297</v>
      </c>
      <c r="C191" s="15" t="s">
        <v>14</v>
      </c>
      <c r="D191" s="15" t="s">
        <v>30</v>
      </c>
      <c r="E191" s="14">
        <v>11</v>
      </c>
      <c r="F191" s="14">
        <f t="shared" si="8"/>
        <v>4</v>
      </c>
      <c r="G191" s="15"/>
      <c r="H191" s="15"/>
      <c r="I191" s="15"/>
      <c r="J191" s="15" t="s">
        <v>929</v>
      </c>
    </row>
    <row r="192" spans="1:10" ht="13">
      <c r="A192" s="15" t="s">
        <v>1238</v>
      </c>
      <c r="B192" s="11">
        <v>0.15052083333333333</v>
      </c>
      <c r="C192" s="15" t="s">
        <v>14</v>
      </c>
      <c r="D192" s="15" t="s">
        <v>28</v>
      </c>
      <c r="E192" s="14">
        <v>6</v>
      </c>
      <c r="F192" s="14"/>
      <c r="G192" s="15"/>
      <c r="H192" s="15"/>
      <c r="I192" s="15"/>
      <c r="J192" s="15"/>
    </row>
    <row r="193" spans="1:10" ht="13">
      <c r="A193" s="15" t="s">
        <v>1238</v>
      </c>
      <c r="B193" s="11">
        <v>0.15240740740740741</v>
      </c>
      <c r="C193" s="15" t="s">
        <v>14</v>
      </c>
      <c r="D193" s="15" t="s">
        <v>167</v>
      </c>
      <c r="E193" s="14">
        <v>16</v>
      </c>
      <c r="F193" s="14"/>
      <c r="G193" s="15"/>
      <c r="H193" s="15"/>
      <c r="I193" s="15"/>
      <c r="J193" s="15"/>
    </row>
    <row r="194" spans="1:10" ht="13">
      <c r="A194" s="15" t="s">
        <v>1238</v>
      </c>
      <c r="B194" s="11">
        <v>0.15355324074074075</v>
      </c>
      <c r="C194" s="15" t="s">
        <v>13</v>
      </c>
      <c r="D194" s="15" t="s">
        <v>33</v>
      </c>
      <c r="E194" s="14">
        <v>18</v>
      </c>
      <c r="F194" s="14">
        <f>E194-7</f>
        <v>11</v>
      </c>
      <c r="G194" s="15"/>
      <c r="H194" s="15"/>
      <c r="I194" s="15"/>
      <c r="J194" s="15" t="s">
        <v>1252</v>
      </c>
    </row>
    <row r="195" spans="1:10" ht="13">
      <c r="A195" s="15" t="s">
        <v>1238</v>
      </c>
      <c r="B195" s="11">
        <v>0.15362268518518518</v>
      </c>
      <c r="C195" s="15" t="s">
        <v>13</v>
      </c>
      <c r="D195" s="15" t="s">
        <v>33</v>
      </c>
      <c r="E195" s="14" t="s">
        <v>38</v>
      </c>
      <c r="F195" s="14" t="s">
        <v>38</v>
      </c>
      <c r="G195" s="15"/>
      <c r="H195" s="15"/>
      <c r="I195" s="15"/>
      <c r="J195" s="15" t="s">
        <v>1252</v>
      </c>
    </row>
    <row r="196" spans="1:10" ht="13">
      <c r="A196" s="15" t="s">
        <v>1238</v>
      </c>
      <c r="B196" s="11">
        <v>0.15364583333333334</v>
      </c>
      <c r="C196" s="15" t="s">
        <v>13</v>
      </c>
      <c r="D196" s="15" t="s">
        <v>28</v>
      </c>
      <c r="E196" s="14">
        <v>16</v>
      </c>
      <c r="F196" s="14"/>
      <c r="G196" s="15"/>
      <c r="H196" s="15" t="s">
        <v>1347</v>
      </c>
      <c r="I196" s="15"/>
      <c r="J196" s="15"/>
    </row>
    <row r="197" spans="1:10" ht="13">
      <c r="A197" s="15" t="s">
        <v>1238</v>
      </c>
      <c r="B197" s="11">
        <v>0.15559027777777779</v>
      </c>
      <c r="C197" s="15" t="s">
        <v>18</v>
      </c>
      <c r="D197" s="15" t="s">
        <v>109</v>
      </c>
      <c r="E197" s="14">
        <v>11</v>
      </c>
      <c r="F197" s="14">
        <f>E197-3</f>
        <v>8</v>
      </c>
      <c r="G197" s="15"/>
      <c r="H197" s="15"/>
      <c r="I197" s="15"/>
      <c r="J197" s="15"/>
    </row>
    <row r="198" spans="1:10" ht="13">
      <c r="A198" s="15" t="s">
        <v>1238</v>
      </c>
      <c r="B198" s="11">
        <v>0.15577546296296296</v>
      </c>
      <c r="C198" s="15" t="s">
        <v>19</v>
      </c>
      <c r="D198" s="15" t="s">
        <v>30</v>
      </c>
      <c r="E198" s="14">
        <v>12</v>
      </c>
      <c r="F198" s="14">
        <f>E198-8</f>
        <v>4</v>
      </c>
      <c r="G198" s="15"/>
      <c r="H198" s="15"/>
      <c r="I198" s="15"/>
      <c r="J198" s="15" t="s">
        <v>1353</v>
      </c>
    </row>
    <row r="199" spans="1:10" ht="13">
      <c r="A199" s="15" t="s">
        <v>1238</v>
      </c>
      <c r="B199" s="11">
        <v>0.15744212962962964</v>
      </c>
      <c r="C199" s="15" t="s">
        <v>66</v>
      </c>
      <c r="D199" s="15" t="s">
        <v>30</v>
      </c>
      <c r="E199" s="14" t="s">
        <v>38</v>
      </c>
      <c r="F199" s="14" t="s">
        <v>38</v>
      </c>
      <c r="G199" s="15"/>
      <c r="H199" s="15"/>
      <c r="I199" s="15"/>
      <c r="J199" s="15" t="s">
        <v>56</v>
      </c>
    </row>
    <row r="200" spans="1:10" ht="13">
      <c r="A200" s="15" t="s">
        <v>1238</v>
      </c>
      <c r="B200" s="11">
        <v>0.15744212962962964</v>
      </c>
      <c r="C200" s="15" t="s">
        <v>66</v>
      </c>
      <c r="D200" s="15" t="s">
        <v>30</v>
      </c>
      <c r="E200" s="14">
        <v>14</v>
      </c>
      <c r="F200" s="14">
        <f>E200-7</f>
        <v>7</v>
      </c>
      <c r="G200" s="15"/>
      <c r="H200" s="15"/>
      <c r="I200" s="15"/>
      <c r="J200" s="15" t="s">
        <v>831</v>
      </c>
    </row>
    <row r="201" spans="1:10" ht="13">
      <c r="A201" s="15" t="s">
        <v>1238</v>
      </c>
      <c r="B201" s="11">
        <v>0.15752314814814813</v>
      </c>
      <c r="C201" s="15" t="s">
        <v>66</v>
      </c>
      <c r="D201" s="15" t="s">
        <v>30</v>
      </c>
      <c r="E201" s="14" t="s">
        <v>38</v>
      </c>
      <c r="F201" s="14" t="s">
        <v>38</v>
      </c>
      <c r="G201" s="15"/>
      <c r="H201" s="15"/>
      <c r="I201" s="15"/>
      <c r="J201" s="15" t="s">
        <v>56</v>
      </c>
    </row>
    <row r="202" spans="1:10" ht="13">
      <c r="A202" s="15" t="s">
        <v>1238</v>
      </c>
      <c r="B202" s="11">
        <v>0.15752314814814813</v>
      </c>
      <c r="C202" s="15" t="s">
        <v>66</v>
      </c>
      <c r="D202" s="15" t="s">
        <v>30</v>
      </c>
      <c r="E202" s="14">
        <v>16</v>
      </c>
      <c r="F202" s="14">
        <f>E202-7</f>
        <v>9</v>
      </c>
      <c r="G202" s="15"/>
      <c r="H202" s="15"/>
      <c r="I202" s="15"/>
      <c r="J202" s="15" t="s">
        <v>831</v>
      </c>
    </row>
    <row r="203" spans="1:10" ht="13">
      <c r="A203" s="15" t="s">
        <v>1238</v>
      </c>
      <c r="B203" s="11">
        <v>0.15761574074074075</v>
      </c>
      <c r="C203" s="15" t="s">
        <v>66</v>
      </c>
      <c r="D203" s="15" t="s">
        <v>28</v>
      </c>
      <c r="E203" s="14">
        <v>16</v>
      </c>
      <c r="F203" s="14"/>
      <c r="G203" s="15"/>
      <c r="H203" s="15" t="s">
        <v>1355</v>
      </c>
      <c r="I203" s="15"/>
      <c r="J203" s="15" t="s">
        <v>1346</v>
      </c>
    </row>
    <row r="204" spans="1:10" ht="13">
      <c r="A204" s="15" t="s">
        <v>1238</v>
      </c>
      <c r="B204" s="11">
        <v>0.15902777777777777</v>
      </c>
      <c r="C204" s="15" t="s">
        <v>66</v>
      </c>
      <c r="D204" s="15" t="s">
        <v>30</v>
      </c>
      <c r="E204" s="14">
        <v>15</v>
      </c>
      <c r="F204" s="14">
        <f>E204-7</f>
        <v>8</v>
      </c>
      <c r="G204" s="15"/>
      <c r="H204" s="15"/>
      <c r="I204" s="15"/>
      <c r="J204" s="15" t="s">
        <v>1356</v>
      </c>
    </row>
    <row r="205" spans="1:10" ht="13">
      <c r="A205" s="15" t="s">
        <v>1238</v>
      </c>
      <c r="B205" s="11">
        <v>0.15920138888888888</v>
      </c>
      <c r="C205" s="15" t="s">
        <v>66</v>
      </c>
      <c r="D205" s="15" t="s">
        <v>28</v>
      </c>
      <c r="E205" s="14">
        <v>17</v>
      </c>
      <c r="F205" s="14"/>
      <c r="G205" s="15"/>
      <c r="H205" s="15" t="s">
        <v>1358</v>
      </c>
      <c r="I205" s="15"/>
      <c r="J205" s="15"/>
    </row>
    <row r="206" spans="1:10" ht="13">
      <c r="A206" s="15" t="s">
        <v>1238</v>
      </c>
      <c r="B206" s="11">
        <v>0.16108796296296296</v>
      </c>
      <c r="C206" s="15" t="s">
        <v>14</v>
      </c>
      <c r="D206" s="15" t="s">
        <v>30</v>
      </c>
      <c r="E206" s="14">
        <v>21</v>
      </c>
      <c r="F206" s="14">
        <f>E206-7</f>
        <v>14</v>
      </c>
      <c r="G206" s="15"/>
      <c r="H206" s="15"/>
      <c r="I206" s="15"/>
      <c r="J206" s="15" t="s">
        <v>995</v>
      </c>
    </row>
    <row r="207" spans="1:10" ht="13">
      <c r="A207" s="15" t="s">
        <v>1238</v>
      </c>
      <c r="B207" s="11">
        <v>0.16116898148148148</v>
      </c>
      <c r="C207" s="15" t="s">
        <v>14</v>
      </c>
      <c r="D207" s="15" t="s">
        <v>28</v>
      </c>
      <c r="E207" s="14">
        <v>5</v>
      </c>
      <c r="F207" s="14"/>
      <c r="G207" s="15"/>
      <c r="H207" s="15" t="s">
        <v>1362</v>
      </c>
      <c r="I207" s="15"/>
      <c r="J207" s="15"/>
    </row>
    <row r="208" spans="1:10" ht="13">
      <c r="A208" s="15" t="s">
        <v>1238</v>
      </c>
      <c r="B208" s="11">
        <v>0.1612962962962963</v>
      </c>
      <c r="C208" s="15" t="s">
        <v>14</v>
      </c>
      <c r="D208" s="15" t="s">
        <v>30</v>
      </c>
      <c r="E208" s="14">
        <v>12</v>
      </c>
      <c r="F208" s="14">
        <f>E208-7</f>
        <v>5</v>
      </c>
      <c r="G208" s="15"/>
      <c r="H208" s="15"/>
      <c r="I208" s="15"/>
      <c r="J208" s="15" t="s">
        <v>995</v>
      </c>
    </row>
    <row r="209" spans="1:10" ht="13">
      <c r="A209" s="15" t="s">
        <v>1238</v>
      </c>
      <c r="B209" s="11">
        <v>0.1620601851851852</v>
      </c>
      <c r="C209" s="15" t="s">
        <v>19</v>
      </c>
      <c r="D209" s="15" t="s">
        <v>30</v>
      </c>
      <c r="E209" s="14">
        <v>13</v>
      </c>
      <c r="F209" s="14">
        <f t="shared" ref="F209:F210" si="9">E209-8</f>
        <v>5</v>
      </c>
      <c r="G209" s="15"/>
      <c r="H209" s="15"/>
      <c r="I209" s="15"/>
      <c r="J209" s="15" t="s">
        <v>56</v>
      </c>
    </row>
    <row r="210" spans="1:10" ht="13">
      <c r="A210" s="15" t="s">
        <v>1238</v>
      </c>
      <c r="B210" s="11">
        <v>0.1620601851851852</v>
      </c>
      <c r="C210" s="15" t="s">
        <v>19</v>
      </c>
      <c r="D210" s="15" t="s">
        <v>30</v>
      </c>
      <c r="E210" s="14">
        <v>18</v>
      </c>
      <c r="F210" s="14">
        <f t="shared" si="9"/>
        <v>10</v>
      </c>
      <c r="G210" s="15"/>
      <c r="H210" s="15"/>
      <c r="I210" s="15"/>
      <c r="J210" s="15" t="s">
        <v>1294</v>
      </c>
    </row>
    <row r="211" spans="1:10" ht="13">
      <c r="A211" s="15" t="s">
        <v>1238</v>
      </c>
      <c r="B211" s="11">
        <v>0.16221064814814815</v>
      </c>
      <c r="C211" s="15" t="s">
        <v>19</v>
      </c>
      <c r="D211" s="15" t="s">
        <v>28</v>
      </c>
      <c r="E211" s="14">
        <v>23</v>
      </c>
      <c r="F211" s="14"/>
      <c r="G211" s="15"/>
      <c r="H211" s="15" t="s">
        <v>1365</v>
      </c>
      <c r="I211" s="15"/>
      <c r="J211" s="15"/>
    </row>
    <row r="212" spans="1:10" ht="13">
      <c r="A212" s="15" t="s">
        <v>1238</v>
      </c>
      <c r="B212" s="11">
        <v>0.16370370370370371</v>
      </c>
      <c r="C212" s="15" t="s">
        <v>13</v>
      </c>
      <c r="D212" s="15" t="s">
        <v>33</v>
      </c>
      <c r="E212" s="14">
        <v>12</v>
      </c>
      <c r="F212" s="14">
        <f>E212-7</f>
        <v>5</v>
      </c>
      <c r="G212" s="15"/>
      <c r="H212" s="15"/>
      <c r="I212" s="15"/>
      <c r="J212" s="15" t="s">
        <v>1252</v>
      </c>
    </row>
    <row r="213" spans="1:10" ht="13">
      <c r="A213" s="15" t="s">
        <v>1238</v>
      </c>
      <c r="B213" s="11">
        <v>0.16378472222222223</v>
      </c>
      <c r="C213" s="15" t="s">
        <v>13</v>
      </c>
      <c r="D213" s="15" t="s">
        <v>33</v>
      </c>
      <c r="E213" s="14" t="s">
        <v>17</v>
      </c>
      <c r="F213" s="14">
        <v>20</v>
      </c>
      <c r="G213" s="15" t="s">
        <v>40</v>
      </c>
      <c r="H213" s="15"/>
      <c r="I213" s="15"/>
      <c r="J213" s="15" t="s">
        <v>1252</v>
      </c>
    </row>
    <row r="214" spans="1:10" ht="13">
      <c r="A214" s="15" t="s">
        <v>1238</v>
      </c>
      <c r="B214" s="11">
        <v>0.16383101851851853</v>
      </c>
      <c r="C214" s="15" t="s">
        <v>13</v>
      </c>
      <c r="D214" s="15" t="s">
        <v>28</v>
      </c>
      <c r="E214" s="14">
        <v>30</v>
      </c>
      <c r="F214" s="14"/>
      <c r="G214" s="15"/>
      <c r="H214" s="15" t="s">
        <v>1367</v>
      </c>
      <c r="I214" s="15"/>
      <c r="J214" s="15" t="s">
        <v>1346</v>
      </c>
    </row>
    <row r="215" spans="1:10" ht="13">
      <c r="A215" s="15" t="s">
        <v>1238</v>
      </c>
      <c r="B215" s="11">
        <v>0.16837962962962963</v>
      </c>
      <c r="C215" s="15" t="s">
        <v>888</v>
      </c>
      <c r="D215" s="15" t="s">
        <v>101</v>
      </c>
      <c r="E215" s="14">
        <v>8</v>
      </c>
      <c r="F215" s="14"/>
      <c r="G215" s="15"/>
      <c r="H215" s="15"/>
      <c r="I215" s="15"/>
      <c r="J215" s="15" t="s">
        <v>1368</v>
      </c>
    </row>
    <row r="216" spans="1:10" ht="13">
      <c r="A216" s="15" t="s">
        <v>1238</v>
      </c>
      <c r="B216" s="11">
        <v>0.16886574074074073</v>
      </c>
      <c r="C216" s="15" t="s">
        <v>66</v>
      </c>
      <c r="D216" s="15" t="s">
        <v>30</v>
      </c>
      <c r="E216" s="14" t="s">
        <v>38</v>
      </c>
      <c r="F216" s="14" t="s">
        <v>38</v>
      </c>
      <c r="G216" s="15"/>
      <c r="H216" s="15"/>
      <c r="I216" s="15"/>
      <c r="J216" s="15" t="s">
        <v>56</v>
      </c>
    </row>
    <row r="217" spans="1:10" ht="13">
      <c r="A217" s="15" t="s">
        <v>1238</v>
      </c>
      <c r="B217" s="11">
        <v>0.16886574074074073</v>
      </c>
      <c r="C217" s="15" t="s">
        <v>66</v>
      </c>
      <c r="D217" s="15" t="s">
        <v>30</v>
      </c>
      <c r="E217" s="14">
        <v>25</v>
      </c>
      <c r="F217" s="14">
        <f>E217-7</f>
        <v>18</v>
      </c>
      <c r="G217" s="15"/>
      <c r="H217" s="15"/>
      <c r="I217" s="15"/>
      <c r="J217" s="15" t="s">
        <v>831</v>
      </c>
    </row>
    <row r="218" spans="1:10" ht="13">
      <c r="A218" s="15" t="s">
        <v>1238</v>
      </c>
      <c r="B218" s="11">
        <v>0.16898148148148148</v>
      </c>
      <c r="C218" s="15" t="s">
        <v>66</v>
      </c>
      <c r="D218" s="15" t="s">
        <v>28</v>
      </c>
      <c r="E218" s="14">
        <v>18</v>
      </c>
      <c r="F218" s="14"/>
      <c r="G218" s="15"/>
      <c r="H218" s="15" t="s">
        <v>1370</v>
      </c>
      <c r="I218" s="15"/>
      <c r="J218" s="15" t="s">
        <v>1346</v>
      </c>
    </row>
    <row r="219" spans="1:10" ht="13">
      <c r="A219" s="15" t="s">
        <v>1238</v>
      </c>
      <c r="B219" s="11">
        <v>0.16930555555555554</v>
      </c>
      <c r="C219" s="15" t="s">
        <v>66</v>
      </c>
      <c r="D219" s="15" t="s">
        <v>30</v>
      </c>
      <c r="E219" s="14">
        <v>22</v>
      </c>
      <c r="F219" s="14">
        <f>E219-7</f>
        <v>15</v>
      </c>
      <c r="G219" s="15"/>
      <c r="H219" s="15"/>
      <c r="I219" s="15"/>
      <c r="J219" s="15" t="s">
        <v>1268</v>
      </c>
    </row>
    <row r="220" spans="1:10" ht="13">
      <c r="A220" s="15" t="s">
        <v>1238</v>
      </c>
      <c r="B220" s="11">
        <v>0.16942129629629629</v>
      </c>
      <c r="C220" s="15" t="s">
        <v>66</v>
      </c>
      <c r="D220" s="15" t="s">
        <v>28</v>
      </c>
      <c r="E220" s="14">
        <v>16</v>
      </c>
      <c r="F220" s="14"/>
      <c r="G220" s="15"/>
      <c r="H220" s="15" t="s">
        <v>1347</v>
      </c>
      <c r="I220" s="15"/>
      <c r="J220" s="15"/>
    </row>
    <row r="221" spans="1:10" ht="13">
      <c r="A221" s="15" t="s">
        <v>1238</v>
      </c>
      <c r="B221" s="11">
        <v>0.17002314814814815</v>
      </c>
      <c r="C221" s="15" t="s">
        <v>888</v>
      </c>
      <c r="D221" s="15" t="s">
        <v>24</v>
      </c>
      <c r="E221" s="14">
        <v>10</v>
      </c>
      <c r="F221" s="14">
        <f>E221-8</f>
        <v>2</v>
      </c>
      <c r="G221" s="15"/>
      <c r="H221" s="15"/>
      <c r="I221" s="15"/>
      <c r="J221" s="15"/>
    </row>
    <row r="222" spans="1:10" ht="13">
      <c r="A222" s="15" t="s">
        <v>1238</v>
      </c>
      <c r="B222" s="11">
        <v>0.17071759259259259</v>
      </c>
      <c r="C222" s="15" t="s">
        <v>66</v>
      </c>
      <c r="D222" s="15" t="s">
        <v>30</v>
      </c>
      <c r="E222" s="14">
        <v>19</v>
      </c>
      <c r="F222" s="14">
        <f>E222-7</f>
        <v>12</v>
      </c>
      <c r="G222" s="15"/>
      <c r="H222" s="15"/>
      <c r="I222" s="15"/>
      <c r="J222" s="15" t="s">
        <v>1375</v>
      </c>
    </row>
    <row r="223" spans="1:10" ht="13">
      <c r="A223" s="15" t="s">
        <v>1238</v>
      </c>
      <c r="B223" s="11">
        <v>0.17075231481481482</v>
      </c>
      <c r="C223" s="15" t="s">
        <v>66</v>
      </c>
      <c r="D223" s="15" t="s">
        <v>28</v>
      </c>
      <c r="E223" s="14">
        <v>12</v>
      </c>
      <c r="F223" s="14"/>
      <c r="G223" s="15"/>
      <c r="H223" s="15" t="s">
        <v>1344</v>
      </c>
      <c r="I223" s="15"/>
      <c r="J223" s="15"/>
    </row>
    <row r="224" spans="1:10" ht="13">
      <c r="A224" s="15" t="s">
        <v>1238</v>
      </c>
      <c r="B224" s="11">
        <v>0.17184027777777777</v>
      </c>
      <c r="C224" s="15" t="s">
        <v>14</v>
      </c>
      <c r="D224" s="15" t="s">
        <v>156</v>
      </c>
      <c r="E224" s="14" t="s">
        <v>38</v>
      </c>
      <c r="F224" s="14" t="s">
        <v>38</v>
      </c>
      <c r="G224" s="15"/>
      <c r="H224" s="15"/>
      <c r="I224" s="15"/>
      <c r="J224" s="15"/>
    </row>
    <row r="225" spans="1:10" ht="13">
      <c r="A225" s="15" t="s">
        <v>1238</v>
      </c>
      <c r="B225" s="11">
        <v>0.17243055555555556</v>
      </c>
      <c r="C225" s="15" t="s">
        <v>19</v>
      </c>
      <c r="D225" s="15" t="s">
        <v>30</v>
      </c>
      <c r="E225" s="14">
        <v>19</v>
      </c>
      <c r="F225" s="14">
        <f>E225-8</f>
        <v>11</v>
      </c>
      <c r="G225" s="15"/>
      <c r="H225" s="15"/>
      <c r="I225" s="15"/>
      <c r="J225" s="15" t="s">
        <v>1011</v>
      </c>
    </row>
    <row r="226" spans="1:10" ht="13">
      <c r="A226" s="15" t="s">
        <v>1238</v>
      </c>
      <c r="B226" s="11">
        <v>0.17254629629629631</v>
      </c>
      <c r="C226" s="15" t="s">
        <v>19</v>
      </c>
      <c r="D226" s="15" t="s">
        <v>28</v>
      </c>
      <c r="E226" s="14">
        <v>20</v>
      </c>
      <c r="F226" s="14"/>
      <c r="G226" s="15"/>
      <c r="H226" s="15" t="s">
        <v>1378</v>
      </c>
      <c r="I226" s="15"/>
      <c r="J226" s="15"/>
    </row>
    <row r="227" spans="1:10" ht="13">
      <c r="A227" s="15" t="s">
        <v>1238</v>
      </c>
      <c r="B227" s="11">
        <v>0.1728587962962963</v>
      </c>
      <c r="C227" s="15" t="s">
        <v>19</v>
      </c>
      <c r="D227" s="15" t="s">
        <v>30</v>
      </c>
      <c r="E227" s="14">
        <v>24</v>
      </c>
      <c r="F227" s="14">
        <f>E227-8</f>
        <v>16</v>
      </c>
      <c r="G227" s="15"/>
      <c r="H227" s="15"/>
      <c r="I227" s="15"/>
      <c r="J227" s="15" t="s">
        <v>935</v>
      </c>
    </row>
    <row r="228" spans="1:10" ht="13">
      <c r="A228" s="15" t="s">
        <v>1238</v>
      </c>
      <c r="B228" s="11">
        <v>0.17299768518518518</v>
      </c>
      <c r="C228" s="15" t="s">
        <v>19</v>
      </c>
      <c r="D228" s="15" t="s">
        <v>28</v>
      </c>
      <c r="E228" s="14">
        <v>10</v>
      </c>
      <c r="F228" s="14"/>
      <c r="G228" s="15"/>
      <c r="H228" s="15" t="s">
        <v>1381</v>
      </c>
      <c r="I228" s="14">
        <v>1</v>
      </c>
      <c r="J228" s="15"/>
    </row>
    <row r="229" spans="1:10" ht="13">
      <c r="A229" s="15" t="s">
        <v>1238</v>
      </c>
      <c r="B229" s="11">
        <v>0.17337962962962963</v>
      </c>
      <c r="C229" s="15" t="s">
        <v>13</v>
      </c>
      <c r="D229" s="15" t="s">
        <v>33</v>
      </c>
      <c r="E229" s="14">
        <v>18</v>
      </c>
      <c r="F229" s="14">
        <f t="shared" ref="F229:F230" si="10">E229-7</f>
        <v>11</v>
      </c>
      <c r="G229" s="15"/>
      <c r="H229" s="15"/>
      <c r="I229" s="15"/>
      <c r="J229" s="15" t="s">
        <v>1252</v>
      </c>
    </row>
    <row r="230" spans="1:10" ht="13">
      <c r="A230" s="15" t="s">
        <v>1238</v>
      </c>
      <c r="B230" s="11">
        <v>0.17343749999999999</v>
      </c>
      <c r="C230" s="15" t="s">
        <v>13</v>
      </c>
      <c r="D230" s="15" t="s">
        <v>33</v>
      </c>
      <c r="E230" s="14">
        <v>18</v>
      </c>
      <c r="F230" s="14">
        <f t="shared" si="10"/>
        <v>11</v>
      </c>
      <c r="G230" s="15"/>
      <c r="H230" s="15"/>
      <c r="I230" s="15"/>
      <c r="J230" s="15" t="s">
        <v>1252</v>
      </c>
    </row>
    <row r="231" spans="1:10" ht="13">
      <c r="A231" s="15" t="s">
        <v>1238</v>
      </c>
      <c r="B231" s="11">
        <v>0.17349537037037038</v>
      </c>
      <c r="C231" s="15" t="s">
        <v>13</v>
      </c>
      <c r="D231" s="15" t="s">
        <v>28</v>
      </c>
      <c r="E231" s="14">
        <v>22</v>
      </c>
      <c r="F231" s="14"/>
      <c r="G231" s="15"/>
      <c r="H231" s="15" t="s">
        <v>1345</v>
      </c>
      <c r="I231" s="15"/>
      <c r="J231" s="15"/>
    </row>
    <row r="232" spans="1:10" ht="13">
      <c r="A232" s="15" t="s">
        <v>1238</v>
      </c>
      <c r="B232" s="11">
        <v>0.17482638888888888</v>
      </c>
      <c r="C232" s="15" t="s">
        <v>21</v>
      </c>
      <c r="D232" s="15" t="s">
        <v>33</v>
      </c>
      <c r="E232" s="14">
        <v>21</v>
      </c>
      <c r="F232" s="14">
        <f t="shared" ref="F232:F233" si="11">E232-8</f>
        <v>13</v>
      </c>
      <c r="G232" s="15"/>
      <c r="H232" s="15"/>
      <c r="I232" s="15"/>
      <c r="J232" s="15" t="s">
        <v>103</v>
      </c>
    </row>
    <row r="233" spans="1:10" ht="13">
      <c r="A233" s="15" t="s">
        <v>1238</v>
      </c>
      <c r="B233" s="11">
        <v>0.17482638888888888</v>
      </c>
      <c r="C233" s="15" t="s">
        <v>21</v>
      </c>
      <c r="D233" s="15" t="s">
        <v>33</v>
      </c>
      <c r="E233" s="14">
        <v>11</v>
      </c>
      <c r="F233" s="14">
        <f t="shared" si="11"/>
        <v>3</v>
      </c>
      <c r="G233" s="15"/>
      <c r="H233" s="15"/>
      <c r="I233" s="15"/>
      <c r="J233" s="15" t="s">
        <v>448</v>
      </c>
    </row>
    <row r="234" spans="1:10" ht="13">
      <c r="A234" s="15" t="s">
        <v>1238</v>
      </c>
      <c r="B234" s="11">
        <v>0.1764236111111111</v>
      </c>
      <c r="C234" s="15" t="s">
        <v>888</v>
      </c>
      <c r="D234" s="15" t="s">
        <v>33</v>
      </c>
      <c r="E234" s="14" t="s">
        <v>38</v>
      </c>
      <c r="F234" s="14" t="s">
        <v>38</v>
      </c>
      <c r="G234" s="15"/>
      <c r="H234" s="15"/>
      <c r="I234" s="15"/>
      <c r="J234" s="15" t="s">
        <v>103</v>
      </c>
    </row>
    <row r="235" spans="1:10" ht="13">
      <c r="A235" s="15" t="s">
        <v>1238</v>
      </c>
      <c r="B235" s="11">
        <v>0.1764236111111111</v>
      </c>
      <c r="C235" s="15" t="s">
        <v>888</v>
      </c>
      <c r="D235" s="15" t="s">
        <v>33</v>
      </c>
      <c r="E235" s="14">
        <v>13</v>
      </c>
      <c r="F235" s="14">
        <f>E235-8</f>
        <v>5</v>
      </c>
      <c r="G235" s="15"/>
      <c r="H235" s="15"/>
      <c r="I235" s="15"/>
      <c r="J235" s="15" t="s">
        <v>1385</v>
      </c>
    </row>
    <row r="236" spans="1:10" ht="13">
      <c r="A236" s="15" t="s">
        <v>1238</v>
      </c>
      <c r="B236" s="11">
        <v>0.17737268518518517</v>
      </c>
      <c r="C236" s="15" t="s">
        <v>18</v>
      </c>
      <c r="D236" s="15" t="s">
        <v>101</v>
      </c>
      <c r="E236" s="14">
        <v>10</v>
      </c>
      <c r="F236" s="14"/>
      <c r="G236" s="15"/>
      <c r="H236" s="15"/>
      <c r="I236" s="15"/>
      <c r="J236" s="15" t="s">
        <v>1387</v>
      </c>
    </row>
    <row r="237" spans="1:10" ht="13">
      <c r="A237" s="15" t="s">
        <v>1238</v>
      </c>
      <c r="B237" s="11">
        <v>0.17853009259259259</v>
      </c>
      <c r="C237" s="15" t="s">
        <v>66</v>
      </c>
      <c r="D237" s="15" t="s">
        <v>30</v>
      </c>
      <c r="E237" s="14" t="s">
        <v>38</v>
      </c>
      <c r="F237" s="14" t="s">
        <v>38</v>
      </c>
      <c r="G237" s="15"/>
      <c r="H237" s="15"/>
      <c r="I237" s="15"/>
      <c r="J237" s="15" t="s">
        <v>56</v>
      </c>
    </row>
    <row r="238" spans="1:10" ht="13">
      <c r="A238" s="15" t="s">
        <v>1238</v>
      </c>
      <c r="B238" s="11">
        <v>0.17853009259259259</v>
      </c>
      <c r="C238" s="15" t="s">
        <v>66</v>
      </c>
      <c r="D238" s="15" t="s">
        <v>30</v>
      </c>
      <c r="E238" s="14">
        <v>25</v>
      </c>
      <c r="F238" s="14">
        <f>E238-7</f>
        <v>18</v>
      </c>
      <c r="G238" s="15"/>
      <c r="H238" s="15"/>
      <c r="I238" s="15"/>
      <c r="J238" s="15" t="s">
        <v>1306</v>
      </c>
    </row>
    <row r="239" spans="1:10" ht="13">
      <c r="A239" s="15" t="s">
        <v>1238</v>
      </c>
      <c r="B239" s="11">
        <v>0.17858796296296298</v>
      </c>
      <c r="C239" s="15" t="s">
        <v>66</v>
      </c>
      <c r="D239" s="15" t="s">
        <v>30</v>
      </c>
      <c r="E239" s="14" t="s">
        <v>38</v>
      </c>
      <c r="F239" s="14" t="s">
        <v>38</v>
      </c>
      <c r="G239" s="15"/>
      <c r="H239" s="15"/>
      <c r="I239" s="15"/>
      <c r="J239" s="15" t="s">
        <v>56</v>
      </c>
    </row>
    <row r="240" spans="1:10" ht="13">
      <c r="A240" s="15" t="s">
        <v>1238</v>
      </c>
      <c r="B240" s="11">
        <v>0.17858796296296298</v>
      </c>
      <c r="C240" s="15" t="s">
        <v>66</v>
      </c>
      <c r="D240" s="15" t="s">
        <v>30</v>
      </c>
      <c r="E240" s="14">
        <v>25</v>
      </c>
      <c r="F240" s="14">
        <f>E240-7</f>
        <v>18</v>
      </c>
      <c r="G240" s="15"/>
      <c r="H240" s="15"/>
      <c r="I240" s="15"/>
      <c r="J240" s="15" t="s">
        <v>1306</v>
      </c>
    </row>
    <row r="241" spans="1:10" ht="13">
      <c r="A241" s="15" t="s">
        <v>1238</v>
      </c>
      <c r="B241" s="11">
        <v>0.1787037037037037</v>
      </c>
      <c r="C241" s="15" t="s">
        <v>66</v>
      </c>
      <c r="D241" s="15" t="s">
        <v>28</v>
      </c>
      <c r="E241" s="14">
        <v>20</v>
      </c>
      <c r="F241" s="14"/>
      <c r="G241" s="15"/>
      <c r="H241" s="15" t="s">
        <v>1388</v>
      </c>
      <c r="I241" s="15"/>
      <c r="J241" s="15"/>
    </row>
    <row r="242" spans="1:10" ht="13">
      <c r="A242" s="15" t="s">
        <v>1238</v>
      </c>
      <c r="B242" s="11">
        <v>0.1789351851851852</v>
      </c>
      <c r="C242" s="15" t="s">
        <v>66</v>
      </c>
      <c r="D242" s="15" t="s">
        <v>28</v>
      </c>
      <c r="E242" s="14">
        <v>10</v>
      </c>
      <c r="F242" s="14"/>
      <c r="G242" s="15"/>
      <c r="H242" s="15" t="s">
        <v>1348</v>
      </c>
      <c r="I242" s="14">
        <v>1</v>
      </c>
      <c r="J242" s="19" t="s">
        <v>1389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>
    <outlinePr summaryBelow="0" summaryRight="0"/>
  </sheetPr>
  <dimension ref="A1:J117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8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8.33203125" customWidth="1"/>
    <col min="9" max="9" width="6.33203125" customWidth="1"/>
    <col min="10" max="10" width="49.164062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1237</v>
      </c>
      <c r="B2" s="11">
        <v>1.3148148148148148E-2</v>
      </c>
      <c r="C2" s="15" t="s">
        <v>888</v>
      </c>
      <c r="D2" s="15" t="s">
        <v>15</v>
      </c>
      <c r="E2" s="14">
        <v>27</v>
      </c>
      <c r="F2" s="14">
        <f>E2-8</f>
        <v>19</v>
      </c>
      <c r="G2" s="15"/>
      <c r="H2" s="15"/>
      <c r="I2" s="15"/>
      <c r="J2" s="15"/>
    </row>
    <row r="3" spans="1:10" ht="15.75" customHeight="1">
      <c r="A3" s="15" t="s">
        <v>1237</v>
      </c>
      <c r="B3" s="11">
        <v>1.3900462962962963E-2</v>
      </c>
      <c r="C3" s="15" t="s">
        <v>14</v>
      </c>
      <c r="D3" s="15" t="s">
        <v>15</v>
      </c>
      <c r="E3" s="14">
        <v>19</v>
      </c>
      <c r="F3" s="14">
        <f>E3-0</f>
        <v>19</v>
      </c>
      <c r="G3" s="15"/>
      <c r="H3" s="15"/>
      <c r="I3" s="15"/>
      <c r="J3" s="15"/>
    </row>
    <row r="4" spans="1:10" ht="15.75" customHeight="1">
      <c r="A4" s="15" t="s">
        <v>1237</v>
      </c>
      <c r="B4" s="11">
        <v>2.3136574074074073E-2</v>
      </c>
      <c r="C4" s="15" t="s">
        <v>21</v>
      </c>
      <c r="D4" s="15" t="s">
        <v>321</v>
      </c>
      <c r="E4" s="14">
        <v>17</v>
      </c>
      <c r="F4" s="14">
        <f>E4-8</f>
        <v>9</v>
      </c>
      <c r="G4" s="15"/>
      <c r="H4" s="15"/>
      <c r="I4" s="15"/>
      <c r="J4" s="15"/>
    </row>
    <row r="5" spans="1:10" ht="15.75" customHeight="1">
      <c r="A5" s="15" t="s">
        <v>1237</v>
      </c>
      <c r="B5" s="11">
        <v>2.4525462962962964E-2</v>
      </c>
      <c r="C5" s="15" t="s">
        <v>19</v>
      </c>
      <c r="D5" s="15" t="s">
        <v>37</v>
      </c>
      <c r="E5" s="14">
        <v>25</v>
      </c>
      <c r="F5" s="14">
        <f>E5-9</f>
        <v>16</v>
      </c>
      <c r="G5" s="15"/>
      <c r="H5" s="15"/>
      <c r="I5" s="15"/>
      <c r="J5" s="15"/>
    </row>
    <row r="6" spans="1:10" ht="15.75" customHeight="1">
      <c r="A6" s="15" t="s">
        <v>1237</v>
      </c>
      <c r="B6" s="11">
        <v>2.6782407407407408E-2</v>
      </c>
      <c r="C6" s="15" t="s">
        <v>13</v>
      </c>
      <c r="D6" s="15" t="s">
        <v>26</v>
      </c>
      <c r="E6" s="14" t="s">
        <v>38</v>
      </c>
      <c r="F6" s="14" t="s">
        <v>38</v>
      </c>
      <c r="G6" s="15"/>
      <c r="H6" s="15"/>
      <c r="I6" s="15"/>
      <c r="J6" s="15" t="s">
        <v>56</v>
      </c>
    </row>
    <row r="7" spans="1:10" ht="15.75" customHeight="1">
      <c r="A7" s="15" t="s">
        <v>1237</v>
      </c>
      <c r="B7" s="11">
        <v>2.6782407407407408E-2</v>
      </c>
      <c r="C7" s="15" t="s">
        <v>13</v>
      </c>
      <c r="D7" s="15" t="s">
        <v>26</v>
      </c>
      <c r="E7" s="14">
        <v>19</v>
      </c>
      <c r="F7" s="14">
        <f>E7-3</f>
        <v>16</v>
      </c>
      <c r="G7" s="15"/>
      <c r="H7" s="15"/>
      <c r="I7" s="15"/>
      <c r="J7" s="15" t="s">
        <v>57</v>
      </c>
    </row>
    <row r="8" spans="1:10" ht="15.75" customHeight="1">
      <c r="A8" s="15" t="s">
        <v>1237</v>
      </c>
      <c r="B8" s="11">
        <v>2.7384259259259261E-2</v>
      </c>
      <c r="C8" s="15" t="s">
        <v>13</v>
      </c>
      <c r="D8" s="15" t="s">
        <v>26</v>
      </c>
      <c r="E8" s="14" t="s">
        <v>38</v>
      </c>
      <c r="F8" s="14" t="s">
        <v>38</v>
      </c>
      <c r="G8" s="15"/>
      <c r="H8" s="15"/>
      <c r="I8" s="15"/>
      <c r="J8" s="15" t="s">
        <v>56</v>
      </c>
    </row>
    <row r="9" spans="1:10" ht="15.75" customHeight="1">
      <c r="A9" s="15" t="s">
        <v>1237</v>
      </c>
      <c r="B9" s="11">
        <v>2.7384259259259261E-2</v>
      </c>
      <c r="C9" s="15" t="s">
        <v>13</v>
      </c>
      <c r="D9" s="15" t="s">
        <v>26</v>
      </c>
      <c r="E9" s="14">
        <v>14</v>
      </c>
      <c r="F9" s="14">
        <f>E9-3</f>
        <v>11</v>
      </c>
      <c r="G9" s="15"/>
      <c r="H9" s="15"/>
      <c r="I9" s="15"/>
      <c r="J9" s="15" t="s">
        <v>57</v>
      </c>
    </row>
    <row r="10" spans="1:10" ht="15.75" customHeight="1">
      <c r="A10" s="15" t="s">
        <v>1237</v>
      </c>
      <c r="B10" s="11">
        <v>2.8136574074074074E-2</v>
      </c>
      <c r="C10" s="15" t="s">
        <v>13</v>
      </c>
      <c r="D10" s="15" t="s">
        <v>26</v>
      </c>
      <c r="E10" s="14" t="s">
        <v>38</v>
      </c>
      <c r="F10" s="14" t="s">
        <v>38</v>
      </c>
      <c r="G10" s="15"/>
      <c r="H10" s="15"/>
      <c r="I10" s="15"/>
      <c r="J10" s="15" t="s">
        <v>56</v>
      </c>
    </row>
    <row r="11" spans="1:10" ht="15.75" customHeight="1">
      <c r="A11" s="15" t="s">
        <v>1237</v>
      </c>
      <c r="B11" s="11">
        <v>2.8136574074074074E-2</v>
      </c>
      <c r="C11" s="15" t="s">
        <v>13</v>
      </c>
      <c r="D11" s="15" t="s">
        <v>26</v>
      </c>
      <c r="E11" s="14">
        <v>20</v>
      </c>
      <c r="F11" s="14">
        <f>E11-3</f>
        <v>17</v>
      </c>
      <c r="G11" s="15"/>
      <c r="H11" s="15"/>
      <c r="I11" s="15"/>
      <c r="J11" s="15" t="s">
        <v>57</v>
      </c>
    </row>
    <row r="12" spans="1:10" ht="15.75" customHeight="1">
      <c r="A12" s="15" t="s">
        <v>1237</v>
      </c>
      <c r="B12" s="11">
        <v>2.8391203703703703E-2</v>
      </c>
      <c r="C12" s="15" t="s">
        <v>13</v>
      </c>
      <c r="D12" s="15" t="s">
        <v>26</v>
      </c>
      <c r="E12" s="14" t="s">
        <v>38</v>
      </c>
      <c r="F12" s="14" t="s">
        <v>38</v>
      </c>
      <c r="G12" s="15"/>
      <c r="H12" s="15"/>
      <c r="I12" s="15"/>
      <c r="J12" s="15" t="s">
        <v>56</v>
      </c>
    </row>
    <row r="13" spans="1:10" ht="15.75" customHeight="1">
      <c r="A13" s="15" t="s">
        <v>1237</v>
      </c>
      <c r="B13" s="11">
        <v>2.8391203703703703E-2</v>
      </c>
      <c r="C13" s="15" t="s">
        <v>13</v>
      </c>
      <c r="D13" s="15" t="s">
        <v>26</v>
      </c>
      <c r="E13" s="14" t="s">
        <v>17</v>
      </c>
      <c r="F13" s="14">
        <v>20</v>
      </c>
      <c r="G13" s="15"/>
      <c r="H13" s="15"/>
      <c r="I13" s="15"/>
      <c r="J13" s="15" t="s">
        <v>57</v>
      </c>
    </row>
    <row r="14" spans="1:10" ht="15.75" customHeight="1">
      <c r="A14" s="15" t="s">
        <v>1237</v>
      </c>
      <c r="B14" s="11">
        <v>2.886574074074074E-2</v>
      </c>
      <c r="C14" s="15" t="s">
        <v>13</v>
      </c>
      <c r="D14" s="15" t="s">
        <v>37</v>
      </c>
      <c r="E14" s="14">
        <v>23</v>
      </c>
      <c r="F14" s="14">
        <f>E14-5</f>
        <v>18</v>
      </c>
      <c r="G14" s="15"/>
      <c r="H14" s="15"/>
      <c r="I14" s="15"/>
      <c r="J14" s="15"/>
    </row>
    <row r="15" spans="1:10" ht="15.75" customHeight="1">
      <c r="A15" s="15" t="s">
        <v>1237</v>
      </c>
      <c r="B15" s="11">
        <v>3.0451388888888889E-2</v>
      </c>
      <c r="C15" s="15" t="s">
        <v>13</v>
      </c>
      <c r="D15" s="15" t="s">
        <v>16</v>
      </c>
      <c r="E15" s="14">
        <v>6</v>
      </c>
      <c r="F15" s="14">
        <f>E15-0</f>
        <v>6</v>
      </c>
      <c r="G15" s="15"/>
      <c r="H15" s="15"/>
      <c r="I15" s="15"/>
      <c r="J15" s="15"/>
    </row>
    <row r="16" spans="1:10" ht="15.75" customHeight="1">
      <c r="A16" s="15" t="s">
        <v>1237</v>
      </c>
      <c r="B16" s="11">
        <v>3.2673611111111112E-2</v>
      </c>
      <c r="C16" s="15" t="s">
        <v>13</v>
      </c>
      <c r="D16" s="15" t="s">
        <v>37</v>
      </c>
      <c r="E16" s="14">
        <v>12</v>
      </c>
      <c r="F16" s="14">
        <f>E16-5</f>
        <v>7</v>
      </c>
      <c r="G16" s="15"/>
      <c r="H16" s="15"/>
      <c r="I16" s="15"/>
      <c r="J16" s="15"/>
    </row>
    <row r="17" spans="1:10" ht="15.75" customHeight="1">
      <c r="A17" s="15" t="s">
        <v>1237</v>
      </c>
      <c r="B17" s="11">
        <v>3.304398148148148E-2</v>
      </c>
      <c r="C17" s="15" t="s">
        <v>13</v>
      </c>
      <c r="D17" s="15" t="s">
        <v>26</v>
      </c>
      <c r="E17" s="14">
        <v>7</v>
      </c>
      <c r="F17" s="14">
        <f>E17-3</f>
        <v>4</v>
      </c>
      <c r="G17" s="15"/>
      <c r="H17" s="15"/>
      <c r="I17" s="15"/>
      <c r="J17" s="15"/>
    </row>
    <row r="18" spans="1:10" ht="15.75" customHeight="1">
      <c r="A18" s="15" t="s">
        <v>1237</v>
      </c>
      <c r="B18" s="11">
        <v>3.3240740740740737E-2</v>
      </c>
      <c r="C18" s="15" t="s">
        <v>13</v>
      </c>
      <c r="D18" s="15" t="s">
        <v>34</v>
      </c>
      <c r="E18" s="14" t="s">
        <v>17</v>
      </c>
      <c r="F18" s="14">
        <v>20</v>
      </c>
      <c r="G18" s="15"/>
      <c r="H18" s="15"/>
      <c r="I18" s="15"/>
      <c r="J18" s="15"/>
    </row>
    <row r="19" spans="1:10" ht="15.75" customHeight="1">
      <c r="A19" s="15" t="s">
        <v>1237</v>
      </c>
      <c r="B19" s="11">
        <v>3.5173611111111114E-2</v>
      </c>
      <c r="C19" s="15" t="s">
        <v>21</v>
      </c>
      <c r="D19" s="15" t="s">
        <v>15</v>
      </c>
      <c r="E19" s="14" t="s">
        <v>38</v>
      </c>
      <c r="F19" s="14" t="s">
        <v>38</v>
      </c>
      <c r="G19" s="15"/>
      <c r="H19" s="15"/>
      <c r="I19" s="15"/>
      <c r="J19" s="15" t="s">
        <v>103</v>
      </c>
    </row>
    <row r="20" spans="1:10" ht="15.75" customHeight="1">
      <c r="A20" s="15" t="s">
        <v>1237</v>
      </c>
      <c r="B20" s="11">
        <v>3.5173611111111114E-2</v>
      </c>
      <c r="C20" s="15" t="s">
        <v>21</v>
      </c>
      <c r="D20" s="15" t="s">
        <v>15</v>
      </c>
      <c r="E20" s="14">
        <v>15</v>
      </c>
      <c r="F20" s="14">
        <f>E20-3</f>
        <v>12</v>
      </c>
      <c r="G20" s="15"/>
      <c r="H20" s="15"/>
      <c r="I20" s="15"/>
      <c r="J20" s="15" t="s">
        <v>105</v>
      </c>
    </row>
    <row r="21" spans="1:10" ht="15.75" customHeight="1">
      <c r="A21" s="15" t="s">
        <v>1237</v>
      </c>
      <c r="B21" s="11">
        <v>3.605324074074074E-2</v>
      </c>
      <c r="C21" s="15" t="s">
        <v>19</v>
      </c>
      <c r="D21" s="15" t="s">
        <v>78</v>
      </c>
      <c r="E21" s="14">
        <v>12</v>
      </c>
      <c r="F21" s="14">
        <v>9</v>
      </c>
      <c r="G21" s="15"/>
      <c r="H21" s="15"/>
      <c r="I21" s="15"/>
      <c r="J21" s="15"/>
    </row>
    <row r="22" spans="1:10" ht="15.75" customHeight="1">
      <c r="A22" s="15" t="s">
        <v>1237</v>
      </c>
      <c r="B22" s="11">
        <v>3.6307870370370372E-2</v>
      </c>
      <c r="C22" s="15" t="s">
        <v>19</v>
      </c>
      <c r="D22" s="15" t="s">
        <v>37</v>
      </c>
      <c r="E22" s="14" t="s">
        <v>17</v>
      </c>
      <c r="F22" s="14">
        <v>20</v>
      </c>
      <c r="G22" s="15"/>
      <c r="H22" s="15"/>
      <c r="I22" s="15"/>
      <c r="J22" s="15"/>
    </row>
    <row r="23" spans="1:10" ht="15.75" customHeight="1">
      <c r="A23" s="15" t="s">
        <v>1237</v>
      </c>
      <c r="B23" s="11">
        <v>3.7430555555555557E-2</v>
      </c>
      <c r="C23" s="15" t="s">
        <v>66</v>
      </c>
      <c r="D23" s="15" t="s">
        <v>109</v>
      </c>
      <c r="E23" s="14" t="s">
        <v>38</v>
      </c>
      <c r="F23" s="14" t="s">
        <v>38</v>
      </c>
      <c r="G23" s="15"/>
      <c r="H23" s="15"/>
      <c r="I23" s="15"/>
      <c r="J23" s="15"/>
    </row>
    <row r="24" spans="1:10" ht="15.75" customHeight="1">
      <c r="A24" s="15" t="s">
        <v>1237</v>
      </c>
      <c r="B24" s="11">
        <v>3.7604166666666668E-2</v>
      </c>
      <c r="C24" s="15" t="s">
        <v>14</v>
      </c>
      <c r="D24" s="15" t="s">
        <v>52</v>
      </c>
      <c r="E24" s="14" t="s">
        <v>38</v>
      </c>
      <c r="F24" s="14" t="s">
        <v>38</v>
      </c>
      <c r="G24" s="15"/>
      <c r="H24" s="15"/>
      <c r="I24" s="15"/>
      <c r="J24" s="15" t="s">
        <v>56</v>
      </c>
    </row>
    <row r="25" spans="1:10" ht="15.75" customHeight="1">
      <c r="A25" s="15" t="s">
        <v>1237</v>
      </c>
      <c r="B25" s="11">
        <v>3.7604166666666668E-2</v>
      </c>
      <c r="C25" s="15" t="s">
        <v>14</v>
      </c>
      <c r="D25" s="15" t="s">
        <v>52</v>
      </c>
      <c r="E25" s="14">
        <v>12</v>
      </c>
      <c r="F25" s="14">
        <f>E25-7</f>
        <v>5</v>
      </c>
      <c r="G25" s="15"/>
      <c r="H25" s="15"/>
      <c r="I25" s="15"/>
      <c r="J25" s="15" t="s">
        <v>57</v>
      </c>
    </row>
    <row r="26" spans="1:10" ht="15.75" customHeight="1">
      <c r="A26" s="15" t="s">
        <v>1237</v>
      </c>
      <c r="B26" s="11">
        <v>3.8935185185185184E-2</v>
      </c>
      <c r="C26" s="15" t="s">
        <v>19</v>
      </c>
      <c r="D26" s="15" t="s">
        <v>30</v>
      </c>
      <c r="E26" s="14">
        <v>16</v>
      </c>
      <c r="F26" s="14">
        <f>E26-8</f>
        <v>8</v>
      </c>
      <c r="G26" s="15"/>
      <c r="H26" s="15"/>
      <c r="I26" s="15"/>
      <c r="J26" s="15" t="s">
        <v>1244</v>
      </c>
    </row>
    <row r="27" spans="1:10" ht="15.75" customHeight="1">
      <c r="A27" s="15" t="s">
        <v>1237</v>
      </c>
      <c r="B27" s="11">
        <v>3.9722222222222221E-2</v>
      </c>
      <c r="C27" s="15" t="s">
        <v>888</v>
      </c>
      <c r="D27" s="15" t="s">
        <v>28</v>
      </c>
      <c r="E27" s="14">
        <v>12</v>
      </c>
      <c r="F27" s="14"/>
      <c r="G27" s="15"/>
      <c r="H27" s="15" t="s">
        <v>1247</v>
      </c>
      <c r="I27" s="15"/>
      <c r="J27" s="15" t="s">
        <v>1249</v>
      </c>
    </row>
    <row r="28" spans="1:10" ht="15.75" customHeight="1">
      <c r="A28" s="15" t="s">
        <v>1237</v>
      </c>
      <c r="B28" s="11">
        <v>0.04</v>
      </c>
      <c r="C28" s="15" t="s">
        <v>19</v>
      </c>
      <c r="D28" s="15" t="s">
        <v>28</v>
      </c>
      <c r="E28" s="14">
        <v>9</v>
      </c>
      <c r="F28" s="14"/>
      <c r="G28" s="15"/>
      <c r="H28" s="15" t="s">
        <v>1251</v>
      </c>
      <c r="I28" s="15"/>
      <c r="J28" s="15"/>
    </row>
    <row r="29" spans="1:10" ht="15.75" customHeight="1">
      <c r="A29" s="15" t="s">
        <v>1237</v>
      </c>
      <c r="B29" s="11">
        <v>4.0185185185185185E-2</v>
      </c>
      <c r="C29" s="15" t="s">
        <v>19</v>
      </c>
      <c r="D29" s="15" t="s">
        <v>30</v>
      </c>
      <c r="E29" s="14">
        <v>16</v>
      </c>
      <c r="F29" s="14">
        <f>E29-8</f>
        <v>8</v>
      </c>
      <c r="G29" s="15"/>
      <c r="H29" s="15"/>
      <c r="I29" s="15"/>
      <c r="J29" s="15" t="s">
        <v>1244</v>
      </c>
    </row>
    <row r="30" spans="1:10" ht="15.75" customHeight="1">
      <c r="A30" s="15" t="s">
        <v>1237</v>
      </c>
      <c r="B30" s="11">
        <v>0.04</v>
      </c>
      <c r="C30" s="15" t="s">
        <v>19</v>
      </c>
      <c r="D30" s="15" t="s">
        <v>28</v>
      </c>
      <c r="E30" s="14">
        <v>11</v>
      </c>
      <c r="F30" s="14"/>
      <c r="G30" s="15"/>
      <c r="H30" s="15" t="s">
        <v>1253</v>
      </c>
      <c r="I30" s="15"/>
      <c r="J30" s="15"/>
    </row>
    <row r="31" spans="1:10" ht="15.75" customHeight="1">
      <c r="A31" s="15" t="s">
        <v>1237</v>
      </c>
      <c r="B31" s="11">
        <v>4.0578703703703707E-2</v>
      </c>
      <c r="C31" s="15" t="s">
        <v>14</v>
      </c>
      <c r="D31" s="15" t="s">
        <v>16</v>
      </c>
      <c r="E31" s="14">
        <v>20</v>
      </c>
      <c r="F31" s="14">
        <f>E31-4</f>
        <v>16</v>
      </c>
      <c r="G31" s="15"/>
      <c r="H31" s="15"/>
      <c r="I31" s="15"/>
      <c r="J31" s="15"/>
    </row>
    <row r="32" spans="1:10" ht="15.75" customHeight="1">
      <c r="A32" s="15" t="s">
        <v>1237</v>
      </c>
      <c r="B32" s="11">
        <v>4.0787037037037038E-2</v>
      </c>
      <c r="C32" s="15" t="s">
        <v>66</v>
      </c>
      <c r="D32" s="15" t="s">
        <v>16</v>
      </c>
      <c r="E32" s="14">
        <v>13</v>
      </c>
      <c r="F32" s="14">
        <f>E32-2</f>
        <v>11</v>
      </c>
      <c r="G32" s="15"/>
      <c r="H32" s="15"/>
      <c r="I32" s="15"/>
      <c r="J32" s="15"/>
    </row>
    <row r="33" spans="1:10" ht="15.75" customHeight="1">
      <c r="A33" s="15" t="s">
        <v>1237</v>
      </c>
      <c r="B33" s="11">
        <v>4.0879629629629627E-2</v>
      </c>
      <c r="C33" s="15" t="s">
        <v>21</v>
      </c>
      <c r="D33" s="15" t="s">
        <v>16</v>
      </c>
      <c r="E33" s="14">
        <v>7</v>
      </c>
      <c r="F33" s="14">
        <f t="shared" ref="F33:F34" si="0">E33-1</f>
        <v>6</v>
      </c>
      <c r="G33" s="15"/>
      <c r="H33" s="15"/>
      <c r="I33" s="15"/>
      <c r="J33" s="15"/>
    </row>
    <row r="34" spans="1:10" ht="15.75" customHeight="1">
      <c r="A34" s="15" t="s">
        <v>1237</v>
      </c>
      <c r="B34" s="11">
        <v>4.0879629629629627E-2</v>
      </c>
      <c r="C34" s="15" t="s">
        <v>888</v>
      </c>
      <c r="D34" s="15" t="s">
        <v>16</v>
      </c>
      <c r="E34" s="14">
        <v>7</v>
      </c>
      <c r="F34" s="14">
        <f t="shared" si="0"/>
        <v>6</v>
      </c>
      <c r="G34" s="15"/>
      <c r="H34" s="15"/>
      <c r="I34" s="15"/>
      <c r="J34" s="15"/>
    </row>
    <row r="35" spans="1:10" ht="15.75" customHeight="1">
      <c r="A35" s="15" t="s">
        <v>1237</v>
      </c>
      <c r="B35" s="11">
        <v>4.0879629629629627E-2</v>
      </c>
      <c r="C35" s="15" t="s">
        <v>18</v>
      </c>
      <c r="D35" s="15" t="s">
        <v>16</v>
      </c>
      <c r="E35" s="14">
        <v>7</v>
      </c>
      <c r="F35" s="14">
        <f>E35-4</f>
        <v>3</v>
      </c>
      <c r="G35" s="15"/>
      <c r="H35" s="15"/>
      <c r="I35" s="15"/>
      <c r="J35" s="15"/>
    </row>
    <row r="36" spans="1:10" ht="15.75" customHeight="1">
      <c r="A36" s="15" t="s">
        <v>1237</v>
      </c>
      <c r="B36" s="11">
        <v>4.0914351851851855E-2</v>
      </c>
      <c r="C36" s="15" t="s">
        <v>19</v>
      </c>
      <c r="D36" s="15" t="s">
        <v>16</v>
      </c>
      <c r="E36" s="14">
        <v>9</v>
      </c>
      <c r="F36" s="14">
        <f>E36-5</f>
        <v>4</v>
      </c>
      <c r="G36" s="15"/>
      <c r="H36" s="15"/>
      <c r="I36" s="15"/>
      <c r="J36" s="15"/>
    </row>
    <row r="37" spans="1:10" ht="15.75" customHeight="1">
      <c r="A37" s="15" t="s">
        <v>1237</v>
      </c>
      <c r="B37" s="11">
        <v>4.0972222222222222E-2</v>
      </c>
      <c r="C37" s="15" t="s">
        <v>13</v>
      </c>
      <c r="D37" s="15" t="s">
        <v>16</v>
      </c>
      <c r="E37" s="14" t="s">
        <v>20</v>
      </c>
      <c r="F37" s="14">
        <v>1</v>
      </c>
      <c r="G37" s="15"/>
      <c r="H37" s="15"/>
      <c r="I37" s="15"/>
      <c r="J37" s="15"/>
    </row>
    <row r="38" spans="1:10" ht="15.75" customHeight="1">
      <c r="A38" s="15" t="s">
        <v>1237</v>
      </c>
      <c r="B38" s="11">
        <v>4.3807870370370372E-2</v>
      </c>
      <c r="C38" s="15" t="s">
        <v>888</v>
      </c>
      <c r="D38" s="15" t="s">
        <v>28</v>
      </c>
      <c r="E38" s="14">
        <v>19</v>
      </c>
      <c r="F38" s="14"/>
      <c r="G38" s="15"/>
      <c r="H38" s="15" t="s">
        <v>1260</v>
      </c>
      <c r="I38" s="15"/>
      <c r="J38" s="15" t="s">
        <v>1249</v>
      </c>
    </row>
    <row r="39" spans="1:10" ht="15.75" customHeight="1">
      <c r="A39" s="15" t="s">
        <v>1237</v>
      </c>
      <c r="B39" s="11">
        <v>4.6932870370370368E-2</v>
      </c>
      <c r="C39" s="15" t="s">
        <v>66</v>
      </c>
      <c r="D39" s="15" t="s">
        <v>30</v>
      </c>
      <c r="E39" s="14">
        <v>19</v>
      </c>
      <c r="F39" s="14">
        <f>E39-7</f>
        <v>12</v>
      </c>
      <c r="G39" s="15"/>
      <c r="H39" s="15"/>
      <c r="I39" s="15"/>
      <c r="J39" s="15" t="s">
        <v>504</v>
      </c>
    </row>
    <row r="40" spans="1:10" ht="15.75" customHeight="1">
      <c r="A40" s="15" t="s">
        <v>1237</v>
      </c>
      <c r="B40" s="11">
        <v>4.7071759259259258E-2</v>
      </c>
      <c r="C40" s="15" t="s">
        <v>66</v>
      </c>
      <c r="D40" s="15" t="s">
        <v>28</v>
      </c>
      <c r="E40" s="14">
        <v>13</v>
      </c>
      <c r="F40" s="14"/>
      <c r="G40" s="15"/>
      <c r="H40" s="15" t="s">
        <v>1264</v>
      </c>
      <c r="I40" s="15"/>
      <c r="J40" s="15"/>
    </row>
    <row r="41" spans="1:10" ht="15.75" customHeight="1">
      <c r="A41" s="15" t="s">
        <v>1237</v>
      </c>
      <c r="B41" s="15" t="s">
        <v>1267</v>
      </c>
      <c r="C41" s="15" t="s">
        <v>66</v>
      </c>
      <c r="D41" s="15" t="s">
        <v>30</v>
      </c>
      <c r="E41" s="14">
        <v>19</v>
      </c>
      <c r="F41" s="14">
        <f>E41-7</f>
        <v>12</v>
      </c>
      <c r="G41" s="15"/>
      <c r="H41" s="15"/>
      <c r="I41" s="15"/>
      <c r="J41" s="15" t="s">
        <v>504</v>
      </c>
    </row>
    <row r="42" spans="1:10" ht="15.75" customHeight="1">
      <c r="A42" s="15" t="s">
        <v>1237</v>
      </c>
      <c r="B42" s="11">
        <v>4.7222222222222221E-2</v>
      </c>
      <c r="C42" s="15" t="s">
        <v>66</v>
      </c>
      <c r="D42" s="15" t="s">
        <v>28</v>
      </c>
      <c r="E42" s="14">
        <v>13</v>
      </c>
      <c r="F42" s="14"/>
      <c r="G42" s="15"/>
      <c r="H42" s="15" t="s">
        <v>1264</v>
      </c>
      <c r="I42" s="15"/>
      <c r="J42" s="15"/>
    </row>
    <row r="43" spans="1:10" ht="15.75" customHeight="1">
      <c r="A43" s="15" t="s">
        <v>1237</v>
      </c>
      <c r="B43" s="11">
        <v>4.8263888888888891E-2</v>
      </c>
      <c r="C43" s="15" t="s">
        <v>19</v>
      </c>
      <c r="D43" s="15" t="s">
        <v>33</v>
      </c>
      <c r="E43" s="14" t="s">
        <v>38</v>
      </c>
      <c r="F43" s="14" t="s">
        <v>38</v>
      </c>
      <c r="G43" s="15"/>
      <c r="H43" s="15"/>
      <c r="I43" s="15"/>
      <c r="J43" s="15" t="s">
        <v>103</v>
      </c>
    </row>
    <row r="44" spans="1:10" ht="15.75" customHeight="1">
      <c r="A44" s="15" t="s">
        <v>1237</v>
      </c>
      <c r="B44" s="11">
        <v>4.8263888888888891E-2</v>
      </c>
      <c r="C44" s="15" t="s">
        <v>19</v>
      </c>
      <c r="D44" s="15" t="s">
        <v>33</v>
      </c>
      <c r="E44" s="14">
        <v>15</v>
      </c>
      <c r="F44" s="14">
        <f>E44-6</f>
        <v>9</v>
      </c>
      <c r="G44" s="15"/>
      <c r="H44" s="15"/>
      <c r="I44" s="15"/>
      <c r="J44" s="15" t="s">
        <v>1271</v>
      </c>
    </row>
    <row r="45" spans="1:10" ht="15.75" customHeight="1">
      <c r="A45" s="15" t="s">
        <v>1237</v>
      </c>
      <c r="B45" s="11">
        <v>4.8437500000000001E-2</v>
      </c>
      <c r="C45" s="15" t="s">
        <v>19</v>
      </c>
      <c r="D45" s="15" t="s">
        <v>28</v>
      </c>
      <c r="E45" s="14">
        <v>8</v>
      </c>
      <c r="F45" s="14"/>
      <c r="G45" s="15"/>
      <c r="H45" s="15" t="s">
        <v>1272</v>
      </c>
      <c r="I45" s="15"/>
      <c r="J45" s="15"/>
    </row>
    <row r="46" spans="1:10" ht="15.75" customHeight="1">
      <c r="A46" s="15" t="s">
        <v>1237</v>
      </c>
      <c r="B46" s="11">
        <v>5.016203703703704E-2</v>
      </c>
      <c r="C46" s="15" t="s">
        <v>18</v>
      </c>
      <c r="D46" s="15" t="s">
        <v>28</v>
      </c>
      <c r="E46" s="14">
        <v>10</v>
      </c>
      <c r="F46" s="14"/>
      <c r="G46" s="15"/>
      <c r="H46" s="15" t="s">
        <v>1275</v>
      </c>
      <c r="I46" s="15"/>
      <c r="J46" s="15" t="s">
        <v>82</v>
      </c>
    </row>
    <row r="47" spans="1:10" ht="15.75" customHeight="1">
      <c r="A47" s="15" t="s">
        <v>1237</v>
      </c>
      <c r="B47" s="11">
        <v>5.1574074074074071E-2</v>
      </c>
      <c r="C47" s="15" t="s">
        <v>13</v>
      </c>
      <c r="D47" s="15" t="s">
        <v>33</v>
      </c>
      <c r="E47" s="14" t="s">
        <v>38</v>
      </c>
      <c r="F47" s="14" t="s">
        <v>38</v>
      </c>
      <c r="G47" s="15"/>
      <c r="H47" s="15"/>
      <c r="I47" s="15"/>
      <c r="J47" s="15" t="s">
        <v>103</v>
      </c>
    </row>
    <row r="48" spans="1:10" ht="15.75" customHeight="1">
      <c r="A48" s="15" t="s">
        <v>1237</v>
      </c>
      <c r="B48" s="11">
        <v>5.1574074074074071E-2</v>
      </c>
      <c r="C48" s="15" t="s">
        <v>13</v>
      </c>
      <c r="D48" s="15" t="s">
        <v>33</v>
      </c>
      <c r="E48" s="14">
        <v>16</v>
      </c>
      <c r="F48" s="14">
        <f>E48-7</f>
        <v>9</v>
      </c>
      <c r="G48" s="15"/>
      <c r="H48" s="15"/>
      <c r="I48" s="15"/>
      <c r="J48" s="15" t="s">
        <v>222</v>
      </c>
    </row>
    <row r="49" spans="1:10" ht="15.75" customHeight="1">
      <c r="A49" s="15" t="s">
        <v>1237</v>
      </c>
      <c r="B49" s="11">
        <v>5.1655092592592593E-2</v>
      </c>
      <c r="C49" s="15" t="s">
        <v>13</v>
      </c>
      <c r="D49" s="15" t="s">
        <v>28</v>
      </c>
      <c r="E49" s="14">
        <v>9</v>
      </c>
      <c r="F49" s="14"/>
      <c r="G49" s="15"/>
      <c r="H49" s="15" t="s">
        <v>1277</v>
      </c>
      <c r="I49" s="15"/>
      <c r="J49" s="15"/>
    </row>
    <row r="50" spans="1:10" ht="15.75" customHeight="1">
      <c r="A50" s="15" t="s">
        <v>1237</v>
      </c>
      <c r="B50" s="11">
        <v>5.181712962962963E-2</v>
      </c>
      <c r="C50" s="15" t="s">
        <v>13</v>
      </c>
      <c r="D50" s="15" t="s">
        <v>33</v>
      </c>
      <c r="E50" s="14" t="s">
        <v>38</v>
      </c>
      <c r="F50" s="14" t="s">
        <v>38</v>
      </c>
      <c r="G50" s="15"/>
      <c r="H50" s="15"/>
      <c r="I50" s="15"/>
      <c r="J50" s="15" t="s">
        <v>103</v>
      </c>
    </row>
    <row r="51" spans="1:10" ht="15.75" customHeight="1">
      <c r="A51" s="15" t="s">
        <v>1237</v>
      </c>
      <c r="B51" s="11">
        <v>5.181712962962963E-2</v>
      </c>
      <c r="C51" s="15" t="s">
        <v>13</v>
      </c>
      <c r="D51" s="15" t="s">
        <v>33</v>
      </c>
      <c r="E51" s="14">
        <v>16</v>
      </c>
      <c r="F51" s="14">
        <f>E51-7</f>
        <v>9</v>
      </c>
      <c r="G51" s="15"/>
      <c r="H51" s="15"/>
      <c r="I51" s="15"/>
      <c r="J51" s="15" t="s">
        <v>222</v>
      </c>
    </row>
    <row r="52" spans="1:10" ht="15.75" customHeight="1">
      <c r="A52" s="15" t="s">
        <v>1237</v>
      </c>
      <c r="B52" s="11">
        <v>5.2037037037037034E-2</v>
      </c>
      <c r="C52" s="15" t="s">
        <v>13</v>
      </c>
      <c r="D52" s="15" t="s">
        <v>28</v>
      </c>
      <c r="E52" s="14">
        <v>11</v>
      </c>
      <c r="F52" s="14"/>
      <c r="G52" s="15"/>
      <c r="H52" s="15" t="s">
        <v>1279</v>
      </c>
      <c r="I52" s="14">
        <v>1</v>
      </c>
      <c r="J52" s="15"/>
    </row>
    <row r="53" spans="1:10" ht="15.75" customHeight="1">
      <c r="A53" s="15" t="s">
        <v>1237</v>
      </c>
      <c r="B53" s="11">
        <v>5.3969907407407404E-2</v>
      </c>
      <c r="C53" s="15" t="s">
        <v>888</v>
      </c>
      <c r="D53" s="15" t="s">
        <v>28</v>
      </c>
      <c r="E53" s="14">
        <v>16</v>
      </c>
      <c r="F53" s="14"/>
      <c r="G53" s="15"/>
      <c r="H53" s="15" t="s">
        <v>1280</v>
      </c>
      <c r="I53" s="15"/>
      <c r="J53" s="15" t="s">
        <v>1249</v>
      </c>
    </row>
    <row r="54" spans="1:10" ht="15.75" customHeight="1">
      <c r="A54" s="15" t="s">
        <v>1237</v>
      </c>
      <c r="B54" s="11">
        <v>5.5300925925925927E-2</v>
      </c>
      <c r="C54" s="15" t="s">
        <v>888</v>
      </c>
      <c r="D54" s="15" t="s">
        <v>28</v>
      </c>
      <c r="E54" s="14">
        <v>15</v>
      </c>
      <c r="F54" s="14"/>
      <c r="G54" s="15"/>
      <c r="H54" s="15" t="s">
        <v>1281</v>
      </c>
      <c r="I54" s="14">
        <v>1</v>
      </c>
      <c r="J54" s="15" t="s">
        <v>1249</v>
      </c>
    </row>
    <row r="55" spans="1:10" ht="15.75" customHeight="1">
      <c r="A55" s="15" t="s">
        <v>1237</v>
      </c>
      <c r="B55" s="11">
        <v>5.7141203703703701E-2</v>
      </c>
      <c r="C55" s="15" t="s">
        <v>19</v>
      </c>
      <c r="D55" s="15" t="s">
        <v>30</v>
      </c>
      <c r="E55" s="14" t="s">
        <v>38</v>
      </c>
      <c r="F55" s="14" t="s">
        <v>38</v>
      </c>
      <c r="G55" s="15"/>
      <c r="H55" s="15"/>
      <c r="I55" s="15"/>
      <c r="J55" s="15" t="s">
        <v>103</v>
      </c>
    </row>
    <row r="56" spans="1:10" ht="15.75" customHeight="1">
      <c r="A56" s="15" t="s">
        <v>1237</v>
      </c>
      <c r="B56" s="11">
        <v>5.7141203703703701E-2</v>
      </c>
      <c r="C56" s="15" t="s">
        <v>19</v>
      </c>
      <c r="D56" s="15" t="s">
        <v>30</v>
      </c>
      <c r="E56" s="14">
        <v>15</v>
      </c>
      <c r="F56" s="14">
        <f>E56-8</f>
        <v>7</v>
      </c>
      <c r="G56" s="15"/>
      <c r="H56" s="15"/>
      <c r="I56" s="15"/>
      <c r="J56" s="15" t="s">
        <v>1282</v>
      </c>
    </row>
    <row r="57" spans="1:10" ht="15.75" customHeight="1">
      <c r="A57" s="15" t="s">
        <v>1237</v>
      </c>
      <c r="B57" s="11">
        <v>5.7337962962962966E-2</v>
      </c>
      <c r="C57" s="15" t="s">
        <v>19</v>
      </c>
      <c r="D57" s="15" t="s">
        <v>28</v>
      </c>
      <c r="E57" s="14">
        <v>15</v>
      </c>
      <c r="F57" s="14"/>
      <c r="G57" s="15"/>
      <c r="H57" s="15" t="s">
        <v>1283</v>
      </c>
      <c r="I57" s="14">
        <v>1</v>
      </c>
      <c r="J57" s="15" t="s">
        <v>100</v>
      </c>
    </row>
    <row r="58" spans="1:10" ht="15.75" customHeight="1">
      <c r="A58" s="15" t="s">
        <v>1237</v>
      </c>
      <c r="B58" s="11">
        <v>5.797453703703704E-2</v>
      </c>
      <c r="C58" s="15" t="s">
        <v>19</v>
      </c>
      <c r="D58" s="15" t="s">
        <v>62</v>
      </c>
      <c r="E58" s="14">
        <v>12</v>
      </c>
      <c r="F58" s="14">
        <f t="shared" ref="F58:F60" si="1">E58-2</f>
        <v>10</v>
      </c>
      <c r="G58" s="15"/>
      <c r="H58" s="15"/>
      <c r="I58" s="15"/>
      <c r="J58" s="15"/>
    </row>
    <row r="59" spans="1:10" ht="13">
      <c r="A59" s="15" t="s">
        <v>1237</v>
      </c>
      <c r="B59" s="11">
        <v>5.8391203703703702E-2</v>
      </c>
      <c r="C59" s="15" t="s">
        <v>18</v>
      </c>
      <c r="D59" s="15" t="s">
        <v>62</v>
      </c>
      <c r="E59" s="14">
        <v>9</v>
      </c>
      <c r="F59" s="14">
        <f t="shared" si="1"/>
        <v>7</v>
      </c>
      <c r="G59" s="15"/>
      <c r="H59" s="15"/>
      <c r="I59" s="15"/>
      <c r="J59" s="15"/>
    </row>
    <row r="60" spans="1:10" ht="13">
      <c r="A60" s="15" t="s">
        <v>1237</v>
      </c>
      <c r="B60" s="11">
        <v>5.8680555555555555E-2</v>
      </c>
      <c r="C60" s="15" t="s">
        <v>888</v>
      </c>
      <c r="D60" s="15" t="s">
        <v>62</v>
      </c>
      <c r="E60" s="14">
        <v>8</v>
      </c>
      <c r="F60" s="14">
        <f t="shared" si="1"/>
        <v>6</v>
      </c>
      <c r="G60" s="15"/>
      <c r="H60" s="15"/>
      <c r="I60" s="15"/>
      <c r="J60" s="15"/>
    </row>
    <row r="61" spans="1:10" ht="13">
      <c r="A61" s="15" t="s">
        <v>1237</v>
      </c>
      <c r="B61" s="11">
        <v>5.9618055555555556E-2</v>
      </c>
      <c r="C61" s="15" t="s">
        <v>21</v>
      </c>
      <c r="D61" s="15" t="s">
        <v>55</v>
      </c>
      <c r="E61" s="14" t="s">
        <v>17</v>
      </c>
      <c r="F61" s="14">
        <v>20</v>
      </c>
      <c r="G61" s="15"/>
      <c r="H61" s="15"/>
      <c r="I61" s="15"/>
      <c r="J61" s="15" t="s">
        <v>103</v>
      </c>
    </row>
    <row r="62" spans="1:10" ht="13">
      <c r="A62" s="15" t="s">
        <v>1237</v>
      </c>
      <c r="B62" s="11">
        <v>5.9618055555555556E-2</v>
      </c>
      <c r="C62" s="15" t="s">
        <v>21</v>
      </c>
      <c r="D62" s="15" t="s">
        <v>55</v>
      </c>
      <c r="E62" s="14">
        <v>4</v>
      </c>
      <c r="F62" s="14">
        <v>3</v>
      </c>
      <c r="G62" s="15"/>
      <c r="H62" s="15"/>
      <c r="I62" s="15"/>
      <c r="J62" s="15" t="s">
        <v>105</v>
      </c>
    </row>
    <row r="63" spans="1:10" ht="13">
      <c r="A63" s="15" t="s">
        <v>1237</v>
      </c>
      <c r="B63" s="11">
        <v>6.0335648148148145E-2</v>
      </c>
      <c r="C63" s="15" t="s">
        <v>13</v>
      </c>
      <c r="D63" s="15" t="s">
        <v>62</v>
      </c>
      <c r="E63" s="14">
        <v>9</v>
      </c>
      <c r="F63" s="14">
        <f>E63-5</f>
        <v>4</v>
      </c>
      <c r="G63" s="15"/>
      <c r="H63" s="15"/>
      <c r="I63" s="15"/>
      <c r="J63" s="15"/>
    </row>
    <row r="64" spans="1:10" ht="13">
      <c r="A64" s="15" t="s">
        <v>1237</v>
      </c>
      <c r="B64" s="11">
        <v>6.0520833333333336E-2</v>
      </c>
      <c r="C64" s="15" t="s">
        <v>21</v>
      </c>
      <c r="D64" s="15" t="s">
        <v>62</v>
      </c>
      <c r="E64" s="14">
        <v>15</v>
      </c>
      <c r="F64" s="14">
        <f>E64-2</f>
        <v>13</v>
      </c>
      <c r="G64" s="15"/>
      <c r="H64" s="15"/>
      <c r="I64" s="15"/>
      <c r="J64" s="15"/>
    </row>
    <row r="65" spans="1:10" ht="13">
      <c r="A65" s="15" t="s">
        <v>1237</v>
      </c>
      <c r="B65" s="11">
        <v>6.2465277777777779E-2</v>
      </c>
      <c r="C65" s="15" t="s">
        <v>888</v>
      </c>
      <c r="D65" s="15" t="s">
        <v>156</v>
      </c>
      <c r="E65" s="14">
        <v>14</v>
      </c>
      <c r="F65" s="14">
        <f>E65-0</f>
        <v>14</v>
      </c>
      <c r="G65" s="15"/>
      <c r="H65" s="15"/>
      <c r="I65" s="15"/>
      <c r="J65" s="15" t="s">
        <v>1286</v>
      </c>
    </row>
    <row r="66" spans="1:10" ht="13">
      <c r="A66" s="15" t="s">
        <v>1237</v>
      </c>
      <c r="B66" s="11">
        <v>6.4282407407407413E-2</v>
      </c>
      <c r="C66" s="15" t="s">
        <v>13</v>
      </c>
      <c r="D66" s="15" t="s">
        <v>55</v>
      </c>
      <c r="E66" s="14">
        <v>12</v>
      </c>
      <c r="F66" s="14">
        <f>E66-1</f>
        <v>11</v>
      </c>
      <c r="G66" s="15"/>
      <c r="H66" s="15"/>
      <c r="I66" s="15"/>
      <c r="J66" s="15"/>
    </row>
    <row r="67" spans="1:10" ht="13">
      <c r="A67" s="15" t="s">
        <v>1237</v>
      </c>
      <c r="B67" s="11">
        <v>6.5682870370370364E-2</v>
      </c>
      <c r="C67" s="15" t="s">
        <v>14</v>
      </c>
      <c r="D67" s="15" t="s">
        <v>55</v>
      </c>
      <c r="E67" s="14">
        <v>24</v>
      </c>
      <c r="F67" s="14">
        <f>E67-5</f>
        <v>19</v>
      </c>
      <c r="G67" s="15"/>
      <c r="H67" s="15"/>
      <c r="I67" s="15"/>
      <c r="J67" s="15"/>
    </row>
    <row r="68" spans="1:10" ht="13">
      <c r="A68" s="15" t="s">
        <v>1237</v>
      </c>
      <c r="B68" s="11">
        <v>6.5694444444444444E-2</v>
      </c>
      <c r="C68" s="15" t="s">
        <v>21</v>
      </c>
      <c r="D68" s="15" t="s">
        <v>55</v>
      </c>
      <c r="E68" s="14">
        <v>3</v>
      </c>
      <c r="F68" s="14">
        <f>E68-1</f>
        <v>2</v>
      </c>
      <c r="G68" s="15"/>
      <c r="H68" s="15"/>
      <c r="I68" s="15"/>
      <c r="J68" s="15"/>
    </row>
    <row r="69" spans="1:10" ht="13">
      <c r="A69" s="15" t="s">
        <v>1237</v>
      </c>
      <c r="B69" s="11">
        <v>6.5787037037037033E-2</v>
      </c>
      <c r="C69" s="15" t="s">
        <v>19</v>
      </c>
      <c r="D69" s="15" t="s">
        <v>55</v>
      </c>
      <c r="E69" s="14" t="s">
        <v>17</v>
      </c>
      <c r="F69" s="14">
        <v>20</v>
      </c>
      <c r="G69" s="15"/>
      <c r="H69" s="15"/>
      <c r="I69" s="15"/>
      <c r="J69" s="15"/>
    </row>
    <row r="70" spans="1:10" ht="13">
      <c r="A70" s="15" t="s">
        <v>1237</v>
      </c>
      <c r="B70" s="11">
        <v>6.5856481481481488E-2</v>
      </c>
      <c r="C70" s="15" t="s">
        <v>18</v>
      </c>
      <c r="D70" s="15" t="s">
        <v>55</v>
      </c>
      <c r="E70" s="14">
        <v>22</v>
      </c>
      <c r="F70" s="14">
        <v>18</v>
      </c>
      <c r="G70" s="15"/>
      <c r="H70" s="15"/>
      <c r="I70" s="15"/>
      <c r="J70" s="15"/>
    </row>
    <row r="71" spans="1:10" ht="13">
      <c r="A71" s="15" t="s">
        <v>1237</v>
      </c>
      <c r="B71" s="11">
        <v>6.5879629629629635E-2</v>
      </c>
      <c r="C71" s="15" t="s">
        <v>66</v>
      </c>
      <c r="D71" s="15" t="s">
        <v>55</v>
      </c>
      <c r="E71" s="14">
        <v>18</v>
      </c>
      <c r="F71" s="14">
        <f>E71-2</f>
        <v>16</v>
      </c>
      <c r="G71" s="15"/>
      <c r="H71" s="15"/>
      <c r="I71" s="15"/>
      <c r="J71" s="15"/>
    </row>
    <row r="72" spans="1:10" ht="13">
      <c r="A72" s="15" t="s">
        <v>1237</v>
      </c>
      <c r="B72" s="11">
        <v>6.8310185185185182E-2</v>
      </c>
      <c r="C72" s="15" t="s">
        <v>14</v>
      </c>
      <c r="D72" s="15" t="s">
        <v>52</v>
      </c>
      <c r="E72" s="14" t="s">
        <v>17</v>
      </c>
      <c r="F72" s="14">
        <v>20</v>
      </c>
      <c r="G72" s="15"/>
      <c r="H72" s="15"/>
      <c r="I72" s="15"/>
      <c r="J72" s="15"/>
    </row>
    <row r="73" spans="1:10" ht="13">
      <c r="A73" s="15" t="s">
        <v>1237</v>
      </c>
      <c r="B73" s="11">
        <v>6.8321759259259263E-2</v>
      </c>
      <c r="C73" s="15" t="s">
        <v>13</v>
      </c>
      <c r="D73" s="15" t="s">
        <v>52</v>
      </c>
      <c r="E73" s="14" t="s">
        <v>17</v>
      </c>
      <c r="F73" s="14">
        <v>20</v>
      </c>
      <c r="G73" s="15"/>
      <c r="H73" s="15"/>
      <c r="I73" s="15"/>
      <c r="J73" s="15"/>
    </row>
    <row r="74" spans="1:10" ht="13">
      <c r="A74" s="15" t="s">
        <v>1237</v>
      </c>
      <c r="B74" s="11">
        <v>6.8356481481481476E-2</v>
      </c>
      <c r="C74" s="15" t="s">
        <v>66</v>
      </c>
      <c r="D74" s="15" t="s">
        <v>52</v>
      </c>
      <c r="E74" s="14">
        <v>5</v>
      </c>
      <c r="F74" s="14">
        <f>E74-2</f>
        <v>3</v>
      </c>
      <c r="G74" s="15"/>
      <c r="H74" s="15"/>
      <c r="I74" s="15"/>
      <c r="J74" s="15"/>
    </row>
    <row r="75" spans="1:10" ht="13">
      <c r="A75" s="15" t="s">
        <v>1237</v>
      </c>
      <c r="B75" s="11">
        <v>6.8402777777777785E-2</v>
      </c>
      <c r="C75" s="15" t="s">
        <v>21</v>
      </c>
      <c r="D75" s="15" t="s">
        <v>52</v>
      </c>
      <c r="E75" s="14">
        <v>20</v>
      </c>
      <c r="F75" s="14">
        <f>E75-1</f>
        <v>19</v>
      </c>
      <c r="G75" s="15"/>
      <c r="H75" s="15"/>
      <c r="I75" s="15"/>
      <c r="J75" s="15"/>
    </row>
    <row r="76" spans="1:10" ht="13">
      <c r="A76" s="15" t="s">
        <v>1237</v>
      </c>
      <c r="B76" s="11">
        <v>6.8437499999999998E-2</v>
      </c>
      <c r="C76" s="15" t="s">
        <v>19</v>
      </c>
      <c r="D76" s="15" t="s">
        <v>52</v>
      </c>
      <c r="E76" s="14">
        <v>23</v>
      </c>
      <c r="F76" s="14">
        <f>E76-7</f>
        <v>16</v>
      </c>
      <c r="G76" s="15"/>
      <c r="H76" s="15"/>
      <c r="I76" s="15"/>
      <c r="J76" s="15"/>
    </row>
    <row r="77" spans="1:10" ht="13">
      <c r="A77" s="15" t="s">
        <v>1237</v>
      </c>
      <c r="B77" s="11">
        <v>6.8483796296296293E-2</v>
      </c>
      <c r="C77" s="15" t="s">
        <v>18</v>
      </c>
      <c r="D77" s="15" t="s">
        <v>52</v>
      </c>
      <c r="E77" s="14">
        <v>23</v>
      </c>
      <c r="F77" s="14">
        <f>E77-4</f>
        <v>19</v>
      </c>
      <c r="G77" s="15"/>
      <c r="H77" s="15"/>
      <c r="I77" s="15"/>
      <c r="J77" s="15"/>
    </row>
    <row r="78" spans="1:10" ht="13">
      <c r="A78" s="15" t="s">
        <v>1237</v>
      </c>
      <c r="B78" s="11">
        <v>6.9305555555555551E-2</v>
      </c>
      <c r="C78" s="15" t="s">
        <v>18</v>
      </c>
      <c r="D78" s="15" t="s">
        <v>101</v>
      </c>
      <c r="E78" s="14">
        <v>5</v>
      </c>
      <c r="F78" s="14"/>
      <c r="G78" s="15"/>
      <c r="H78" s="15"/>
      <c r="I78" s="15"/>
      <c r="J78" s="15" t="s">
        <v>1293</v>
      </c>
    </row>
    <row r="79" spans="1:10" ht="13">
      <c r="A79" s="15" t="s">
        <v>1237</v>
      </c>
      <c r="B79" s="11">
        <v>7.1018518518518522E-2</v>
      </c>
      <c r="C79" s="15" t="s">
        <v>21</v>
      </c>
      <c r="D79" s="15" t="s">
        <v>69</v>
      </c>
      <c r="E79" s="14" t="s">
        <v>38</v>
      </c>
      <c r="F79" s="14" t="s">
        <v>38</v>
      </c>
      <c r="G79" s="15"/>
      <c r="H79" s="15"/>
      <c r="I79" s="15"/>
      <c r="J79" s="15" t="s">
        <v>56</v>
      </c>
    </row>
    <row r="80" spans="1:10" ht="13">
      <c r="A80" s="15" t="s">
        <v>1237</v>
      </c>
      <c r="B80" s="11">
        <v>7.1018518518518522E-2</v>
      </c>
      <c r="C80" s="15" t="s">
        <v>21</v>
      </c>
      <c r="D80" s="15" t="s">
        <v>69</v>
      </c>
      <c r="E80" s="14" t="s">
        <v>17</v>
      </c>
      <c r="F80" s="14">
        <v>20</v>
      </c>
      <c r="G80" s="15"/>
      <c r="H80" s="15"/>
      <c r="I80" s="15"/>
      <c r="J80" s="15" t="s">
        <v>57</v>
      </c>
    </row>
    <row r="81" spans="1:10" ht="13">
      <c r="A81" s="15" t="s">
        <v>1237</v>
      </c>
      <c r="B81" s="11">
        <v>7.1863425925925928E-2</v>
      </c>
      <c r="C81" s="15" t="s">
        <v>66</v>
      </c>
      <c r="D81" s="15" t="s">
        <v>26</v>
      </c>
      <c r="E81" s="14" t="s">
        <v>38</v>
      </c>
      <c r="F81" s="14" t="s">
        <v>38</v>
      </c>
      <c r="G81" s="15"/>
      <c r="H81" s="15"/>
      <c r="I81" s="15"/>
      <c r="J81" s="15" t="s">
        <v>56</v>
      </c>
    </row>
    <row r="82" spans="1:10" ht="13">
      <c r="A82" s="15" t="s">
        <v>1237</v>
      </c>
      <c r="B82" s="11">
        <v>7.1863425925925928E-2</v>
      </c>
      <c r="C82" s="15" t="s">
        <v>66</v>
      </c>
      <c r="D82" s="15" t="s">
        <v>26</v>
      </c>
      <c r="E82" s="14">
        <v>22</v>
      </c>
      <c r="F82" s="14">
        <f>E82-6</f>
        <v>16</v>
      </c>
      <c r="G82" s="15"/>
      <c r="H82" s="15"/>
      <c r="I82" s="15"/>
      <c r="J82" s="15" t="s">
        <v>57</v>
      </c>
    </row>
    <row r="83" spans="1:10" ht="13">
      <c r="A83" s="15" t="s">
        <v>1237</v>
      </c>
      <c r="B83" s="11">
        <v>7.2881944444444444E-2</v>
      </c>
      <c r="C83" s="15" t="s">
        <v>888</v>
      </c>
      <c r="D83" s="15" t="s">
        <v>34</v>
      </c>
      <c r="E83" s="14">
        <v>15</v>
      </c>
      <c r="F83" s="14">
        <f>E83-3</f>
        <v>12</v>
      </c>
      <c r="G83" s="15"/>
      <c r="H83" s="15"/>
      <c r="I83" s="15"/>
      <c r="J83" s="15"/>
    </row>
    <row r="84" spans="1:10" ht="13">
      <c r="A84" s="15" t="s">
        <v>1237</v>
      </c>
      <c r="B84" s="11">
        <v>7.4999999999999997E-2</v>
      </c>
      <c r="C84" s="15" t="s">
        <v>19</v>
      </c>
      <c r="D84" s="15" t="s">
        <v>109</v>
      </c>
      <c r="E84" s="14">
        <v>15</v>
      </c>
      <c r="F84" s="14">
        <f>E84-0</f>
        <v>15</v>
      </c>
      <c r="G84" s="15"/>
      <c r="H84" s="15"/>
      <c r="I84" s="15"/>
      <c r="J84" s="15"/>
    </row>
    <row r="85" spans="1:10" ht="13">
      <c r="A85" s="15" t="s">
        <v>1237</v>
      </c>
      <c r="B85" s="11">
        <v>7.5578703703703703E-2</v>
      </c>
      <c r="C85" s="15" t="s">
        <v>21</v>
      </c>
      <c r="D85" s="15" t="s">
        <v>33</v>
      </c>
      <c r="E85" s="14">
        <v>20</v>
      </c>
      <c r="F85" s="14">
        <f t="shared" ref="F85:F87" si="2">E85-5</f>
        <v>15</v>
      </c>
      <c r="G85" s="15"/>
      <c r="H85" s="15"/>
      <c r="I85" s="15"/>
      <c r="J85" s="15" t="s">
        <v>175</v>
      </c>
    </row>
    <row r="86" spans="1:10" ht="13">
      <c r="A86" s="15" t="s">
        <v>1237</v>
      </c>
      <c r="B86" s="11">
        <v>7.5624999999999998E-2</v>
      </c>
      <c r="C86" s="15" t="s">
        <v>21</v>
      </c>
      <c r="D86" s="15" t="s">
        <v>33</v>
      </c>
      <c r="E86" s="14">
        <v>12</v>
      </c>
      <c r="F86" s="14">
        <f t="shared" si="2"/>
        <v>7</v>
      </c>
      <c r="G86" s="15"/>
      <c r="H86" s="15"/>
      <c r="I86" s="15"/>
      <c r="J86" s="15" t="s">
        <v>175</v>
      </c>
    </row>
    <row r="87" spans="1:10" ht="13">
      <c r="A87" s="15" t="s">
        <v>1237</v>
      </c>
      <c r="B87" s="11">
        <v>7.5729166666666667E-2</v>
      </c>
      <c r="C87" s="15" t="s">
        <v>21</v>
      </c>
      <c r="D87" s="15" t="s">
        <v>33</v>
      </c>
      <c r="E87" s="14">
        <v>7</v>
      </c>
      <c r="F87" s="14">
        <f t="shared" si="2"/>
        <v>2</v>
      </c>
      <c r="G87" s="15"/>
      <c r="H87" s="15"/>
      <c r="I87" s="15"/>
      <c r="J87" s="15" t="s">
        <v>175</v>
      </c>
    </row>
    <row r="88" spans="1:10" ht="13">
      <c r="A88" s="15" t="s">
        <v>1237</v>
      </c>
      <c r="B88" s="11">
        <v>7.615740740740741E-2</v>
      </c>
      <c r="C88" s="15" t="s">
        <v>21</v>
      </c>
      <c r="D88" s="15" t="s">
        <v>28</v>
      </c>
      <c r="E88" s="14">
        <v>12</v>
      </c>
      <c r="F88" s="14"/>
      <c r="G88" s="15"/>
      <c r="H88" s="15" t="s">
        <v>1297</v>
      </c>
      <c r="I88" s="15"/>
      <c r="J88" s="15"/>
    </row>
    <row r="89" spans="1:10" ht="13">
      <c r="A89" s="15" t="s">
        <v>1237</v>
      </c>
      <c r="B89" s="11">
        <v>7.7361111111111117E-2</v>
      </c>
      <c r="C89" s="15" t="s">
        <v>13</v>
      </c>
      <c r="D89" s="15" t="s">
        <v>62</v>
      </c>
      <c r="E89" s="14">
        <v>23</v>
      </c>
      <c r="F89" s="14">
        <f t="shared" ref="F89:F90" si="3">E89-5</f>
        <v>18</v>
      </c>
      <c r="G89" s="15"/>
      <c r="H89" s="15"/>
      <c r="I89" s="15"/>
      <c r="J89" s="15"/>
    </row>
    <row r="90" spans="1:10" ht="13">
      <c r="A90" s="15" t="s">
        <v>1237</v>
      </c>
      <c r="B90" s="11">
        <v>7.7372685185185183E-2</v>
      </c>
      <c r="C90" s="15" t="s">
        <v>66</v>
      </c>
      <c r="D90" s="15" t="s">
        <v>62</v>
      </c>
      <c r="E90" s="14">
        <v>20</v>
      </c>
      <c r="F90" s="14">
        <f t="shared" si="3"/>
        <v>15</v>
      </c>
      <c r="G90" s="15"/>
      <c r="H90" s="15"/>
      <c r="I90" s="15"/>
      <c r="J90" s="15"/>
    </row>
    <row r="91" spans="1:10" ht="13">
      <c r="A91" s="15" t="s">
        <v>1237</v>
      </c>
      <c r="B91" s="11">
        <v>7.7430555555555558E-2</v>
      </c>
      <c r="C91" s="15" t="s">
        <v>14</v>
      </c>
      <c r="D91" s="15" t="s">
        <v>62</v>
      </c>
      <c r="E91" s="14">
        <v>11</v>
      </c>
      <c r="F91" s="14">
        <f>E91-2</f>
        <v>9</v>
      </c>
      <c r="G91" s="15"/>
      <c r="H91" s="15"/>
      <c r="I91" s="15"/>
      <c r="J91" s="15"/>
    </row>
    <row r="92" spans="1:10" ht="13">
      <c r="A92" s="15" t="s">
        <v>1237</v>
      </c>
      <c r="B92" s="11">
        <v>7.7442129629629625E-2</v>
      </c>
      <c r="C92" s="15" t="s">
        <v>21</v>
      </c>
      <c r="D92" s="15" t="s">
        <v>62</v>
      </c>
      <c r="E92" s="14" t="s">
        <v>20</v>
      </c>
      <c r="F92" s="14">
        <v>1</v>
      </c>
      <c r="G92" s="15"/>
      <c r="H92" s="15"/>
      <c r="I92" s="15"/>
      <c r="J92" s="15" t="s">
        <v>1300</v>
      </c>
    </row>
    <row r="93" spans="1:10" ht="13">
      <c r="A93" s="15" t="s">
        <v>1237</v>
      </c>
      <c r="B93" s="11">
        <v>7.7476851851851852E-2</v>
      </c>
      <c r="C93" s="15" t="s">
        <v>19</v>
      </c>
      <c r="D93" s="15" t="s">
        <v>62</v>
      </c>
      <c r="E93" s="14">
        <v>10</v>
      </c>
      <c r="F93" s="14">
        <f t="shared" ref="F93:F95" si="4">E93-2</f>
        <v>8</v>
      </c>
      <c r="G93" s="15"/>
      <c r="H93" s="15"/>
      <c r="I93" s="15"/>
      <c r="J93" s="15"/>
    </row>
    <row r="94" spans="1:10" ht="13">
      <c r="A94" s="15" t="s">
        <v>1237</v>
      </c>
      <c r="B94" s="11">
        <v>7.7534722222222227E-2</v>
      </c>
      <c r="C94" s="15" t="s">
        <v>18</v>
      </c>
      <c r="D94" s="15" t="s">
        <v>62</v>
      </c>
      <c r="E94" s="14">
        <v>8</v>
      </c>
      <c r="F94" s="14">
        <f t="shared" si="4"/>
        <v>6</v>
      </c>
      <c r="G94" s="15"/>
      <c r="H94" s="15"/>
      <c r="I94" s="15"/>
      <c r="J94" s="15" t="s">
        <v>1300</v>
      </c>
    </row>
    <row r="95" spans="1:10" ht="13">
      <c r="A95" s="15" t="s">
        <v>1237</v>
      </c>
      <c r="B95" s="11">
        <v>7.7581018518518521E-2</v>
      </c>
      <c r="C95" s="15" t="s">
        <v>888</v>
      </c>
      <c r="D95" s="15" t="s">
        <v>62</v>
      </c>
      <c r="E95" s="14">
        <v>18</v>
      </c>
      <c r="F95" s="14">
        <f t="shared" si="4"/>
        <v>16</v>
      </c>
      <c r="G95" s="15"/>
      <c r="H95" s="15"/>
      <c r="I95" s="15"/>
      <c r="J95" s="15"/>
    </row>
    <row r="96" spans="1:10" ht="13">
      <c r="A96" s="15" t="s">
        <v>1237</v>
      </c>
      <c r="B96" s="11">
        <v>7.9525462962962964E-2</v>
      </c>
      <c r="C96" s="15" t="s">
        <v>19</v>
      </c>
      <c r="D96" s="15" t="s">
        <v>22</v>
      </c>
      <c r="E96" s="14" t="s">
        <v>38</v>
      </c>
      <c r="F96" s="14" t="s">
        <v>38</v>
      </c>
      <c r="G96" s="15"/>
      <c r="H96" s="15"/>
      <c r="I96" s="15"/>
      <c r="J96" s="15" t="s">
        <v>56</v>
      </c>
    </row>
    <row r="97" spans="1:10" ht="13">
      <c r="A97" s="15" t="s">
        <v>1237</v>
      </c>
      <c r="B97" s="11">
        <v>7.9525462962962964E-2</v>
      </c>
      <c r="C97" s="15" t="s">
        <v>19</v>
      </c>
      <c r="D97" s="15" t="s">
        <v>22</v>
      </c>
      <c r="E97" s="14">
        <v>22</v>
      </c>
      <c r="F97" s="14">
        <f>E97-10</f>
        <v>12</v>
      </c>
      <c r="G97" s="15"/>
      <c r="H97" s="15"/>
      <c r="I97" s="15"/>
      <c r="J97" s="15" t="s">
        <v>57</v>
      </c>
    </row>
    <row r="98" spans="1:10" ht="13">
      <c r="A98" s="15" t="s">
        <v>1237</v>
      </c>
      <c r="B98" s="11">
        <v>8.0324074074074076E-2</v>
      </c>
      <c r="C98" s="15" t="s">
        <v>19</v>
      </c>
      <c r="D98" s="15" t="s">
        <v>321</v>
      </c>
      <c r="E98" s="14">
        <v>20</v>
      </c>
      <c r="F98" s="14">
        <f>E98-3</f>
        <v>17</v>
      </c>
      <c r="G98" s="15"/>
      <c r="H98" s="15"/>
      <c r="I98" s="15"/>
      <c r="J98" s="15"/>
    </row>
    <row r="99" spans="1:10" ht="13">
      <c r="A99" s="15" t="s">
        <v>1237</v>
      </c>
      <c r="B99" s="11">
        <v>8.233796296296296E-2</v>
      </c>
      <c r="C99" s="15" t="s">
        <v>13</v>
      </c>
      <c r="D99" s="15" t="s">
        <v>62</v>
      </c>
      <c r="E99" s="14">
        <v>12</v>
      </c>
      <c r="F99" s="14">
        <f t="shared" ref="F99:F100" si="5">E99-5</f>
        <v>7</v>
      </c>
      <c r="G99" s="15"/>
      <c r="H99" s="15"/>
      <c r="I99" s="15"/>
      <c r="J99" s="15"/>
    </row>
    <row r="100" spans="1:10" ht="13">
      <c r="A100" s="15" t="s">
        <v>1237</v>
      </c>
      <c r="B100" s="11">
        <v>8.2361111111111107E-2</v>
      </c>
      <c r="C100" s="15" t="s">
        <v>66</v>
      </c>
      <c r="D100" s="15" t="s">
        <v>62</v>
      </c>
      <c r="E100" s="14">
        <v>9</v>
      </c>
      <c r="F100" s="14">
        <f t="shared" si="5"/>
        <v>4</v>
      </c>
      <c r="G100" s="15"/>
      <c r="H100" s="15"/>
      <c r="I100" s="15"/>
      <c r="J100" s="15" t="s">
        <v>1300</v>
      </c>
    </row>
    <row r="101" spans="1:10" ht="13">
      <c r="A101" s="15" t="s">
        <v>1237</v>
      </c>
      <c r="B101" s="11">
        <v>8.2430555555555562E-2</v>
      </c>
      <c r="C101" s="15" t="s">
        <v>14</v>
      </c>
      <c r="D101" s="15" t="s">
        <v>62</v>
      </c>
      <c r="E101" s="14">
        <v>20</v>
      </c>
      <c r="F101" s="14">
        <f>E101-2</f>
        <v>18</v>
      </c>
      <c r="G101" s="15"/>
      <c r="H101" s="15"/>
      <c r="I101" s="15"/>
      <c r="J101" s="15"/>
    </row>
    <row r="102" spans="1:10" ht="13">
      <c r="A102" s="15" t="s">
        <v>1237</v>
      </c>
      <c r="B102" s="11">
        <v>8.245370370370371E-2</v>
      </c>
      <c r="C102" s="15" t="s">
        <v>21</v>
      </c>
      <c r="D102" s="15" t="s">
        <v>62</v>
      </c>
      <c r="E102" s="14" t="s">
        <v>1308</v>
      </c>
      <c r="F102" s="14">
        <f>2</f>
        <v>2</v>
      </c>
      <c r="G102" s="15"/>
      <c r="H102" s="15"/>
      <c r="I102" s="15"/>
      <c r="J102" s="15" t="s">
        <v>1300</v>
      </c>
    </row>
    <row r="103" spans="1:10" ht="13">
      <c r="A103" s="15" t="s">
        <v>1237</v>
      </c>
      <c r="B103" s="11">
        <v>8.2592592592592592E-2</v>
      </c>
      <c r="C103" s="15" t="s">
        <v>19</v>
      </c>
      <c r="D103" s="15" t="s">
        <v>62</v>
      </c>
      <c r="E103" s="14" t="s">
        <v>38</v>
      </c>
      <c r="F103" s="14" t="s">
        <v>38</v>
      </c>
      <c r="G103" s="15"/>
      <c r="H103" s="15"/>
      <c r="I103" s="15"/>
      <c r="J103" s="15" t="s">
        <v>1300</v>
      </c>
    </row>
    <row r="104" spans="1:10" ht="13">
      <c r="A104" s="15" t="s">
        <v>1237</v>
      </c>
      <c r="B104" s="11">
        <v>8.2592592592592592E-2</v>
      </c>
      <c r="C104" s="15" t="s">
        <v>18</v>
      </c>
      <c r="D104" s="15" t="s">
        <v>62</v>
      </c>
      <c r="E104" s="14">
        <v>16</v>
      </c>
      <c r="F104" s="14">
        <f t="shared" ref="F104:F105" si="6">E104-2</f>
        <v>14</v>
      </c>
      <c r="G104" s="15"/>
      <c r="H104" s="15"/>
      <c r="I104" s="15"/>
      <c r="J104" s="15"/>
    </row>
    <row r="105" spans="1:10" ht="13">
      <c r="A105" s="15" t="s">
        <v>1237</v>
      </c>
      <c r="B105" s="11">
        <v>8.2650462962962967E-2</v>
      </c>
      <c r="C105" s="15" t="s">
        <v>888</v>
      </c>
      <c r="D105" s="15" t="s">
        <v>62</v>
      </c>
      <c r="E105" s="14">
        <v>10</v>
      </c>
      <c r="F105" s="14">
        <f t="shared" si="6"/>
        <v>8</v>
      </c>
      <c r="G105" s="15"/>
      <c r="H105" s="15"/>
      <c r="I105" s="15"/>
      <c r="J105" s="15" t="s">
        <v>1300</v>
      </c>
    </row>
    <row r="106" spans="1:10" ht="13">
      <c r="A106" s="15" t="s">
        <v>1237</v>
      </c>
      <c r="B106" s="11">
        <v>8.324074074074074E-2</v>
      </c>
      <c r="C106" s="15" t="s">
        <v>66</v>
      </c>
      <c r="D106" s="15" t="s">
        <v>109</v>
      </c>
      <c r="E106" s="14" t="s">
        <v>17</v>
      </c>
      <c r="F106" s="14">
        <v>20</v>
      </c>
      <c r="G106" s="15"/>
      <c r="H106" s="15"/>
      <c r="I106" s="15"/>
      <c r="J106" s="15" t="s">
        <v>103</v>
      </c>
    </row>
    <row r="107" spans="1:10" ht="13">
      <c r="A107" s="15" t="s">
        <v>1237</v>
      </c>
      <c r="B107" s="11">
        <v>8.324074074074074E-2</v>
      </c>
      <c r="C107" s="15" t="s">
        <v>66</v>
      </c>
      <c r="D107" s="15" t="s">
        <v>109</v>
      </c>
      <c r="E107" s="14">
        <v>19</v>
      </c>
      <c r="F107" s="14">
        <f>E107-0</f>
        <v>19</v>
      </c>
      <c r="G107" s="15"/>
      <c r="H107" s="15"/>
      <c r="I107" s="15"/>
      <c r="J107" s="15" t="s">
        <v>105</v>
      </c>
    </row>
    <row r="108" spans="1:10" ht="13">
      <c r="A108" s="15" t="s">
        <v>1237</v>
      </c>
      <c r="B108" s="11">
        <v>8.4571759259259263E-2</v>
      </c>
      <c r="C108" s="15" t="s">
        <v>21</v>
      </c>
      <c r="D108" s="15" t="s">
        <v>321</v>
      </c>
      <c r="E108" s="14" t="s">
        <v>20</v>
      </c>
      <c r="F108" s="14">
        <v>1</v>
      </c>
      <c r="G108" s="15"/>
      <c r="H108" s="15"/>
      <c r="I108" s="15"/>
      <c r="J108" s="15"/>
    </row>
    <row r="109" spans="1:10" ht="13">
      <c r="A109" s="15" t="s">
        <v>1237</v>
      </c>
      <c r="B109" s="11">
        <v>0.11150462962962963</v>
      </c>
      <c r="C109" s="15" t="s">
        <v>14</v>
      </c>
      <c r="D109" s="15" t="s">
        <v>246</v>
      </c>
      <c r="E109" s="14">
        <v>17</v>
      </c>
      <c r="F109" s="14">
        <f>E109-2</f>
        <v>15</v>
      </c>
      <c r="G109" s="15"/>
      <c r="H109" s="15"/>
      <c r="I109" s="15"/>
      <c r="J109" s="15"/>
    </row>
    <row r="110" spans="1:10" ht="13">
      <c r="A110" s="15" t="s">
        <v>1237</v>
      </c>
      <c r="B110" s="11">
        <v>0.12752314814814814</v>
      </c>
      <c r="C110" s="15" t="s">
        <v>13</v>
      </c>
      <c r="D110" s="15" t="s">
        <v>34</v>
      </c>
      <c r="E110" s="14">
        <v>23</v>
      </c>
      <c r="F110" s="14">
        <f>E110-7</f>
        <v>16</v>
      </c>
      <c r="G110" s="15"/>
      <c r="H110" s="15"/>
      <c r="I110" s="15"/>
      <c r="J110" s="15"/>
    </row>
    <row r="111" spans="1:10" ht="13">
      <c r="A111" s="15" t="s">
        <v>1237</v>
      </c>
      <c r="B111" s="11">
        <v>0.13268518518518518</v>
      </c>
      <c r="C111" s="15" t="s">
        <v>13</v>
      </c>
      <c r="D111" s="15" t="s">
        <v>486</v>
      </c>
      <c r="E111" s="14">
        <v>16</v>
      </c>
      <c r="F111" s="14">
        <f>E111-5</f>
        <v>11</v>
      </c>
      <c r="G111" s="15"/>
      <c r="H111" s="15"/>
      <c r="I111" s="15"/>
      <c r="J111" s="15"/>
    </row>
    <row r="112" spans="1:10" ht="13">
      <c r="A112" s="15" t="s">
        <v>1237</v>
      </c>
      <c r="B112" s="11">
        <v>0.13372685185185185</v>
      </c>
      <c r="C112" s="15" t="s">
        <v>13</v>
      </c>
      <c r="D112" s="15" t="s">
        <v>22</v>
      </c>
      <c r="E112" s="14">
        <v>18</v>
      </c>
      <c r="F112" s="14">
        <f>E112-0</f>
        <v>18</v>
      </c>
      <c r="G112" s="15"/>
      <c r="H112" s="15"/>
      <c r="I112" s="15"/>
      <c r="J112" s="15"/>
    </row>
    <row r="113" spans="1:10" ht="13">
      <c r="A113" s="15" t="s">
        <v>1237</v>
      </c>
      <c r="B113" s="11">
        <v>0.13513888888888889</v>
      </c>
      <c r="C113" s="15" t="s">
        <v>21</v>
      </c>
      <c r="D113" s="15" t="s">
        <v>395</v>
      </c>
      <c r="E113" s="14">
        <v>4</v>
      </c>
      <c r="F113" s="14">
        <v>2</v>
      </c>
      <c r="G113" s="15"/>
      <c r="H113" s="15"/>
      <c r="I113" s="15"/>
      <c r="J113" s="15"/>
    </row>
    <row r="114" spans="1:10" ht="13">
      <c r="A114" s="15" t="s">
        <v>1237</v>
      </c>
      <c r="B114" s="11">
        <v>0.13518518518518519</v>
      </c>
      <c r="C114" s="15" t="s">
        <v>13</v>
      </c>
      <c r="D114" s="15" t="s">
        <v>395</v>
      </c>
      <c r="E114" s="14">
        <v>9</v>
      </c>
      <c r="F114" s="14">
        <v>5</v>
      </c>
      <c r="G114" s="15"/>
      <c r="H114" s="15"/>
      <c r="I114" s="15"/>
      <c r="J114" s="15"/>
    </row>
    <row r="115" spans="1:10" ht="13">
      <c r="A115" s="15" t="s">
        <v>1237</v>
      </c>
      <c r="B115" s="11">
        <v>0.13524305555555555</v>
      </c>
      <c r="C115" s="15" t="s">
        <v>14</v>
      </c>
      <c r="D115" s="15" t="s">
        <v>395</v>
      </c>
      <c r="E115" s="14">
        <v>5</v>
      </c>
      <c r="F115" s="14">
        <v>2</v>
      </c>
      <c r="G115" s="15"/>
      <c r="H115" s="15"/>
      <c r="I115" s="15"/>
      <c r="J115" s="15"/>
    </row>
    <row r="116" spans="1:10" ht="13">
      <c r="A116" s="15" t="s">
        <v>1237</v>
      </c>
      <c r="B116" s="11">
        <v>0.1353125</v>
      </c>
      <c r="C116" s="15" t="s">
        <v>19</v>
      </c>
      <c r="D116" s="15" t="s">
        <v>395</v>
      </c>
      <c r="E116" s="14">
        <v>10</v>
      </c>
      <c r="F116" s="14">
        <v>8</v>
      </c>
      <c r="G116" s="15"/>
      <c r="H116" s="15"/>
      <c r="I116" s="15"/>
      <c r="J116" s="15"/>
    </row>
    <row r="117" spans="1:10" ht="13">
      <c r="A117" s="15" t="s">
        <v>1237</v>
      </c>
      <c r="B117" s="11">
        <v>0.13553240740740741</v>
      </c>
      <c r="C117" s="15" t="s">
        <v>888</v>
      </c>
      <c r="D117" s="15" t="s">
        <v>395</v>
      </c>
      <c r="E117" s="14">
        <v>6</v>
      </c>
      <c r="F117" s="30" t="s">
        <v>38</v>
      </c>
      <c r="G117" s="15"/>
      <c r="H117" s="15"/>
      <c r="I117" s="15"/>
      <c r="J117" s="15" t="s">
        <v>1319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>
    <outlinePr summaryBelow="0" summaryRight="0"/>
  </sheetPr>
  <dimension ref="A1:J58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9.5" customWidth="1"/>
    <col min="9" max="9" width="6.33203125" customWidth="1"/>
    <col min="10" max="10" width="36.8320312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1322</v>
      </c>
      <c r="B2" s="11">
        <v>2.6331018518518517E-2</v>
      </c>
      <c r="C2" s="19" t="s">
        <v>18</v>
      </c>
      <c r="D2" s="19" t="s">
        <v>55</v>
      </c>
      <c r="E2" s="13">
        <v>17</v>
      </c>
      <c r="F2" s="14">
        <f>E2-4</f>
        <v>13</v>
      </c>
      <c r="G2" s="15"/>
      <c r="H2" s="15"/>
      <c r="I2" s="15"/>
      <c r="J2" s="15"/>
    </row>
    <row r="3" spans="1:10" ht="15.75" customHeight="1">
      <c r="A3" s="19" t="s">
        <v>1322</v>
      </c>
      <c r="B3" s="11">
        <v>3.1921296296296295E-2</v>
      </c>
      <c r="C3" s="19" t="s">
        <v>13</v>
      </c>
      <c r="D3" s="19" t="s">
        <v>15</v>
      </c>
      <c r="E3" s="13">
        <v>20</v>
      </c>
      <c r="F3" s="14">
        <f>E3-1</f>
        <v>19</v>
      </c>
      <c r="G3" s="15"/>
      <c r="H3" s="15"/>
      <c r="I3" s="15"/>
      <c r="J3" s="15"/>
    </row>
    <row r="4" spans="1:10" ht="15.75" customHeight="1">
      <c r="A4" s="19" t="s">
        <v>1322</v>
      </c>
      <c r="B4" s="11">
        <v>3.394675925925926E-2</v>
      </c>
      <c r="C4" s="19" t="s">
        <v>888</v>
      </c>
      <c r="D4" s="19" t="s">
        <v>15</v>
      </c>
      <c r="E4" s="13">
        <v>22</v>
      </c>
      <c r="F4" s="14">
        <f>E4-8</f>
        <v>14</v>
      </c>
      <c r="G4" s="15"/>
      <c r="H4" s="15"/>
      <c r="I4" s="15"/>
      <c r="J4" s="15"/>
    </row>
    <row r="5" spans="1:10" ht="15.75" customHeight="1">
      <c r="A5" s="19" t="s">
        <v>1322</v>
      </c>
      <c r="B5" s="11">
        <v>3.425925925925926E-2</v>
      </c>
      <c r="C5" s="19" t="s">
        <v>18</v>
      </c>
      <c r="D5" s="19" t="s">
        <v>15</v>
      </c>
      <c r="E5" s="13" t="s">
        <v>38</v>
      </c>
      <c r="F5" s="13" t="s">
        <v>38</v>
      </c>
      <c r="G5" s="15"/>
      <c r="H5" s="15"/>
      <c r="I5" s="15"/>
      <c r="J5" s="15"/>
    </row>
    <row r="6" spans="1:10" ht="15.75" customHeight="1">
      <c r="A6" s="19" t="s">
        <v>1322</v>
      </c>
      <c r="B6" s="11">
        <v>4.0312500000000001E-2</v>
      </c>
      <c r="C6" s="19" t="s">
        <v>19</v>
      </c>
      <c r="D6" s="19" t="s">
        <v>78</v>
      </c>
      <c r="E6" s="13" t="s">
        <v>20</v>
      </c>
      <c r="F6" s="13">
        <v>1</v>
      </c>
      <c r="G6" s="15"/>
      <c r="H6" s="15"/>
      <c r="I6" s="15"/>
      <c r="J6" s="15"/>
    </row>
    <row r="7" spans="1:10" ht="15.75" customHeight="1">
      <c r="A7" s="19" t="s">
        <v>1322</v>
      </c>
      <c r="B7" s="11">
        <v>4.2152777777777775E-2</v>
      </c>
      <c r="C7" s="19" t="s">
        <v>19</v>
      </c>
      <c r="D7" s="19" t="s">
        <v>78</v>
      </c>
      <c r="E7" s="13">
        <v>20</v>
      </c>
      <c r="F7" s="14">
        <f t="shared" ref="F7:F8" si="0">E7-3</f>
        <v>17</v>
      </c>
      <c r="G7" s="15"/>
      <c r="H7" s="15"/>
      <c r="I7" s="15"/>
      <c r="J7" s="15"/>
    </row>
    <row r="8" spans="1:10" ht="15.75" customHeight="1">
      <c r="A8" s="19" t="s">
        <v>1322</v>
      </c>
      <c r="B8" s="11">
        <v>4.5775462962962962E-2</v>
      </c>
      <c r="C8" s="19" t="s">
        <v>888</v>
      </c>
      <c r="D8" s="19" t="s">
        <v>116</v>
      </c>
      <c r="E8" s="13">
        <v>22</v>
      </c>
      <c r="F8" s="13">
        <f t="shared" si="0"/>
        <v>19</v>
      </c>
      <c r="G8" s="15"/>
      <c r="H8" s="15"/>
      <c r="I8" s="15"/>
      <c r="J8" s="15"/>
    </row>
    <row r="9" spans="1:10" ht="15.75" customHeight="1">
      <c r="A9" s="19" t="s">
        <v>1322</v>
      </c>
      <c r="B9" s="11">
        <v>4.8449074074074075E-2</v>
      </c>
      <c r="C9" s="19" t="s">
        <v>21</v>
      </c>
      <c r="D9" s="19" t="s">
        <v>116</v>
      </c>
      <c r="E9" s="13">
        <v>11</v>
      </c>
      <c r="F9" s="14">
        <f>E9-7</f>
        <v>4</v>
      </c>
      <c r="G9" s="15"/>
      <c r="H9" s="15"/>
      <c r="I9" s="15"/>
      <c r="J9" s="15"/>
    </row>
    <row r="10" spans="1:10" ht="15.75" customHeight="1">
      <c r="A10" s="19" t="s">
        <v>1322</v>
      </c>
      <c r="B10" s="11">
        <v>5.0034722222222223E-2</v>
      </c>
      <c r="C10" s="19" t="s">
        <v>14</v>
      </c>
      <c r="D10" s="19" t="s">
        <v>37</v>
      </c>
      <c r="E10" s="13">
        <v>24</v>
      </c>
      <c r="F10" s="13">
        <v>19</v>
      </c>
      <c r="G10" s="15"/>
      <c r="H10" s="15"/>
      <c r="I10" s="15"/>
      <c r="J10" s="15"/>
    </row>
    <row r="11" spans="1:10" ht="15.75" customHeight="1">
      <c r="A11" s="19" t="s">
        <v>1322</v>
      </c>
      <c r="B11" s="11">
        <v>5.423611111111111E-2</v>
      </c>
      <c r="C11" s="19" t="s">
        <v>13</v>
      </c>
      <c r="D11" s="19" t="s">
        <v>116</v>
      </c>
      <c r="E11" s="13">
        <v>23</v>
      </c>
      <c r="F11" s="14">
        <f>E11-7</f>
        <v>16</v>
      </c>
      <c r="G11" s="15"/>
      <c r="H11" s="15"/>
      <c r="I11" s="15"/>
      <c r="J11" s="15"/>
    </row>
    <row r="12" spans="1:10" ht="15.75" customHeight="1">
      <c r="A12" s="19" t="s">
        <v>1322</v>
      </c>
      <c r="B12" s="11">
        <v>5.634259259259259E-2</v>
      </c>
      <c r="C12" s="19" t="s">
        <v>14</v>
      </c>
      <c r="D12" s="19" t="s">
        <v>15</v>
      </c>
      <c r="E12" s="13">
        <v>6</v>
      </c>
      <c r="F12" s="13">
        <v>3</v>
      </c>
      <c r="G12" s="15"/>
      <c r="H12" s="15"/>
      <c r="I12" s="15"/>
      <c r="J12" s="19" t="s">
        <v>56</v>
      </c>
    </row>
    <row r="13" spans="1:10" ht="15.75" customHeight="1">
      <c r="A13" s="19" t="s">
        <v>1322</v>
      </c>
      <c r="B13" s="11">
        <v>5.634259259259259E-2</v>
      </c>
      <c r="C13" s="19" t="s">
        <v>14</v>
      </c>
      <c r="D13" s="19" t="s">
        <v>15</v>
      </c>
      <c r="E13" s="13">
        <v>7</v>
      </c>
      <c r="F13" s="13">
        <v>4</v>
      </c>
      <c r="G13" s="15"/>
      <c r="H13" s="15"/>
      <c r="I13" s="15"/>
      <c r="J13" s="15"/>
    </row>
    <row r="14" spans="1:10" ht="15.75" customHeight="1">
      <c r="A14" s="19" t="s">
        <v>1322</v>
      </c>
      <c r="B14" s="11">
        <v>5.7534722222222223E-2</v>
      </c>
      <c r="C14" s="19" t="s">
        <v>18</v>
      </c>
      <c r="D14" s="19" t="s">
        <v>31</v>
      </c>
      <c r="E14" s="13">
        <v>17</v>
      </c>
      <c r="F14" s="14">
        <f t="shared" ref="F14:F15" si="1">E14-4</f>
        <v>13</v>
      </c>
      <c r="G14" s="15"/>
      <c r="H14" s="15"/>
      <c r="I14" s="15"/>
      <c r="J14" s="15"/>
    </row>
    <row r="15" spans="1:10" ht="15.75" customHeight="1">
      <c r="A15" s="19" t="s">
        <v>1322</v>
      </c>
      <c r="B15" s="11">
        <v>5.8506944444444445E-2</v>
      </c>
      <c r="C15" s="19" t="s">
        <v>18</v>
      </c>
      <c r="D15" s="19" t="s">
        <v>55</v>
      </c>
      <c r="E15" s="13">
        <v>19</v>
      </c>
      <c r="F15" s="14">
        <f t="shared" si="1"/>
        <v>15</v>
      </c>
      <c r="G15" s="15"/>
      <c r="H15" s="15"/>
      <c r="I15" s="15"/>
      <c r="J15" s="15"/>
    </row>
    <row r="16" spans="1:10" ht="15.75" customHeight="1">
      <c r="A16" s="19" t="s">
        <v>1322</v>
      </c>
      <c r="B16" s="11">
        <v>6.0243055555555557E-2</v>
      </c>
      <c r="C16" s="19" t="s">
        <v>66</v>
      </c>
      <c r="D16" s="19" t="s">
        <v>16</v>
      </c>
      <c r="E16" s="13">
        <v>19</v>
      </c>
      <c r="F16" s="14">
        <f>E16-2</f>
        <v>17</v>
      </c>
      <c r="G16" s="15"/>
      <c r="H16" s="15"/>
      <c r="I16" s="15"/>
      <c r="J16" s="15"/>
    </row>
    <row r="17" spans="1:10" ht="15.75" customHeight="1">
      <c r="A17" s="19" t="s">
        <v>1322</v>
      </c>
      <c r="B17" s="11">
        <v>6.0277777777777777E-2</v>
      </c>
      <c r="C17" s="19" t="s">
        <v>13</v>
      </c>
      <c r="D17" s="19" t="s">
        <v>16</v>
      </c>
      <c r="E17" s="13">
        <v>6</v>
      </c>
      <c r="F17" s="13">
        <f>E17-0</f>
        <v>6</v>
      </c>
      <c r="G17" s="15"/>
      <c r="H17" s="15"/>
      <c r="I17" s="15"/>
      <c r="J17" s="15"/>
    </row>
    <row r="18" spans="1:10" ht="15.75" customHeight="1">
      <c r="A18" s="19" t="s">
        <v>1322</v>
      </c>
      <c r="B18" s="11">
        <v>6.0335648148148145E-2</v>
      </c>
      <c r="C18" s="19" t="s">
        <v>14</v>
      </c>
      <c r="D18" s="19" t="s">
        <v>16</v>
      </c>
      <c r="E18" s="13">
        <v>18</v>
      </c>
      <c r="F18" s="14">
        <f>E18-4</f>
        <v>14</v>
      </c>
      <c r="G18" s="15"/>
      <c r="H18" s="15"/>
      <c r="I18" s="15"/>
      <c r="J18" s="15"/>
    </row>
    <row r="19" spans="1:10" ht="15.75" customHeight="1">
      <c r="A19" s="19" t="s">
        <v>1322</v>
      </c>
      <c r="B19" s="11">
        <v>6.0937499999999999E-2</v>
      </c>
      <c r="C19" s="19" t="s">
        <v>66</v>
      </c>
      <c r="D19" s="19" t="s">
        <v>30</v>
      </c>
      <c r="E19" s="13">
        <v>11</v>
      </c>
      <c r="F19" s="13">
        <f t="shared" ref="F19:F21" si="2">E19-7</f>
        <v>4</v>
      </c>
      <c r="G19" s="15"/>
      <c r="H19" s="15"/>
      <c r="I19" s="15"/>
      <c r="J19" s="19" t="s">
        <v>1332</v>
      </c>
    </row>
    <row r="20" spans="1:10" ht="15.75" customHeight="1">
      <c r="A20" s="19" t="s">
        <v>1322</v>
      </c>
      <c r="B20" s="11">
        <v>6.0983796296296293E-2</v>
      </c>
      <c r="C20" s="19" t="s">
        <v>66</v>
      </c>
      <c r="D20" s="19" t="s">
        <v>30</v>
      </c>
      <c r="E20" s="13">
        <v>12</v>
      </c>
      <c r="F20" s="14">
        <f t="shared" si="2"/>
        <v>5</v>
      </c>
      <c r="G20" s="15"/>
      <c r="H20" s="15"/>
      <c r="I20" s="15"/>
      <c r="J20" s="19" t="s">
        <v>1332</v>
      </c>
    </row>
    <row r="21" spans="1:10" ht="15.75" customHeight="1">
      <c r="A21" s="19" t="s">
        <v>1322</v>
      </c>
      <c r="B21" s="11">
        <v>6.1446759259259257E-2</v>
      </c>
      <c r="C21" s="19" t="s">
        <v>14</v>
      </c>
      <c r="D21" s="19" t="s">
        <v>30</v>
      </c>
      <c r="E21" s="13">
        <v>19</v>
      </c>
      <c r="F21" s="13">
        <f t="shared" si="2"/>
        <v>12</v>
      </c>
      <c r="G21" s="15"/>
      <c r="H21" s="15"/>
      <c r="I21" s="15"/>
      <c r="J21" s="19" t="s">
        <v>1333</v>
      </c>
    </row>
    <row r="22" spans="1:10" ht="15.75" customHeight="1">
      <c r="A22" s="19" t="s">
        <v>1322</v>
      </c>
      <c r="B22" s="11">
        <v>6.1562499999999999E-2</v>
      </c>
      <c r="C22" s="19" t="s">
        <v>21</v>
      </c>
      <c r="D22" s="19" t="s">
        <v>16</v>
      </c>
      <c r="E22" s="13">
        <v>9</v>
      </c>
      <c r="F22" s="13">
        <f>E22-0</f>
        <v>9</v>
      </c>
      <c r="G22" s="15"/>
      <c r="H22" s="15"/>
      <c r="I22" s="15"/>
      <c r="J22" s="15"/>
    </row>
    <row r="23" spans="1:10" ht="15.75" customHeight="1">
      <c r="A23" s="19" t="s">
        <v>1322</v>
      </c>
      <c r="B23" s="11">
        <v>6.1701388888888889E-2</v>
      </c>
      <c r="C23" s="19" t="s">
        <v>14</v>
      </c>
      <c r="D23" s="19" t="s">
        <v>28</v>
      </c>
      <c r="E23" s="13">
        <v>5</v>
      </c>
      <c r="F23" s="13"/>
      <c r="G23" s="15"/>
      <c r="H23" s="19" t="s">
        <v>896</v>
      </c>
      <c r="I23" s="15"/>
      <c r="J23" s="15"/>
    </row>
    <row r="24" spans="1:10" ht="15.75" customHeight="1">
      <c r="A24" s="19" t="s">
        <v>1322</v>
      </c>
      <c r="B24" s="11">
        <v>6.2256944444444441E-2</v>
      </c>
      <c r="C24" s="19" t="s">
        <v>14</v>
      </c>
      <c r="D24" s="19" t="s">
        <v>30</v>
      </c>
      <c r="E24" s="13">
        <v>20</v>
      </c>
      <c r="F24" s="13">
        <f>E24-7</f>
        <v>13</v>
      </c>
      <c r="G24" s="15"/>
      <c r="H24" s="15"/>
      <c r="I24" s="15"/>
      <c r="J24" s="19" t="s">
        <v>1333</v>
      </c>
    </row>
    <row r="25" spans="1:10" ht="15.75" customHeight="1">
      <c r="A25" s="19" t="s">
        <v>1322</v>
      </c>
      <c r="B25" s="11">
        <v>6.232638888888889E-2</v>
      </c>
      <c r="C25" s="19" t="s">
        <v>14</v>
      </c>
      <c r="D25" s="19" t="s">
        <v>28</v>
      </c>
      <c r="E25" s="13">
        <v>6</v>
      </c>
      <c r="F25" s="14"/>
      <c r="G25" s="15"/>
      <c r="H25" s="19" t="s">
        <v>898</v>
      </c>
      <c r="I25" s="15"/>
      <c r="J25" s="15"/>
    </row>
    <row r="26" spans="1:10" ht="15.75" customHeight="1">
      <c r="A26" s="19" t="s">
        <v>1322</v>
      </c>
      <c r="B26" s="11">
        <v>6.2870370370370368E-2</v>
      </c>
      <c r="C26" s="19" t="s">
        <v>14</v>
      </c>
      <c r="D26" s="19" t="s">
        <v>30</v>
      </c>
      <c r="E26" s="13" t="s">
        <v>38</v>
      </c>
      <c r="F26" s="13" t="s">
        <v>38</v>
      </c>
      <c r="G26" s="15"/>
      <c r="H26" s="15"/>
      <c r="I26" s="15"/>
      <c r="J26" s="19" t="s">
        <v>56</v>
      </c>
    </row>
    <row r="27" spans="1:10" ht="15.75" customHeight="1">
      <c r="A27" s="19" t="s">
        <v>1322</v>
      </c>
      <c r="B27" s="11">
        <v>6.2870370370370368E-2</v>
      </c>
      <c r="C27" s="19" t="s">
        <v>14</v>
      </c>
      <c r="D27" s="19" t="s">
        <v>30</v>
      </c>
      <c r="E27" s="13" t="s">
        <v>1231</v>
      </c>
      <c r="F27" s="13">
        <v>18</v>
      </c>
      <c r="G27" s="15"/>
      <c r="H27" s="15"/>
      <c r="I27" s="15"/>
      <c r="J27" s="19" t="s">
        <v>1333</v>
      </c>
    </row>
    <row r="28" spans="1:10" ht="15.75" customHeight="1">
      <c r="A28" s="19" t="s">
        <v>1322</v>
      </c>
      <c r="B28" s="11">
        <v>6.293981481481481E-2</v>
      </c>
      <c r="C28" s="19" t="s">
        <v>14</v>
      </c>
      <c r="D28" s="19" t="s">
        <v>28</v>
      </c>
      <c r="E28" s="13">
        <v>5</v>
      </c>
      <c r="F28" s="14"/>
      <c r="G28" s="15"/>
      <c r="H28" s="19" t="s">
        <v>896</v>
      </c>
      <c r="I28" s="15"/>
      <c r="J28" s="15"/>
    </row>
    <row r="29" spans="1:10" ht="15.75" customHeight="1">
      <c r="A29" s="19" t="s">
        <v>1322</v>
      </c>
      <c r="B29" s="11">
        <v>6.4236111111111105E-2</v>
      </c>
      <c r="C29" s="19" t="s">
        <v>21</v>
      </c>
      <c r="D29" s="19" t="s">
        <v>33</v>
      </c>
      <c r="E29" s="13">
        <v>15</v>
      </c>
      <c r="F29" s="14">
        <f>E29-8</f>
        <v>7</v>
      </c>
      <c r="G29" s="15"/>
      <c r="H29" s="15"/>
      <c r="I29" s="15"/>
      <c r="J29" s="19" t="s">
        <v>1335</v>
      </c>
    </row>
    <row r="30" spans="1:10" ht="15.75" customHeight="1">
      <c r="A30" s="19" t="s">
        <v>1322</v>
      </c>
      <c r="B30" s="11">
        <v>6.4432870370370376E-2</v>
      </c>
      <c r="C30" s="19" t="s">
        <v>21</v>
      </c>
      <c r="D30" s="19" t="s">
        <v>28</v>
      </c>
      <c r="E30" s="13">
        <v>8</v>
      </c>
      <c r="F30" s="14"/>
      <c r="G30" s="15"/>
      <c r="H30" s="19" t="s">
        <v>937</v>
      </c>
      <c r="I30" s="15"/>
      <c r="J30" s="15"/>
    </row>
    <row r="31" spans="1:10" ht="15.75" customHeight="1">
      <c r="A31" s="19" t="s">
        <v>1322</v>
      </c>
      <c r="B31" s="11">
        <v>6.4930555555555561E-2</v>
      </c>
      <c r="C31" s="19" t="s">
        <v>13</v>
      </c>
      <c r="D31" s="19" t="s">
        <v>116</v>
      </c>
      <c r="E31" s="13">
        <v>24</v>
      </c>
      <c r="F31" s="14">
        <f>E31-8</f>
        <v>16</v>
      </c>
      <c r="G31" s="15"/>
      <c r="H31" s="15"/>
      <c r="I31" s="15"/>
      <c r="J31" s="15"/>
    </row>
    <row r="32" spans="1:10" ht="15.75" customHeight="1">
      <c r="A32" s="19" t="s">
        <v>1322</v>
      </c>
      <c r="B32" s="11">
        <v>6.4930555555555561E-2</v>
      </c>
      <c r="C32" s="19" t="s">
        <v>13</v>
      </c>
      <c r="D32" s="19" t="s">
        <v>116</v>
      </c>
      <c r="E32" s="13" t="s">
        <v>38</v>
      </c>
      <c r="F32" s="13" t="s">
        <v>38</v>
      </c>
      <c r="G32" s="15"/>
      <c r="H32" s="15"/>
      <c r="I32" s="15"/>
      <c r="J32" s="19" t="s">
        <v>56</v>
      </c>
    </row>
    <row r="33" spans="1:10" ht="15.75" customHeight="1">
      <c r="A33" s="19" t="s">
        <v>1322</v>
      </c>
      <c r="B33" s="11">
        <v>6.5127314814814818E-2</v>
      </c>
      <c r="C33" s="19" t="s">
        <v>66</v>
      </c>
      <c r="D33" s="19" t="s">
        <v>26</v>
      </c>
      <c r="E33" s="13">
        <v>21</v>
      </c>
      <c r="F33" s="14">
        <f>E33-6</f>
        <v>15</v>
      </c>
      <c r="G33" s="15"/>
      <c r="H33" s="15"/>
      <c r="I33" s="15"/>
      <c r="J33" s="15"/>
    </row>
    <row r="34" spans="1:10" ht="15.75" customHeight="1">
      <c r="A34" s="19" t="s">
        <v>1322</v>
      </c>
      <c r="B34" s="11">
        <v>6.5127314814814818E-2</v>
      </c>
      <c r="C34" s="19" t="s">
        <v>66</v>
      </c>
      <c r="D34" s="19" t="s">
        <v>26</v>
      </c>
      <c r="E34" s="13" t="s">
        <v>38</v>
      </c>
      <c r="F34" s="13" t="s">
        <v>38</v>
      </c>
      <c r="G34" s="15"/>
      <c r="H34" s="15"/>
      <c r="I34" s="15"/>
      <c r="J34" s="19" t="s">
        <v>56</v>
      </c>
    </row>
    <row r="35" spans="1:10" ht="15.75" customHeight="1">
      <c r="A35" s="19" t="s">
        <v>1322</v>
      </c>
      <c r="B35" s="11">
        <v>6.7280092592592586E-2</v>
      </c>
      <c r="C35" s="19" t="s">
        <v>13</v>
      </c>
      <c r="D35" s="19" t="s">
        <v>24</v>
      </c>
      <c r="E35" s="13">
        <v>8</v>
      </c>
      <c r="F35" s="14">
        <f>E35--2</f>
        <v>10</v>
      </c>
      <c r="G35" s="15"/>
      <c r="H35" s="15"/>
      <c r="I35" s="15"/>
      <c r="J35" s="15"/>
    </row>
    <row r="36" spans="1:10" ht="15.75" customHeight="1">
      <c r="A36" s="19" t="s">
        <v>1322</v>
      </c>
      <c r="B36" s="11">
        <v>7.0347222222222228E-2</v>
      </c>
      <c r="C36" s="19" t="s">
        <v>888</v>
      </c>
      <c r="D36" s="19" t="s">
        <v>101</v>
      </c>
      <c r="E36" s="13">
        <v>14</v>
      </c>
      <c r="F36" s="14"/>
      <c r="G36" s="15"/>
      <c r="H36" s="19" t="s">
        <v>1341</v>
      </c>
      <c r="I36" s="15"/>
      <c r="J36" s="19" t="s">
        <v>1070</v>
      </c>
    </row>
    <row r="37" spans="1:10" ht="15.75" customHeight="1">
      <c r="A37" s="19" t="s">
        <v>1322</v>
      </c>
      <c r="B37" s="11">
        <v>7.2847222222222216E-2</v>
      </c>
      <c r="C37" s="19" t="s">
        <v>19</v>
      </c>
      <c r="D37" s="19" t="s">
        <v>37</v>
      </c>
      <c r="E37" s="13">
        <v>20</v>
      </c>
      <c r="F37" s="13">
        <f>E37-9</f>
        <v>11</v>
      </c>
      <c r="G37" s="15"/>
      <c r="H37" s="15"/>
      <c r="I37" s="15"/>
      <c r="J37" s="15"/>
    </row>
    <row r="38" spans="1:10" ht="15.75" customHeight="1">
      <c r="A38" s="19" t="s">
        <v>1322</v>
      </c>
      <c r="B38" s="11">
        <v>7.3506944444444444E-2</v>
      </c>
      <c r="C38" s="19" t="s">
        <v>19</v>
      </c>
      <c r="D38" s="19" t="s">
        <v>137</v>
      </c>
      <c r="E38" s="13">
        <v>28</v>
      </c>
      <c r="F38" s="14">
        <f t="shared" ref="F38:F39" si="3">E38-10</f>
        <v>18</v>
      </c>
      <c r="G38" s="15"/>
      <c r="H38" s="15"/>
      <c r="I38" s="15"/>
      <c r="J38" s="15"/>
    </row>
    <row r="39" spans="1:10" ht="15.75" customHeight="1">
      <c r="A39" s="19" t="s">
        <v>1322</v>
      </c>
      <c r="B39" s="11">
        <v>7.4131944444444445E-2</v>
      </c>
      <c r="C39" s="19" t="s">
        <v>19</v>
      </c>
      <c r="D39" s="19" t="s">
        <v>137</v>
      </c>
      <c r="E39" s="13">
        <v>27</v>
      </c>
      <c r="F39" s="14">
        <f t="shared" si="3"/>
        <v>17</v>
      </c>
      <c r="G39" s="15"/>
      <c r="H39" s="15"/>
      <c r="I39" s="15"/>
      <c r="J39" s="15"/>
    </row>
    <row r="40" spans="1:10" ht="15.75" customHeight="1">
      <c r="A40" s="19" t="s">
        <v>1322</v>
      </c>
      <c r="B40" s="11">
        <v>9.4328703703703706E-2</v>
      </c>
      <c r="C40" s="19" t="s">
        <v>19</v>
      </c>
      <c r="D40" s="19" t="s">
        <v>34</v>
      </c>
      <c r="E40" s="13">
        <v>10</v>
      </c>
      <c r="F40" s="14">
        <f>E40--3</f>
        <v>13</v>
      </c>
      <c r="G40" s="15"/>
      <c r="H40" s="15"/>
      <c r="I40" s="15"/>
      <c r="J40" s="15"/>
    </row>
    <row r="41" spans="1:10" ht="15.75" customHeight="1">
      <c r="A41" s="19" t="s">
        <v>1322</v>
      </c>
      <c r="B41" s="11">
        <v>9.6087962962962958E-2</v>
      </c>
      <c r="C41" s="19" t="s">
        <v>14</v>
      </c>
      <c r="D41" s="19" t="s">
        <v>27</v>
      </c>
      <c r="E41" s="13" t="s">
        <v>20</v>
      </c>
      <c r="F41" s="13">
        <v>1</v>
      </c>
      <c r="G41" s="15"/>
      <c r="H41" s="15"/>
      <c r="I41" s="15"/>
      <c r="J41" s="15"/>
    </row>
    <row r="42" spans="1:10" ht="15.75" customHeight="1">
      <c r="A42" s="19" t="s">
        <v>1322</v>
      </c>
      <c r="B42" s="11">
        <v>9.6817129629629628E-2</v>
      </c>
      <c r="C42" s="19" t="s">
        <v>888</v>
      </c>
      <c r="D42" s="19" t="s">
        <v>101</v>
      </c>
      <c r="E42" s="13">
        <v>13</v>
      </c>
      <c r="F42" s="14"/>
      <c r="G42" s="15"/>
      <c r="H42" s="19" t="s">
        <v>1343</v>
      </c>
      <c r="I42" s="15"/>
      <c r="J42" s="19" t="s">
        <v>1120</v>
      </c>
    </row>
    <row r="43" spans="1:10" ht="15.75" customHeight="1">
      <c r="A43" s="19" t="s">
        <v>1322</v>
      </c>
      <c r="B43" s="11">
        <v>0.11275462962962964</v>
      </c>
      <c r="C43" s="19" t="s">
        <v>888</v>
      </c>
      <c r="D43" s="19" t="s">
        <v>15</v>
      </c>
      <c r="E43" s="13">
        <v>15</v>
      </c>
      <c r="F43" s="13">
        <f t="shared" ref="F43:F44" si="4">E43-8</f>
        <v>7</v>
      </c>
      <c r="G43" s="15"/>
      <c r="H43" s="15"/>
      <c r="I43" s="15"/>
      <c r="J43" s="15"/>
    </row>
    <row r="44" spans="1:10" ht="15.75" customHeight="1">
      <c r="A44" s="19" t="s">
        <v>1322</v>
      </c>
      <c r="B44" s="11">
        <v>0.1181712962962963</v>
      </c>
      <c r="C44" s="19" t="s">
        <v>21</v>
      </c>
      <c r="D44" s="19" t="s">
        <v>15</v>
      </c>
      <c r="E44" s="13">
        <v>22</v>
      </c>
      <c r="F44" s="14">
        <f t="shared" si="4"/>
        <v>14</v>
      </c>
      <c r="G44" s="15"/>
      <c r="H44" s="15"/>
      <c r="I44" s="15"/>
      <c r="J44" s="15"/>
    </row>
    <row r="45" spans="1:10" ht="15.75" customHeight="1">
      <c r="A45" s="19" t="s">
        <v>1322</v>
      </c>
      <c r="B45" s="11">
        <v>0.13163194444444445</v>
      </c>
      <c r="C45" s="19" t="s">
        <v>19</v>
      </c>
      <c r="D45" s="19" t="s">
        <v>27</v>
      </c>
      <c r="E45" s="13" t="s">
        <v>20</v>
      </c>
      <c r="F45" s="13">
        <v>1</v>
      </c>
      <c r="G45" s="15"/>
      <c r="H45" s="15"/>
      <c r="I45" s="15"/>
      <c r="J45" s="15"/>
    </row>
    <row r="46" spans="1:10" ht="15.75" customHeight="1">
      <c r="A46" s="19" t="s">
        <v>1322</v>
      </c>
      <c r="B46" s="11">
        <v>0.13221064814814815</v>
      </c>
      <c r="C46" s="19" t="s">
        <v>19</v>
      </c>
      <c r="D46" s="19" t="s">
        <v>55</v>
      </c>
      <c r="E46" s="13">
        <v>15</v>
      </c>
      <c r="F46" s="14">
        <f>E46-4</f>
        <v>11</v>
      </c>
      <c r="G46" s="15"/>
      <c r="H46" s="15"/>
      <c r="I46" s="15"/>
      <c r="J46" s="15"/>
    </row>
    <row r="47" spans="1:10" ht="15.75" customHeight="1">
      <c r="A47" s="19" t="s">
        <v>1322</v>
      </c>
      <c r="B47" s="11">
        <v>0.13332175925925926</v>
      </c>
      <c r="C47" s="19" t="s">
        <v>18</v>
      </c>
      <c r="D47" s="19" t="s">
        <v>15</v>
      </c>
      <c r="E47" s="13" t="s">
        <v>17</v>
      </c>
      <c r="F47" s="13">
        <v>20</v>
      </c>
      <c r="G47" s="15"/>
      <c r="H47" s="15"/>
      <c r="I47" s="15"/>
      <c r="J47" s="15"/>
    </row>
    <row r="48" spans="1:10" ht="15.75" customHeight="1">
      <c r="A48" s="19" t="s">
        <v>1322</v>
      </c>
      <c r="B48" s="11">
        <v>0.13340277777777779</v>
      </c>
      <c r="C48" s="19" t="s">
        <v>888</v>
      </c>
      <c r="D48" s="19" t="s">
        <v>15</v>
      </c>
      <c r="E48" s="13">
        <v>14</v>
      </c>
      <c r="F48" s="14">
        <f>E48-8</f>
        <v>6</v>
      </c>
      <c r="G48" s="15"/>
      <c r="H48" s="15"/>
      <c r="I48" s="15"/>
      <c r="J48" s="15"/>
    </row>
    <row r="49" spans="1:10" ht="15.75" customHeight="1">
      <c r="A49" s="19" t="s">
        <v>1322</v>
      </c>
      <c r="B49" s="11">
        <v>0.13342592592592592</v>
      </c>
      <c r="C49" s="19" t="s">
        <v>19</v>
      </c>
      <c r="D49" s="19" t="s">
        <v>15</v>
      </c>
      <c r="E49" s="13">
        <v>19</v>
      </c>
      <c r="F49" s="14">
        <f>E49-0</f>
        <v>19</v>
      </c>
      <c r="G49" s="15"/>
      <c r="H49" s="15"/>
      <c r="I49" s="15"/>
      <c r="J49" s="15"/>
    </row>
    <row r="50" spans="1:10" ht="15.75" customHeight="1">
      <c r="A50" s="19" t="s">
        <v>1322</v>
      </c>
      <c r="B50" s="11">
        <v>0.13344907407407408</v>
      </c>
      <c r="C50" s="19" t="s">
        <v>21</v>
      </c>
      <c r="D50" s="19" t="s">
        <v>15</v>
      </c>
      <c r="E50" s="13">
        <v>14</v>
      </c>
      <c r="F50" s="13">
        <f t="shared" ref="F50:F51" si="5">E50-3</f>
        <v>11</v>
      </c>
      <c r="G50" s="15"/>
      <c r="H50" s="15"/>
      <c r="I50" s="15"/>
      <c r="J50" s="15"/>
    </row>
    <row r="51" spans="1:10" ht="15.75" customHeight="1">
      <c r="A51" s="19" t="s">
        <v>1322</v>
      </c>
      <c r="B51" s="11">
        <v>0.13346064814814815</v>
      </c>
      <c r="C51" s="19" t="s">
        <v>14</v>
      </c>
      <c r="D51" s="19" t="s">
        <v>15</v>
      </c>
      <c r="E51" s="13">
        <v>20</v>
      </c>
      <c r="F51" s="14">
        <f t="shared" si="5"/>
        <v>17</v>
      </c>
      <c r="G51" s="15"/>
      <c r="H51" s="15"/>
      <c r="I51" s="15"/>
      <c r="J51" s="15"/>
    </row>
    <row r="52" spans="1:10" ht="15.75" customHeight="1">
      <c r="A52" s="19" t="s">
        <v>1322</v>
      </c>
      <c r="B52" s="11">
        <v>0.13351851851851851</v>
      </c>
      <c r="C52" s="19" t="s">
        <v>66</v>
      </c>
      <c r="D52" s="19" t="s">
        <v>15</v>
      </c>
      <c r="E52" s="13">
        <v>19</v>
      </c>
      <c r="F52" s="14">
        <f>E52-2</f>
        <v>17</v>
      </c>
      <c r="G52" s="15"/>
      <c r="H52" s="15"/>
      <c r="I52" s="15"/>
      <c r="J52" s="15"/>
    </row>
    <row r="53" spans="1:10" ht="15.75" customHeight="1">
      <c r="A53" s="19" t="s">
        <v>1322</v>
      </c>
      <c r="B53" s="11">
        <v>0.13354166666666667</v>
      </c>
      <c r="C53" s="19" t="s">
        <v>13</v>
      </c>
      <c r="D53" s="19" t="s">
        <v>15</v>
      </c>
      <c r="E53" s="13">
        <v>10</v>
      </c>
      <c r="F53" s="14">
        <f>E53-1</f>
        <v>9</v>
      </c>
      <c r="G53" s="15"/>
      <c r="H53" s="15"/>
      <c r="I53" s="15"/>
      <c r="J53" s="15"/>
    </row>
    <row r="54" spans="1:10" ht="15.75" customHeight="1">
      <c r="A54" s="19" t="s">
        <v>1322</v>
      </c>
      <c r="B54" s="11">
        <v>0.13464120370370369</v>
      </c>
      <c r="C54" s="19" t="s">
        <v>13</v>
      </c>
      <c r="D54" s="19" t="s">
        <v>246</v>
      </c>
      <c r="E54" s="13">
        <v>17</v>
      </c>
      <c r="F54" s="14">
        <f>E54-2</f>
        <v>15</v>
      </c>
      <c r="G54" s="15"/>
      <c r="H54" s="15"/>
      <c r="I54" s="15"/>
      <c r="J54" s="15"/>
    </row>
    <row r="55" spans="1:10" ht="15.75" customHeight="1">
      <c r="A55" s="19" t="s">
        <v>1322</v>
      </c>
      <c r="B55" s="11">
        <v>0.13469907407407408</v>
      </c>
      <c r="C55" s="19" t="s">
        <v>21</v>
      </c>
      <c r="D55" s="19" t="s">
        <v>246</v>
      </c>
      <c r="E55" s="13">
        <v>25</v>
      </c>
      <c r="F55" s="13">
        <f>E55-8</f>
        <v>17</v>
      </c>
      <c r="G55" s="15"/>
      <c r="H55" s="15"/>
      <c r="I55" s="15"/>
      <c r="J55" s="15"/>
    </row>
    <row r="56" spans="1:10" ht="15.75" customHeight="1">
      <c r="A56" s="19" t="s">
        <v>1322</v>
      </c>
      <c r="B56" s="11">
        <v>0.13473379629629631</v>
      </c>
      <c r="C56" s="19" t="s">
        <v>14</v>
      </c>
      <c r="D56" s="19" t="s">
        <v>246</v>
      </c>
      <c r="E56" s="13">
        <v>11</v>
      </c>
      <c r="F56" s="14">
        <f>E56-6</f>
        <v>5</v>
      </c>
      <c r="G56" s="15"/>
      <c r="H56" s="15"/>
      <c r="I56" s="15"/>
      <c r="J56" s="15"/>
    </row>
    <row r="57" spans="1:10" ht="15.75" customHeight="1">
      <c r="A57" s="19" t="s">
        <v>1322</v>
      </c>
      <c r="B57" s="11">
        <v>0.14796296296296296</v>
      </c>
      <c r="C57" s="19" t="s">
        <v>13</v>
      </c>
      <c r="D57" s="19" t="s">
        <v>15</v>
      </c>
      <c r="E57" s="13">
        <v>9</v>
      </c>
      <c r="F57" s="14">
        <f t="shared" ref="F57:F58" si="6">E57-1</f>
        <v>8</v>
      </c>
      <c r="G57" s="15"/>
      <c r="H57" s="15"/>
      <c r="I57" s="15"/>
      <c r="J57" s="15"/>
    </row>
    <row r="58" spans="1:10" ht="15.75" customHeight="1">
      <c r="A58" s="19" t="s">
        <v>1322</v>
      </c>
      <c r="B58" s="11">
        <v>0.15537037037037038</v>
      </c>
      <c r="C58" s="19" t="s">
        <v>13</v>
      </c>
      <c r="D58" s="19" t="s">
        <v>15</v>
      </c>
      <c r="E58" s="13">
        <v>17</v>
      </c>
      <c r="F58" s="14">
        <f t="shared" si="6"/>
        <v>16</v>
      </c>
      <c r="G58" s="15"/>
      <c r="H58" s="15"/>
      <c r="I58" s="15"/>
      <c r="J58" s="1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>
    <outlinePr summaryBelow="0" summaryRight="0"/>
  </sheetPr>
  <dimension ref="A1:J8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3" max="3" width="9.332031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38.5" customWidth="1"/>
  </cols>
  <sheetData>
    <row r="1" spans="1:10" ht="15.75" customHeight="1">
      <c r="A1" s="2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1354</v>
      </c>
      <c r="B2" s="11">
        <v>1.7291666666666667E-2</v>
      </c>
      <c r="C2" s="19" t="s">
        <v>888</v>
      </c>
      <c r="D2" s="19" t="s">
        <v>24</v>
      </c>
      <c r="E2" s="13">
        <v>26</v>
      </c>
      <c r="F2" s="14">
        <f>E2-8</f>
        <v>18</v>
      </c>
      <c r="G2" s="15"/>
      <c r="H2" s="15"/>
      <c r="I2" s="15"/>
      <c r="J2" s="15"/>
    </row>
    <row r="3" spans="1:10" ht="15.75" customHeight="1">
      <c r="A3" s="19" t="s">
        <v>1354</v>
      </c>
      <c r="B3" s="11">
        <v>2.1412037037037038E-2</v>
      </c>
      <c r="C3" s="19" t="s">
        <v>21</v>
      </c>
      <c r="D3" s="19" t="s">
        <v>34</v>
      </c>
      <c r="E3" s="13">
        <v>17</v>
      </c>
      <c r="F3" s="13">
        <v>11</v>
      </c>
      <c r="G3" s="15"/>
      <c r="H3" s="15"/>
      <c r="I3" s="15"/>
      <c r="J3" s="15"/>
    </row>
    <row r="4" spans="1:10" ht="15.75" customHeight="1">
      <c r="A4" s="19" t="s">
        <v>1354</v>
      </c>
      <c r="B4" s="11">
        <v>2.3402777777777779E-2</v>
      </c>
      <c r="C4" s="19" t="s">
        <v>18</v>
      </c>
      <c r="D4" s="19" t="s">
        <v>30</v>
      </c>
      <c r="E4" s="13">
        <v>15</v>
      </c>
      <c r="F4" s="14">
        <f>E4-6</f>
        <v>9</v>
      </c>
      <c r="G4" s="15"/>
      <c r="H4" s="19" t="s">
        <v>1361</v>
      </c>
      <c r="I4" s="15"/>
      <c r="J4" s="19" t="s">
        <v>32</v>
      </c>
    </row>
    <row r="5" spans="1:10" ht="15.75" customHeight="1">
      <c r="A5" s="19" t="s">
        <v>1354</v>
      </c>
      <c r="B5" s="11">
        <v>2.3703703703703703E-2</v>
      </c>
      <c r="C5" s="19" t="s">
        <v>18</v>
      </c>
      <c r="D5" s="19" t="s">
        <v>16</v>
      </c>
      <c r="E5" s="13">
        <v>16</v>
      </c>
      <c r="F5" s="14">
        <f>E5-4</f>
        <v>12</v>
      </c>
      <c r="G5" s="15"/>
      <c r="H5" s="15"/>
      <c r="I5" s="15"/>
      <c r="J5" s="15"/>
    </row>
    <row r="6" spans="1:10" ht="15.75" customHeight="1">
      <c r="A6" s="19" t="s">
        <v>1354</v>
      </c>
      <c r="B6" s="11">
        <v>2.4050925925925927E-2</v>
      </c>
      <c r="C6" s="19" t="s">
        <v>18</v>
      </c>
      <c r="D6" s="19" t="s">
        <v>26</v>
      </c>
      <c r="E6" s="13">
        <v>16</v>
      </c>
      <c r="F6" s="14">
        <f>E6-3</f>
        <v>13</v>
      </c>
      <c r="G6" s="15"/>
      <c r="H6" s="15"/>
      <c r="I6" s="15"/>
      <c r="J6" s="15"/>
    </row>
    <row r="7" spans="1:10" ht="15.75" customHeight="1">
      <c r="A7" s="19" t="s">
        <v>1354</v>
      </c>
      <c r="B7" s="11">
        <v>2.4872685185185185E-2</v>
      </c>
      <c r="C7" s="19" t="s">
        <v>18</v>
      </c>
      <c r="D7" s="19" t="s">
        <v>30</v>
      </c>
      <c r="E7" s="13" t="s">
        <v>20</v>
      </c>
      <c r="F7" s="13">
        <v>1</v>
      </c>
      <c r="G7" s="15"/>
      <c r="H7" s="15"/>
      <c r="I7" s="15"/>
      <c r="J7" s="19" t="s">
        <v>32</v>
      </c>
    </row>
    <row r="8" spans="1:10" ht="15.75" customHeight="1">
      <c r="A8" s="19" t="s">
        <v>1354</v>
      </c>
      <c r="B8" s="11">
        <v>2.5578703703703704E-2</v>
      </c>
      <c r="C8" s="19" t="s">
        <v>18</v>
      </c>
      <c r="D8" s="19" t="s">
        <v>30</v>
      </c>
      <c r="E8" s="13">
        <v>23</v>
      </c>
      <c r="F8" s="14">
        <f t="shared" ref="F8:F9" si="0">E8-6</f>
        <v>17</v>
      </c>
      <c r="G8" s="15"/>
      <c r="H8" s="19" t="s">
        <v>1361</v>
      </c>
      <c r="I8" s="15"/>
      <c r="J8" s="19" t="s">
        <v>32</v>
      </c>
    </row>
    <row r="9" spans="1:10" ht="15.75" customHeight="1">
      <c r="A9" s="19" t="s">
        <v>1354</v>
      </c>
      <c r="B9" s="11">
        <v>2.5949074074074076E-2</v>
      </c>
      <c r="C9" s="19" t="s">
        <v>18</v>
      </c>
      <c r="D9" s="19" t="s">
        <v>30</v>
      </c>
      <c r="E9" s="13">
        <v>16</v>
      </c>
      <c r="F9" s="14">
        <f t="shared" si="0"/>
        <v>10</v>
      </c>
      <c r="G9" s="15"/>
      <c r="H9" s="15"/>
      <c r="I9" s="15"/>
      <c r="J9" s="19" t="s">
        <v>1364</v>
      </c>
    </row>
    <row r="10" spans="1:10" ht="15.75" customHeight="1">
      <c r="A10" s="19" t="s">
        <v>1354</v>
      </c>
      <c r="B10" s="11">
        <v>2.6111111111111113E-2</v>
      </c>
      <c r="C10" s="19" t="s">
        <v>18</v>
      </c>
      <c r="D10" s="19" t="s">
        <v>26</v>
      </c>
      <c r="E10" s="13">
        <v>5</v>
      </c>
      <c r="F10" s="13">
        <f>E10-3</f>
        <v>2</v>
      </c>
      <c r="G10" s="15"/>
      <c r="H10" s="15"/>
      <c r="I10" s="15"/>
      <c r="J10" s="15"/>
    </row>
    <row r="11" spans="1:10" ht="15.75" customHeight="1">
      <c r="A11" s="19" t="s">
        <v>1354</v>
      </c>
      <c r="B11" s="11">
        <v>2.6643518518518518E-2</v>
      </c>
      <c r="C11" s="19" t="s">
        <v>18</v>
      </c>
      <c r="D11" s="19" t="s">
        <v>30</v>
      </c>
      <c r="E11" s="13">
        <v>19</v>
      </c>
      <c r="F11" s="14">
        <f>E11-6</f>
        <v>13</v>
      </c>
      <c r="G11" s="15"/>
      <c r="H11" s="19" t="s">
        <v>1361</v>
      </c>
      <c r="I11" s="15"/>
      <c r="J11" s="19" t="s">
        <v>32</v>
      </c>
    </row>
    <row r="12" spans="1:10" ht="15.75" customHeight="1">
      <c r="A12" s="19" t="s">
        <v>1354</v>
      </c>
      <c r="B12" s="11">
        <v>2.6932870370370371E-2</v>
      </c>
      <c r="C12" s="19" t="s">
        <v>18</v>
      </c>
      <c r="D12" s="19" t="s">
        <v>26</v>
      </c>
      <c r="E12" s="13">
        <v>6</v>
      </c>
      <c r="F12" s="14">
        <f>E12-3</f>
        <v>3</v>
      </c>
      <c r="G12" s="15"/>
      <c r="H12" s="15"/>
      <c r="I12" s="15"/>
      <c r="J12" s="15"/>
    </row>
    <row r="13" spans="1:10" ht="15.75" customHeight="1">
      <c r="A13" s="19" t="s">
        <v>1354</v>
      </c>
      <c r="B13" s="11">
        <v>2.7349537037037037E-2</v>
      </c>
      <c r="C13" s="19" t="s">
        <v>18</v>
      </c>
      <c r="D13" s="19" t="s">
        <v>30</v>
      </c>
      <c r="E13" s="13">
        <v>13</v>
      </c>
      <c r="F13" s="14">
        <f t="shared" ref="F13:F14" si="1">E13-6</f>
        <v>7</v>
      </c>
      <c r="G13" s="15"/>
      <c r="H13" s="15"/>
      <c r="I13" s="15"/>
      <c r="J13" s="19" t="s">
        <v>32</v>
      </c>
    </row>
    <row r="14" spans="1:10" ht="15.75" customHeight="1">
      <c r="A14" s="19" t="s">
        <v>1354</v>
      </c>
      <c r="B14" s="11">
        <v>2.792824074074074E-2</v>
      </c>
      <c r="C14" s="19" t="s">
        <v>18</v>
      </c>
      <c r="D14" s="19" t="s">
        <v>30</v>
      </c>
      <c r="E14" s="13">
        <v>16</v>
      </c>
      <c r="F14" s="14">
        <f t="shared" si="1"/>
        <v>10</v>
      </c>
      <c r="G14" s="15"/>
      <c r="H14" s="19" t="s">
        <v>1361</v>
      </c>
      <c r="I14" s="15"/>
      <c r="J14" s="19" t="s">
        <v>32</v>
      </c>
    </row>
    <row r="15" spans="1:10" ht="15.75" customHeight="1">
      <c r="A15" s="19" t="s">
        <v>1354</v>
      </c>
      <c r="B15" s="11">
        <v>2.8773148148148148E-2</v>
      </c>
      <c r="C15" s="19" t="s">
        <v>18</v>
      </c>
      <c r="D15" s="19" t="s">
        <v>101</v>
      </c>
      <c r="E15" s="13">
        <v>6</v>
      </c>
      <c r="F15" s="14"/>
      <c r="G15" s="15"/>
      <c r="H15" s="15"/>
      <c r="I15" s="15"/>
      <c r="J15" s="19" t="s">
        <v>1371</v>
      </c>
    </row>
    <row r="16" spans="1:10" ht="15.75" customHeight="1">
      <c r="A16" s="19" t="s">
        <v>1354</v>
      </c>
      <c r="B16" s="11">
        <v>2.9016203703703704E-2</v>
      </c>
      <c r="C16" s="19" t="s">
        <v>18</v>
      </c>
      <c r="D16" s="19" t="s">
        <v>31</v>
      </c>
      <c r="E16" s="13">
        <v>21</v>
      </c>
      <c r="F16" s="14">
        <f>E16-4</f>
        <v>17</v>
      </c>
      <c r="G16" s="15"/>
      <c r="H16" s="15"/>
      <c r="I16" s="15"/>
      <c r="J16" s="15"/>
    </row>
    <row r="17" spans="1:10" ht="15.75" customHeight="1">
      <c r="A17" s="19" t="s">
        <v>1354</v>
      </c>
      <c r="B17" s="11">
        <v>3.7106481481481483E-2</v>
      </c>
      <c r="C17" s="19" t="s">
        <v>13</v>
      </c>
      <c r="D17" s="19" t="s">
        <v>246</v>
      </c>
      <c r="E17" s="13">
        <v>17</v>
      </c>
      <c r="F17" s="14">
        <f>E17-2</f>
        <v>15</v>
      </c>
      <c r="G17" s="15"/>
      <c r="H17" s="15"/>
      <c r="I17" s="15"/>
      <c r="J17" s="15"/>
    </row>
    <row r="18" spans="1:10" ht="15.75" customHeight="1">
      <c r="A18" s="19" t="s">
        <v>1354</v>
      </c>
      <c r="B18" s="11">
        <v>3.726851851851852E-2</v>
      </c>
      <c r="C18" s="19" t="s">
        <v>18</v>
      </c>
      <c r="D18" s="19" t="s">
        <v>246</v>
      </c>
      <c r="E18" s="13">
        <v>19</v>
      </c>
      <c r="F18" s="14">
        <f>E18-1</f>
        <v>18</v>
      </c>
      <c r="G18" s="15"/>
      <c r="H18" s="15"/>
      <c r="I18" s="15"/>
      <c r="J18" s="15"/>
    </row>
    <row r="19" spans="1:10" ht="15.75" customHeight="1">
      <c r="A19" s="19" t="s">
        <v>1354</v>
      </c>
      <c r="B19" s="11">
        <v>3.726851851851852E-2</v>
      </c>
      <c r="C19" s="19" t="s">
        <v>21</v>
      </c>
      <c r="D19" s="19" t="s">
        <v>246</v>
      </c>
      <c r="E19" s="13" t="s">
        <v>38</v>
      </c>
      <c r="F19" s="13" t="s">
        <v>38</v>
      </c>
      <c r="G19" s="15"/>
      <c r="H19" s="15"/>
      <c r="I19" s="15"/>
      <c r="J19" s="19" t="s">
        <v>103</v>
      </c>
    </row>
    <row r="20" spans="1:10" ht="15.75" customHeight="1">
      <c r="A20" s="19" t="s">
        <v>1354</v>
      </c>
      <c r="B20" s="11">
        <v>3.726851851851852E-2</v>
      </c>
      <c r="C20" s="19" t="s">
        <v>21</v>
      </c>
      <c r="D20" s="19" t="s">
        <v>246</v>
      </c>
      <c r="E20" s="13">
        <v>13</v>
      </c>
      <c r="F20" s="14">
        <f>E20-8</f>
        <v>5</v>
      </c>
      <c r="G20" s="15"/>
      <c r="H20" s="15"/>
      <c r="I20" s="15"/>
      <c r="J20" s="19" t="s">
        <v>105</v>
      </c>
    </row>
    <row r="21" spans="1:10" ht="15.75" customHeight="1">
      <c r="A21" s="19" t="s">
        <v>1354</v>
      </c>
      <c r="B21" s="11">
        <v>4.2986111111111114E-2</v>
      </c>
      <c r="C21" s="19" t="s">
        <v>18</v>
      </c>
      <c r="D21" s="19" t="s">
        <v>15</v>
      </c>
      <c r="E21" s="13">
        <v>15</v>
      </c>
      <c r="F21" s="14">
        <f>E21-4</f>
        <v>11</v>
      </c>
      <c r="G21" s="15"/>
      <c r="H21" s="15"/>
      <c r="I21" s="15"/>
      <c r="J21" s="15"/>
    </row>
    <row r="22" spans="1:10" ht="15.75" customHeight="1">
      <c r="A22" s="19" t="s">
        <v>1354</v>
      </c>
      <c r="B22" s="11">
        <v>4.2986111111111114E-2</v>
      </c>
      <c r="C22" s="19" t="s">
        <v>888</v>
      </c>
      <c r="D22" s="19" t="s">
        <v>15</v>
      </c>
      <c r="E22" s="13">
        <v>11</v>
      </c>
      <c r="F22" s="14">
        <f>E22-8</f>
        <v>3</v>
      </c>
      <c r="G22" s="15"/>
      <c r="H22" s="15"/>
      <c r="I22" s="15"/>
      <c r="J22" s="15"/>
    </row>
    <row r="23" spans="1:10" ht="15.75" customHeight="1">
      <c r="A23" s="19" t="s">
        <v>1354</v>
      </c>
      <c r="B23" s="11">
        <v>5.1828703703703703E-2</v>
      </c>
      <c r="C23" s="19" t="s">
        <v>21</v>
      </c>
      <c r="D23" s="19" t="s">
        <v>15</v>
      </c>
      <c r="E23" s="13">
        <v>11</v>
      </c>
      <c r="F23" s="14">
        <f>E23-3</f>
        <v>8</v>
      </c>
      <c r="G23" s="15"/>
      <c r="H23" s="15"/>
      <c r="I23" s="15"/>
      <c r="J23" s="15"/>
    </row>
    <row r="24" spans="1:10" ht="15.75" customHeight="1">
      <c r="A24" s="19" t="s">
        <v>1354</v>
      </c>
      <c r="B24" s="11">
        <v>6.1666666666666668E-2</v>
      </c>
      <c r="C24" s="19" t="s">
        <v>18</v>
      </c>
      <c r="D24" s="19" t="s">
        <v>70</v>
      </c>
      <c r="E24" s="13" t="s">
        <v>38</v>
      </c>
      <c r="F24" s="13" t="s">
        <v>38</v>
      </c>
      <c r="G24" s="15"/>
      <c r="H24" s="15"/>
      <c r="I24" s="15"/>
      <c r="J24" s="19" t="s">
        <v>1382</v>
      </c>
    </row>
    <row r="25" spans="1:10" ht="15.75" customHeight="1">
      <c r="A25" s="19" t="s">
        <v>1354</v>
      </c>
      <c r="B25" s="11">
        <v>6.4837962962962958E-2</v>
      </c>
      <c r="C25" s="19" t="s">
        <v>18</v>
      </c>
      <c r="D25" s="19" t="s">
        <v>15</v>
      </c>
      <c r="E25" s="13">
        <v>19</v>
      </c>
      <c r="F25" s="14">
        <f>E25-4</f>
        <v>15</v>
      </c>
      <c r="G25" s="15"/>
      <c r="H25" s="15"/>
      <c r="I25" s="15"/>
      <c r="J25" s="15"/>
    </row>
    <row r="26" spans="1:10" ht="15.75" customHeight="1">
      <c r="A26" s="19" t="s">
        <v>1354</v>
      </c>
      <c r="B26" s="11">
        <v>6.4837962962962958E-2</v>
      </c>
      <c r="C26" s="19" t="s">
        <v>14</v>
      </c>
      <c r="D26" s="19" t="s">
        <v>15</v>
      </c>
      <c r="E26" s="13">
        <v>21</v>
      </c>
      <c r="F26" s="14">
        <f>E26-3</f>
        <v>18</v>
      </c>
      <c r="G26" s="15"/>
      <c r="H26" s="15"/>
      <c r="I26" s="15"/>
      <c r="J26" s="15"/>
    </row>
    <row r="27" spans="1:10" ht="15.75" customHeight="1">
      <c r="A27" s="19" t="s">
        <v>1354</v>
      </c>
      <c r="B27" s="11">
        <v>6.4837962962962958E-2</v>
      </c>
      <c r="C27" s="19" t="s">
        <v>888</v>
      </c>
      <c r="D27" s="19" t="s">
        <v>15</v>
      </c>
      <c r="E27" s="13">
        <v>26</v>
      </c>
      <c r="F27" s="14">
        <f>E27-8</f>
        <v>18</v>
      </c>
      <c r="G27" s="15"/>
      <c r="H27" s="15"/>
      <c r="I27" s="15"/>
      <c r="J27" s="15"/>
    </row>
    <row r="28" spans="1:10" ht="15.75" customHeight="1">
      <c r="A28" s="19" t="s">
        <v>1354</v>
      </c>
      <c r="B28" s="11">
        <v>6.582175925925926E-2</v>
      </c>
      <c r="C28" s="19" t="s">
        <v>13</v>
      </c>
      <c r="D28" s="19" t="s">
        <v>246</v>
      </c>
      <c r="E28" s="13">
        <v>19</v>
      </c>
      <c r="F28" s="13">
        <v>17</v>
      </c>
      <c r="G28" s="15"/>
      <c r="H28" s="15"/>
      <c r="I28" s="15"/>
      <c r="J28" s="15"/>
    </row>
    <row r="29" spans="1:10" ht="15.75" customHeight="1">
      <c r="A29" s="19" t="s">
        <v>1354</v>
      </c>
      <c r="B29" s="11">
        <v>6.5856481481481488E-2</v>
      </c>
      <c r="C29" s="19" t="s">
        <v>21</v>
      </c>
      <c r="D29" s="19" t="s">
        <v>246</v>
      </c>
      <c r="E29" s="13">
        <v>12</v>
      </c>
      <c r="F29" s="14">
        <f>E29-8</f>
        <v>4</v>
      </c>
      <c r="G29" s="15"/>
      <c r="H29" s="15"/>
      <c r="I29" s="15"/>
      <c r="J29" s="15"/>
    </row>
    <row r="30" spans="1:10" ht="15.75" customHeight="1">
      <c r="A30" s="19" t="s">
        <v>1354</v>
      </c>
      <c r="B30" s="11">
        <v>7.5312500000000004E-2</v>
      </c>
      <c r="C30" s="19" t="s">
        <v>13</v>
      </c>
      <c r="D30" s="19" t="s">
        <v>45</v>
      </c>
      <c r="E30" s="13" t="s">
        <v>20</v>
      </c>
      <c r="F30" s="13">
        <v>1</v>
      </c>
      <c r="G30" s="15"/>
      <c r="H30" s="15"/>
      <c r="I30" s="15"/>
      <c r="J30" s="19" t="s">
        <v>1386</v>
      </c>
    </row>
    <row r="31" spans="1:10" ht="15.75" customHeight="1">
      <c r="A31" s="19" t="s">
        <v>1354</v>
      </c>
      <c r="B31" s="11">
        <v>9.3657407407407411E-2</v>
      </c>
      <c r="C31" s="19" t="s">
        <v>14</v>
      </c>
      <c r="D31" s="19" t="s">
        <v>15</v>
      </c>
      <c r="E31" s="13">
        <v>13</v>
      </c>
      <c r="F31" s="14">
        <f>E31-3</f>
        <v>10</v>
      </c>
      <c r="G31" s="15"/>
      <c r="H31" s="15"/>
      <c r="I31" s="15"/>
      <c r="J31" s="15"/>
    </row>
    <row r="32" spans="1:10" ht="15.75" customHeight="1">
      <c r="A32" s="19" t="s">
        <v>1354</v>
      </c>
      <c r="B32" s="11">
        <v>9.9675925925925932E-2</v>
      </c>
      <c r="C32" s="19" t="s">
        <v>13</v>
      </c>
      <c r="D32" s="19" t="s">
        <v>15</v>
      </c>
      <c r="E32" s="13">
        <v>11</v>
      </c>
      <c r="F32" s="14">
        <f t="shared" ref="F32:F34" si="2">E32-1</f>
        <v>10</v>
      </c>
      <c r="G32" s="15"/>
      <c r="H32" s="15"/>
      <c r="I32" s="15"/>
      <c r="J32" s="15"/>
    </row>
    <row r="33" spans="1:10" ht="15.75" customHeight="1">
      <c r="A33" s="19" t="s">
        <v>1354</v>
      </c>
      <c r="B33" s="11">
        <v>9.9849537037037042E-2</v>
      </c>
      <c r="C33" s="19" t="s">
        <v>13</v>
      </c>
      <c r="D33" s="19" t="s">
        <v>15</v>
      </c>
      <c r="E33" s="13">
        <v>3</v>
      </c>
      <c r="F33" s="14">
        <f t="shared" si="2"/>
        <v>2</v>
      </c>
      <c r="G33" s="15"/>
      <c r="H33" s="15"/>
      <c r="I33" s="15"/>
      <c r="J33" s="15"/>
    </row>
    <row r="34" spans="1:10" ht="15.75" customHeight="1">
      <c r="A34" s="19" t="s">
        <v>1354</v>
      </c>
      <c r="B34" s="11">
        <v>0.10054398148148148</v>
      </c>
      <c r="C34" s="19" t="s">
        <v>13</v>
      </c>
      <c r="D34" s="19" t="s">
        <v>15</v>
      </c>
      <c r="E34" s="13">
        <v>3</v>
      </c>
      <c r="F34" s="14">
        <f t="shared" si="2"/>
        <v>2</v>
      </c>
      <c r="G34" s="15"/>
      <c r="H34" s="15"/>
      <c r="I34" s="15"/>
      <c r="J34" s="15"/>
    </row>
    <row r="35" spans="1:10" ht="15.75" customHeight="1">
      <c r="A35" s="19" t="s">
        <v>1354</v>
      </c>
      <c r="B35" s="11">
        <v>0.10484953703703703</v>
      </c>
      <c r="C35" s="19" t="s">
        <v>18</v>
      </c>
      <c r="D35" s="19" t="s">
        <v>22</v>
      </c>
      <c r="E35" s="13" t="s">
        <v>17</v>
      </c>
      <c r="F35" s="13">
        <v>20</v>
      </c>
      <c r="G35" s="15"/>
      <c r="H35" s="15"/>
      <c r="I35" s="15"/>
      <c r="J35" s="19" t="s">
        <v>820</v>
      </c>
    </row>
    <row r="36" spans="1:10" ht="15.75" customHeight="1">
      <c r="A36" s="19" t="s">
        <v>1354</v>
      </c>
      <c r="B36" s="11">
        <v>0.10488425925925926</v>
      </c>
      <c r="C36" s="19" t="s">
        <v>19</v>
      </c>
      <c r="D36" s="19" t="s">
        <v>22</v>
      </c>
      <c r="E36" s="13">
        <v>28</v>
      </c>
      <c r="F36" s="14">
        <f>E36-10-10</f>
        <v>8</v>
      </c>
      <c r="G36" s="15"/>
      <c r="H36" s="15"/>
      <c r="I36" s="15"/>
      <c r="J36" s="19" t="s">
        <v>820</v>
      </c>
    </row>
    <row r="37" spans="1:10" ht="15.75" customHeight="1">
      <c r="A37" s="19" t="s">
        <v>1354</v>
      </c>
      <c r="B37" s="11">
        <v>0.10590277777777778</v>
      </c>
      <c r="C37" s="19" t="s">
        <v>89</v>
      </c>
      <c r="D37" s="19" t="s">
        <v>15</v>
      </c>
      <c r="E37" s="13">
        <v>6</v>
      </c>
      <c r="F37" s="14">
        <f>E37-3</f>
        <v>3</v>
      </c>
      <c r="G37" s="15"/>
      <c r="H37" s="15"/>
      <c r="I37" s="15"/>
      <c r="J37" s="19" t="s">
        <v>105</v>
      </c>
    </row>
    <row r="38" spans="1:10" ht="15.75" customHeight="1">
      <c r="A38" s="19" t="s">
        <v>1354</v>
      </c>
      <c r="B38" s="11">
        <v>0.10590277777777778</v>
      </c>
      <c r="C38" s="19" t="s">
        <v>89</v>
      </c>
      <c r="D38" s="19" t="s">
        <v>15</v>
      </c>
      <c r="E38" s="13" t="s">
        <v>38</v>
      </c>
      <c r="F38" s="13" t="s">
        <v>38</v>
      </c>
      <c r="G38" s="15"/>
      <c r="H38" s="15"/>
      <c r="I38" s="15"/>
      <c r="J38" s="19" t="s">
        <v>103</v>
      </c>
    </row>
    <row r="39" spans="1:10" ht="15.75" customHeight="1">
      <c r="A39" s="19" t="s">
        <v>1354</v>
      </c>
      <c r="B39" s="11">
        <v>0.10686342592592593</v>
      </c>
      <c r="C39" s="19" t="s">
        <v>19</v>
      </c>
      <c r="D39" s="19" t="s">
        <v>37</v>
      </c>
      <c r="E39" s="13">
        <v>19</v>
      </c>
      <c r="F39" s="14">
        <f>E39-9</f>
        <v>10</v>
      </c>
      <c r="G39" s="15"/>
      <c r="H39" s="15"/>
      <c r="I39" s="15"/>
      <c r="J39" s="15"/>
    </row>
    <row r="40" spans="1:10" ht="15.75" customHeight="1">
      <c r="A40" s="19" t="s">
        <v>1354</v>
      </c>
      <c r="B40" s="11">
        <v>0.10689814814814814</v>
      </c>
      <c r="C40" s="19" t="s">
        <v>18</v>
      </c>
      <c r="D40" s="19" t="s">
        <v>37</v>
      </c>
      <c r="E40" s="13">
        <v>9</v>
      </c>
      <c r="F40" s="14">
        <f>E40-1</f>
        <v>8</v>
      </c>
      <c r="G40" s="15"/>
      <c r="H40" s="15"/>
      <c r="I40" s="15"/>
      <c r="J40" s="15"/>
    </row>
    <row r="41" spans="1:10" ht="15.75" customHeight="1">
      <c r="A41" s="19" t="s">
        <v>1354</v>
      </c>
      <c r="B41" s="11">
        <v>0.10854166666666666</v>
      </c>
      <c r="C41" s="19" t="s">
        <v>19</v>
      </c>
      <c r="D41" s="19" t="s">
        <v>37</v>
      </c>
      <c r="E41" s="13">
        <v>12</v>
      </c>
      <c r="F41" s="14">
        <f>E41-9</f>
        <v>3</v>
      </c>
      <c r="G41" s="15"/>
      <c r="H41" s="15"/>
      <c r="I41" s="15"/>
      <c r="J41" s="15"/>
    </row>
    <row r="42" spans="1:10" ht="15.75" customHeight="1">
      <c r="A42" s="19" t="s">
        <v>1354</v>
      </c>
      <c r="B42" s="11">
        <v>0.10944444444444444</v>
      </c>
      <c r="C42" s="19" t="s">
        <v>19</v>
      </c>
      <c r="D42" s="19" t="s">
        <v>137</v>
      </c>
      <c r="E42" s="13">
        <v>15</v>
      </c>
      <c r="F42" s="14">
        <f>E42-10</f>
        <v>5</v>
      </c>
      <c r="G42" s="15"/>
      <c r="H42" s="15"/>
      <c r="I42" s="15"/>
      <c r="J42" s="15"/>
    </row>
    <row r="43" spans="1:10" ht="15.75" customHeight="1">
      <c r="A43" s="19" t="s">
        <v>1354</v>
      </c>
      <c r="B43" s="11">
        <v>0.10965277777777778</v>
      </c>
      <c r="C43" s="19" t="s">
        <v>18</v>
      </c>
      <c r="D43" s="19" t="s">
        <v>109</v>
      </c>
      <c r="E43" s="13">
        <v>18</v>
      </c>
      <c r="F43" s="14">
        <f>E43-3</f>
        <v>15</v>
      </c>
      <c r="G43" s="15"/>
      <c r="H43" s="15"/>
      <c r="I43" s="15"/>
      <c r="J43" s="15"/>
    </row>
    <row r="44" spans="1:10" ht="15.75" customHeight="1">
      <c r="A44" s="19" t="s">
        <v>1354</v>
      </c>
      <c r="B44" s="11">
        <v>0.1119212962962963</v>
      </c>
      <c r="C44" s="19" t="s">
        <v>19</v>
      </c>
      <c r="D44" s="19" t="s">
        <v>22</v>
      </c>
      <c r="E44" s="13">
        <v>33</v>
      </c>
      <c r="F44" s="14">
        <f>E44-10-10</f>
        <v>13</v>
      </c>
      <c r="G44" s="15"/>
      <c r="H44" s="15"/>
      <c r="I44" s="15"/>
      <c r="J44" s="19" t="s">
        <v>820</v>
      </c>
    </row>
    <row r="45" spans="1:10" ht="15.75" customHeight="1">
      <c r="A45" s="19" t="s">
        <v>1354</v>
      </c>
      <c r="B45" s="11">
        <v>0.11195601851851852</v>
      </c>
      <c r="C45" s="19" t="s">
        <v>18</v>
      </c>
      <c r="D45" s="19" t="s">
        <v>22</v>
      </c>
      <c r="E45" s="13">
        <v>18</v>
      </c>
      <c r="F45" s="14">
        <f>E45-4</f>
        <v>14</v>
      </c>
      <c r="G45" s="15"/>
      <c r="H45" s="15"/>
      <c r="I45" s="15"/>
      <c r="J45" s="19" t="s">
        <v>820</v>
      </c>
    </row>
    <row r="46" spans="1:10" ht="15.75" customHeight="1">
      <c r="A46" s="19" t="s">
        <v>1354</v>
      </c>
      <c r="B46" s="11">
        <v>0.11376157407407407</v>
      </c>
      <c r="C46" s="19" t="s">
        <v>19</v>
      </c>
      <c r="D46" s="19" t="s">
        <v>62</v>
      </c>
      <c r="E46" s="13" t="s">
        <v>20</v>
      </c>
      <c r="F46" s="13">
        <v>1</v>
      </c>
      <c r="G46" s="15"/>
      <c r="H46" s="15"/>
      <c r="I46" s="15"/>
      <c r="J46" s="19" t="s">
        <v>1394</v>
      </c>
    </row>
    <row r="47" spans="1:10" ht="15.75" customHeight="1">
      <c r="A47" s="19" t="s">
        <v>1354</v>
      </c>
      <c r="B47" s="11">
        <v>0.11376157407407407</v>
      </c>
      <c r="C47" s="19" t="s">
        <v>19</v>
      </c>
      <c r="D47" s="19" t="s">
        <v>62</v>
      </c>
      <c r="E47" s="13">
        <v>9</v>
      </c>
      <c r="F47" s="14">
        <f>E47-2</f>
        <v>7</v>
      </c>
      <c r="G47" s="15"/>
      <c r="H47" s="15"/>
      <c r="I47" s="15"/>
      <c r="J47" s="19" t="s">
        <v>1395</v>
      </c>
    </row>
    <row r="48" spans="1:10" ht="15.75" customHeight="1">
      <c r="A48" s="19" t="s">
        <v>1354</v>
      </c>
      <c r="B48" s="11">
        <v>0.11479166666666667</v>
      </c>
      <c r="C48" s="19" t="s">
        <v>19</v>
      </c>
      <c r="D48" s="19" t="s">
        <v>113</v>
      </c>
      <c r="E48" s="13">
        <v>11</v>
      </c>
      <c r="F48" s="14">
        <f t="shared" ref="F48:F49" si="3">E48-0</f>
        <v>11</v>
      </c>
      <c r="G48" s="15"/>
      <c r="H48" s="15"/>
      <c r="I48" s="15"/>
      <c r="J48" s="15"/>
    </row>
    <row r="49" spans="1:10" ht="15.75" customHeight="1">
      <c r="A49" s="19" t="s">
        <v>1354</v>
      </c>
      <c r="B49" s="11">
        <v>0.11572916666666666</v>
      </c>
      <c r="C49" s="19" t="s">
        <v>19</v>
      </c>
      <c r="D49" s="19" t="s">
        <v>113</v>
      </c>
      <c r="E49" s="13">
        <v>19</v>
      </c>
      <c r="F49" s="14">
        <f t="shared" si="3"/>
        <v>19</v>
      </c>
      <c r="G49" s="15"/>
      <c r="H49" s="15"/>
      <c r="I49" s="15"/>
      <c r="J49" s="15"/>
    </row>
    <row r="50" spans="1:10" ht="15.75" customHeight="1">
      <c r="A50" s="19" t="s">
        <v>1354</v>
      </c>
      <c r="B50" s="11">
        <v>0.11730324074074074</v>
      </c>
      <c r="C50" s="19" t="s">
        <v>21</v>
      </c>
      <c r="D50" s="19" t="s">
        <v>60</v>
      </c>
      <c r="E50" s="13">
        <v>5</v>
      </c>
      <c r="F50" s="13">
        <v>2</v>
      </c>
      <c r="G50" s="15"/>
      <c r="H50" s="15"/>
      <c r="I50" s="15"/>
      <c r="J50" s="15"/>
    </row>
    <row r="51" spans="1:10" ht="15.75" customHeight="1">
      <c r="A51" s="19" t="s">
        <v>1354</v>
      </c>
      <c r="B51" s="11">
        <v>0.12056712962962964</v>
      </c>
      <c r="C51" s="19" t="s">
        <v>888</v>
      </c>
      <c r="D51" s="19" t="s">
        <v>101</v>
      </c>
      <c r="E51" s="13">
        <v>18</v>
      </c>
      <c r="F51" s="14"/>
      <c r="G51" s="15"/>
      <c r="H51" s="15"/>
      <c r="I51" s="15"/>
      <c r="J51" s="19" t="s">
        <v>1400</v>
      </c>
    </row>
    <row r="52" spans="1:10" ht="15.75" customHeight="1">
      <c r="A52" s="19" t="s">
        <v>1354</v>
      </c>
      <c r="B52" s="11">
        <v>0.12144675925925925</v>
      </c>
      <c r="C52" s="19" t="s">
        <v>19</v>
      </c>
      <c r="D52" s="19" t="s">
        <v>109</v>
      </c>
      <c r="E52" s="13">
        <v>19</v>
      </c>
      <c r="F52" s="14">
        <f>E52-0</f>
        <v>19</v>
      </c>
      <c r="G52" s="15"/>
      <c r="H52" s="15"/>
      <c r="I52" s="15"/>
      <c r="J52" s="15"/>
    </row>
    <row r="53" spans="1:10" ht="15.75" customHeight="1">
      <c r="A53" s="19" t="s">
        <v>1354</v>
      </c>
      <c r="B53" s="11">
        <v>0.12258101851851852</v>
      </c>
      <c r="C53" s="19" t="s">
        <v>19</v>
      </c>
      <c r="D53" s="19" t="s">
        <v>15</v>
      </c>
      <c r="E53" s="13" t="s">
        <v>38</v>
      </c>
      <c r="F53" s="13" t="s">
        <v>38</v>
      </c>
      <c r="G53" s="15"/>
      <c r="H53" s="15"/>
      <c r="I53" s="15"/>
      <c r="J53" s="19" t="s">
        <v>56</v>
      </c>
    </row>
    <row r="54" spans="1:10" ht="15.75" customHeight="1">
      <c r="A54" s="19" t="s">
        <v>1354</v>
      </c>
      <c r="B54" s="11">
        <v>0.12258101851851852</v>
      </c>
      <c r="C54" s="19" t="s">
        <v>19</v>
      </c>
      <c r="D54" s="19" t="s">
        <v>15</v>
      </c>
      <c r="E54" s="13">
        <v>19</v>
      </c>
      <c r="F54" s="14">
        <f>E54-0</f>
        <v>19</v>
      </c>
      <c r="G54" s="15"/>
      <c r="H54" s="15"/>
      <c r="I54" s="15"/>
      <c r="J54" s="19" t="s">
        <v>57</v>
      </c>
    </row>
    <row r="55" spans="1:10" ht="15.75" customHeight="1">
      <c r="A55" s="19" t="s">
        <v>1354</v>
      </c>
      <c r="B55" s="11">
        <v>0.12261574074074075</v>
      </c>
      <c r="C55" s="19" t="s">
        <v>18</v>
      </c>
      <c r="D55" s="19" t="s">
        <v>15</v>
      </c>
      <c r="E55" s="13" t="s">
        <v>38</v>
      </c>
      <c r="F55" s="13" t="s">
        <v>38</v>
      </c>
      <c r="G55" s="15"/>
      <c r="H55" s="15"/>
      <c r="I55" s="15"/>
      <c r="J55" s="19" t="s">
        <v>56</v>
      </c>
    </row>
    <row r="56" spans="1:10" ht="15.75" customHeight="1">
      <c r="A56" s="19" t="s">
        <v>1354</v>
      </c>
      <c r="B56" s="11">
        <v>0.12261574074074075</v>
      </c>
      <c r="C56" s="19" t="s">
        <v>18</v>
      </c>
      <c r="D56" s="19" t="s">
        <v>15</v>
      </c>
      <c r="E56" s="13">
        <v>22</v>
      </c>
      <c r="F56" s="14">
        <f>E56-4</f>
        <v>18</v>
      </c>
      <c r="G56" s="15"/>
      <c r="H56" s="15"/>
      <c r="I56" s="15"/>
      <c r="J56" s="19" t="s">
        <v>57</v>
      </c>
    </row>
    <row r="57" spans="1:10" ht="15.75" customHeight="1">
      <c r="A57" s="19" t="s">
        <v>1354</v>
      </c>
      <c r="B57" s="11">
        <v>0.12445601851851852</v>
      </c>
      <c r="C57" s="19" t="s">
        <v>19</v>
      </c>
      <c r="D57" s="19" t="s">
        <v>22</v>
      </c>
      <c r="E57" s="13">
        <v>36</v>
      </c>
      <c r="F57" s="14">
        <f>E57-10-10</f>
        <v>16</v>
      </c>
      <c r="G57" s="15"/>
      <c r="H57" s="15"/>
      <c r="I57" s="15"/>
      <c r="J57" s="19" t="s">
        <v>820</v>
      </c>
    </row>
    <row r="58" spans="1:10" ht="15.75" customHeight="1">
      <c r="A58" s="19" t="s">
        <v>1354</v>
      </c>
      <c r="B58" s="11">
        <v>0.12452546296296296</v>
      </c>
      <c r="C58" s="19" t="s">
        <v>18</v>
      </c>
      <c r="D58" s="19" t="s">
        <v>22</v>
      </c>
      <c r="E58" s="13">
        <v>21</v>
      </c>
      <c r="F58" s="14">
        <f>E58-4-10</f>
        <v>7</v>
      </c>
      <c r="G58" s="15"/>
      <c r="H58" s="15"/>
      <c r="I58" s="15"/>
      <c r="J58" s="19" t="s">
        <v>820</v>
      </c>
    </row>
    <row r="59" spans="1:10" ht="13">
      <c r="A59" s="19" t="s">
        <v>1354</v>
      </c>
      <c r="B59" s="11">
        <v>0.12611111111111112</v>
      </c>
      <c r="C59" s="19" t="s">
        <v>19</v>
      </c>
      <c r="D59" s="19" t="s">
        <v>26</v>
      </c>
      <c r="E59" s="13">
        <v>14</v>
      </c>
      <c r="F59" s="14">
        <f>E59-0</f>
        <v>14</v>
      </c>
      <c r="G59" s="15"/>
      <c r="H59" s="15"/>
      <c r="I59" s="15"/>
      <c r="J59" s="19" t="s">
        <v>243</v>
      </c>
    </row>
    <row r="60" spans="1:10" ht="13">
      <c r="A60" s="19" t="s">
        <v>1354</v>
      </c>
      <c r="B60" s="11">
        <v>0.12611111111111112</v>
      </c>
      <c r="C60" s="19" t="s">
        <v>18</v>
      </c>
      <c r="D60" s="19" t="s">
        <v>26</v>
      </c>
      <c r="E60" s="13">
        <v>19</v>
      </c>
      <c r="F60" s="14">
        <f>E60-3</f>
        <v>16</v>
      </c>
      <c r="G60" s="15"/>
      <c r="H60" s="15"/>
      <c r="I60" s="15"/>
      <c r="J60" s="15"/>
    </row>
    <row r="61" spans="1:10" ht="13">
      <c r="A61" s="19" t="s">
        <v>1354</v>
      </c>
      <c r="B61" s="11">
        <v>0.12658564814814816</v>
      </c>
      <c r="C61" s="19" t="s">
        <v>18</v>
      </c>
      <c r="D61" s="19" t="s">
        <v>22</v>
      </c>
      <c r="E61" s="13" t="s">
        <v>17</v>
      </c>
      <c r="F61" s="13">
        <v>20</v>
      </c>
      <c r="G61" s="15"/>
      <c r="H61" s="15"/>
      <c r="I61" s="15"/>
      <c r="J61" s="19" t="s">
        <v>820</v>
      </c>
    </row>
    <row r="62" spans="1:10" ht="13">
      <c r="A62" s="19" t="s">
        <v>1354</v>
      </c>
      <c r="B62" s="11">
        <v>0.12659722222222222</v>
      </c>
      <c r="C62" s="19" t="s">
        <v>19</v>
      </c>
      <c r="D62" s="19" t="s">
        <v>22</v>
      </c>
      <c r="E62" s="13">
        <v>38</v>
      </c>
      <c r="F62" s="14">
        <f>E62-10-10</f>
        <v>18</v>
      </c>
      <c r="G62" s="15"/>
      <c r="H62" s="15"/>
      <c r="I62" s="15"/>
      <c r="J62" s="19" t="s">
        <v>820</v>
      </c>
    </row>
    <row r="63" spans="1:10" ht="13">
      <c r="A63" s="19" t="s">
        <v>1354</v>
      </c>
      <c r="B63" s="11">
        <v>0.12844907407407408</v>
      </c>
      <c r="C63" s="19" t="s">
        <v>21</v>
      </c>
      <c r="D63" s="19" t="s">
        <v>15</v>
      </c>
      <c r="E63" s="13">
        <v>12</v>
      </c>
      <c r="F63" s="14">
        <f>E63-3</f>
        <v>9</v>
      </c>
      <c r="G63" s="15"/>
      <c r="H63" s="15"/>
      <c r="I63" s="15"/>
      <c r="J63" s="15"/>
    </row>
    <row r="64" spans="1:10" ht="13">
      <c r="A64" s="19" t="s">
        <v>1354</v>
      </c>
      <c r="B64" s="11">
        <v>0.12893518518518518</v>
      </c>
      <c r="C64" s="19" t="s">
        <v>14</v>
      </c>
      <c r="D64" s="19" t="s">
        <v>116</v>
      </c>
      <c r="E64" s="13">
        <v>9</v>
      </c>
      <c r="F64" s="14">
        <f>E64-1</f>
        <v>8</v>
      </c>
      <c r="G64" s="15"/>
      <c r="H64" s="15"/>
      <c r="I64" s="15"/>
      <c r="J64" s="15"/>
    </row>
    <row r="65" spans="1:10" ht="13">
      <c r="A65" s="19" t="s">
        <v>1354</v>
      </c>
      <c r="B65" s="11">
        <v>0.13317129629629629</v>
      </c>
      <c r="C65" s="19" t="s">
        <v>888</v>
      </c>
      <c r="D65" s="19" t="s">
        <v>15</v>
      </c>
      <c r="E65" s="13" t="s">
        <v>38</v>
      </c>
      <c r="F65" s="13" t="s">
        <v>38</v>
      </c>
      <c r="G65" s="15"/>
      <c r="H65" s="15"/>
      <c r="I65" s="15"/>
      <c r="J65" s="19" t="s">
        <v>103</v>
      </c>
    </row>
    <row r="66" spans="1:10" ht="13">
      <c r="A66" s="19" t="s">
        <v>1354</v>
      </c>
      <c r="B66" s="11">
        <v>0.13317129629629629</v>
      </c>
      <c r="C66" s="19" t="s">
        <v>888</v>
      </c>
      <c r="D66" s="19" t="s">
        <v>15</v>
      </c>
      <c r="E66" s="13">
        <v>22</v>
      </c>
      <c r="F66" s="14">
        <f>E66-8</f>
        <v>14</v>
      </c>
      <c r="G66" s="15"/>
      <c r="H66" s="15"/>
      <c r="I66" s="15"/>
      <c r="J66" s="19" t="s">
        <v>105</v>
      </c>
    </row>
    <row r="67" spans="1:10" ht="13">
      <c r="A67" s="19" t="s">
        <v>1354</v>
      </c>
      <c r="B67" s="11">
        <v>0.1345949074074074</v>
      </c>
      <c r="C67" s="19" t="s">
        <v>14</v>
      </c>
      <c r="D67" s="19" t="s">
        <v>24</v>
      </c>
      <c r="E67" s="13">
        <v>10</v>
      </c>
      <c r="F67" s="13">
        <v>4</v>
      </c>
      <c r="G67" s="15"/>
      <c r="H67" s="15"/>
      <c r="I67" s="15"/>
      <c r="J67" s="15"/>
    </row>
    <row r="68" spans="1:10" ht="13">
      <c r="A68" s="19" t="s">
        <v>1354</v>
      </c>
      <c r="B68" s="11">
        <v>0.13555555555555557</v>
      </c>
      <c r="C68" s="19" t="s">
        <v>14</v>
      </c>
      <c r="D68" s="19" t="s">
        <v>34</v>
      </c>
      <c r="E68" s="13">
        <v>15</v>
      </c>
      <c r="F68" s="14">
        <f>E68-4</f>
        <v>11</v>
      </c>
      <c r="G68" s="15"/>
      <c r="H68" s="15"/>
      <c r="I68" s="15"/>
      <c r="J68" s="15"/>
    </row>
    <row r="69" spans="1:10" ht="13">
      <c r="A69" s="19" t="s">
        <v>1354</v>
      </c>
      <c r="B69" s="11">
        <v>0.13652777777777778</v>
      </c>
      <c r="C69" s="19" t="s">
        <v>888</v>
      </c>
      <c r="D69" s="19" t="s">
        <v>51</v>
      </c>
      <c r="E69" s="13">
        <v>23</v>
      </c>
      <c r="F69" s="14">
        <f>E69-8</f>
        <v>15</v>
      </c>
      <c r="G69" s="15"/>
      <c r="H69" s="15"/>
      <c r="I69" s="15"/>
      <c r="J69" s="15"/>
    </row>
    <row r="70" spans="1:10" ht="13">
      <c r="A70" s="19" t="s">
        <v>1354</v>
      </c>
      <c r="B70" s="11">
        <v>0.13701388888888888</v>
      </c>
      <c r="C70" s="19" t="s">
        <v>888</v>
      </c>
      <c r="D70" s="19" t="s">
        <v>101</v>
      </c>
      <c r="E70" s="13">
        <v>21</v>
      </c>
      <c r="F70" s="14"/>
      <c r="G70" s="15"/>
      <c r="H70" s="15"/>
      <c r="I70" s="15"/>
      <c r="J70" s="19" t="s">
        <v>1401</v>
      </c>
    </row>
    <row r="71" spans="1:10" ht="13">
      <c r="A71" s="19" t="s">
        <v>1354</v>
      </c>
      <c r="B71" s="11">
        <v>0.13765046296296296</v>
      </c>
      <c r="C71" s="19" t="s">
        <v>888</v>
      </c>
      <c r="D71" s="19" t="s">
        <v>34</v>
      </c>
      <c r="E71" s="13">
        <v>7</v>
      </c>
      <c r="F71" s="14">
        <f>E71-3</f>
        <v>4</v>
      </c>
      <c r="G71" s="15"/>
      <c r="H71" s="15"/>
      <c r="I71" s="15"/>
      <c r="J71" s="15"/>
    </row>
    <row r="72" spans="1:10" ht="13">
      <c r="A72" s="19" t="s">
        <v>1354</v>
      </c>
      <c r="B72" s="11">
        <v>0.13869212962962962</v>
      </c>
      <c r="C72" s="19" t="s">
        <v>19</v>
      </c>
      <c r="D72" s="19" t="s">
        <v>15</v>
      </c>
      <c r="E72" s="13">
        <v>7</v>
      </c>
      <c r="F72" s="14">
        <f>E72-0</f>
        <v>7</v>
      </c>
      <c r="G72" s="15"/>
      <c r="H72" s="15"/>
      <c r="I72" s="15"/>
      <c r="J72" s="15"/>
    </row>
    <row r="73" spans="1:10" ht="13">
      <c r="A73" s="19" t="s">
        <v>1354</v>
      </c>
      <c r="B73" s="11">
        <v>0.13876157407407408</v>
      </c>
      <c r="C73" s="19" t="s">
        <v>14</v>
      </c>
      <c r="D73" s="19" t="s">
        <v>15</v>
      </c>
      <c r="E73" s="13">
        <v>7</v>
      </c>
      <c r="F73" s="14">
        <f>E73-3</f>
        <v>4</v>
      </c>
      <c r="G73" s="15"/>
      <c r="H73" s="15"/>
      <c r="I73" s="15"/>
      <c r="J73" s="15"/>
    </row>
    <row r="74" spans="1:10" ht="13">
      <c r="A74" s="19" t="s">
        <v>1354</v>
      </c>
      <c r="B74" s="11">
        <v>0.14202546296296295</v>
      </c>
      <c r="C74" s="19" t="s">
        <v>18</v>
      </c>
      <c r="D74" s="19" t="s">
        <v>34</v>
      </c>
      <c r="E74" s="13">
        <v>8</v>
      </c>
      <c r="F74" s="14">
        <f>E74-4</f>
        <v>4</v>
      </c>
      <c r="G74" s="15"/>
      <c r="H74" s="15"/>
      <c r="I74" s="15"/>
      <c r="J74" s="15"/>
    </row>
    <row r="75" spans="1:10" ht="13">
      <c r="A75" s="19" t="s">
        <v>1354</v>
      </c>
      <c r="B75" s="11">
        <v>0.14202546296296295</v>
      </c>
      <c r="C75" s="19" t="s">
        <v>888</v>
      </c>
      <c r="D75" s="19" t="s">
        <v>24</v>
      </c>
      <c r="E75" s="13">
        <v>13</v>
      </c>
      <c r="F75" s="14">
        <f>E75-8</f>
        <v>5</v>
      </c>
      <c r="G75" s="15"/>
      <c r="H75" s="15"/>
      <c r="I75" s="15"/>
      <c r="J75" s="15"/>
    </row>
    <row r="76" spans="1:10" ht="13">
      <c r="A76" s="19" t="s">
        <v>1354</v>
      </c>
      <c r="B76" s="11">
        <v>0.14710648148148148</v>
      </c>
      <c r="C76" s="19" t="s">
        <v>21</v>
      </c>
      <c r="D76" s="19" t="s">
        <v>78</v>
      </c>
      <c r="E76" s="13" t="s">
        <v>17</v>
      </c>
      <c r="F76" s="13">
        <v>20</v>
      </c>
      <c r="G76" s="15"/>
      <c r="H76" s="15"/>
      <c r="I76" s="15"/>
      <c r="J76" s="15"/>
    </row>
    <row r="77" spans="1:10" ht="13">
      <c r="A77" s="19" t="s">
        <v>1354</v>
      </c>
      <c r="B77" s="11">
        <v>0.15778935185185186</v>
      </c>
      <c r="C77" s="19" t="s">
        <v>18</v>
      </c>
      <c r="D77" s="19" t="s">
        <v>15</v>
      </c>
      <c r="E77" s="13">
        <v>13</v>
      </c>
      <c r="F77" s="14">
        <f t="shared" ref="F77:F79" si="4">E77-4</f>
        <v>9</v>
      </c>
      <c r="G77" s="15"/>
      <c r="H77" s="15"/>
      <c r="I77" s="15"/>
      <c r="J77" s="15"/>
    </row>
    <row r="78" spans="1:10" ht="13">
      <c r="A78" s="19" t="s">
        <v>1354</v>
      </c>
      <c r="B78" s="11">
        <v>0.16134259259259259</v>
      </c>
      <c r="C78" s="19" t="s">
        <v>18</v>
      </c>
      <c r="D78" s="19" t="s">
        <v>15</v>
      </c>
      <c r="E78" s="13">
        <v>7</v>
      </c>
      <c r="F78" s="14">
        <f t="shared" si="4"/>
        <v>3</v>
      </c>
      <c r="G78" s="15"/>
      <c r="H78" s="15"/>
      <c r="I78" s="15"/>
      <c r="J78" s="15"/>
    </row>
    <row r="79" spans="1:10" ht="13">
      <c r="A79" s="19" t="s">
        <v>1354</v>
      </c>
      <c r="B79" s="11">
        <v>0.16194444444444445</v>
      </c>
      <c r="C79" s="19" t="s">
        <v>18</v>
      </c>
      <c r="D79" s="19" t="s">
        <v>31</v>
      </c>
      <c r="E79" s="13">
        <v>22</v>
      </c>
      <c r="F79" s="14">
        <f t="shared" si="4"/>
        <v>18</v>
      </c>
      <c r="G79" s="15"/>
      <c r="H79" s="15"/>
      <c r="I79" s="15"/>
      <c r="J79" s="15"/>
    </row>
    <row r="80" spans="1:10" ht="13">
      <c r="A80" s="19" t="s">
        <v>1354</v>
      </c>
      <c r="B80" s="11">
        <v>0.16223379629629631</v>
      </c>
      <c r="C80" s="19" t="s">
        <v>18</v>
      </c>
      <c r="D80" s="19" t="s">
        <v>27</v>
      </c>
      <c r="E80" s="13">
        <v>15</v>
      </c>
      <c r="F80" s="14">
        <f>E80-6</f>
        <v>9</v>
      </c>
      <c r="G80" s="15"/>
      <c r="H80" s="15"/>
      <c r="I80" s="15"/>
      <c r="J80" s="15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>
    <outlinePr summaryBelow="0" summaryRight="0"/>
  </sheetPr>
  <dimension ref="A1:J10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7.6640625" customWidth="1"/>
    <col min="2" max="2" width="7.3320312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47.33203125" customWidth="1"/>
    <col min="9" max="9" width="6.33203125" customWidth="1"/>
    <col min="10" max="10" width="51.33203125" customWidth="1"/>
  </cols>
  <sheetData>
    <row r="1" spans="1:10" ht="15.75" customHeight="1">
      <c r="A1" s="1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1357</v>
      </c>
      <c r="B2" s="16">
        <v>1.2037037037037037E-2</v>
      </c>
      <c r="C2" s="12" t="s">
        <v>21</v>
      </c>
      <c r="D2" s="12" t="s">
        <v>28</v>
      </c>
      <c r="E2" s="36">
        <v>17</v>
      </c>
      <c r="F2" s="37"/>
      <c r="H2" s="12" t="s">
        <v>1359</v>
      </c>
      <c r="J2" s="12" t="s">
        <v>1360</v>
      </c>
    </row>
    <row r="3" spans="1:10" ht="15.75" customHeight="1">
      <c r="A3" s="12" t="s">
        <v>1357</v>
      </c>
      <c r="B3" s="16">
        <v>1.2511574074074074E-2</v>
      </c>
      <c r="C3" s="12" t="s">
        <v>18</v>
      </c>
      <c r="D3" s="12" t="s">
        <v>16</v>
      </c>
      <c r="E3" s="36">
        <v>19</v>
      </c>
      <c r="F3" s="37">
        <f>E3-4</f>
        <v>15</v>
      </c>
    </row>
    <row r="4" spans="1:10" ht="15.75" customHeight="1">
      <c r="A4" s="12" t="s">
        <v>1357</v>
      </c>
      <c r="B4" s="16">
        <v>1.3055555555555556E-2</v>
      </c>
      <c r="C4" s="12" t="s">
        <v>14</v>
      </c>
      <c r="D4" s="12" t="s">
        <v>16</v>
      </c>
      <c r="E4" s="36">
        <v>24</v>
      </c>
      <c r="F4" s="36" t="s">
        <v>38</v>
      </c>
      <c r="J4" s="12" t="s">
        <v>1363</v>
      </c>
    </row>
    <row r="5" spans="1:10" ht="15.75" customHeight="1">
      <c r="A5" s="12" t="s">
        <v>1357</v>
      </c>
      <c r="B5" s="16">
        <v>1.3194444444444444E-2</v>
      </c>
      <c r="C5" s="12" t="s">
        <v>66</v>
      </c>
      <c r="D5" s="12" t="s">
        <v>16</v>
      </c>
      <c r="E5" s="36" t="s">
        <v>38</v>
      </c>
      <c r="F5" s="36" t="s">
        <v>38</v>
      </c>
      <c r="J5" s="12" t="s">
        <v>56</v>
      </c>
    </row>
    <row r="6" spans="1:10" ht="15.75" customHeight="1">
      <c r="A6" s="12" t="s">
        <v>1357</v>
      </c>
      <c r="B6" s="16">
        <v>1.3194444444444444E-2</v>
      </c>
      <c r="C6" s="12" t="s">
        <v>66</v>
      </c>
      <c r="D6" s="12" t="s">
        <v>16</v>
      </c>
      <c r="E6" s="36">
        <v>15</v>
      </c>
      <c r="F6" s="37">
        <f>E6-2</f>
        <v>13</v>
      </c>
      <c r="J6" s="12" t="s">
        <v>57</v>
      </c>
    </row>
    <row r="7" spans="1:10" ht="15.75" customHeight="1">
      <c r="A7" s="12" t="s">
        <v>1357</v>
      </c>
      <c r="B7" s="16">
        <v>1.3356481481481481E-2</v>
      </c>
      <c r="C7" s="12" t="s">
        <v>888</v>
      </c>
      <c r="D7" s="12" t="s">
        <v>16</v>
      </c>
      <c r="E7" s="36">
        <v>12</v>
      </c>
      <c r="F7" s="37">
        <f>E7-1</f>
        <v>11</v>
      </c>
    </row>
    <row r="8" spans="1:10" ht="15.75" customHeight="1">
      <c r="A8" s="12" t="s">
        <v>1357</v>
      </c>
      <c r="B8" s="16">
        <v>1.3391203703703704E-2</v>
      </c>
      <c r="C8" s="12" t="s">
        <v>13</v>
      </c>
      <c r="D8" s="12" t="s">
        <v>16</v>
      </c>
      <c r="E8" s="36">
        <v>11</v>
      </c>
      <c r="F8" s="37">
        <f>E8-0</f>
        <v>11</v>
      </c>
    </row>
    <row r="9" spans="1:10" ht="15.75" customHeight="1">
      <c r="A9" s="12" t="s">
        <v>1357</v>
      </c>
      <c r="B9" s="16">
        <v>1.3530092592592592E-2</v>
      </c>
      <c r="C9" s="12" t="s">
        <v>21</v>
      </c>
      <c r="D9" s="12" t="s">
        <v>16</v>
      </c>
      <c r="E9" s="36">
        <v>8</v>
      </c>
      <c r="F9" s="37">
        <f>E9-1</f>
        <v>7</v>
      </c>
    </row>
    <row r="10" spans="1:10" ht="15.75" customHeight="1">
      <c r="A10" s="12" t="s">
        <v>1357</v>
      </c>
      <c r="B10" s="16">
        <v>1.369212962962963E-2</v>
      </c>
      <c r="C10" s="12" t="s">
        <v>19</v>
      </c>
      <c r="D10" s="12" t="s">
        <v>16</v>
      </c>
      <c r="E10" s="36">
        <v>9</v>
      </c>
      <c r="F10" s="37">
        <f>E10-4</f>
        <v>5</v>
      </c>
    </row>
    <row r="11" spans="1:10" ht="15.75" customHeight="1">
      <c r="A11" s="12" t="s">
        <v>1357</v>
      </c>
      <c r="B11" s="16">
        <v>1.5462962962962963E-2</v>
      </c>
      <c r="C11" s="12" t="s">
        <v>21</v>
      </c>
      <c r="D11" s="12" t="s">
        <v>1366</v>
      </c>
      <c r="E11" s="36">
        <v>14</v>
      </c>
      <c r="F11" s="37">
        <f t="shared" ref="F11:F12" si="0">E11-5</f>
        <v>9</v>
      </c>
      <c r="J11" s="12" t="s">
        <v>105</v>
      </c>
    </row>
    <row r="12" spans="1:10" ht="15.75" customHeight="1">
      <c r="A12" s="12" t="s">
        <v>1357</v>
      </c>
      <c r="B12" s="16">
        <v>1.5462962962962963E-2</v>
      </c>
      <c r="C12" s="12" t="s">
        <v>21</v>
      </c>
      <c r="D12" s="12" t="s">
        <v>1366</v>
      </c>
      <c r="E12" s="36">
        <v>19</v>
      </c>
      <c r="F12" s="37">
        <f t="shared" si="0"/>
        <v>14</v>
      </c>
      <c r="J12" s="12" t="s">
        <v>103</v>
      </c>
    </row>
    <row r="13" spans="1:10" ht="15.75" customHeight="1">
      <c r="A13" s="12" t="s">
        <v>1357</v>
      </c>
      <c r="B13" s="16">
        <v>1.5960648148148147E-2</v>
      </c>
      <c r="C13" s="12" t="s">
        <v>21</v>
      </c>
      <c r="D13" s="12" t="s">
        <v>15</v>
      </c>
      <c r="E13" s="36" t="s">
        <v>17</v>
      </c>
      <c r="F13" s="36">
        <v>20</v>
      </c>
      <c r="J13" s="12" t="s">
        <v>103</v>
      </c>
    </row>
    <row r="14" spans="1:10" ht="15.75" customHeight="1">
      <c r="A14" s="12" t="s">
        <v>1357</v>
      </c>
      <c r="B14" s="16">
        <v>1.5960648148148147E-2</v>
      </c>
      <c r="C14" s="12" t="s">
        <v>21</v>
      </c>
      <c r="D14" s="12" t="s">
        <v>15</v>
      </c>
      <c r="E14" s="36">
        <v>19</v>
      </c>
      <c r="F14" s="36">
        <v>16</v>
      </c>
      <c r="J14" s="12" t="s">
        <v>105</v>
      </c>
    </row>
    <row r="15" spans="1:10" ht="15.75" customHeight="1">
      <c r="A15" s="12" t="s">
        <v>1357</v>
      </c>
      <c r="B15" s="16">
        <v>2.2083333333333333E-2</v>
      </c>
      <c r="C15" s="12" t="s">
        <v>21</v>
      </c>
      <c r="D15" s="12" t="s">
        <v>28</v>
      </c>
      <c r="E15" s="36">
        <v>24</v>
      </c>
      <c r="F15" s="37"/>
      <c r="H15" s="12" t="s">
        <v>1369</v>
      </c>
      <c r="J15" s="12" t="s">
        <v>1360</v>
      </c>
    </row>
    <row r="16" spans="1:10" ht="15.75" customHeight="1">
      <c r="A16" s="12" t="s">
        <v>1357</v>
      </c>
      <c r="B16" s="16">
        <v>2.2766203703703705E-2</v>
      </c>
      <c r="C16" s="12" t="s">
        <v>21</v>
      </c>
      <c r="D16" s="12" t="s">
        <v>62</v>
      </c>
      <c r="E16" s="36" t="s">
        <v>17</v>
      </c>
      <c r="F16" s="36">
        <v>20</v>
      </c>
      <c r="J16" s="12" t="s">
        <v>224</v>
      </c>
    </row>
    <row r="17" spans="1:10" ht="15.75" customHeight="1">
      <c r="A17" s="12" t="s">
        <v>1357</v>
      </c>
      <c r="B17" s="16">
        <v>2.3148148148148147E-2</v>
      </c>
      <c r="C17" s="12" t="s">
        <v>21</v>
      </c>
      <c r="D17" s="12" t="s">
        <v>62</v>
      </c>
      <c r="E17" s="36">
        <v>7</v>
      </c>
      <c r="F17" s="37">
        <f>E17-2</f>
        <v>5</v>
      </c>
      <c r="J17" s="12" t="s">
        <v>224</v>
      </c>
    </row>
    <row r="18" spans="1:10" ht="15.75" customHeight="1">
      <c r="A18" s="12" t="s">
        <v>1357</v>
      </c>
      <c r="B18" s="16">
        <v>2.4212962962962964E-2</v>
      </c>
      <c r="C18" s="12" t="s">
        <v>13</v>
      </c>
      <c r="D18" s="12" t="s">
        <v>28</v>
      </c>
      <c r="E18" s="36">
        <v>18</v>
      </c>
      <c r="F18" s="37"/>
      <c r="H18" s="12" t="s">
        <v>1372</v>
      </c>
      <c r="J18" s="12" t="s">
        <v>1373</v>
      </c>
    </row>
    <row r="19" spans="1:10" ht="15.75" customHeight="1">
      <c r="A19" s="12" t="s">
        <v>1357</v>
      </c>
      <c r="B19" s="16">
        <v>2.5092592592592593E-2</v>
      </c>
      <c r="C19" s="12" t="s">
        <v>19</v>
      </c>
      <c r="D19" s="12" t="s">
        <v>30</v>
      </c>
      <c r="E19" s="36">
        <v>14</v>
      </c>
      <c r="F19" s="37">
        <f>E19-8</f>
        <v>6</v>
      </c>
      <c r="J19" s="12" t="s">
        <v>1244</v>
      </c>
    </row>
    <row r="20" spans="1:10" ht="15.75" customHeight="1">
      <c r="A20" s="12" t="s">
        <v>1357</v>
      </c>
      <c r="B20" s="16">
        <v>2.6331018518518517E-2</v>
      </c>
      <c r="C20" s="12" t="s">
        <v>19</v>
      </c>
      <c r="D20" s="12" t="s">
        <v>77</v>
      </c>
      <c r="E20" s="36">
        <v>19</v>
      </c>
      <c r="F20" s="37">
        <f>E20-7</f>
        <v>12</v>
      </c>
      <c r="J20" s="12" t="s">
        <v>1374</v>
      </c>
    </row>
    <row r="21" spans="1:10" ht="15.75" customHeight="1">
      <c r="A21" s="12" t="s">
        <v>1357</v>
      </c>
      <c r="B21" s="16">
        <v>2.6365740740740742E-2</v>
      </c>
      <c r="C21" s="12" t="s">
        <v>888</v>
      </c>
      <c r="D21" s="12" t="s">
        <v>77</v>
      </c>
      <c r="E21" s="36">
        <v>20</v>
      </c>
      <c r="F21" s="37">
        <f>E21-1</f>
        <v>19</v>
      </c>
      <c r="H21" s="12" t="s">
        <v>1376</v>
      </c>
      <c r="J21" s="12" t="s">
        <v>1374</v>
      </c>
    </row>
    <row r="22" spans="1:10" ht="15.75" customHeight="1">
      <c r="A22" s="12" t="s">
        <v>1357</v>
      </c>
      <c r="B22" s="16">
        <v>2.6562499999999999E-2</v>
      </c>
      <c r="C22" s="12" t="s">
        <v>66</v>
      </c>
      <c r="D22" s="12" t="s">
        <v>77</v>
      </c>
      <c r="E22" s="36" t="s">
        <v>38</v>
      </c>
      <c r="F22" s="36" t="s">
        <v>38</v>
      </c>
      <c r="J22" s="12" t="s">
        <v>56</v>
      </c>
    </row>
    <row r="23" spans="1:10" ht="15.75" customHeight="1">
      <c r="A23" s="12" t="s">
        <v>1357</v>
      </c>
      <c r="B23" s="16">
        <v>2.6562499999999999E-2</v>
      </c>
      <c r="C23" s="12" t="s">
        <v>66</v>
      </c>
      <c r="D23" s="12" t="s">
        <v>77</v>
      </c>
      <c r="E23" s="36">
        <v>11</v>
      </c>
      <c r="F23" s="37">
        <f>E23-2</f>
        <v>9</v>
      </c>
      <c r="J23" s="12" t="s">
        <v>1377</v>
      </c>
    </row>
    <row r="24" spans="1:10" ht="15.75" customHeight="1">
      <c r="A24" s="12" t="s">
        <v>1357</v>
      </c>
      <c r="B24" s="16">
        <v>2.6909722222222224E-2</v>
      </c>
      <c r="C24" s="12" t="s">
        <v>66</v>
      </c>
      <c r="D24" s="12" t="s">
        <v>77</v>
      </c>
      <c r="E24" s="37">
        <f>F24+2</f>
        <v>21</v>
      </c>
      <c r="F24" s="36">
        <v>19</v>
      </c>
      <c r="H24" s="12" t="s">
        <v>1379</v>
      </c>
      <c r="J24" s="12" t="s">
        <v>1380</v>
      </c>
    </row>
    <row r="25" spans="1:10" ht="15.75" customHeight="1">
      <c r="A25" s="12" t="s">
        <v>1357</v>
      </c>
      <c r="B25" s="16">
        <v>3.6076388888888887E-2</v>
      </c>
      <c r="C25" s="12" t="s">
        <v>18</v>
      </c>
      <c r="D25" s="12" t="s">
        <v>34</v>
      </c>
      <c r="E25" s="36">
        <v>14</v>
      </c>
      <c r="F25" s="37">
        <f>E25-4</f>
        <v>10</v>
      </c>
    </row>
    <row r="26" spans="1:10" ht="15.75" customHeight="1">
      <c r="A26" s="12" t="s">
        <v>1357</v>
      </c>
      <c r="B26" s="16">
        <v>3.726851851851852E-2</v>
      </c>
      <c r="C26" s="12" t="s">
        <v>66</v>
      </c>
      <c r="D26" s="12" t="s">
        <v>30</v>
      </c>
      <c r="E26" s="36" t="s">
        <v>38</v>
      </c>
      <c r="F26" s="36" t="s">
        <v>38</v>
      </c>
      <c r="J26" s="12" t="s">
        <v>56</v>
      </c>
    </row>
    <row r="27" spans="1:10" ht="15.75" customHeight="1">
      <c r="A27" s="12" t="s">
        <v>1357</v>
      </c>
      <c r="B27" s="16">
        <v>3.726851851851852E-2</v>
      </c>
      <c r="C27" s="12" t="s">
        <v>66</v>
      </c>
      <c r="D27" s="12" t="s">
        <v>30</v>
      </c>
      <c r="E27" s="36">
        <v>17</v>
      </c>
      <c r="F27" s="37">
        <f>E27-7</f>
        <v>10</v>
      </c>
      <c r="J27" s="12" t="s">
        <v>504</v>
      </c>
    </row>
    <row r="28" spans="1:10" ht="15.75" customHeight="1">
      <c r="A28" s="12" t="s">
        <v>1357</v>
      </c>
      <c r="B28" s="16">
        <v>3.7337962962962962E-2</v>
      </c>
      <c r="C28" s="12" t="s">
        <v>66</v>
      </c>
      <c r="D28" s="12" t="s">
        <v>30</v>
      </c>
      <c r="E28" s="36" t="s">
        <v>38</v>
      </c>
      <c r="F28" s="36" t="s">
        <v>38</v>
      </c>
      <c r="J28" s="12" t="s">
        <v>56</v>
      </c>
    </row>
    <row r="29" spans="1:10" ht="15.75" customHeight="1">
      <c r="A29" s="12" t="s">
        <v>1357</v>
      </c>
      <c r="B29" s="16">
        <v>3.7337962962962962E-2</v>
      </c>
      <c r="C29" s="12" t="s">
        <v>66</v>
      </c>
      <c r="D29" s="12" t="s">
        <v>30</v>
      </c>
      <c r="E29" s="36">
        <v>25</v>
      </c>
      <c r="F29" s="37">
        <f>E29-7</f>
        <v>18</v>
      </c>
      <c r="J29" s="12" t="s">
        <v>504</v>
      </c>
    </row>
    <row r="30" spans="1:10" ht="15.75" customHeight="1">
      <c r="A30" s="12" t="s">
        <v>1357</v>
      </c>
      <c r="B30" s="16">
        <v>3.7488425925925925E-2</v>
      </c>
      <c r="C30" s="12" t="s">
        <v>66</v>
      </c>
      <c r="D30" s="12" t="s">
        <v>28</v>
      </c>
      <c r="E30" s="36">
        <v>14</v>
      </c>
      <c r="F30" s="37"/>
      <c r="H30" s="12" t="s">
        <v>1383</v>
      </c>
    </row>
    <row r="31" spans="1:10" ht="15.75" customHeight="1">
      <c r="A31" s="12" t="s">
        <v>1357</v>
      </c>
      <c r="B31" s="16">
        <v>4.1875000000000002E-2</v>
      </c>
      <c r="C31" s="12" t="s">
        <v>13</v>
      </c>
      <c r="D31" s="12" t="s">
        <v>31</v>
      </c>
      <c r="E31" s="36">
        <v>6</v>
      </c>
      <c r="F31" s="37">
        <f>E31-4</f>
        <v>2</v>
      </c>
      <c r="J31" s="12" t="s">
        <v>105</v>
      </c>
    </row>
    <row r="32" spans="1:10" ht="15.75" customHeight="1">
      <c r="A32" s="12" t="s">
        <v>1357</v>
      </c>
      <c r="B32" s="16">
        <v>4.1875000000000002E-2</v>
      </c>
      <c r="C32" s="12" t="s">
        <v>13</v>
      </c>
      <c r="D32" s="12" t="s">
        <v>31</v>
      </c>
      <c r="E32" s="36" t="s">
        <v>38</v>
      </c>
      <c r="F32" s="36" t="s">
        <v>38</v>
      </c>
      <c r="J32" s="12" t="s">
        <v>103</v>
      </c>
    </row>
    <row r="33" spans="1:10" ht="15.75" customHeight="1">
      <c r="A33" s="12" t="s">
        <v>1357</v>
      </c>
      <c r="B33" s="16">
        <v>4.6875E-2</v>
      </c>
      <c r="C33" s="12" t="s">
        <v>21</v>
      </c>
      <c r="D33" s="12" t="s">
        <v>156</v>
      </c>
      <c r="E33" s="36">
        <v>17</v>
      </c>
      <c r="F33" s="37">
        <f>E33</f>
        <v>17</v>
      </c>
      <c r="J33" s="12" t="s">
        <v>1384</v>
      </c>
    </row>
    <row r="34" spans="1:10" ht="15.75" customHeight="1">
      <c r="A34" s="12" t="s">
        <v>1357</v>
      </c>
      <c r="B34" s="16">
        <v>4.7349537037037037E-2</v>
      </c>
      <c r="C34" s="12" t="s">
        <v>66</v>
      </c>
      <c r="D34" s="12" t="s">
        <v>26</v>
      </c>
      <c r="E34" s="36">
        <v>24</v>
      </c>
      <c r="F34" s="37">
        <f t="shared" ref="F34:F37" si="1">E34-6</f>
        <v>18</v>
      </c>
      <c r="J34" s="12" t="s">
        <v>57</v>
      </c>
    </row>
    <row r="35" spans="1:10" ht="15.75" customHeight="1">
      <c r="A35" s="12" t="s">
        <v>1357</v>
      </c>
      <c r="B35" s="16">
        <v>4.7349537037037037E-2</v>
      </c>
      <c r="C35" s="12" t="s">
        <v>66</v>
      </c>
      <c r="D35" s="12" t="s">
        <v>26</v>
      </c>
      <c r="E35" s="36">
        <v>21</v>
      </c>
      <c r="F35" s="37">
        <f t="shared" si="1"/>
        <v>15</v>
      </c>
      <c r="J35" s="12" t="s">
        <v>56</v>
      </c>
    </row>
    <row r="36" spans="1:10" ht="15.75" customHeight="1">
      <c r="A36" s="12" t="s">
        <v>1357</v>
      </c>
      <c r="B36" s="16">
        <v>4.7476851851851853E-2</v>
      </c>
      <c r="C36" s="12" t="s">
        <v>66</v>
      </c>
      <c r="D36" s="12" t="s">
        <v>26</v>
      </c>
      <c r="E36" s="36">
        <v>12</v>
      </c>
      <c r="F36" s="37">
        <f t="shared" si="1"/>
        <v>6</v>
      </c>
      <c r="J36" s="12" t="s">
        <v>56</v>
      </c>
    </row>
    <row r="37" spans="1:10" ht="15.75" customHeight="1">
      <c r="A37" s="12" t="s">
        <v>1357</v>
      </c>
      <c r="B37" s="16">
        <v>4.7476851851851853E-2</v>
      </c>
      <c r="C37" s="12" t="s">
        <v>66</v>
      </c>
      <c r="D37" s="12" t="s">
        <v>26</v>
      </c>
      <c r="E37" s="36">
        <v>21</v>
      </c>
      <c r="F37" s="37">
        <f t="shared" si="1"/>
        <v>15</v>
      </c>
      <c r="J37" s="12" t="s">
        <v>57</v>
      </c>
    </row>
    <row r="38" spans="1:10" ht="15.75" customHeight="1">
      <c r="A38" s="12" t="s">
        <v>1357</v>
      </c>
      <c r="B38" s="16">
        <v>4.8125000000000001E-2</v>
      </c>
      <c r="C38" s="12" t="s">
        <v>888</v>
      </c>
      <c r="D38" s="12" t="s">
        <v>52</v>
      </c>
      <c r="E38" s="36">
        <v>20</v>
      </c>
      <c r="F38" s="36">
        <v>19</v>
      </c>
    </row>
    <row r="39" spans="1:10" ht="15.75" customHeight="1">
      <c r="A39" s="12" t="s">
        <v>1357</v>
      </c>
      <c r="B39" s="16">
        <v>4.853009259259259E-2</v>
      </c>
      <c r="C39" s="12" t="s">
        <v>66</v>
      </c>
      <c r="D39" s="12" t="s">
        <v>26</v>
      </c>
      <c r="E39" s="36" t="s">
        <v>38</v>
      </c>
      <c r="F39" s="36" t="s">
        <v>38</v>
      </c>
      <c r="J39" s="12" t="s">
        <v>56</v>
      </c>
    </row>
    <row r="40" spans="1:10" ht="15.75" customHeight="1">
      <c r="A40" s="12" t="s">
        <v>1357</v>
      </c>
      <c r="B40" s="16">
        <v>4.853009259259259E-2</v>
      </c>
      <c r="C40" s="12" t="s">
        <v>66</v>
      </c>
      <c r="D40" s="12" t="s">
        <v>26</v>
      </c>
      <c r="E40" s="36">
        <v>16</v>
      </c>
      <c r="F40" s="37">
        <f>E40-6</f>
        <v>10</v>
      </c>
      <c r="J40" s="12" t="s">
        <v>57</v>
      </c>
    </row>
    <row r="41" spans="1:10" ht="15.75" customHeight="1">
      <c r="A41" s="12" t="s">
        <v>1357</v>
      </c>
      <c r="B41" s="16">
        <v>4.87037037037037E-2</v>
      </c>
      <c r="C41" s="12" t="s">
        <v>19</v>
      </c>
      <c r="D41" s="12" t="s">
        <v>52</v>
      </c>
      <c r="E41" s="36">
        <v>15</v>
      </c>
      <c r="F41" s="37">
        <f>E41-7</f>
        <v>8</v>
      </c>
    </row>
    <row r="42" spans="1:10" ht="15.75" customHeight="1">
      <c r="A42" s="12" t="s">
        <v>1357</v>
      </c>
      <c r="B42" s="16">
        <v>4.8865740740740737E-2</v>
      </c>
      <c r="C42" s="12" t="s">
        <v>19</v>
      </c>
      <c r="D42" s="12" t="s">
        <v>52</v>
      </c>
      <c r="E42" s="36" t="s">
        <v>17</v>
      </c>
      <c r="F42" s="36">
        <v>20</v>
      </c>
    </row>
    <row r="43" spans="1:10" ht="15.75" customHeight="1">
      <c r="A43" s="12" t="s">
        <v>1357</v>
      </c>
      <c r="B43" s="16">
        <v>4.912037037037037E-2</v>
      </c>
      <c r="C43" s="12" t="s">
        <v>19</v>
      </c>
      <c r="D43" s="12" t="s">
        <v>52</v>
      </c>
      <c r="E43" s="36">
        <v>12</v>
      </c>
      <c r="F43" s="37">
        <f>E43-7</f>
        <v>5</v>
      </c>
    </row>
    <row r="44" spans="1:10" ht="15.75" customHeight="1">
      <c r="A44" s="12" t="s">
        <v>1357</v>
      </c>
      <c r="B44" s="16">
        <v>5.2083333333333336E-2</v>
      </c>
      <c r="C44" s="12" t="s">
        <v>14</v>
      </c>
      <c r="D44" s="12" t="s">
        <v>31</v>
      </c>
      <c r="E44" s="36">
        <v>13</v>
      </c>
      <c r="F44" s="37">
        <f>E44-1</f>
        <v>12</v>
      </c>
    </row>
    <row r="45" spans="1:10" ht="15.75" customHeight="1">
      <c r="A45" s="12" t="s">
        <v>1357</v>
      </c>
      <c r="B45" s="16">
        <v>5.7349537037037039E-2</v>
      </c>
      <c r="C45" s="12" t="s">
        <v>18</v>
      </c>
      <c r="D45" s="12" t="s">
        <v>34</v>
      </c>
      <c r="E45" s="36">
        <v>20</v>
      </c>
      <c r="F45" s="37">
        <f>E45-4</f>
        <v>16</v>
      </c>
    </row>
    <row r="46" spans="1:10" ht="15.75" customHeight="1">
      <c r="A46" s="12" t="s">
        <v>1357</v>
      </c>
      <c r="B46" s="16">
        <v>5.8344907407407408E-2</v>
      </c>
      <c r="C46" s="12" t="s">
        <v>66</v>
      </c>
      <c r="D46" s="12" t="s">
        <v>26</v>
      </c>
      <c r="E46" s="36">
        <v>22</v>
      </c>
      <c r="F46" s="37">
        <f>E46-6</f>
        <v>16</v>
      </c>
      <c r="J46" s="12" t="s">
        <v>57</v>
      </c>
    </row>
    <row r="47" spans="1:10" ht="15.75" customHeight="1">
      <c r="A47" s="12" t="s">
        <v>1357</v>
      </c>
      <c r="B47" s="16">
        <v>5.8344907407407408E-2</v>
      </c>
      <c r="C47" s="12" t="s">
        <v>66</v>
      </c>
      <c r="D47" s="12" t="s">
        <v>26</v>
      </c>
      <c r="E47" s="36" t="s">
        <v>38</v>
      </c>
      <c r="F47" s="36" t="s">
        <v>38</v>
      </c>
      <c r="J47" s="12" t="s">
        <v>56</v>
      </c>
    </row>
    <row r="48" spans="1:10" ht="15.75" customHeight="1">
      <c r="A48" s="12" t="s">
        <v>1357</v>
      </c>
      <c r="B48" s="16">
        <v>6.0578703703703704E-2</v>
      </c>
      <c r="C48" s="12" t="s">
        <v>888</v>
      </c>
      <c r="D48" s="12" t="s">
        <v>101</v>
      </c>
      <c r="E48" s="36">
        <v>9</v>
      </c>
      <c r="F48" s="37"/>
      <c r="J48" s="12" t="s">
        <v>1390</v>
      </c>
    </row>
    <row r="49" spans="1:10" ht="15.75" customHeight="1">
      <c r="A49" s="12" t="s">
        <v>1357</v>
      </c>
      <c r="B49" s="16">
        <v>6.115740740740741E-2</v>
      </c>
      <c r="C49" s="12" t="s">
        <v>13</v>
      </c>
      <c r="D49" s="12" t="s">
        <v>26</v>
      </c>
      <c r="E49" s="36">
        <v>17</v>
      </c>
      <c r="F49" s="37">
        <f>E49-3</f>
        <v>14</v>
      </c>
    </row>
    <row r="50" spans="1:10" ht="15.75" customHeight="1">
      <c r="A50" s="12" t="s">
        <v>1357</v>
      </c>
      <c r="B50" s="16">
        <v>6.2743055555555552E-2</v>
      </c>
      <c r="C50" s="12" t="s">
        <v>13</v>
      </c>
      <c r="D50" s="12" t="s">
        <v>101</v>
      </c>
      <c r="E50" s="36">
        <v>9</v>
      </c>
      <c r="F50" s="37"/>
      <c r="J50" s="12" t="s">
        <v>1391</v>
      </c>
    </row>
    <row r="51" spans="1:10" ht="15.75" customHeight="1">
      <c r="A51" s="12" t="s">
        <v>1357</v>
      </c>
      <c r="B51" s="16">
        <v>6.5011574074074069E-2</v>
      </c>
      <c r="C51" s="12" t="s">
        <v>21</v>
      </c>
      <c r="D51" s="12" t="s">
        <v>28</v>
      </c>
      <c r="E51" s="36">
        <v>31</v>
      </c>
      <c r="F51" s="37"/>
      <c r="H51" s="12" t="s">
        <v>1392</v>
      </c>
      <c r="I51" s="12">
        <v>6</v>
      </c>
      <c r="J51" s="12" t="s">
        <v>1393</v>
      </c>
    </row>
    <row r="52" spans="1:10" ht="15.75" customHeight="1">
      <c r="A52" s="12" t="s">
        <v>1357</v>
      </c>
      <c r="B52" s="16">
        <v>6.7835648148148145E-2</v>
      </c>
      <c r="C52" s="12" t="s">
        <v>21</v>
      </c>
      <c r="D52" s="12" t="s">
        <v>113</v>
      </c>
      <c r="E52" s="36">
        <v>18</v>
      </c>
      <c r="F52" s="37">
        <f>E52-6</f>
        <v>12</v>
      </c>
      <c r="J52" s="12" t="s">
        <v>317</v>
      </c>
    </row>
    <row r="53" spans="1:10" ht="15.75" customHeight="1">
      <c r="A53" s="12" t="s">
        <v>1357</v>
      </c>
      <c r="B53" s="16">
        <v>7.0624999999999993E-2</v>
      </c>
      <c r="C53" s="12" t="s">
        <v>19</v>
      </c>
      <c r="D53" s="12" t="s">
        <v>52</v>
      </c>
      <c r="E53" s="36">
        <v>10</v>
      </c>
      <c r="F53" s="37">
        <f t="shared" ref="F53:F54" si="2">E53-7</f>
        <v>3</v>
      </c>
    </row>
    <row r="54" spans="1:10" ht="15.75" customHeight="1">
      <c r="A54" s="12" t="s">
        <v>1357</v>
      </c>
      <c r="B54" s="16">
        <v>7.0671296296296301E-2</v>
      </c>
      <c r="C54" s="12" t="s">
        <v>19</v>
      </c>
      <c r="D54" s="12" t="s">
        <v>52</v>
      </c>
      <c r="E54" s="36">
        <v>17</v>
      </c>
      <c r="F54" s="37">
        <f t="shared" si="2"/>
        <v>10</v>
      </c>
    </row>
    <row r="55" spans="1:10" ht="15.75" customHeight="1">
      <c r="A55" s="12" t="s">
        <v>1357</v>
      </c>
      <c r="B55" s="16">
        <v>7.1597222222222229E-2</v>
      </c>
      <c r="C55" s="12" t="s">
        <v>19</v>
      </c>
      <c r="D55" s="12" t="s">
        <v>52</v>
      </c>
      <c r="E55" s="37">
        <f>F55+7</f>
        <v>9</v>
      </c>
      <c r="F55" s="36">
        <v>2</v>
      </c>
    </row>
    <row r="56" spans="1:10" ht="15.75" customHeight="1">
      <c r="A56" s="12" t="s">
        <v>1357</v>
      </c>
      <c r="B56" s="16">
        <v>8.7511574074074075E-2</v>
      </c>
      <c r="C56" s="12" t="s">
        <v>18</v>
      </c>
      <c r="D56" s="12" t="s">
        <v>34</v>
      </c>
      <c r="E56" s="36">
        <v>8</v>
      </c>
      <c r="F56" s="37">
        <f t="shared" ref="F56:F57" si="3">E56-4</f>
        <v>4</v>
      </c>
    </row>
    <row r="57" spans="1:10" ht="15.75" customHeight="1">
      <c r="A57" s="12" t="s">
        <v>1357</v>
      </c>
      <c r="B57" s="16">
        <v>9.105324074074074E-2</v>
      </c>
      <c r="C57" s="12" t="s">
        <v>14</v>
      </c>
      <c r="D57" s="12" t="s">
        <v>34</v>
      </c>
      <c r="E57" s="36">
        <v>17</v>
      </c>
      <c r="F57" s="37">
        <f t="shared" si="3"/>
        <v>13</v>
      </c>
    </row>
    <row r="58" spans="1:10" ht="15.75" customHeight="1">
      <c r="A58" s="12" t="s">
        <v>1357</v>
      </c>
      <c r="B58" s="16">
        <v>9.3738425925925919E-2</v>
      </c>
      <c r="C58" s="12" t="s">
        <v>66</v>
      </c>
      <c r="D58" s="12" t="s">
        <v>70</v>
      </c>
      <c r="E58" s="36" t="s">
        <v>38</v>
      </c>
      <c r="F58" s="36" t="s">
        <v>38</v>
      </c>
      <c r="J58" s="12" t="s">
        <v>1396</v>
      </c>
    </row>
    <row r="59" spans="1:10" ht="13">
      <c r="A59" s="12" t="s">
        <v>1357</v>
      </c>
      <c r="B59" s="16">
        <v>9.3738425925925919E-2</v>
      </c>
      <c r="C59" s="12" t="s">
        <v>888</v>
      </c>
      <c r="D59" s="12" t="s">
        <v>70</v>
      </c>
      <c r="E59" s="36" t="s">
        <v>38</v>
      </c>
      <c r="F59" s="36" t="s">
        <v>38</v>
      </c>
      <c r="J59" s="12" t="s">
        <v>1398</v>
      </c>
    </row>
    <row r="60" spans="1:10" ht="13">
      <c r="A60" s="12" t="s">
        <v>1357</v>
      </c>
      <c r="B60" s="16">
        <v>9.3738425925925919E-2</v>
      </c>
      <c r="C60" s="12" t="s">
        <v>19</v>
      </c>
      <c r="D60" s="12" t="s">
        <v>70</v>
      </c>
      <c r="E60" s="36" t="s">
        <v>38</v>
      </c>
      <c r="F60" s="36" t="s">
        <v>38</v>
      </c>
      <c r="J60" s="12" t="s">
        <v>1399</v>
      </c>
    </row>
    <row r="61" spans="1:10" ht="13">
      <c r="A61" s="12" t="s">
        <v>1357</v>
      </c>
      <c r="B61" s="16">
        <v>9.8668981481481483E-2</v>
      </c>
      <c r="C61" s="12" t="s">
        <v>14</v>
      </c>
      <c r="D61" s="12" t="s">
        <v>34</v>
      </c>
      <c r="E61" s="36" t="s">
        <v>38</v>
      </c>
      <c r="F61" s="36" t="s">
        <v>38</v>
      </c>
      <c r="J61" s="12" t="s">
        <v>56</v>
      </c>
    </row>
    <row r="62" spans="1:10" ht="13">
      <c r="A62" s="12" t="s">
        <v>1357</v>
      </c>
      <c r="B62" s="16">
        <v>9.8668981481481483E-2</v>
      </c>
      <c r="C62" s="12" t="s">
        <v>14</v>
      </c>
      <c r="D62" s="12" t="s">
        <v>34</v>
      </c>
      <c r="E62" s="36">
        <v>22</v>
      </c>
      <c r="F62" s="37">
        <f>E62-4</f>
        <v>18</v>
      </c>
      <c r="J62" s="12" t="s">
        <v>57</v>
      </c>
    </row>
    <row r="63" spans="1:10" ht="13">
      <c r="A63" s="12" t="s">
        <v>1357</v>
      </c>
      <c r="B63" s="16">
        <v>9.8761574074074071E-2</v>
      </c>
      <c r="C63" s="12" t="s">
        <v>21</v>
      </c>
      <c r="D63" s="12" t="s">
        <v>24</v>
      </c>
      <c r="E63" s="36">
        <v>22</v>
      </c>
      <c r="F63" s="37">
        <f>E63-6</f>
        <v>16</v>
      </c>
      <c r="J63" s="12" t="s">
        <v>105</v>
      </c>
    </row>
    <row r="64" spans="1:10" ht="13">
      <c r="A64" s="12" t="s">
        <v>1357</v>
      </c>
      <c r="B64" s="16">
        <v>9.8761574074074071E-2</v>
      </c>
      <c r="C64" s="12" t="s">
        <v>21</v>
      </c>
      <c r="D64" s="12" t="s">
        <v>24</v>
      </c>
      <c r="E64" s="36" t="s">
        <v>38</v>
      </c>
      <c r="F64" s="36" t="s">
        <v>38</v>
      </c>
      <c r="J64" s="12" t="s">
        <v>103</v>
      </c>
    </row>
    <row r="65" spans="1:10" ht="13">
      <c r="A65" s="12" t="s">
        <v>1357</v>
      </c>
      <c r="B65" s="16">
        <v>0.10127314814814815</v>
      </c>
      <c r="C65" s="12" t="s">
        <v>13</v>
      </c>
      <c r="D65" s="12" t="s">
        <v>31</v>
      </c>
      <c r="E65" s="36" t="s">
        <v>17</v>
      </c>
      <c r="F65" s="36">
        <v>20</v>
      </c>
    </row>
    <row r="66" spans="1:10" ht="13">
      <c r="A66" s="12" t="s">
        <v>1357</v>
      </c>
      <c r="B66" s="16">
        <v>0.10651620370370371</v>
      </c>
      <c r="C66" s="12" t="s">
        <v>18</v>
      </c>
      <c r="D66" s="12" t="s">
        <v>15</v>
      </c>
      <c r="E66" s="36" t="s">
        <v>20</v>
      </c>
      <c r="F66" s="36">
        <v>1</v>
      </c>
      <c r="J66" s="12" t="s">
        <v>103</v>
      </c>
    </row>
    <row r="67" spans="1:10" ht="13">
      <c r="A67" s="12" t="s">
        <v>1357</v>
      </c>
      <c r="B67" s="16">
        <v>0.10651620370370371</v>
      </c>
      <c r="C67" s="12" t="s">
        <v>18</v>
      </c>
      <c r="D67" s="12" t="s">
        <v>15</v>
      </c>
      <c r="E67" s="36" t="s">
        <v>20</v>
      </c>
      <c r="F67" s="36">
        <v>1</v>
      </c>
      <c r="J67" s="12" t="s">
        <v>105</v>
      </c>
    </row>
    <row r="68" spans="1:10" ht="13">
      <c r="A68" s="12" t="s">
        <v>1357</v>
      </c>
      <c r="B68" s="16">
        <v>0.10942129629629629</v>
      </c>
      <c r="C68" s="12" t="s">
        <v>888</v>
      </c>
      <c r="D68" s="12" t="s">
        <v>31</v>
      </c>
      <c r="E68" s="36">
        <v>15</v>
      </c>
      <c r="F68" s="36"/>
      <c r="J68" s="12"/>
    </row>
    <row r="69" spans="1:10" ht="13">
      <c r="A69" s="12" t="s">
        <v>1357</v>
      </c>
      <c r="B69" s="16">
        <v>0.1174537037037037</v>
      </c>
      <c r="C69" s="12" t="s">
        <v>21</v>
      </c>
      <c r="D69" s="12" t="s">
        <v>37</v>
      </c>
      <c r="E69" s="36">
        <v>26</v>
      </c>
      <c r="F69" s="36">
        <v>18</v>
      </c>
      <c r="J69" s="12" t="s">
        <v>105</v>
      </c>
    </row>
    <row r="70" spans="1:10" ht="13">
      <c r="A70" s="12" t="s">
        <v>1357</v>
      </c>
      <c r="B70" s="16">
        <v>0.1174537037037037</v>
      </c>
      <c r="C70" s="12" t="s">
        <v>21</v>
      </c>
      <c r="D70" s="12" t="s">
        <v>37</v>
      </c>
      <c r="E70" s="36">
        <v>27</v>
      </c>
      <c r="F70" s="36">
        <v>19</v>
      </c>
      <c r="J70" s="12" t="s">
        <v>103</v>
      </c>
    </row>
    <row r="71" spans="1:10" ht="13">
      <c r="A71" s="12" t="s">
        <v>1357</v>
      </c>
      <c r="B71" s="16">
        <v>0.11775462962962963</v>
      </c>
      <c r="C71" s="12" t="s">
        <v>19</v>
      </c>
      <c r="D71" s="12" t="s">
        <v>37</v>
      </c>
      <c r="E71" s="36">
        <v>19</v>
      </c>
      <c r="F71" s="37">
        <f>E71-9</f>
        <v>10</v>
      </c>
    </row>
    <row r="72" spans="1:10" ht="13">
      <c r="A72" s="12" t="s">
        <v>1357</v>
      </c>
      <c r="B72" s="16">
        <v>0.13192129629629629</v>
      </c>
      <c r="C72" s="12" t="s">
        <v>888</v>
      </c>
      <c r="D72" s="12" t="s">
        <v>242</v>
      </c>
      <c r="E72" s="36">
        <v>16</v>
      </c>
      <c r="F72" s="37">
        <f>E72-5</f>
        <v>11</v>
      </c>
    </row>
    <row r="73" spans="1:10" ht="13">
      <c r="A73" s="12" t="s">
        <v>1357</v>
      </c>
      <c r="B73" s="16">
        <v>0.13201388888888888</v>
      </c>
      <c r="C73" s="12" t="s">
        <v>18</v>
      </c>
      <c r="D73" s="12" t="s">
        <v>242</v>
      </c>
      <c r="E73" s="36">
        <v>6</v>
      </c>
      <c r="F73" s="37">
        <f t="shared" ref="F73:F74" si="4">E73-4</f>
        <v>2</v>
      </c>
    </row>
    <row r="74" spans="1:10" ht="13">
      <c r="A74" s="12" t="s">
        <v>1357</v>
      </c>
      <c r="B74" s="16">
        <v>0.1320601851851852</v>
      </c>
      <c r="C74" s="12" t="s">
        <v>18</v>
      </c>
      <c r="D74" s="12" t="s">
        <v>242</v>
      </c>
      <c r="E74" s="36">
        <v>8</v>
      </c>
      <c r="F74" s="37">
        <f t="shared" si="4"/>
        <v>4</v>
      </c>
    </row>
    <row r="75" spans="1:10" ht="13">
      <c r="A75" s="12" t="s">
        <v>1357</v>
      </c>
      <c r="B75" s="16">
        <v>0.13219907407407408</v>
      </c>
      <c r="C75" s="12" t="s">
        <v>888</v>
      </c>
      <c r="D75" s="12" t="s">
        <v>242</v>
      </c>
      <c r="E75" s="36">
        <v>19</v>
      </c>
      <c r="F75" s="37">
        <f>E75-5</f>
        <v>14</v>
      </c>
    </row>
    <row r="76" spans="1:10" ht="13">
      <c r="A76" s="12" t="s">
        <v>1357</v>
      </c>
      <c r="B76" s="16">
        <v>0.1323148148148148</v>
      </c>
      <c r="C76" s="12" t="s">
        <v>18</v>
      </c>
      <c r="D76" s="12" t="s">
        <v>242</v>
      </c>
      <c r="E76" s="36">
        <v>15</v>
      </c>
      <c r="F76" s="37">
        <f>E76-4</f>
        <v>11</v>
      </c>
    </row>
    <row r="77" spans="1:10" ht="13">
      <c r="A77" s="12" t="s">
        <v>1357</v>
      </c>
      <c r="B77" s="16">
        <v>0.1323263888888889</v>
      </c>
      <c r="C77" s="12" t="s">
        <v>888</v>
      </c>
      <c r="D77" s="12" t="s">
        <v>242</v>
      </c>
      <c r="E77" s="36">
        <v>14</v>
      </c>
      <c r="F77" s="37">
        <f>E77-5</f>
        <v>9</v>
      </c>
    </row>
    <row r="78" spans="1:10" ht="13">
      <c r="A78" s="12" t="s">
        <v>1357</v>
      </c>
      <c r="B78" s="16">
        <v>0.13256944444444443</v>
      </c>
      <c r="C78" s="12" t="s">
        <v>13</v>
      </c>
      <c r="D78" s="12" t="s">
        <v>78</v>
      </c>
      <c r="E78" s="36">
        <v>13</v>
      </c>
      <c r="F78" s="37">
        <f>E78-2</f>
        <v>11</v>
      </c>
    </row>
    <row r="79" spans="1:10" ht="13">
      <c r="A79" s="12" t="s">
        <v>1357</v>
      </c>
      <c r="B79" s="16">
        <v>0.13299768518518518</v>
      </c>
      <c r="C79" s="12" t="s">
        <v>18</v>
      </c>
      <c r="D79" s="12" t="s">
        <v>242</v>
      </c>
      <c r="E79" s="36">
        <v>20</v>
      </c>
      <c r="F79" s="37">
        <f>E79-4</f>
        <v>16</v>
      </c>
    </row>
    <row r="80" spans="1:10" ht="13">
      <c r="A80" s="12" t="s">
        <v>1357</v>
      </c>
      <c r="B80" s="16">
        <v>0.13306712962962963</v>
      </c>
      <c r="C80" s="12" t="s">
        <v>888</v>
      </c>
      <c r="D80" s="12" t="s">
        <v>242</v>
      </c>
      <c r="E80" s="36">
        <v>20</v>
      </c>
      <c r="F80" s="37">
        <f>E80-5</f>
        <v>15</v>
      </c>
    </row>
    <row r="81" spans="1:6" ht="13">
      <c r="A81" s="12" t="s">
        <v>1357</v>
      </c>
      <c r="B81" s="16">
        <v>0.13311342592592593</v>
      </c>
      <c r="C81" s="12" t="s">
        <v>18</v>
      </c>
      <c r="D81" s="12" t="s">
        <v>242</v>
      </c>
      <c r="E81" s="36" t="s">
        <v>38</v>
      </c>
      <c r="F81" s="36" t="s">
        <v>38</v>
      </c>
    </row>
    <row r="82" spans="1:6" ht="13">
      <c r="A82" s="12" t="s">
        <v>1357</v>
      </c>
      <c r="B82" s="16">
        <v>0.13312499999999999</v>
      </c>
      <c r="C82" s="12" t="s">
        <v>888</v>
      </c>
      <c r="D82" s="12" t="s">
        <v>242</v>
      </c>
      <c r="E82" s="36">
        <v>14</v>
      </c>
      <c r="F82" s="37">
        <f>E82-5</f>
        <v>9</v>
      </c>
    </row>
    <row r="83" spans="1:6" ht="13">
      <c r="A83" s="12" t="s">
        <v>1357</v>
      </c>
      <c r="B83" s="16">
        <v>0.13320601851851852</v>
      </c>
      <c r="C83" s="12" t="s">
        <v>18</v>
      </c>
      <c r="D83" s="12" t="s">
        <v>242</v>
      </c>
      <c r="E83" s="36">
        <v>16</v>
      </c>
      <c r="F83" s="37">
        <f>E83-4</f>
        <v>12</v>
      </c>
    </row>
    <row r="84" spans="1:6" ht="13">
      <c r="A84" s="12" t="s">
        <v>1357</v>
      </c>
      <c r="B84" s="16">
        <v>0.13322916666666668</v>
      </c>
      <c r="C84" s="12" t="s">
        <v>888</v>
      </c>
      <c r="D84" s="12" t="s">
        <v>242</v>
      </c>
      <c r="E84" s="36">
        <v>19</v>
      </c>
      <c r="F84" s="37">
        <f>E84-5</f>
        <v>14</v>
      </c>
    </row>
    <row r="85" spans="1:6" ht="13">
      <c r="A85" s="12" t="s">
        <v>1357</v>
      </c>
      <c r="B85" s="16">
        <v>0.13336805555555556</v>
      </c>
      <c r="C85" s="12" t="s">
        <v>18</v>
      </c>
      <c r="D85" s="12" t="s">
        <v>242</v>
      </c>
      <c r="E85" s="36">
        <v>6</v>
      </c>
      <c r="F85" s="37">
        <f>E85-4</f>
        <v>2</v>
      </c>
    </row>
    <row r="86" spans="1:6" ht="13">
      <c r="A86" s="12" t="s">
        <v>1357</v>
      </c>
      <c r="B86" s="16">
        <v>0.13336805555555556</v>
      </c>
      <c r="C86" s="12" t="s">
        <v>888</v>
      </c>
      <c r="D86" s="12" t="s">
        <v>242</v>
      </c>
      <c r="E86" s="36">
        <v>24</v>
      </c>
      <c r="F86" s="37">
        <f>E86-5</f>
        <v>19</v>
      </c>
    </row>
    <row r="87" spans="1:6" ht="13">
      <c r="A87" s="12" t="s">
        <v>1357</v>
      </c>
      <c r="B87" s="16">
        <v>0.13346064814814815</v>
      </c>
      <c r="C87" s="12" t="s">
        <v>13</v>
      </c>
      <c r="D87" s="12" t="s">
        <v>78</v>
      </c>
      <c r="E87" s="36">
        <v>11</v>
      </c>
      <c r="F87" s="37">
        <f>E87-2</f>
        <v>9</v>
      </c>
    </row>
    <row r="88" spans="1:6" ht="13">
      <c r="A88" s="12" t="s">
        <v>1357</v>
      </c>
      <c r="B88" s="16">
        <v>0.13420138888888888</v>
      </c>
      <c r="C88" s="12" t="s">
        <v>18</v>
      </c>
      <c r="D88" s="12" t="s">
        <v>242</v>
      </c>
      <c r="E88" s="36" t="s">
        <v>38</v>
      </c>
      <c r="F88" s="36" t="s">
        <v>38</v>
      </c>
    </row>
    <row r="89" spans="1:6" ht="13">
      <c r="A89" s="12" t="s">
        <v>1357</v>
      </c>
      <c r="B89" s="16">
        <v>0.1348611111111111</v>
      </c>
      <c r="C89" s="12" t="s">
        <v>18</v>
      </c>
      <c r="D89" s="12" t="s">
        <v>242</v>
      </c>
      <c r="E89" s="36" t="s">
        <v>38</v>
      </c>
      <c r="F89" s="36" t="s">
        <v>38</v>
      </c>
    </row>
    <row r="90" spans="1:6" ht="13">
      <c r="A90" s="12" t="s">
        <v>1357</v>
      </c>
      <c r="B90" s="16">
        <v>0.13488425925925926</v>
      </c>
      <c r="C90" s="12" t="s">
        <v>888</v>
      </c>
      <c r="D90" s="12" t="s">
        <v>242</v>
      </c>
      <c r="E90" s="36" t="s">
        <v>38</v>
      </c>
      <c r="F90" s="36" t="s">
        <v>38</v>
      </c>
    </row>
    <row r="91" spans="1:6" ht="13">
      <c r="A91" s="12" t="s">
        <v>1357</v>
      </c>
      <c r="B91" s="16">
        <v>0.13496527777777778</v>
      </c>
      <c r="C91" s="12" t="s">
        <v>13</v>
      </c>
      <c r="D91" s="12" t="s">
        <v>78</v>
      </c>
      <c r="E91" s="36">
        <v>20</v>
      </c>
      <c r="F91" s="37">
        <f>E91-2</f>
        <v>18</v>
      </c>
    </row>
    <row r="92" spans="1:6" ht="13">
      <c r="A92" s="12" t="s">
        <v>1357</v>
      </c>
      <c r="B92" s="16">
        <v>0.13510416666666666</v>
      </c>
      <c r="C92" s="12" t="s">
        <v>18</v>
      </c>
      <c r="D92" s="12" t="s">
        <v>242</v>
      </c>
      <c r="E92" s="36">
        <v>18</v>
      </c>
      <c r="F92" s="37">
        <f>E92-4</f>
        <v>14</v>
      </c>
    </row>
    <row r="93" spans="1:6" ht="13">
      <c r="A93" s="12" t="s">
        <v>1357</v>
      </c>
      <c r="B93" s="16">
        <v>0.13511574074074073</v>
      </c>
      <c r="C93" s="12" t="s">
        <v>888</v>
      </c>
      <c r="D93" s="12" t="s">
        <v>242</v>
      </c>
      <c r="E93" s="36">
        <v>15</v>
      </c>
      <c r="F93" s="37">
        <f t="shared" ref="F93:F94" si="5">E93-5</f>
        <v>10</v>
      </c>
    </row>
    <row r="94" spans="1:6" ht="13">
      <c r="A94" s="12" t="s">
        <v>1357</v>
      </c>
      <c r="B94" s="16">
        <v>0.13521990740740741</v>
      </c>
      <c r="C94" s="12" t="s">
        <v>888</v>
      </c>
      <c r="D94" s="12" t="s">
        <v>242</v>
      </c>
      <c r="E94" s="36">
        <v>19</v>
      </c>
      <c r="F94" s="37">
        <f t="shared" si="5"/>
        <v>14</v>
      </c>
    </row>
    <row r="95" spans="1:6" ht="13">
      <c r="A95" s="12" t="s">
        <v>1357</v>
      </c>
      <c r="B95" s="16">
        <v>0.13525462962962964</v>
      </c>
      <c r="C95" s="12" t="s">
        <v>18</v>
      </c>
      <c r="D95" s="12" t="s">
        <v>242</v>
      </c>
      <c r="E95" s="36" t="s">
        <v>38</v>
      </c>
      <c r="F95" s="36" t="s">
        <v>38</v>
      </c>
    </row>
    <row r="96" spans="1:6" ht="13">
      <c r="A96" s="12" t="s">
        <v>1357</v>
      </c>
      <c r="B96" s="16">
        <v>0.13533564814814814</v>
      </c>
      <c r="C96" s="12" t="s">
        <v>18</v>
      </c>
      <c r="D96" s="12" t="s">
        <v>242</v>
      </c>
      <c r="E96" s="36">
        <v>21</v>
      </c>
      <c r="F96" s="37">
        <f>E96-4</f>
        <v>17</v>
      </c>
    </row>
    <row r="97" spans="1:10" ht="13">
      <c r="A97" s="12" t="s">
        <v>1357</v>
      </c>
      <c r="B97" s="16">
        <v>0.13711805555555556</v>
      </c>
      <c r="C97" s="12" t="s">
        <v>89</v>
      </c>
      <c r="D97" s="12" t="s">
        <v>15</v>
      </c>
      <c r="E97" s="36">
        <v>13</v>
      </c>
      <c r="F97" s="37">
        <f t="shared" ref="F97:F98" si="6">E97-2</f>
        <v>11</v>
      </c>
    </row>
    <row r="98" spans="1:10" ht="13">
      <c r="A98" s="12" t="s">
        <v>1357</v>
      </c>
      <c r="B98" s="16">
        <v>0.13726851851851851</v>
      </c>
      <c r="C98" s="12" t="s">
        <v>89</v>
      </c>
      <c r="D98" s="12" t="s">
        <v>15</v>
      </c>
      <c r="E98" s="36">
        <v>17</v>
      </c>
      <c r="F98" s="37">
        <f t="shared" si="6"/>
        <v>15</v>
      </c>
    </row>
    <row r="99" spans="1:10" ht="13">
      <c r="A99" s="12" t="s">
        <v>1357</v>
      </c>
      <c r="B99" s="16">
        <v>0.1433912037037037</v>
      </c>
      <c r="C99" s="12" t="s">
        <v>13</v>
      </c>
      <c r="D99" s="12" t="s">
        <v>15</v>
      </c>
      <c r="E99" s="36">
        <v>19</v>
      </c>
      <c r="F99" s="37">
        <f>E99-1</f>
        <v>18</v>
      </c>
    </row>
    <row r="100" spans="1:10" ht="13">
      <c r="A100" s="12" t="s">
        <v>1357</v>
      </c>
      <c r="B100" s="16">
        <v>0.14341435185185186</v>
      </c>
      <c r="C100" s="12" t="s">
        <v>19</v>
      </c>
      <c r="D100" s="12" t="s">
        <v>15</v>
      </c>
      <c r="E100" s="36">
        <v>4</v>
      </c>
      <c r="F100" s="37">
        <f>E100-0</f>
        <v>4</v>
      </c>
      <c r="J100" s="12" t="s">
        <v>105</v>
      </c>
    </row>
    <row r="101" spans="1:10" ht="13">
      <c r="A101" s="12" t="s">
        <v>1357</v>
      </c>
      <c r="B101" s="16">
        <v>0.15006944444444445</v>
      </c>
      <c r="C101" s="12" t="s">
        <v>14</v>
      </c>
      <c r="D101" s="12" t="s">
        <v>15</v>
      </c>
      <c r="E101" s="36" t="s">
        <v>20</v>
      </c>
      <c r="F101" s="36">
        <v>1</v>
      </c>
    </row>
    <row r="102" spans="1:10" ht="13">
      <c r="A102" s="12" t="s">
        <v>1357</v>
      </c>
      <c r="B102" s="16">
        <v>0.15032407407407408</v>
      </c>
      <c r="C102" s="12" t="s">
        <v>21</v>
      </c>
      <c r="D102" s="12" t="s">
        <v>15</v>
      </c>
      <c r="E102" s="36">
        <v>9</v>
      </c>
      <c r="F102" s="37">
        <f>E102-3</f>
        <v>6</v>
      </c>
    </row>
    <row r="103" spans="1:10" ht="13">
      <c r="A103" s="12" t="s">
        <v>1357</v>
      </c>
      <c r="B103" s="16">
        <v>0.15035879629629631</v>
      </c>
      <c r="C103" s="12" t="s">
        <v>19</v>
      </c>
      <c r="D103" s="12" t="s">
        <v>15</v>
      </c>
      <c r="E103" s="36" t="s">
        <v>38</v>
      </c>
      <c r="F103" s="36" t="s">
        <v>38</v>
      </c>
      <c r="J103" s="12" t="s">
        <v>103</v>
      </c>
    </row>
    <row r="104" spans="1:10" ht="13">
      <c r="A104" s="12" t="s">
        <v>1357</v>
      </c>
      <c r="B104" s="16">
        <v>0.15037037037037038</v>
      </c>
      <c r="C104" s="12" t="s">
        <v>18</v>
      </c>
      <c r="D104" s="12" t="s">
        <v>15</v>
      </c>
      <c r="E104" s="36">
        <v>14</v>
      </c>
      <c r="F104" s="37">
        <f>E104-4</f>
        <v>10</v>
      </c>
    </row>
    <row r="105" spans="1:10" ht="13">
      <c r="A105" s="12" t="s">
        <v>1357</v>
      </c>
      <c r="B105" s="16">
        <v>0.1504050925925926</v>
      </c>
      <c r="C105" s="12" t="s">
        <v>888</v>
      </c>
      <c r="D105" s="12" t="s">
        <v>15</v>
      </c>
      <c r="E105" s="36">
        <v>16</v>
      </c>
      <c r="F105" s="37">
        <f>E105-8</f>
        <v>8</v>
      </c>
    </row>
    <row r="106" spans="1:10" ht="13">
      <c r="A106" s="12" t="s">
        <v>1357</v>
      </c>
      <c r="B106" s="16">
        <v>0.15046296296296297</v>
      </c>
      <c r="C106" s="12" t="s">
        <v>66</v>
      </c>
      <c r="D106" s="12" t="s">
        <v>15</v>
      </c>
      <c r="E106" s="36">
        <v>5</v>
      </c>
      <c r="F106" s="37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>
    <outlinePr summaryBelow="0" summaryRight="0"/>
  </sheetPr>
  <dimension ref="A1:J21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3.83203125" customWidth="1"/>
    <col min="5" max="5" width="10.5" customWidth="1"/>
    <col min="6" max="6" width="12.5" customWidth="1"/>
    <col min="7" max="7" width="5.1640625" customWidth="1"/>
    <col min="8" max="8" width="24.5" customWidth="1"/>
    <col min="9" max="9" width="6.33203125" customWidth="1"/>
    <col min="10" max="10" width="55.1640625" customWidth="1"/>
  </cols>
  <sheetData>
    <row r="1" spans="1:10" ht="15.75" customHeight="1">
      <c r="A1" s="40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1397</v>
      </c>
      <c r="B2" s="11">
        <v>1.2997685185185185E-2</v>
      </c>
      <c r="C2" s="15" t="s">
        <v>13</v>
      </c>
      <c r="D2" s="15" t="s">
        <v>15</v>
      </c>
      <c r="E2" s="14">
        <v>6</v>
      </c>
      <c r="F2" s="14">
        <v>5</v>
      </c>
      <c r="G2" s="15"/>
      <c r="H2" s="15"/>
      <c r="I2" s="15"/>
      <c r="J2" s="15" t="s">
        <v>103</v>
      </c>
    </row>
    <row r="3" spans="1:10" ht="15.75" customHeight="1">
      <c r="A3" s="15" t="s">
        <v>1397</v>
      </c>
      <c r="B3" s="11">
        <v>1.2997685185185185E-2</v>
      </c>
      <c r="C3" s="15" t="s">
        <v>13</v>
      </c>
      <c r="D3" s="15" t="s">
        <v>15</v>
      </c>
      <c r="E3" s="14" t="s">
        <v>20</v>
      </c>
      <c r="F3" s="14">
        <v>1</v>
      </c>
      <c r="G3" s="15"/>
      <c r="H3" s="15"/>
      <c r="I3" s="15"/>
      <c r="J3" s="15" t="s">
        <v>105</v>
      </c>
    </row>
    <row r="4" spans="1:10" ht="15.75" customHeight="1">
      <c r="A4" s="15" t="s">
        <v>1397</v>
      </c>
      <c r="B4" s="11">
        <v>1.3182870370370371E-2</v>
      </c>
      <c r="C4" s="15" t="s">
        <v>888</v>
      </c>
      <c r="D4" s="15" t="s">
        <v>15</v>
      </c>
      <c r="E4" s="14">
        <v>22</v>
      </c>
      <c r="F4" s="14">
        <f t="shared" ref="F4:F5" si="0">E4-8</f>
        <v>14</v>
      </c>
      <c r="G4" s="15"/>
      <c r="H4" s="15"/>
      <c r="I4" s="15"/>
      <c r="J4" s="15" t="s">
        <v>103</v>
      </c>
    </row>
    <row r="5" spans="1:10" ht="15.75" customHeight="1">
      <c r="A5" s="15" t="s">
        <v>1397</v>
      </c>
      <c r="B5" s="11">
        <v>1.3182870370370371E-2</v>
      </c>
      <c r="C5" s="15" t="s">
        <v>888</v>
      </c>
      <c r="D5" s="15" t="s">
        <v>15</v>
      </c>
      <c r="E5" s="14">
        <v>12</v>
      </c>
      <c r="F5" s="14">
        <f t="shared" si="0"/>
        <v>4</v>
      </c>
      <c r="G5" s="15"/>
      <c r="H5" s="15"/>
      <c r="I5" s="15"/>
      <c r="J5" s="15" t="s">
        <v>105</v>
      </c>
    </row>
    <row r="6" spans="1:10" ht="15.75" customHeight="1">
      <c r="A6" s="15" t="s">
        <v>1397</v>
      </c>
      <c r="B6" s="11">
        <v>1.443287037037037E-2</v>
      </c>
      <c r="C6" s="15" t="s">
        <v>89</v>
      </c>
      <c r="D6" s="15" t="s">
        <v>15</v>
      </c>
      <c r="E6" s="14">
        <v>7</v>
      </c>
      <c r="F6" s="14">
        <f>E6-2</f>
        <v>5</v>
      </c>
      <c r="G6" s="15"/>
      <c r="H6" s="15"/>
      <c r="I6" s="15"/>
      <c r="J6" s="15"/>
    </row>
    <row r="7" spans="1:10" ht="15.75" customHeight="1">
      <c r="A7" s="15" t="s">
        <v>1397</v>
      </c>
      <c r="B7" s="11">
        <v>1.9375E-2</v>
      </c>
      <c r="C7" s="15" t="s">
        <v>13</v>
      </c>
      <c r="D7" s="15" t="s">
        <v>15</v>
      </c>
      <c r="E7" s="14">
        <v>9</v>
      </c>
      <c r="F7" s="14">
        <f>E7-1</f>
        <v>8</v>
      </c>
      <c r="G7" s="15"/>
      <c r="H7" s="15"/>
      <c r="I7" s="15"/>
      <c r="J7" s="15"/>
    </row>
    <row r="8" spans="1:10" ht="15.75" customHeight="1">
      <c r="A8" s="15" t="s">
        <v>1397</v>
      </c>
      <c r="B8" s="11">
        <v>2.0057870370370372E-2</v>
      </c>
      <c r="C8" s="15" t="s">
        <v>89</v>
      </c>
      <c r="D8" s="15" t="s">
        <v>15</v>
      </c>
      <c r="E8" s="14">
        <v>5</v>
      </c>
      <c r="F8" s="14">
        <f>E8-2</f>
        <v>3</v>
      </c>
      <c r="G8" s="15"/>
      <c r="H8" s="15"/>
      <c r="I8" s="15"/>
      <c r="J8" s="15"/>
    </row>
    <row r="9" spans="1:10" ht="15.75" customHeight="1">
      <c r="A9" s="15" t="s">
        <v>1397</v>
      </c>
      <c r="B9" s="11">
        <v>2.3518518518518518E-2</v>
      </c>
      <c r="C9" s="15" t="s">
        <v>18</v>
      </c>
      <c r="D9" s="15" t="s">
        <v>15</v>
      </c>
      <c r="E9" s="14">
        <v>14</v>
      </c>
      <c r="F9" s="14">
        <f>E9-4</f>
        <v>10</v>
      </c>
      <c r="G9" s="15"/>
      <c r="H9" s="15"/>
      <c r="I9" s="15"/>
      <c r="J9" s="15"/>
    </row>
    <row r="10" spans="1:10" ht="15.75" customHeight="1">
      <c r="A10" s="15" t="s">
        <v>1397</v>
      </c>
      <c r="B10" s="11">
        <v>2.4421296296296295E-2</v>
      </c>
      <c r="C10" s="15" t="s">
        <v>13</v>
      </c>
      <c r="D10" s="15" t="s">
        <v>15</v>
      </c>
      <c r="E10" s="14" t="s">
        <v>20</v>
      </c>
      <c r="F10" s="14">
        <v>1</v>
      </c>
      <c r="G10" s="15"/>
      <c r="H10" s="15"/>
      <c r="I10" s="15"/>
      <c r="J10" s="15"/>
    </row>
    <row r="11" spans="1:10" ht="15.75" customHeight="1">
      <c r="A11" s="15" t="s">
        <v>1397</v>
      </c>
      <c r="B11" s="11">
        <v>2.554398148148148E-2</v>
      </c>
      <c r="C11" s="15" t="s">
        <v>18</v>
      </c>
      <c r="D11" s="15" t="s">
        <v>37</v>
      </c>
      <c r="E11" s="14">
        <v>13</v>
      </c>
      <c r="F11" s="14">
        <f>E11-1</f>
        <v>12</v>
      </c>
      <c r="G11" s="15"/>
      <c r="H11" s="15"/>
      <c r="I11" s="15"/>
      <c r="J11" s="15"/>
    </row>
    <row r="12" spans="1:10" ht="15.75" customHeight="1">
      <c r="A12" s="15" t="s">
        <v>1397</v>
      </c>
      <c r="B12" s="11">
        <v>2.8726851851851851E-2</v>
      </c>
      <c r="C12" s="15" t="s">
        <v>21</v>
      </c>
      <c r="D12" s="15" t="s">
        <v>37</v>
      </c>
      <c r="E12" s="14">
        <v>21</v>
      </c>
      <c r="F12" s="14">
        <f>E12-8</f>
        <v>13</v>
      </c>
      <c r="G12" s="15"/>
      <c r="H12" s="15"/>
      <c r="I12" s="15"/>
      <c r="J12" s="15"/>
    </row>
    <row r="13" spans="1:10" ht="15.75" customHeight="1">
      <c r="A13" s="15" t="s">
        <v>1397</v>
      </c>
      <c r="B13" s="11">
        <v>2.8750000000000001E-2</v>
      </c>
      <c r="C13" s="15" t="s">
        <v>14</v>
      </c>
      <c r="D13" s="15" t="s">
        <v>37</v>
      </c>
      <c r="E13" s="14">
        <v>19</v>
      </c>
      <c r="F13" s="14">
        <f>E13-5</f>
        <v>14</v>
      </c>
      <c r="G13" s="15"/>
      <c r="H13" s="15"/>
      <c r="I13" s="15"/>
      <c r="J13" s="15"/>
    </row>
    <row r="14" spans="1:10" ht="15.75" customHeight="1">
      <c r="A14" s="15" t="s">
        <v>1397</v>
      </c>
      <c r="B14" s="11">
        <v>2.8761574074074075E-2</v>
      </c>
      <c r="C14" s="15" t="s">
        <v>888</v>
      </c>
      <c r="D14" s="15" t="s">
        <v>68</v>
      </c>
      <c r="E14" s="14">
        <v>14</v>
      </c>
      <c r="F14" s="14">
        <f>E14--1</f>
        <v>15</v>
      </c>
      <c r="G14" s="15"/>
      <c r="H14" s="15"/>
      <c r="I14" s="15"/>
      <c r="J14" s="15"/>
    </row>
    <row r="15" spans="1:10" ht="15.75" customHeight="1">
      <c r="A15" s="15" t="s">
        <v>1397</v>
      </c>
      <c r="B15" s="11">
        <v>3.1400462962962963E-2</v>
      </c>
      <c r="C15" s="15" t="s">
        <v>14</v>
      </c>
      <c r="D15" s="15" t="s">
        <v>246</v>
      </c>
      <c r="E15" s="14">
        <v>18</v>
      </c>
      <c r="F15" s="14">
        <f>E15-6</f>
        <v>12</v>
      </c>
      <c r="G15" s="15"/>
      <c r="H15" s="15"/>
      <c r="I15" s="15"/>
      <c r="J15" s="15"/>
    </row>
    <row r="16" spans="1:10" ht="15.75" customHeight="1">
      <c r="A16" s="15" t="s">
        <v>1397</v>
      </c>
      <c r="B16" s="11">
        <v>3.2060185185185185E-2</v>
      </c>
      <c r="C16" s="15" t="s">
        <v>13</v>
      </c>
      <c r="D16" s="15" t="s">
        <v>15</v>
      </c>
      <c r="E16" s="14">
        <v>3</v>
      </c>
      <c r="F16" s="14">
        <f>E16-1</f>
        <v>2</v>
      </c>
      <c r="G16" s="15"/>
      <c r="H16" s="15"/>
      <c r="I16" s="15"/>
      <c r="J16" s="15"/>
    </row>
    <row r="17" spans="1:10" ht="15.75" customHeight="1">
      <c r="A17" s="15" t="s">
        <v>1397</v>
      </c>
      <c r="B17" s="11">
        <v>3.4108796296296297E-2</v>
      </c>
      <c r="C17" s="15" t="s">
        <v>66</v>
      </c>
      <c r="D17" s="15" t="s">
        <v>16</v>
      </c>
      <c r="E17" s="14">
        <v>17</v>
      </c>
      <c r="F17" s="14">
        <f>E17-2</f>
        <v>15</v>
      </c>
      <c r="G17" s="15"/>
      <c r="H17" s="15"/>
      <c r="I17" s="15"/>
      <c r="J17" s="15"/>
    </row>
    <row r="18" spans="1:10" ht="15.75" customHeight="1">
      <c r="A18" s="15" t="s">
        <v>1397</v>
      </c>
      <c r="B18" s="11">
        <v>3.4108796296296297E-2</v>
      </c>
      <c r="C18" s="15" t="s">
        <v>14</v>
      </c>
      <c r="D18" s="15" t="s">
        <v>16</v>
      </c>
      <c r="E18" s="14">
        <v>15</v>
      </c>
      <c r="F18" s="14">
        <f t="shared" ref="F18:F19" si="1">E18-4</f>
        <v>11</v>
      </c>
      <c r="G18" s="15"/>
      <c r="H18" s="15"/>
      <c r="I18" s="15"/>
      <c r="J18" s="15"/>
    </row>
    <row r="19" spans="1:10" ht="15.75" customHeight="1">
      <c r="A19" s="15" t="s">
        <v>1397</v>
      </c>
      <c r="B19" s="11">
        <v>3.4108796296296297E-2</v>
      </c>
      <c r="C19" s="15" t="s">
        <v>18</v>
      </c>
      <c r="D19" s="15" t="s">
        <v>16</v>
      </c>
      <c r="E19" s="14">
        <v>15</v>
      </c>
      <c r="F19" s="14">
        <f t="shared" si="1"/>
        <v>11</v>
      </c>
      <c r="G19" s="15"/>
      <c r="H19" s="15"/>
      <c r="I19" s="15"/>
      <c r="J19" s="15"/>
    </row>
    <row r="20" spans="1:10" ht="15.75" customHeight="1">
      <c r="A20" s="15" t="s">
        <v>1397</v>
      </c>
      <c r="B20" s="11">
        <v>3.4293981481481481E-2</v>
      </c>
      <c r="C20" s="15" t="s">
        <v>13</v>
      </c>
      <c r="D20" s="15" t="s">
        <v>16</v>
      </c>
      <c r="E20" s="14">
        <v>14</v>
      </c>
      <c r="F20" s="14">
        <f>E20-0</f>
        <v>14</v>
      </c>
      <c r="G20" s="15"/>
      <c r="H20" s="15"/>
      <c r="I20" s="15"/>
      <c r="J20" s="15"/>
    </row>
    <row r="21" spans="1:10" ht="15.75" customHeight="1">
      <c r="A21" s="15" t="s">
        <v>1397</v>
      </c>
      <c r="B21" s="11">
        <v>3.439814814814815E-2</v>
      </c>
      <c r="C21" s="15" t="s">
        <v>21</v>
      </c>
      <c r="D21" s="15" t="s">
        <v>16</v>
      </c>
      <c r="E21" s="14">
        <v>6</v>
      </c>
      <c r="F21" s="14">
        <f>E21-1</f>
        <v>5</v>
      </c>
      <c r="G21" s="15"/>
      <c r="H21" s="15"/>
      <c r="I21" s="15"/>
      <c r="J21" s="15"/>
    </row>
    <row r="22" spans="1:10" ht="15.75" customHeight="1">
      <c r="A22" s="15" t="s">
        <v>1397</v>
      </c>
      <c r="B22" s="11">
        <v>3.4409722222222223E-2</v>
      </c>
      <c r="C22" s="15" t="s">
        <v>19</v>
      </c>
      <c r="D22" s="15" t="s">
        <v>16</v>
      </c>
      <c r="E22" s="14">
        <v>7</v>
      </c>
      <c r="F22" s="14">
        <f>E22-4</f>
        <v>3</v>
      </c>
      <c r="G22" s="15"/>
      <c r="H22" s="15"/>
      <c r="I22" s="15"/>
      <c r="J22" s="15"/>
    </row>
    <row r="23" spans="1:10" ht="15.75" customHeight="1">
      <c r="A23" s="15" t="s">
        <v>1397</v>
      </c>
      <c r="B23" s="11">
        <v>3.4467592592592591E-2</v>
      </c>
      <c r="C23" s="15" t="s">
        <v>888</v>
      </c>
      <c r="D23" s="15" t="s">
        <v>16</v>
      </c>
      <c r="E23" s="14">
        <v>4</v>
      </c>
      <c r="F23" s="14">
        <f>E23-1</f>
        <v>3</v>
      </c>
      <c r="G23" s="15"/>
      <c r="H23" s="15"/>
      <c r="I23" s="15"/>
      <c r="J23" s="15"/>
    </row>
    <row r="24" spans="1:10" ht="15.75" customHeight="1">
      <c r="A24" s="15" t="s">
        <v>1397</v>
      </c>
      <c r="B24" s="11">
        <v>3.5752314814814813E-2</v>
      </c>
      <c r="C24" s="15" t="s">
        <v>18</v>
      </c>
      <c r="D24" s="15" t="s">
        <v>33</v>
      </c>
      <c r="E24" s="14">
        <v>16</v>
      </c>
      <c r="F24" s="14">
        <f>E24-7</f>
        <v>9</v>
      </c>
      <c r="G24" s="15"/>
      <c r="H24" s="15"/>
      <c r="I24" s="15"/>
      <c r="J24" s="15" t="s">
        <v>72</v>
      </c>
    </row>
    <row r="25" spans="1:10" ht="15.75" customHeight="1">
      <c r="A25" s="15" t="s">
        <v>1397</v>
      </c>
      <c r="B25" s="11">
        <v>3.5972222222222225E-2</v>
      </c>
      <c r="C25" s="15" t="s">
        <v>18</v>
      </c>
      <c r="D25" s="15" t="s">
        <v>28</v>
      </c>
      <c r="E25" s="14">
        <v>17</v>
      </c>
      <c r="F25" s="14"/>
      <c r="G25" s="15"/>
      <c r="H25" s="15" t="s">
        <v>1402</v>
      </c>
      <c r="I25" s="15"/>
      <c r="J25" s="15"/>
    </row>
    <row r="26" spans="1:10" ht="15.75" customHeight="1">
      <c r="A26" s="15" t="s">
        <v>1397</v>
      </c>
      <c r="B26" s="11">
        <v>3.7152777777777778E-2</v>
      </c>
      <c r="C26" s="15" t="s">
        <v>14</v>
      </c>
      <c r="D26" s="15" t="s">
        <v>30</v>
      </c>
      <c r="E26" s="14">
        <v>22</v>
      </c>
      <c r="F26" s="14">
        <f>E26-7</f>
        <v>15</v>
      </c>
      <c r="G26" s="15"/>
      <c r="H26" s="15"/>
      <c r="I26" s="15"/>
      <c r="J26" s="15" t="s">
        <v>1403</v>
      </c>
    </row>
    <row r="27" spans="1:10" ht="15.75" customHeight="1">
      <c r="A27" s="15" t="s">
        <v>1397</v>
      </c>
      <c r="B27" s="11">
        <v>3.7152777777777778E-2</v>
      </c>
      <c r="C27" s="15" t="s">
        <v>14</v>
      </c>
      <c r="D27" s="15" t="s">
        <v>30</v>
      </c>
      <c r="E27" s="14" t="s">
        <v>38</v>
      </c>
      <c r="F27" s="14" t="s">
        <v>38</v>
      </c>
      <c r="G27" s="15"/>
      <c r="H27" s="15"/>
      <c r="I27" s="15"/>
      <c r="J27" s="15" t="s">
        <v>103</v>
      </c>
    </row>
    <row r="28" spans="1:10" ht="15.75" customHeight="1">
      <c r="A28" s="15" t="s">
        <v>1397</v>
      </c>
      <c r="B28" s="11">
        <v>3.7222222222222219E-2</v>
      </c>
      <c r="C28" s="15" t="s">
        <v>14</v>
      </c>
      <c r="D28" s="15" t="s">
        <v>28</v>
      </c>
      <c r="E28" s="14">
        <v>10</v>
      </c>
      <c r="F28" s="14"/>
      <c r="G28" s="15"/>
      <c r="H28" s="15" t="s">
        <v>1404</v>
      </c>
      <c r="I28" s="15"/>
      <c r="J28" s="15"/>
    </row>
    <row r="29" spans="1:10" ht="15.75" customHeight="1">
      <c r="A29" s="15" t="s">
        <v>1397</v>
      </c>
      <c r="B29" s="11">
        <v>3.7488425925925925E-2</v>
      </c>
      <c r="C29" s="15" t="s">
        <v>14</v>
      </c>
      <c r="D29" s="15" t="s">
        <v>30</v>
      </c>
      <c r="E29" s="14">
        <v>12</v>
      </c>
      <c r="F29" s="14">
        <f>E29-7</f>
        <v>5</v>
      </c>
      <c r="G29" s="15"/>
      <c r="H29" s="15"/>
      <c r="I29" s="15"/>
      <c r="J29" s="15" t="s">
        <v>58</v>
      </c>
    </row>
    <row r="30" spans="1:10" ht="15.75" customHeight="1">
      <c r="A30" s="15" t="s">
        <v>1397</v>
      </c>
      <c r="B30" s="11">
        <v>3.8877314814814816E-2</v>
      </c>
      <c r="C30" s="15" t="s">
        <v>13</v>
      </c>
      <c r="D30" s="15" t="s">
        <v>33</v>
      </c>
      <c r="E30" s="14">
        <v>25</v>
      </c>
      <c r="F30" s="14">
        <v>18</v>
      </c>
      <c r="G30" s="15"/>
      <c r="H30" s="15"/>
      <c r="I30" s="15"/>
      <c r="J30" s="15" t="s">
        <v>120</v>
      </c>
    </row>
    <row r="31" spans="1:10" ht="15.75" customHeight="1">
      <c r="A31" s="15" t="s">
        <v>1397</v>
      </c>
      <c r="B31" s="11">
        <v>3.8877314814814816E-2</v>
      </c>
      <c r="C31" s="15" t="s">
        <v>13</v>
      </c>
      <c r="D31" s="15" t="s">
        <v>33</v>
      </c>
      <c r="E31" s="14">
        <v>25</v>
      </c>
      <c r="F31" s="14">
        <v>18</v>
      </c>
      <c r="G31" s="15"/>
      <c r="H31" s="15"/>
      <c r="I31" s="15"/>
      <c r="J31" s="15" t="s">
        <v>120</v>
      </c>
    </row>
    <row r="32" spans="1:10" ht="15.75" customHeight="1">
      <c r="A32" s="15" t="s">
        <v>1397</v>
      </c>
      <c r="B32" s="11">
        <v>3.9004629629629632E-2</v>
      </c>
      <c r="C32" s="15" t="s">
        <v>13</v>
      </c>
      <c r="D32" s="15" t="s">
        <v>28</v>
      </c>
      <c r="E32" s="14">
        <v>12</v>
      </c>
      <c r="F32" s="14"/>
      <c r="G32" s="15"/>
      <c r="H32" s="15" t="s">
        <v>1405</v>
      </c>
      <c r="I32" s="15"/>
      <c r="J32" s="15"/>
    </row>
    <row r="33" spans="1:10" ht="15.75" customHeight="1">
      <c r="A33" s="15" t="s">
        <v>1397</v>
      </c>
      <c r="B33" s="11">
        <v>3.9050925925925926E-2</v>
      </c>
      <c r="C33" s="15" t="s">
        <v>13</v>
      </c>
      <c r="D33" s="15" t="s">
        <v>28</v>
      </c>
      <c r="E33" s="14">
        <v>11</v>
      </c>
      <c r="F33" s="14"/>
      <c r="G33" s="15"/>
      <c r="H33" s="15" t="s">
        <v>1406</v>
      </c>
      <c r="I33" s="15"/>
      <c r="J33" s="15"/>
    </row>
    <row r="34" spans="1:10" ht="15.75" customHeight="1">
      <c r="A34" s="15" t="s">
        <v>1397</v>
      </c>
      <c r="B34" s="11">
        <v>4.0833333333333333E-2</v>
      </c>
      <c r="C34" s="15" t="s">
        <v>14</v>
      </c>
      <c r="D34" s="15" t="s">
        <v>30</v>
      </c>
      <c r="E34" s="14" t="s">
        <v>17</v>
      </c>
      <c r="F34" s="14">
        <v>20</v>
      </c>
      <c r="G34" s="15"/>
      <c r="H34" s="15"/>
      <c r="I34" s="15"/>
      <c r="J34" s="15" t="s">
        <v>103</v>
      </c>
    </row>
    <row r="35" spans="1:10" ht="15.75" customHeight="1">
      <c r="A35" s="15" t="s">
        <v>1397</v>
      </c>
      <c r="B35" s="11">
        <v>4.0833333333333333E-2</v>
      </c>
      <c r="C35" s="15" t="s">
        <v>14</v>
      </c>
      <c r="D35" s="15" t="s">
        <v>30</v>
      </c>
      <c r="E35" s="14">
        <v>14</v>
      </c>
      <c r="F35" s="14">
        <v>7</v>
      </c>
      <c r="G35" s="15"/>
      <c r="H35" s="15"/>
      <c r="I35" s="15"/>
      <c r="J35" s="15" t="s">
        <v>368</v>
      </c>
    </row>
    <row r="36" spans="1:10" ht="15.75" customHeight="1">
      <c r="A36" s="15" t="s">
        <v>1397</v>
      </c>
      <c r="B36" s="11">
        <v>4.1099537037037039E-2</v>
      </c>
      <c r="C36" s="15" t="s">
        <v>66</v>
      </c>
      <c r="D36" s="15" t="s">
        <v>30</v>
      </c>
      <c r="E36" s="14" t="s">
        <v>38</v>
      </c>
      <c r="F36" s="14" t="s">
        <v>38</v>
      </c>
      <c r="G36" s="15"/>
      <c r="H36" s="15"/>
      <c r="I36" s="15"/>
      <c r="J36" s="15" t="s">
        <v>103</v>
      </c>
    </row>
    <row r="37" spans="1:10" ht="15.75" customHeight="1">
      <c r="A37" s="15" t="s">
        <v>1397</v>
      </c>
      <c r="B37" s="11">
        <v>4.1099537037037039E-2</v>
      </c>
      <c r="C37" s="15" t="s">
        <v>66</v>
      </c>
      <c r="D37" s="15" t="s">
        <v>30</v>
      </c>
      <c r="E37" s="14">
        <v>19</v>
      </c>
      <c r="F37" s="14">
        <f>E37-7</f>
        <v>12</v>
      </c>
      <c r="G37" s="15"/>
      <c r="H37" s="15"/>
      <c r="I37" s="15"/>
      <c r="J37" s="15" t="s">
        <v>615</v>
      </c>
    </row>
    <row r="38" spans="1:10" ht="15.75" customHeight="1">
      <c r="A38" s="15" t="s">
        <v>1397</v>
      </c>
      <c r="B38" s="11">
        <v>4.1226851851851855E-2</v>
      </c>
      <c r="C38" s="15" t="s">
        <v>66</v>
      </c>
      <c r="D38" s="15" t="s">
        <v>28</v>
      </c>
      <c r="E38" s="14">
        <v>13</v>
      </c>
      <c r="F38" s="14"/>
      <c r="G38" s="15"/>
      <c r="H38" s="15" t="s">
        <v>1407</v>
      </c>
      <c r="I38" s="15"/>
      <c r="J38" s="15"/>
    </row>
    <row r="39" spans="1:10" ht="15.75" customHeight="1">
      <c r="A39" s="15" t="s">
        <v>1397</v>
      </c>
      <c r="B39" s="11">
        <v>4.1250000000000002E-2</v>
      </c>
      <c r="C39" s="15" t="s">
        <v>14</v>
      </c>
      <c r="D39" s="15" t="s">
        <v>28</v>
      </c>
      <c r="E39" s="14">
        <v>11</v>
      </c>
      <c r="F39" s="14"/>
      <c r="G39" s="15"/>
      <c r="H39" s="15" t="s">
        <v>1408</v>
      </c>
      <c r="I39" s="15"/>
      <c r="J39" s="15"/>
    </row>
    <row r="40" spans="1:10" ht="15.75" customHeight="1">
      <c r="A40" s="15" t="s">
        <v>1397</v>
      </c>
      <c r="B40" s="11">
        <v>4.2152777777777775E-2</v>
      </c>
      <c r="C40" s="15" t="s">
        <v>21</v>
      </c>
      <c r="D40" s="15" t="s">
        <v>109</v>
      </c>
      <c r="E40" s="14">
        <v>6</v>
      </c>
      <c r="F40" s="14">
        <f>E40-0</f>
        <v>6</v>
      </c>
      <c r="G40" s="15"/>
      <c r="H40" s="15"/>
      <c r="I40" s="15"/>
      <c r="J40" s="15"/>
    </row>
    <row r="41" spans="1:10" ht="15.75" customHeight="1">
      <c r="A41" s="15" t="s">
        <v>1397</v>
      </c>
      <c r="B41" s="11">
        <v>4.4814814814814814E-2</v>
      </c>
      <c r="C41" s="15" t="s">
        <v>19</v>
      </c>
      <c r="D41" s="15" t="s">
        <v>109</v>
      </c>
      <c r="E41" s="14" t="s">
        <v>38</v>
      </c>
      <c r="F41" s="14" t="s">
        <v>38</v>
      </c>
      <c r="G41" s="15"/>
      <c r="H41" s="15"/>
      <c r="I41" s="15"/>
      <c r="J41" s="15" t="s">
        <v>103</v>
      </c>
    </row>
    <row r="42" spans="1:10" ht="15.75" customHeight="1">
      <c r="A42" s="15" t="s">
        <v>1397</v>
      </c>
      <c r="B42" s="11">
        <v>4.4814814814814814E-2</v>
      </c>
      <c r="C42" s="15" t="s">
        <v>19</v>
      </c>
      <c r="D42" s="15" t="s">
        <v>109</v>
      </c>
      <c r="E42" s="14" t="s">
        <v>20</v>
      </c>
      <c r="F42" s="14">
        <v>1</v>
      </c>
      <c r="G42" s="15"/>
      <c r="H42" s="15"/>
      <c r="I42" s="15"/>
      <c r="J42" s="15" t="s">
        <v>105</v>
      </c>
    </row>
    <row r="43" spans="1:10" ht="15.75" customHeight="1">
      <c r="A43" s="15" t="s">
        <v>1397</v>
      </c>
      <c r="B43" s="11">
        <v>4.8113425925925928E-2</v>
      </c>
      <c r="C43" s="15" t="s">
        <v>66</v>
      </c>
      <c r="D43" s="15" t="s">
        <v>30</v>
      </c>
      <c r="E43" s="14">
        <v>20</v>
      </c>
      <c r="F43" s="14">
        <f t="shared" ref="F43:F44" si="2">E43-7</f>
        <v>13</v>
      </c>
      <c r="G43" s="15"/>
      <c r="H43" s="15"/>
      <c r="I43" s="15"/>
      <c r="J43" s="15" t="s">
        <v>504</v>
      </c>
    </row>
    <row r="44" spans="1:10" ht="15.75" customHeight="1">
      <c r="A44" s="15" t="s">
        <v>1397</v>
      </c>
      <c r="B44" s="11">
        <v>4.8136574074074075E-2</v>
      </c>
      <c r="C44" s="15" t="s">
        <v>66</v>
      </c>
      <c r="D44" s="15" t="s">
        <v>30</v>
      </c>
      <c r="E44" s="14">
        <v>24</v>
      </c>
      <c r="F44" s="14">
        <f t="shared" si="2"/>
        <v>17</v>
      </c>
      <c r="G44" s="15"/>
      <c r="H44" s="15"/>
      <c r="I44" s="15"/>
      <c r="J44" s="15" t="s">
        <v>504</v>
      </c>
    </row>
    <row r="45" spans="1:10" ht="15.75" customHeight="1">
      <c r="A45" s="15" t="s">
        <v>1397</v>
      </c>
      <c r="B45" s="11">
        <v>4.8229166666666663E-2</v>
      </c>
      <c r="C45" s="15" t="s">
        <v>66</v>
      </c>
      <c r="D45" s="15" t="s">
        <v>28</v>
      </c>
      <c r="E45" s="14">
        <v>10</v>
      </c>
      <c r="F45" s="14"/>
      <c r="G45" s="15"/>
      <c r="H45" s="15" t="s">
        <v>1409</v>
      </c>
      <c r="I45" s="14">
        <v>1</v>
      </c>
      <c r="J45" s="15"/>
    </row>
    <row r="46" spans="1:10" ht="15.75" customHeight="1">
      <c r="A46" s="15" t="s">
        <v>1397</v>
      </c>
      <c r="B46" s="11">
        <v>4.8877314814814818E-2</v>
      </c>
      <c r="C46" s="15" t="s">
        <v>66</v>
      </c>
      <c r="D46" s="15" t="s">
        <v>30</v>
      </c>
      <c r="E46" s="14">
        <v>17</v>
      </c>
      <c r="F46" s="14">
        <f>E46-7</f>
        <v>10</v>
      </c>
      <c r="G46" s="15"/>
      <c r="H46" s="15"/>
      <c r="I46" s="15"/>
      <c r="J46" s="15" t="s">
        <v>504</v>
      </c>
    </row>
    <row r="47" spans="1:10" ht="15.75" customHeight="1">
      <c r="A47" s="15" t="s">
        <v>1397</v>
      </c>
      <c r="B47" s="11">
        <v>4.9398148148148149E-2</v>
      </c>
      <c r="C47" s="15" t="s">
        <v>66</v>
      </c>
      <c r="D47" s="15" t="s">
        <v>28</v>
      </c>
      <c r="E47" s="14">
        <v>14</v>
      </c>
      <c r="F47" s="14"/>
      <c r="G47" s="15"/>
      <c r="H47" s="15" t="s">
        <v>1410</v>
      </c>
      <c r="I47" s="15"/>
      <c r="J47" s="15"/>
    </row>
    <row r="48" spans="1:10" ht="15.75" customHeight="1">
      <c r="A48" s="15" t="s">
        <v>1397</v>
      </c>
      <c r="B48" s="11">
        <v>4.9988425925925929E-2</v>
      </c>
      <c r="C48" s="15" t="s">
        <v>18</v>
      </c>
      <c r="D48" s="15" t="s">
        <v>33</v>
      </c>
      <c r="E48" s="14">
        <v>22</v>
      </c>
      <c r="F48" s="14">
        <v>15</v>
      </c>
      <c r="G48" s="15"/>
      <c r="H48" s="15"/>
      <c r="I48" s="15"/>
      <c r="J48" s="15" t="s">
        <v>72</v>
      </c>
    </row>
    <row r="49" spans="1:10" ht="15.75" customHeight="1">
      <c r="A49" s="15" t="s">
        <v>1397</v>
      </c>
      <c r="B49" s="11">
        <v>5.0127314814814812E-2</v>
      </c>
      <c r="C49" s="15" t="s">
        <v>18</v>
      </c>
      <c r="D49" s="15" t="s">
        <v>28</v>
      </c>
      <c r="E49" s="14">
        <v>12</v>
      </c>
      <c r="F49" s="14"/>
      <c r="G49" s="15"/>
      <c r="H49" s="15" t="s">
        <v>1411</v>
      </c>
      <c r="I49" s="15"/>
      <c r="J49" s="15"/>
    </row>
    <row r="50" spans="1:10" ht="15.75" customHeight="1">
      <c r="A50" s="15" t="s">
        <v>1397</v>
      </c>
      <c r="B50" s="11">
        <v>5.0370370370370371E-2</v>
      </c>
      <c r="C50" s="15" t="s">
        <v>14</v>
      </c>
      <c r="D50" s="15" t="s">
        <v>30</v>
      </c>
      <c r="E50" s="14" t="s">
        <v>38</v>
      </c>
      <c r="F50" s="14" t="s">
        <v>38</v>
      </c>
      <c r="G50" s="15"/>
      <c r="H50" s="15"/>
      <c r="I50" s="15"/>
      <c r="J50" s="15" t="s">
        <v>243</v>
      </c>
    </row>
    <row r="51" spans="1:10" ht="15.75" customHeight="1">
      <c r="A51" s="15" t="s">
        <v>1397</v>
      </c>
      <c r="B51" s="11">
        <v>5.0370370370370371E-2</v>
      </c>
      <c r="C51" s="15" t="s">
        <v>14</v>
      </c>
      <c r="D51" s="15" t="s">
        <v>30</v>
      </c>
      <c r="E51" s="14">
        <v>22</v>
      </c>
      <c r="F51" s="14">
        <f>E51-7</f>
        <v>15</v>
      </c>
      <c r="G51" s="15"/>
      <c r="H51" s="15"/>
      <c r="I51" s="15"/>
      <c r="J51" s="15" t="s">
        <v>243</v>
      </c>
    </row>
    <row r="52" spans="1:10" ht="15.75" customHeight="1">
      <c r="A52" s="15" t="s">
        <v>1397</v>
      </c>
      <c r="B52" s="11">
        <v>5.0451388888888886E-2</v>
      </c>
      <c r="C52" s="15" t="s">
        <v>14</v>
      </c>
      <c r="D52" s="15" t="s">
        <v>28</v>
      </c>
      <c r="E52" s="14">
        <v>9</v>
      </c>
      <c r="F52" s="14"/>
      <c r="G52" s="15"/>
      <c r="H52" s="15" t="s">
        <v>1412</v>
      </c>
      <c r="I52" s="15"/>
      <c r="J52" s="15"/>
    </row>
    <row r="53" spans="1:10" ht="15.75" customHeight="1">
      <c r="A53" s="15" t="s">
        <v>1397</v>
      </c>
      <c r="B53" s="11">
        <v>5.0636574074074077E-2</v>
      </c>
      <c r="C53" s="15" t="s">
        <v>14</v>
      </c>
      <c r="D53" s="15" t="s">
        <v>30</v>
      </c>
      <c r="E53" s="14">
        <v>22</v>
      </c>
      <c r="F53" s="14">
        <f t="shared" ref="F53:F54" si="3">E53-7</f>
        <v>15</v>
      </c>
      <c r="G53" s="15"/>
      <c r="H53" s="15"/>
      <c r="I53" s="15"/>
      <c r="J53" s="15" t="s">
        <v>58</v>
      </c>
    </row>
    <row r="54" spans="1:10" ht="15.75" customHeight="1">
      <c r="A54" s="15" t="s">
        <v>1397</v>
      </c>
      <c r="B54" s="11">
        <v>5.0729166666666665E-2</v>
      </c>
      <c r="C54" s="15" t="s">
        <v>14</v>
      </c>
      <c r="D54" s="15" t="s">
        <v>30</v>
      </c>
      <c r="E54" s="14">
        <v>17</v>
      </c>
      <c r="F54" s="14">
        <f t="shared" si="3"/>
        <v>10</v>
      </c>
      <c r="G54" s="15"/>
      <c r="H54" s="15"/>
      <c r="I54" s="15"/>
      <c r="J54" s="15" t="s">
        <v>368</v>
      </c>
    </row>
    <row r="55" spans="1:10" ht="15.75" customHeight="1">
      <c r="A55" s="15" t="s">
        <v>1397</v>
      </c>
      <c r="B55" s="11">
        <v>5.0729166666666665E-2</v>
      </c>
      <c r="C55" s="15" t="s">
        <v>14</v>
      </c>
      <c r="D55" s="15" t="s">
        <v>30</v>
      </c>
      <c r="E55" s="14" t="s">
        <v>38</v>
      </c>
      <c r="F55" s="14" t="s">
        <v>38</v>
      </c>
      <c r="G55" s="15"/>
      <c r="H55" s="15"/>
      <c r="I55" s="15"/>
      <c r="J55" s="15" t="s">
        <v>103</v>
      </c>
    </row>
    <row r="56" spans="1:10" ht="15.75" customHeight="1">
      <c r="A56" s="15" t="s">
        <v>1397</v>
      </c>
      <c r="B56" s="11">
        <v>5.0833333333333335E-2</v>
      </c>
      <c r="C56" s="15" t="s">
        <v>14</v>
      </c>
      <c r="D56" s="15" t="s">
        <v>28</v>
      </c>
      <c r="E56" s="14">
        <v>9</v>
      </c>
      <c r="F56" s="14"/>
      <c r="G56" s="15"/>
      <c r="H56" s="15" t="s">
        <v>1412</v>
      </c>
      <c r="I56" s="15"/>
      <c r="J56" s="15"/>
    </row>
    <row r="57" spans="1:10" ht="15.75" customHeight="1">
      <c r="A57" s="15" t="s">
        <v>1397</v>
      </c>
      <c r="B57" s="11">
        <v>5.1493055555555556E-2</v>
      </c>
      <c r="C57" s="15" t="s">
        <v>13</v>
      </c>
      <c r="D57" s="15" t="s">
        <v>30</v>
      </c>
      <c r="E57" s="14">
        <v>23</v>
      </c>
      <c r="F57" s="14">
        <v>15</v>
      </c>
      <c r="G57" s="15"/>
      <c r="H57" s="15"/>
      <c r="I57" s="15"/>
      <c r="J57" s="15" t="s">
        <v>1417</v>
      </c>
    </row>
    <row r="58" spans="1:10" ht="15.75" customHeight="1">
      <c r="A58" s="15" t="s">
        <v>1397</v>
      </c>
      <c r="B58" s="11">
        <v>5.1493055555555556E-2</v>
      </c>
      <c r="C58" s="15" t="s">
        <v>13</v>
      </c>
      <c r="D58" s="15" t="s">
        <v>30</v>
      </c>
      <c r="E58" s="14">
        <v>23</v>
      </c>
      <c r="F58" s="14">
        <v>15</v>
      </c>
      <c r="G58" s="15"/>
      <c r="H58" s="15"/>
      <c r="I58" s="15"/>
      <c r="J58" s="15" t="s">
        <v>103</v>
      </c>
    </row>
    <row r="59" spans="1:10" ht="13">
      <c r="A59" s="15" t="s">
        <v>1397</v>
      </c>
      <c r="B59" s="11">
        <v>5.1597222222222225E-2</v>
      </c>
      <c r="C59" s="15" t="s">
        <v>13</v>
      </c>
      <c r="D59" s="15" t="s">
        <v>30</v>
      </c>
      <c r="E59" s="14" t="s">
        <v>38</v>
      </c>
      <c r="F59" s="14" t="s">
        <v>38</v>
      </c>
      <c r="G59" s="15"/>
      <c r="H59" s="15"/>
      <c r="I59" s="15"/>
      <c r="J59" s="15" t="s">
        <v>103</v>
      </c>
    </row>
    <row r="60" spans="1:10" ht="13">
      <c r="A60" s="15" t="s">
        <v>1397</v>
      </c>
      <c r="B60" s="11">
        <v>5.1481481481481482E-2</v>
      </c>
      <c r="C60" s="15" t="s">
        <v>13</v>
      </c>
      <c r="D60" s="15" t="s">
        <v>30</v>
      </c>
      <c r="E60" s="14">
        <v>11</v>
      </c>
      <c r="F60" s="14">
        <f>E60-7</f>
        <v>4</v>
      </c>
      <c r="G60" s="15"/>
      <c r="H60" s="15"/>
      <c r="I60" s="15"/>
      <c r="J60" s="15" t="s">
        <v>1417</v>
      </c>
    </row>
    <row r="61" spans="1:10" ht="13">
      <c r="A61" s="15" t="s">
        <v>1397</v>
      </c>
      <c r="B61" s="11">
        <v>5.2662037037037035E-2</v>
      </c>
      <c r="C61" s="15" t="s">
        <v>14</v>
      </c>
      <c r="D61" s="15" t="s">
        <v>30</v>
      </c>
      <c r="E61" s="14" t="s">
        <v>1308</v>
      </c>
      <c r="F61" s="14">
        <v>2</v>
      </c>
      <c r="G61" s="15"/>
      <c r="H61" s="15"/>
      <c r="I61" s="15"/>
      <c r="J61" s="15" t="s">
        <v>103</v>
      </c>
    </row>
    <row r="62" spans="1:10" ht="13">
      <c r="A62" s="15" t="s">
        <v>1397</v>
      </c>
      <c r="B62" s="11">
        <v>5.2662037037037035E-2</v>
      </c>
      <c r="C62" s="15" t="s">
        <v>14</v>
      </c>
      <c r="D62" s="15" t="s">
        <v>30</v>
      </c>
      <c r="E62" s="14" t="s">
        <v>20</v>
      </c>
      <c r="F62" s="14">
        <v>1</v>
      </c>
      <c r="G62" s="15"/>
      <c r="H62" s="15"/>
      <c r="I62" s="15"/>
      <c r="J62" s="15" t="s">
        <v>368</v>
      </c>
    </row>
    <row r="63" spans="1:10" ht="13">
      <c r="A63" s="15" t="s">
        <v>1397</v>
      </c>
      <c r="B63" s="11">
        <v>5.4398148148148147E-2</v>
      </c>
      <c r="C63" s="15" t="s">
        <v>66</v>
      </c>
      <c r="D63" s="15" t="s">
        <v>30</v>
      </c>
      <c r="E63" s="14" t="s">
        <v>38</v>
      </c>
      <c r="F63" s="14" t="s">
        <v>38</v>
      </c>
      <c r="G63" s="15"/>
      <c r="H63" s="15"/>
      <c r="I63" s="15"/>
      <c r="J63" s="15" t="s">
        <v>103</v>
      </c>
    </row>
    <row r="64" spans="1:10" ht="13">
      <c r="A64" s="15" t="s">
        <v>1397</v>
      </c>
      <c r="B64" s="11">
        <v>5.4398148148148147E-2</v>
      </c>
      <c r="C64" s="15" t="s">
        <v>66</v>
      </c>
      <c r="D64" s="15" t="s">
        <v>30</v>
      </c>
      <c r="E64" s="14">
        <v>25</v>
      </c>
      <c r="F64" s="14">
        <f>E64-7</f>
        <v>18</v>
      </c>
      <c r="G64" s="15"/>
      <c r="H64" s="15"/>
      <c r="I64" s="15"/>
      <c r="J64" s="15" t="s">
        <v>615</v>
      </c>
    </row>
    <row r="65" spans="1:10" ht="13">
      <c r="A65" s="15" t="s">
        <v>1397</v>
      </c>
      <c r="B65" s="11">
        <v>5.454861111111111E-2</v>
      </c>
      <c r="C65" s="15" t="s">
        <v>66</v>
      </c>
      <c r="D65" s="15" t="s">
        <v>28</v>
      </c>
      <c r="E65" s="14">
        <v>14</v>
      </c>
      <c r="F65" s="14"/>
      <c r="G65" s="15"/>
      <c r="H65" s="15" t="s">
        <v>1410</v>
      </c>
      <c r="I65" s="14">
        <v>1</v>
      </c>
      <c r="J65" s="15"/>
    </row>
    <row r="66" spans="1:10" ht="13">
      <c r="A66" s="15" t="s">
        <v>1397</v>
      </c>
      <c r="B66" s="11">
        <v>5.6041666666666663E-2</v>
      </c>
      <c r="C66" s="15" t="s">
        <v>19</v>
      </c>
      <c r="D66" s="15" t="s">
        <v>30</v>
      </c>
      <c r="E66" s="14" t="s">
        <v>38</v>
      </c>
      <c r="F66" s="14" t="s">
        <v>38</v>
      </c>
      <c r="G66" s="15"/>
      <c r="H66" s="15"/>
      <c r="I66" s="15"/>
      <c r="J66" s="15" t="s">
        <v>1244</v>
      </c>
    </row>
    <row r="67" spans="1:10" ht="13">
      <c r="A67" s="15" t="s">
        <v>1397</v>
      </c>
      <c r="B67" s="11">
        <v>5.6180555555555553E-2</v>
      </c>
      <c r="C67" s="15" t="s">
        <v>19</v>
      </c>
      <c r="D67" s="15" t="s">
        <v>28</v>
      </c>
      <c r="E67" s="14">
        <v>11</v>
      </c>
      <c r="F67" s="14"/>
      <c r="G67" s="15"/>
      <c r="H67" s="15" t="s">
        <v>1420</v>
      </c>
      <c r="I67" s="15"/>
      <c r="J67" s="15"/>
    </row>
    <row r="68" spans="1:10" ht="13">
      <c r="A68" s="15" t="s">
        <v>1397</v>
      </c>
      <c r="B68" s="11">
        <v>5.6504629629629627E-2</v>
      </c>
      <c r="C68" s="15" t="s">
        <v>19</v>
      </c>
      <c r="D68" s="15" t="s">
        <v>30</v>
      </c>
      <c r="E68" s="14" t="s">
        <v>1299</v>
      </c>
      <c r="F68" s="14">
        <v>3</v>
      </c>
      <c r="G68" s="15"/>
      <c r="H68" s="15"/>
      <c r="I68" s="15"/>
      <c r="J68" s="15" t="s">
        <v>1244</v>
      </c>
    </row>
    <row r="69" spans="1:10" ht="13">
      <c r="A69" s="15" t="s">
        <v>1397</v>
      </c>
      <c r="B69" s="11">
        <v>5.6828703703703701E-2</v>
      </c>
      <c r="C69" s="15" t="s">
        <v>21</v>
      </c>
      <c r="D69" s="15" t="s">
        <v>28</v>
      </c>
      <c r="E69" s="14">
        <v>19</v>
      </c>
      <c r="F69" s="14"/>
      <c r="G69" s="15"/>
      <c r="H69" s="15" t="s">
        <v>1421</v>
      </c>
      <c r="I69" s="14">
        <v>1</v>
      </c>
      <c r="J69" s="15" t="s">
        <v>609</v>
      </c>
    </row>
    <row r="70" spans="1:10" ht="13">
      <c r="A70" s="15" t="s">
        <v>1397</v>
      </c>
      <c r="B70" s="11">
        <v>6.0648148148148145E-2</v>
      </c>
      <c r="C70" s="15" t="s">
        <v>888</v>
      </c>
      <c r="D70" s="15" t="s">
        <v>28</v>
      </c>
      <c r="E70" s="14">
        <v>17</v>
      </c>
      <c r="F70" s="14"/>
      <c r="G70" s="15"/>
      <c r="H70" s="15"/>
      <c r="I70" s="15"/>
      <c r="J70" s="15" t="s">
        <v>1422</v>
      </c>
    </row>
    <row r="71" spans="1:10" ht="13">
      <c r="A71" s="15" t="s">
        <v>1397</v>
      </c>
      <c r="B71" s="11">
        <v>6.0972222222222219E-2</v>
      </c>
      <c r="C71" s="15" t="s">
        <v>18</v>
      </c>
      <c r="D71" s="15" t="s">
        <v>15</v>
      </c>
      <c r="E71" s="14">
        <v>22</v>
      </c>
      <c r="F71" s="14">
        <f>E71-4</f>
        <v>18</v>
      </c>
      <c r="G71" s="15"/>
      <c r="H71" s="15"/>
      <c r="I71" s="15"/>
      <c r="J71" s="15"/>
    </row>
    <row r="72" spans="1:10" ht="13">
      <c r="A72" s="15" t="s">
        <v>1397</v>
      </c>
      <c r="B72" s="11">
        <v>6.1782407407407404E-2</v>
      </c>
      <c r="C72" s="15" t="s">
        <v>14</v>
      </c>
      <c r="D72" s="15" t="s">
        <v>15</v>
      </c>
      <c r="E72" s="14">
        <v>11</v>
      </c>
      <c r="F72" s="14">
        <f>E72-3</f>
        <v>8</v>
      </c>
      <c r="G72" s="15"/>
      <c r="H72" s="15"/>
      <c r="I72" s="15"/>
      <c r="J72" s="15"/>
    </row>
    <row r="73" spans="1:10" ht="13">
      <c r="A73" s="15" t="s">
        <v>1397</v>
      </c>
      <c r="B73" s="11">
        <v>6.2060185185185184E-2</v>
      </c>
      <c r="C73" s="15" t="s">
        <v>888</v>
      </c>
      <c r="D73" s="15" t="s">
        <v>22</v>
      </c>
      <c r="E73" s="14">
        <v>6</v>
      </c>
      <c r="F73" s="14">
        <f>E73-0</f>
        <v>6</v>
      </c>
      <c r="G73" s="15"/>
      <c r="H73" s="15"/>
      <c r="I73" s="15"/>
      <c r="J73" s="15"/>
    </row>
    <row r="74" spans="1:10" ht="13">
      <c r="A74" s="15" t="s">
        <v>1397</v>
      </c>
      <c r="B74" s="11">
        <v>6.2060185185185184E-2</v>
      </c>
      <c r="C74" s="15" t="s">
        <v>18</v>
      </c>
      <c r="D74" s="15" t="s">
        <v>22</v>
      </c>
      <c r="E74" s="14">
        <v>6</v>
      </c>
      <c r="F74" s="14">
        <f>E74-4</f>
        <v>2</v>
      </c>
      <c r="G74" s="15"/>
      <c r="H74" s="15"/>
      <c r="I74" s="15"/>
      <c r="J74" s="15"/>
    </row>
    <row r="75" spans="1:10" ht="13">
      <c r="A75" s="15" t="s">
        <v>1397</v>
      </c>
      <c r="B75" s="11">
        <v>6.2060185185185184E-2</v>
      </c>
      <c r="C75" s="15" t="s">
        <v>19</v>
      </c>
      <c r="D75" s="15" t="s">
        <v>22</v>
      </c>
      <c r="E75" s="14">
        <v>19</v>
      </c>
      <c r="F75" s="14">
        <f>E75-10</f>
        <v>9</v>
      </c>
      <c r="G75" s="15"/>
      <c r="H75" s="15"/>
      <c r="I75" s="15"/>
      <c r="J75" s="15"/>
    </row>
    <row r="76" spans="1:10" ht="13">
      <c r="A76" s="15" t="s">
        <v>1397</v>
      </c>
      <c r="B76" s="11">
        <v>6.2060185185185184E-2</v>
      </c>
      <c r="C76" s="15" t="s">
        <v>21</v>
      </c>
      <c r="D76" s="15" t="s">
        <v>22</v>
      </c>
      <c r="E76" s="14">
        <v>19</v>
      </c>
      <c r="F76" s="14">
        <f>E76-1</f>
        <v>18</v>
      </c>
      <c r="G76" s="15"/>
      <c r="H76" s="15"/>
      <c r="I76" s="15"/>
      <c r="J76" s="15"/>
    </row>
    <row r="77" spans="1:10" ht="13">
      <c r="A77" s="15" t="s">
        <v>1397</v>
      </c>
      <c r="B77" s="11">
        <v>6.2060185185185184E-2</v>
      </c>
      <c r="C77" s="15" t="s">
        <v>14</v>
      </c>
      <c r="D77" s="15" t="s">
        <v>22</v>
      </c>
      <c r="E77" s="14">
        <v>25</v>
      </c>
      <c r="F77" s="14">
        <f>E77-8</f>
        <v>17</v>
      </c>
      <c r="G77" s="15"/>
      <c r="H77" s="15"/>
      <c r="I77" s="15"/>
      <c r="J77" s="15"/>
    </row>
    <row r="78" spans="1:10" ht="13">
      <c r="A78" s="15" t="s">
        <v>1397</v>
      </c>
      <c r="B78" s="11">
        <v>6.2060185185185184E-2</v>
      </c>
      <c r="C78" s="15" t="s">
        <v>13</v>
      </c>
      <c r="D78" s="15" t="s">
        <v>22</v>
      </c>
      <c r="E78" s="14">
        <v>18</v>
      </c>
      <c r="F78" s="14">
        <f>E78-0</f>
        <v>18</v>
      </c>
      <c r="G78" s="15"/>
      <c r="H78" s="15"/>
      <c r="I78" s="15"/>
      <c r="J78" s="15"/>
    </row>
    <row r="79" spans="1:10" ht="13">
      <c r="A79" s="15" t="s">
        <v>1397</v>
      </c>
      <c r="B79" s="11">
        <v>6.2060185185185184E-2</v>
      </c>
      <c r="C79" s="15" t="s">
        <v>66</v>
      </c>
      <c r="D79" s="15" t="s">
        <v>22</v>
      </c>
      <c r="E79" s="14">
        <v>6</v>
      </c>
      <c r="F79" s="14">
        <f>E79-2</f>
        <v>4</v>
      </c>
      <c r="G79" s="15"/>
      <c r="H79" s="15"/>
      <c r="I79" s="15"/>
      <c r="J79" s="15"/>
    </row>
    <row r="80" spans="1:10" ht="13">
      <c r="A80" s="15" t="s">
        <v>1397</v>
      </c>
      <c r="B80" s="11">
        <v>6.3148148148148148E-2</v>
      </c>
      <c r="C80" s="15" t="s">
        <v>14</v>
      </c>
      <c r="D80" s="15" t="s">
        <v>242</v>
      </c>
      <c r="E80" s="14">
        <v>7</v>
      </c>
      <c r="F80" s="14">
        <f>E80-4</f>
        <v>3</v>
      </c>
      <c r="G80" s="15"/>
      <c r="H80" s="15"/>
      <c r="I80" s="15"/>
      <c r="J80" s="15"/>
    </row>
    <row r="81" spans="1:10" ht="13">
      <c r="A81" s="15" t="s">
        <v>1397</v>
      </c>
      <c r="B81" s="11">
        <v>6.7557870370370365E-2</v>
      </c>
      <c r="C81" s="15" t="s">
        <v>89</v>
      </c>
      <c r="D81" s="15" t="s">
        <v>15</v>
      </c>
      <c r="E81" s="14" t="s">
        <v>20</v>
      </c>
      <c r="F81" s="14">
        <v>1</v>
      </c>
      <c r="G81" s="15"/>
      <c r="H81" s="15"/>
      <c r="I81" s="15"/>
      <c r="J81" s="15"/>
    </row>
    <row r="82" spans="1:10" ht="13">
      <c r="A82" s="15" t="s">
        <v>1397</v>
      </c>
      <c r="B82" s="11">
        <v>7.1354166666666663E-2</v>
      </c>
      <c r="C82" s="15" t="s">
        <v>18</v>
      </c>
      <c r="D82" s="15" t="s">
        <v>15</v>
      </c>
      <c r="E82" s="14">
        <v>17</v>
      </c>
      <c r="F82" s="14">
        <f>E82-4</f>
        <v>13</v>
      </c>
      <c r="G82" s="15"/>
      <c r="H82" s="15"/>
      <c r="I82" s="15"/>
      <c r="J82" s="15"/>
    </row>
    <row r="83" spans="1:10" ht="13">
      <c r="A83" s="15" t="s">
        <v>1397</v>
      </c>
      <c r="B83" s="11">
        <v>7.1354166666666663E-2</v>
      </c>
      <c r="C83" s="15" t="s">
        <v>13</v>
      </c>
      <c r="D83" s="15" t="s">
        <v>15</v>
      </c>
      <c r="E83" s="14">
        <v>17</v>
      </c>
      <c r="F83" s="14">
        <f>E83-1</f>
        <v>16</v>
      </c>
      <c r="G83" s="15"/>
      <c r="H83" s="15"/>
      <c r="I83" s="15"/>
      <c r="J83" s="15"/>
    </row>
    <row r="84" spans="1:10" ht="13">
      <c r="A84" s="15" t="s">
        <v>1397</v>
      </c>
      <c r="B84" s="11">
        <v>7.4942129629629636E-2</v>
      </c>
      <c r="C84" s="15" t="s">
        <v>888</v>
      </c>
      <c r="D84" s="15" t="s">
        <v>15</v>
      </c>
      <c r="E84" s="14">
        <v>11</v>
      </c>
      <c r="F84" s="14">
        <f>E84-8</f>
        <v>3</v>
      </c>
      <c r="G84" s="15"/>
      <c r="H84" s="15"/>
      <c r="I84" s="15"/>
      <c r="J84" s="15"/>
    </row>
    <row r="85" spans="1:10" ht="13">
      <c r="A85" s="15" t="s">
        <v>1397</v>
      </c>
      <c r="B85" s="11">
        <v>7.6249999999999998E-2</v>
      </c>
      <c r="C85" s="15" t="s">
        <v>13</v>
      </c>
      <c r="D85" s="15" t="s">
        <v>15</v>
      </c>
      <c r="E85" s="14">
        <v>3</v>
      </c>
      <c r="F85" s="14">
        <f>E85-1</f>
        <v>2</v>
      </c>
      <c r="G85" s="15"/>
      <c r="H85" s="15"/>
      <c r="I85" s="15"/>
      <c r="J85" s="15"/>
    </row>
    <row r="86" spans="1:10" ht="13">
      <c r="A86" s="15" t="s">
        <v>1397</v>
      </c>
      <c r="B86" s="11">
        <v>9.3622685185185184E-2</v>
      </c>
      <c r="C86" s="15" t="s">
        <v>13</v>
      </c>
      <c r="D86" s="15" t="s">
        <v>37</v>
      </c>
      <c r="E86" s="14">
        <v>9</v>
      </c>
      <c r="F86" s="14">
        <f>E86-5</f>
        <v>4</v>
      </c>
      <c r="G86" s="15"/>
      <c r="H86" s="15"/>
      <c r="I86" s="15"/>
      <c r="J86" s="15"/>
    </row>
    <row r="87" spans="1:10" ht="13">
      <c r="A87" s="15" t="s">
        <v>1397</v>
      </c>
      <c r="B87" s="11">
        <v>9.6469907407407407E-2</v>
      </c>
      <c r="C87" s="15" t="s">
        <v>13</v>
      </c>
      <c r="D87" s="15" t="s">
        <v>45</v>
      </c>
      <c r="E87" s="14" t="s">
        <v>38</v>
      </c>
      <c r="F87" s="14"/>
      <c r="G87" s="15"/>
      <c r="H87" s="15"/>
      <c r="I87" s="15"/>
      <c r="J87" s="15"/>
    </row>
    <row r="88" spans="1:10" ht="13">
      <c r="A88" s="15" t="s">
        <v>1397</v>
      </c>
      <c r="B88" s="11">
        <v>9.8148148148148151E-2</v>
      </c>
      <c r="C88" s="15" t="s">
        <v>18</v>
      </c>
      <c r="D88" s="15" t="s">
        <v>15</v>
      </c>
      <c r="E88" s="14">
        <v>13</v>
      </c>
      <c r="F88" s="14">
        <v>9</v>
      </c>
      <c r="G88" s="15"/>
      <c r="H88" s="15"/>
      <c r="I88" s="15"/>
      <c r="J88" s="15"/>
    </row>
    <row r="89" spans="1:10" ht="13">
      <c r="A89" s="15" t="s">
        <v>1397</v>
      </c>
      <c r="B89" s="11">
        <v>0.10320601851851852</v>
      </c>
      <c r="C89" s="15" t="s">
        <v>21</v>
      </c>
      <c r="D89" s="15" t="s">
        <v>77</v>
      </c>
      <c r="E89" s="14">
        <v>7</v>
      </c>
      <c r="F89" s="14">
        <v>6</v>
      </c>
      <c r="G89" s="15"/>
      <c r="H89" s="15"/>
      <c r="I89" s="15"/>
      <c r="J89" s="15"/>
    </row>
    <row r="90" spans="1:10" ht="13">
      <c r="A90" s="15" t="s">
        <v>1397</v>
      </c>
      <c r="B90" s="11">
        <v>0.10377314814814814</v>
      </c>
      <c r="C90" s="15" t="s">
        <v>13</v>
      </c>
      <c r="D90" s="15" t="s">
        <v>33</v>
      </c>
      <c r="E90" s="14" t="s">
        <v>38</v>
      </c>
      <c r="F90" s="14" t="s">
        <v>38</v>
      </c>
      <c r="G90" s="15"/>
      <c r="H90" s="15"/>
      <c r="I90" s="15"/>
      <c r="J90" s="15" t="s">
        <v>103</v>
      </c>
    </row>
    <row r="91" spans="1:10" ht="13">
      <c r="A91" s="15" t="s">
        <v>1397</v>
      </c>
      <c r="B91" s="11">
        <v>0.10377314814814814</v>
      </c>
      <c r="C91" s="15" t="s">
        <v>13</v>
      </c>
      <c r="D91" s="15" t="s">
        <v>33</v>
      </c>
      <c r="E91" s="14">
        <v>19</v>
      </c>
      <c r="F91" s="14">
        <f>E91-7</f>
        <v>12</v>
      </c>
      <c r="G91" s="15"/>
      <c r="H91" s="15"/>
      <c r="I91" s="15"/>
      <c r="J91" s="15" t="s">
        <v>222</v>
      </c>
    </row>
    <row r="92" spans="1:10" ht="13">
      <c r="A92" s="15" t="s">
        <v>1397</v>
      </c>
      <c r="B92" s="11">
        <v>0.1037962962962963</v>
      </c>
      <c r="C92" s="15" t="s">
        <v>13</v>
      </c>
      <c r="D92" s="15" t="s">
        <v>33</v>
      </c>
      <c r="E92" s="14" t="s">
        <v>17</v>
      </c>
      <c r="F92" s="14">
        <v>20</v>
      </c>
      <c r="G92" s="15"/>
      <c r="H92" s="15"/>
      <c r="I92" s="15"/>
      <c r="J92" s="15" t="s">
        <v>103</v>
      </c>
    </row>
    <row r="93" spans="1:10" ht="13">
      <c r="A93" s="15" t="s">
        <v>1397</v>
      </c>
      <c r="B93" s="11">
        <v>0.1037962962962963</v>
      </c>
      <c r="C93" s="15" t="s">
        <v>13</v>
      </c>
      <c r="D93" s="15" t="s">
        <v>33</v>
      </c>
      <c r="E93" s="14">
        <v>16</v>
      </c>
      <c r="F93" s="14">
        <f>E93-7</f>
        <v>9</v>
      </c>
      <c r="G93" s="15"/>
      <c r="H93" s="15"/>
      <c r="I93" s="15"/>
      <c r="J93" s="15" t="s">
        <v>222</v>
      </c>
    </row>
    <row r="94" spans="1:10" ht="13">
      <c r="A94" s="15" t="s">
        <v>1397</v>
      </c>
      <c r="B94" s="11">
        <v>0.10394675925925925</v>
      </c>
      <c r="C94" s="15" t="s">
        <v>13</v>
      </c>
      <c r="D94" s="15" t="s">
        <v>28</v>
      </c>
      <c r="E94" s="14">
        <v>26</v>
      </c>
      <c r="F94" s="14"/>
      <c r="G94" s="15"/>
      <c r="H94" s="15" t="s">
        <v>1438</v>
      </c>
      <c r="I94" s="15"/>
      <c r="J94" s="15"/>
    </row>
    <row r="95" spans="1:10" ht="13">
      <c r="A95" s="15" t="s">
        <v>1397</v>
      </c>
      <c r="B95" s="11">
        <v>0.10479166666666667</v>
      </c>
      <c r="C95" s="15" t="s">
        <v>13</v>
      </c>
      <c r="D95" s="15" t="s">
        <v>15</v>
      </c>
      <c r="E95" s="14">
        <v>6</v>
      </c>
      <c r="F95" s="14">
        <f>E95-1</f>
        <v>5</v>
      </c>
      <c r="G95" s="15"/>
      <c r="H95" s="15"/>
      <c r="I95" s="15"/>
      <c r="J95" s="15"/>
    </row>
    <row r="96" spans="1:10" ht="13">
      <c r="A96" s="15" t="s">
        <v>1397</v>
      </c>
      <c r="B96" s="11">
        <v>0.10659722222222222</v>
      </c>
      <c r="C96" s="15" t="s">
        <v>19</v>
      </c>
      <c r="D96" s="15" t="s">
        <v>15</v>
      </c>
      <c r="E96" s="14">
        <v>18</v>
      </c>
      <c r="F96" s="14">
        <f t="shared" ref="F96:F97" si="4">E96-0</f>
        <v>18</v>
      </c>
      <c r="G96" s="15"/>
      <c r="H96" s="15"/>
      <c r="I96" s="15"/>
      <c r="J96" s="15" t="s">
        <v>103</v>
      </c>
    </row>
    <row r="97" spans="1:10" ht="13">
      <c r="A97" s="15" t="s">
        <v>1397</v>
      </c>
      <c r="B97" s="11">
        <v>0.10659722222222222</v>
      </c>
      <c r="C97" s="15" t="s">
        <v>19</v>
      </c>
      <c r="D97" s="15" t="s">
        <v>15</v>
      </c>
      <c r="E97" s="14">
        <v>5</v>
      </c>
      <c r="F97" s="14">
        <f t="shared" si="4"/>
        <v>5</v>
      </c>
      <c r="G97" s="15"/>
      <c r="H97" s="15"/>
      <c r="I97" s="15"/>
      <c r="J97" s="15" t="s">
        <v>105</v>
      </c>
    </row>
    <row r="98" spans="1:10" ht="13">
      <c r="A98" s="15" t="s">
        <v>1397</v>
      </c>
      <c r="B98" s="11">
        <v>0.10755787037037037</v>
      </c>
      <c r="C98" s="15" t="s">
        <v>13</v>
      </c>
      <c r="D98" s="15" t="s">
        <v>45</v>
      </c>
      <c r="E98" s="14" t="s">
        <v>38</v>
      </c>
      <c r="F98" s="14"/>
      <c r="G98" s="15"/>
      <c r="H98" s="15"/>
      <c r="I98" s="15"/>
      <c r="J98" s="15"/>
    </row>
    <row r="99" spans="1:10" ht="13">
      <c r="A99" s="15" t="s">
        <v>1397</v>
      </c>
      <c r="B99" s="11">
        <v>0.10993055555555556</v>
      </c>
      <c r="C99" s="15" t="s">
        <v>13</v>
      </c>
      <c r="D99" s="15" t="s">
        <v>15</v>
      </c>
      <c r="E99" s="14">
        <v>6</v>
      </c>
      <c r="F99" s="14">
        <f>E99-1</f>
        <v>5</v>
      </c>
      <c r="G99" s="15"/>
      <c r="H99" s="15"/>
      <c r="I99" s="15"/>
      <c r="J99" s="15"/>
    </row>
    <row r="100" spans="1:10" ht="13">
      <c r="A100" s="15" t="s">
        <v>1397</v>
      </c>
      <c r="B100" s="11">
        <v>0.10993055555555556</v>
      </c>
      <c r="C100" s="15" t="s">
        <v>18</v>
      </c>
      <c r="D100" s="15" t="s">
        <v>15</v>
      </c>
      <c r="E100" s="14">
        <v>23</v>
      </c>
      <c r="F100" s="14">
        <f>E100-4</f>
        <v>19</v>
      </c>
      <c r="G100" s="15"/>
      <c r="H100" s="15"/>
      <c r="I100" s="15"/>
      <c r="J100" s="15"/>
    </row>
    <row r="101" spans="1:10" ht="13">
      <c r="A101" s="15" t="s">
        <v>1397</v>
      </c>
      <c r="B101" s="11">
        <v>0.11119212962962963</v>
      </c>
      <c r="C101" s="15" t="s">
        <v>14</v>
      </c>
      <c r="D101" s="15" t="s">
        <v>241</v>
      </c>
      <c r="E101" s="14">
        <v>12</v>
      </c>
      <c r="F101" s="14">
        <f>E101-1</f>
        <v>11</v>
      </c>
      <c r="G101" s="15"/>
      <c r="H101" s="15"/>
      <c r="I101" s="15"/>
      <c r="J101" s="15"/>
    </row>
    <row r="102" spans="1:10" ht="13">
      <c r="A102" s="15" t="s">
        <v>1397</v>
      </c>
      <c r="B102" s="11">
        <v>0.11444444444444445</v>
      </c>
      <c r="C102" s="15" t="s">
        <v>18</v>
      </c>
      <c r="D102" s="15" t="s">
        <v>28</v>
      </c>
      <c r="E102" s="14">
        <v>4</v>
      </c>
      <c r="F102" s="14"/>
      <c r="G102" s="15"/>
      <c r="H102" s="15" t="s">
        <v>1440</v>
      </c>
      <c r="I102" s="15"/>
      <c r="J102" s="15" t="s">
        <v>215</v>
      </c>
    </row>
    <row r="103" spans="1:10" ht="13">
      <c r="A103" s="15" t="s">
        <v>1397</v>
      </c>
      <c r="B103" s="11">
        <v>0.11444444444444445</v>
      </c>
      <c r="C103" s="15" t="s">
        <v>888</v>
      </c>
      <c r="D103" s="15" t="s">
        <v>28</v>
      </c>
      <c r="E103" s="14">
        <v>7</v>
      </c>
      <c r="F103" s="14"/>
      <c r="G103" s="15"/>
      <c r="H103" s="15" t="s">
        <v>1441</v>
      </c>
      <c r="I103" s="15"/>
      <c r="J103" s="15" t="s">
        <v>215</v>
      </c>
    </row>
    <row r="104" spans="1:10" ht="13">
      <c r="A104" s="15" t="s">
        <v>1397</v>
      </c>
      <c r="B104" s="11">
        <v>0.11525462962962962</v>
      </c>
      <c r="C104" s="15" t="s">
        <v>66</v>
      </c>
      <c r="D104" s="15" t="s">
        <v>77</v>
      </c>
      <c r="E104" s="14" t="s">
        <v>38</v>
      </c>
      <c r="F104" s="14" t="s">
        <v>38</v>
      </c>
      <c r="G104" s="15"/>
      <c r="H104" s="15"/>
      <c r="I104" s="15"/>
      <c r="J104" s="15" t="s">
        <v>56</v>
      </c>
    </row>
    <row r="105" spans="1:10" ht="13">
      <c r="A105" s="15" t="s">
        <v>1397</v>
      </c>
      <c r="B105" s="11">
        <v>0.11525462962962962</v>
      </c>
      <c r="C105" s="15" t="s">
        <v>66</v>
      </c>
      <c r="D105" s="15" t="s">
        <v>77</v>
      </c>
      <c r="E105" s="14" t="s">
        <v>17</v>
      </c>
      <c r="F105" s="14">
        <v>20</v>
      </c>
      <c r="G105" s="15"/>
      <c r="H105" s="15"/>
      <c r="I105" s="15"/>
      <c r="J105" s="15" t="s">
        <v>57</v>
      </c>
    </row>
    <row r="106" spans="1:10" ht="13">
      <c r="A106" s="15" t="s">
        <v>1397</v>
      </c>
      <c r="B106" s="11">
        <v>0.11579861111111112</v>
      </c>
      <c r="C106" s="15" t="s">
        <v>888</v>
      </c>
      <c r="D106" s="15" t="s">
        <v>15</v>
      </c>
      <c r="E106" s="14">
        <v>23</v>
      </c>
      <c r="F106" s="14">
        <f>E106-8</f>
        <v>15</v>
      </c>
      <c r="G106" s="15"/>
      <c r="H106" s="15"/>
      <c r="I106" s="15"/>
      <c r="J106" s="15"/>
    </row>
    <row r="107" spans="1:10" ht="13">
      <c r="A107" s="15" t="s">
        <v>1397</v>
      </c>
      <c r="B107" s="11">
        <v>0.11579861111111112</v>
      </c>
      <c r="C107" s="15" t="s">
        <v>21</v>
      </c>
      <c r="D107" s="15" t="s">
        <v>15</v>
      </c>
      <c r="E107" s="14">
        <v>15</v>
      </c>
      <c r="F107" s="14">
        <f>E107-3</f>
        <v>12</v>
      </c>
      <c r="G107" s="15"/>
      <c r="H107" s="15"/>
      <c r="I107" s="15"/>
      <c r="J107" s="15"/>
    </row>
    <row r="108" spans="1:10" ht="13">
      <c r="A108" s="15" t="s">
        <v>1397</v>
      </c>
      <c r="B108" s="11">
        <v>0.11706018518518518</v>
      </c>
      <c r="C108" s="15" t="s">
        <v>21</v>
      </c>
      <c r="D108" s="15" t="s">
        <v>321</v>
      </c>
      <c r="E108" s="14">
        <v>24</v>
      </c>
      <c r="F108" s="14">
        <f>E108-8</f>
        <v>16</v>
      </c>
      <c r="G108" s="15"/>
      <c r="H108" s="15"/>
      <c r="I108" s="15"/>
      <c r="J108" s="15"/>
    </row>
    <row r="109" spans="1:10" ht="13">
      <c r="A109" s="15" t="s">
        <v>1397</v>
      </c>
      <c r="B109" s="11">
        <v>0.1220949074074074</v>
      </c>
      <c r="C109" s="15" t="s">
        <v>14</v>
      </c>
      <c r="D109" s="15" t="s">
        <v>16</v>
      </c>
      <c r="E109" s="14" t="s">
        <v>17</v>
      </c>
      <c r="F109" s="14">
        <v>20</v>
      </c>
      <c r="G109" s="15"/>
      <c r="H109" s="15"/>
      <c r="I109" s="15"/>
      <c r="J109" s="15"/>
    </row>
    <row r="110" spans="1:10" ht="13">
      <c r="A110" s="15" t="s">
        <v>1397</v>
      </c>
      <c r="B110" s="11">
        <v>0.12210648148148148</v>
      </c>
      <c r="C110" s="15" t="s">
        <v>888</v>
      </c>
      <c r="D110" s="15" t="s">
        <v>16</v>
      </c>
      <c r="E110" s="14">
        <v>20</v>
      </c>
      <c r="F110" s="14">
        <f>E110-1</f>
        <v>19</v>
      </c>
      <c r="G110" s="15"/>
      <c r="H110" s="15"/>
      <c r="I110" s="15"/>
      <c r="J110" s="15"/>
    </row>
    <row r="111" spans="1:10" ht="13">
      <c r="A111" s="15" t="s">
        <v>1397</v>
      </c>
      <c r="B111" s="11">
        <v>0.12214120370370371</v>
      </c>
      <c r="C111" s="15" t="s">
        <v>18</v>
      </c>
      <c r="D111" s="15" t="s">
        <v>16</v>
      </c>
      <c r="E111" s="14">
        <v>20</v>
      </c>
      <c r="F111" s="14">
        <f>E111-4</f>
        <v>16</v>
      </c>
      <c r="G111" s="15"/>
      <c r="H111" s="15"/>
      <c r="I111" s="15"/>
      <c r="J111" s="15"/>
    </row>
    <row r="112" spans="1:10" ht="13">
      <c r="A112" s="15" t="s">
        <v>1397</v>
      </c>
      <c r="B112" s="11">
        <v>0.12342592592592593</v>
      </c>
      <c r="C112" s="15" t="s">
        <v>13</v>
      </c>
      <c r="D112" s="15" t="s">
        <v>16</v>
      </c>
      <c r="E112" s="14">
        <v>16</v>
      </c>
      <c r="F112" s="14">
        <f>E112-0</f>
        <v>16</v>
      </c>
      <c r="G112" s="15"/>
      <c r="H112" s="15"/>
      <c r="I112" s="15"/>
      <c r="J112" s="15"/>
    </row>
    <row r="113" spans="1:10" ht="13">
      <c r="A113" s="15" t="s">
        <v>1397</v>
      </c>
      <c r="B113" s="11">
        <v>0.12349537037037037</v>
      </c>
      <c r="C113" s="15" t="s">
        <v>19</v>
      </c>
      <c r="D113" s="15" t="s">
        <v>16</v>
      </c>
      <c r="E113" s="14">
        <v>12</v>
      </c>
      <c r="F113" s="14">
        <f>E113-4</f>
        <v>8</v>
      </c>
      <c r="G113" s="15"/>
      <c r="H113" s="15"/>
      <c r="I113" s="15"/>
      <c r="J113" s="15"/>
    </row>
    <row r="114" spans="1:10" ht="13">
      <c r="A114" s="15" t="s">
        <v>1397</v>
      </c>
      <c r="B114" s="11">
        <v>0.12355324074074074</v>
      </c>
      <c r="C114" s="15" t="s">
        <v>66</v>
      </c>
      <c r="D114" s="15" t="s">
        <v>16</v>
      </c>
      <c r="E114" s="14">
        <v>7</v>
      </c>
      <c r="F114" s="14">
        <f>E114-2</f>
        <v>5</v>
      </c>
      <c r="G114" s="15"/>
      <c r="H114" s="15"/>
      <c r="I114" s="15"/>
      <c r="J114" s="15"/>
    </row>
    <row r="115" spans="1:10" ht="13">
      <c r="A115" s="15" t="s">
        <v>1397</v>
      </c>
      <c r="B115" s="11">
        <v>0.12361111111111112</v>
      </c>
      <c r="C115" s="15" t="s">
        <v>21</v>
      </c>
      <c r="D115" s="15" t="s">
        <v>16</v>
      </c>
      <c r="E115" s="14">
        <v>4</v>
      </c>
      <c r="F115" s="14">
        <f>E115-1</f>
        <v>3</v>
      </c>
      <c r="G115" s="15"/>
      <c r="H115" s="15"/>
      <c r="I115" s="15"/>
      <c r="J115" s="15"/>
    </row>
    <row r="116" spans="1:10" ht="13">
      <c r="A116" s="15" t="s">
        <v>1397</v>
      </c>
      <c r="B116" s="11">
        <v>0.12430555555555556</v>
      </c>
      <c r="C116" s="15" t="s">
        <v>14</v>
      </c>
      <c r="D116" s="15" t="s">
        <v>15</v>
      </c>
      <c r="E116" s="14">
        <v>8</v>
      </c>
      <c r="F116" s="14">
        <f>E116-3</f>
        <v>5</v>
      </c>
      <c r="G116" s="15"/>
      <c r="H116" s="15"/>
      <c r="I116" s="15"/>
      <c r="J116" s="15"/>
    </row>
    <row r="117" spans="1:10" ht="13">
      <c r="A117" s="15" t="s">
        <v>1397</v>
      </c>
      <c r="B117" s="11">
        <v>0.12674768518518517</v>
      </c>
      <c r="C117" s="15" t="s">
        <v>66</v>
      </c>
      <c r="D117" s="15" t="s">
        <v>113</v>
      </c>
      <c r="E117" s="14">
        <v>5</v>
      </c>
      <c r="F117" s="14">
        <f>E117--1</f>
        <v>6</v>
      </c>
      <c r="G117" s="15"/>
      <c r="H117" s="15"/>
      <c r="I117" s="15"/>
      <c r="J117" s="15" t="s">
        <v>1444</v>
      </c>
    </row>
    <row r="118" spans="1:10" ht="13">
      <c r="A118" s="15" t="s">
        <v>1397</v>
      </c>
      <c r="B118" s="11">
        <v>0.12679398148148149</v>
      </c>
      <c r="C118" s="15" t="s">
        <v>13</v>
      </c>
      <c r="D118" s="15" t="s">
        <v>113</v>
      </c>
      <c r="E118" s="14">
        <v>16</v>
      </c>
      <c r="F118" s="14" t="s">
        <v>38</v>
      </c>
      <c r="G118" s="15"/>
      <c r="H118" s="15"/>
      <c r="I118" s="15"/>
      <c r="J118" s="15" t="s">
        <v>1447</v>
      </c>
    </row>
    <row r="119" spans="1:10" ht="13">
      <c r="A119" s="15" t="s">
        <v>1397</v>
      </c>
      <c r="B119" s="11">
        <v>0.12697916666666667</v>
      </c>
      <c r="C119" s="15" t="s">
        <v>14</v>
      </c>
      <c r="D119" s="15" t="s">
        <v>113</v>
      </c>
      <c r="E119" s="14">
        <v>13</v>
      </c>
      <c r="F119" s="14">
        <f>E119-4</f>
        <v>9</v>
      </c>
      <c r="G119" s="15"/>
      <c r="H119" s="15"/>
      <c r="I119" s="15"/>
      <c r="J119" s="42" t="s">
        <v>1451</v>
      </c>
    </row>
    <row r="120" spans="1:10" ht="13">
      <c r="A120" s="15" t="s">
        <v>1397</v>
      </c>
      <c r="B120" s="11">
        <v>0.12697916666666667</v>
      </c>
      <c r="C120" s="15" t="s">
        <v>21</v>
      </c>
      <c r="D120" s="15" t="s">
        <v>113</v>
      </c>
      <c r="E120" s="14">
        <v>5</v>
      </c>
      <c r="F120" s="14">
        <v>2</v>
      </c>
      <c r="G120" s="15"/>
      <c r="H120" s="15"/>
      <c r="I120" s="15"/>
      <c r="J120" s="15" t="s">
        <v>1452</v>
      </c>
    </row>
    <row r="121" spans="1:10" ht="13">
      <c r="A121" s="15" t="s">
        <v>1397</v>
      </c>
      <c r="B121" s="11">
        <v>0.12710648148148149</v>
      </c>
      <c r="C121" s="15" t="s">
        <v>19</v>
      </c>
      <c r="D121" s="15" t="s">
        <v>113</v>
      </c>
      <c r="E121" s="14">
        <v>2</v>
      </c>
      <c r="F121" s="14">
        <f>E121-0</f>
        <v>2</v>
      </c>
      <c r="G121" s="15"/>
      <c r="H121" s="15"/>
      <c r="I121" s="15"/>
      <c r="J121" s="42" t="s">
        <v>1451</v>
      </c>
    </row>
    <row r="122" spans="1:10" ht="13">
      <c r="A122" s="15" t="s">
        <v>1397</v>
      </c>
      <c r="B122" s="11">
        <v>0.12747685185185184</v>
      </c>
      <c r="C122" s="15" t="s">
        <v>18</v>
      </c>
      <c r="D122" s="15" t="s">
        <v>113</v>
      </c>
      <c r="E122" s="14">
        <v>14</v>
      </c>
      <c r="F122" s="14">
        <f>E122-7</f>
        <v>7</v>
      </c>
      <c r="G122" s="15"/>
      <c r="H122" s="15"/>
      <c r="I122" s="15"/>
      <c r="J122" s="42" t="s">
        <v>1451</v>
      </c>
    </row>
    <row r="123" spans="1:10" ht="13">
      <c r="A123" s="15" t="s">
        <v>1397</v>
      </c>
      <c r="B123" s="11">
        <v>0.12752314814814814</v>
      </c>
      <c r="C123" s="15" t="s">
        <v>888</v>
      </c>
      <c r="D123" s="15" t="s">
        <v>113</v>
      </c>
      <c r="E123" s="14">
        <v>28</v>
      </c>
      <c r="F123" s="14" t="s">
        <v>38</v>
      </c>
      <c r="G123" s="15"/>
      <c r="H123" s="15"/>
      <c r="I123" s="15"/>
      <c r="J123" s="15" t="s">
        <v>1447</v>
      </c>
    </row>
    <row r="124" spans="1:10" ht="13">
      <c r="A124" s="15" t="s">
        <v>1397</v>
      </c>
      <c r="B124" s="11">
        <v>0.12837962962962962</v>
      </c>
      <c r="C124" s="15" t="s">
        <v>21</v>
      </c>
      <c r="D124" s="15" t="s">
        <v>113</v>
      </c>
      <c r="E124" s="14" t="s">
        <v>20</v>
      </c>
      <c r="F124" s="14">
        <v>1</v>
      </c>
      <c r="G124" s="15"/>
      <c r="H124" s="15"/>
      <c r="I124" s="15"/>
      <c r="J124" s="42" t="s">
        <v>1451</v>
      </c>
    </row>
    <row r="125" spans="1:10" ht="13">
      <c r="A125" s="15" t="s">
        <v>1397</v>
      </c>
      <c r="B125" s="11">
        <v>0.13010416666666666</v>
      </c>
      <c r="C125" s="15" t="s">
        <v>13</v>
      </c>
      <c r="D125" s="15" t="s">
        <v>33</v>
      </c>
      <c r="E125" s="14" t="s">
        <v>17</v>
      </c>
      <c r="F125" s="14">
        <v>20</v>
      </c>
      <c r="G125" s="15"/>
      <c r="H125" s="15"/>
      <c r="I125" s="15"/>
      <c r="J125" s="15" t="s">
        <v>120</v>
      </c>
    </row>
    <row r="126" spans="1:10" ht="13">
      <c r="A126" s="15" t="s">
        <v>1397</v>
      </c>
      <c r="B126" s="11">
        <v>0.13010416666666666</v>
      </c>
      <c r="C126" s="15" t="s">
        <v>13</v>
      </c>
      <c r="D126" s="15" t="s">
        <v>33</v>
      </c>
      <c r="E126" s="14">
        <v>21</v>
      </c>
      <c r="F126" s="14">
        <v>17</v>
      </c>
      <c r="G126" s="15"/>
      <c r="H126" s="15"/>
      <c r="I126" s="15"/>
      <c r="J126" s="15" t="s">
        <v>120</v>
      </c>
    </row>
    <row r="127" spans="1:10" ht="13">
      <c r="A127" s="15" t="s">
        <v>1397</v>
      </c>
      <c r="B127" s="11">
        <v>0.13038194444444445</v>
      </c>
      <c r="C127" s="15" t="s">
        <v>13</v>
      </c>
      <c r="D127" s="15" t="s">
        <v>28</v>
      </c>
      <c r="E127" s="14">
        <v>18</v>
      </c>
      <c r="F127" s="14"/>
      <c r="G127" s="15"/>
      <c r="H127" s="15" t="s">
        <v>1459</v>
      </c>
      <c r="I127" s="15"/>
      <c r="J127" s="15"/>
    </row>
    <row r="128" spans="1:10" ht="13">
      <c r="A128" s="15" t="s">
        <v>1397</v>
      </c>
      <c r="B128" s="11">
        <v>0.13049768518518517</v>
      </c>
      <c r="C128" s="15" t="s">
        <v>13</v>
      </c>
      <c r="D128" s="15" t="s">
        <v>28</v>
      </c>
      <c r="E128" s="14">
        <v>18</v>
      </c>
      <c r="F128" s="14"/>
      <c r="G128" s="15"/>
      <c r="H128" s="15" t="s">
        <v>1459</v>
      </c>
      <c r="I128" s="15"/>
      <c r="J128" s="15"/>
    </row>
    <row r="129" spans="1:10" ht="13">
      <c r="A129" s="15" t="s">
        <v>1397</v>
      </c>
      <c r="B129" s="11">
        <v>0.1318287037037037</v>
      </c>
      <c r="C129" s="15" t="s">
        <v>19</v>
      </c>
      <c r="D129" s="15" t="s">
        <v>22</v>
      </c>
      <c r="E129" s="14">
        <v>16</v>
      </c>
      <c r="F129" s="14">
        <f>E129-10</f>
        <v>6</v>
      </c>
      <c r="G129" s="15"/>
      <c r="H129" s="15"/>
      <c r="I129" s="15"/>
      <c r="J129" s="15"/>
    </row>
    <row r="130" spans="1:10" ht="13">
      <c r="A130" s="15" t="s">
        <v>1397</v>
      </c>
      <c r="B130" s="11">
        <v>0.13202546296296297</v>
      </c>
      <c r="C130" s="15" t="s">
        <v>19</v>
      </c>
      <c r="D130" s="15" t="s">
        <v>30</v>
      </c>
      <c r="E130" s="14">
        <v>25</v>
      </c>
      <c r="F130" s="14">
        <f>E130-8</f>
        <v>17</v>
      </c>
      <c r="G130" s="15"/>
      <c r="H130" s="15"/>
      <c r="I130" s="15"/>
      <c r="J130" s="15" t="s">
        <v>1066</v>
      </c>
    </row>
    <row r="131" spans="1:10" ht="13">
      <c r="A131" s="15" t="s">
        <v>1397</v>
      </c>
      <c r="B131" s="11">
        <v>0.13229166666666667</v>
      </c>
      <c r="C131" s="15" t="s">
        <v>19</v>
      </c>
      <c r="D131" s="15" t="s">
        <v>28</v>
      </c>
      <c r="E131" s="14">
        <v>33</v>
      </c>
      <c r="F131" s="14"/>
      <c r="G131" s="15"/>
      <c r="H131" s="15" t="s">
        <v>1460</v>
      </c>
      <c r="I131" s="15"/>
      <c r="J131" s="15"/>
    </row>
    <row r="132" spans="1:10" ht="13">
      <c r="A132" s="15" t="s">
        <v>1397</v>
      </c>
      <c r="B132" s="11">
        <v>0.13469907407407408</v>
      </c>
      <c r="C132" s="15" t="s">
        <v>13</v>
      </c>
      <c r="D132" s="15" t="s">
        <v>30</v>
      </c>
      <c r="E132" s="14" t="s">
        <v>38</v>
      </c>
      <c r="F132" s="14" t="s">
        <v>38</v>
      </c>
      <c r="G132" s="15"/>
      <c r="H132" s="15"/>
      <c r="I132" s="15"/>
      <c r="J132" s="15" t="s">
        <v>103</v>
      </c>
    </row>
    <row r="133" spans="1:10" ht="13">
      <c r="A133" s="15" t="s">
        <v>1397</v>
      </c>
      <c r="B133" s="11">
        <v>0.13469907407407408</v>
      </c>
      <c r="C133" s="15" t="s">
        <v>13</v>
      </c>
      <c r="D133" s="15" t="s">
        <v>30</v>
      </c>
      <c r="E133" s="14">
        <v>14</v>
      </c>
      <c r="F133" s="14">
        <v>2</v>
      </c>
      <c r="G133" s="15"/>
      <c r="H133" s="15"/>
      <c r="I133" s="15"/>
      <c r="J133" s="15" t="s">
        <v>1461</v>
      </c>
    </row>
    <row r="134" spans="1:10" ht="13">
      <c r="A134" s="15" t="s">
        <v>1397</v>
      </c>
      <c r="B134" s="11">
        <v>0.13575231481481481</v>
      </c>
      <c r="C134" s="15" t="s">
        <v>21</v>
      </c>
      <c r="D134" s="15" t="s">
        <v>33</v>
      </c>
      <c r="E134" s="14">
        <v>14</v>
      </c>
      <c r="F134" s="14">
        <f>E134-8</f>
        <v>6</v>
      </c>
      <c r="G134" s="15"/>
      <c r="H134" s="15"/>
      <c r="I134" s="15"/>
      <c r="J134" s="15" t="s">
        <v>1463</v>
      </c>
    </row>
    <row r="135" spans="1:10" ht="13">
      <c r="A135" s="15" t="s">
        <v>1397</v>
      </c>
      <c r="B135" s="11">
        <v>0.13743055555555556</v>
      </c>
      <c r="C135" s="15" t="s">
        <v>14</v>
      </c>
      <c r="D135" s="15" t="s">
        <v>30</v>
      </c>
      <c r="E135" s="14" t="s">
        <v>38</v>
      </c>
      <c r="F135" s="14" t="s">
        <v>38</v>
      </c>
      <c r="G135" s="15"/>
      <c r="H135" s="15"/>
      <c r="I135" s="15"/>
      <c r="J135" s="15" t="s">
        <v>103</v>
      </c>
    </row>
    <row r="136" spans="1:10" ht="13">
      <c r="A136" s="15" t="s">
        <v>1397</v>
      </c>
      <c r="B136" s="11">
        <v>0.13743055555555556</v>
      </c>
      <c r="C136" s="15" t="s">
        <v>14</v>
      </c>
      <c r="D136" s="15" t="s">
        <v>30</v>
      </c>
      <c r="E136" s="14">
        <v>11</v>
      </c>
      <c r="F136" s="14">
        <f>E136-7</f>
        <v>4</v>
      </c>
      <c r="G136" s="15"/>
      <c r="H136" s="15"/>
      <c r="I136" s="15"/>
      <c r="J136" s="15" t="s">
        <v>368</v>
      </c>
    </row>
    <row r="137" spans="1:10" ht="13">
      <c r="A137" s="15" t="s">
        <v>1397</v>
      </c>
      <c r="B137" s="11">
        <v>0.13768518518518519</v>
      </c>
      <c r="C137" s="15" t="s">
        <v>14</v>
      </c>
      <c r="D137" s="15" t="s">
        <v>30</v>
      </c>
      <c r="E137" s="14" t="s">
        <v>38</v>
      </c>
      <c r="F137" s="14" t="s">
        <v>38</v>
      </c>
      <c r="G137" s="15"/>
      <c r="H137" s="15"/>
      <c r="I137" s="15"/>
      <c r="J137" s="15" t="s">
        <v>103</v>
      </c>
    </row>
    <row r="138" spans="1:10" ht="13">
      <c r="A138" s="15" t="s">
        <v>1397</v>
      </c>
      <c r="B138" s="11">
        <v>0.13768518518518519</v>
      </c>
      <c r="C138" s="15" t="s">
        <v>14</v>
      </c>
      <c r="D138" s="15" t="s">
        <v>30</v>
      </c>
      <c r="E138" s="14">
        <v>22</v>
      </c>
      <c r="F138" s="14">
        <f>E138-7</f>
        <v>15</v>
      </c>
      <c r="G138" s="15"/>
      <c r="H138" s="15"/>
      <c r="I138" s="15"/>
      <c r="J138" s="15" t="s">
        <v>368</v>
      </c>
    </row>
    <row r="139" spans="1:10" ht="13">
      <c r="A139" s="15" t="s">
        <v>1397</v>
      </c>
      <c r="B139" s="11">
        <v>0.1378125</v>
      </c>
      <c r="C139" s="15" t="s">
        <v>14</v>
      </c>
      <c r="D139" s="15" t="s">
        <v>28</v>
      </c>
      <c r="E139" s="14">
        <v>9</v>
      </c>
      <c r="F139" s="14"/>
      <c r="G139" s="15"/>
      <c r="H139" s="15" t="s">
        <v>1467</v>
      </c>
      <c r="I139" s="15"/>
      <c r="J139" s="15"/>
    </row>
    <row r="140" spans="1:10" ht="13">
      <c r="A140" s="15" t="s">
        <v>1397</v>
      </c>
      <c r="B140" s="11">
        <v>0.13844907407407409</v>
      </c>
      <c r="C140" s="15" t="s">
        <v>18</v>
      </c>
      <c r="D140" s="15" t="s">
        <v>28</v>
      </c>
      <c r="E140" s="14">
        <v>13</v>
      </c>
      <c r="F140" s="14"/>
      <c r="G140" s="15"/>
      <c r="H140" s="15" t="s">
        <v>1468</v>
      </c>
      <c r="I140" s="15"/>
      <c r="J140" s="15" t="s">
        <v>1010</v>
      </c>
    </row>
    <row r="141" spans="1:10" ht="13">
      <c r="A141" s="15" t="s">
        <v>1397</v>
      </c>
      <c r="B141" s="11">
        <v>0.13978009259259258</v>
      </c>
      <c r="C141" s="15" t="s">
        <v>18</v>
      </c>
      <c r="D141" s="15" t="s">
        <v>33</v>
      </c>
      <c r="E141" s="14" t="s">
        <v>1160</v>
      </c>
      <c r="F141" s="14">
        <v>19</v>
      </c>
      <c r="G141" s="15"/>
      <c r="H141" s="15"/>
      <c r="I141" s="15"/>
      <c r="J141" s="15" t="s">
        <v>1469</v>
      </c>
    </row>
    <row r="142" spans="1:10" ht="13">
      <c r="A142" s="15" t="s">
        <v>1397</v>
      </c>
      <c r="B142" s="11">
        <v>0.14008101851851851</v>
      </c>
      <c r="C142" s="15" t="s">
        <v>18</v>
      </c>
      <c r="D142" s="15" t="s">
        <v>28</v>
      </c>
      <c r="E142" s="14">
        <v>27</v>
      </c>
      <c r="F142" s="14"/>
      <c r="G142" s="15"/>
      <c r="H142" s="15" t="s">
        <v>1470</v>
      </c>
      <c r="I142" s="15"/>
      <c r="J142" s="15"/>
    </row>
    <row r="143" spans="1:10" ht="13">
      <c r="A143" s="15" t="s">
        <v>1397</v>
      </c>
      <c r="B143" s="11">
        <v>0.14133101851851851</v>
      </c>
      <c r="C143" s="15" t="s">
        <v>888</v>
      </c>
      <c r="D143" s="15" t="s">
        <v>28</v>
      </c>
      <c r="E143" s="14">
        <v>9</v>
      </c>
      <c r="F143" s="14"/>
      <c r="G143" s="15"/>
      <c r="H143" s="15" t="s">
        <v>1472</v>
      </c>
      <c r="I143" s="15"/>
      <c r="J143" s="15"/>
    </row>
    <row r="144" spans="1:10" ht="13">
      <c r="A144" s="15" t="s">
        <v>1397</v>
      </c>
      <c r="B144" s="11">
        <v>0.14248842592592592</v>
      </c>
      <c r="C144" s="15" t="s">
        <v>18</v>
      </c>
      <c r="D144" s="15" t="s">
        <v>28</v>
      </c>
      <c r="E144" s="14">
        <v>13</v>
      </c>
      <c r="F144" s="14"/>
      <c r="G144" s="15"/>
      <c r="H144" s="15" t="s">
        <v>1468</v>
      </c>
      <c r="I144" s="15"/>
      <c r="J144" s="15" t="s">
        <v>1010</v>
      </c>
    </row>
    <row r="145" spans="1:10" ht="13">
      <c r="A145" s="15" t="s">
        <v>1397</v>
      </c>
      <c r="B145" s="11">
        <v>0.14390046296296297</v>
      </c>
      <c r="C145" s="15" t="s">
        <v>14</v>
      </c>
      <c r="D145" s="15" t="s">
        <v>30</v>
      </c>
      <c r="E145" s="14" t="s">
        <v>38</v>
      </c>
      <c r="F145" s="14" t="s">
        <v>38</v>
      </c>
      <c r="G145" s="15"/>
      <c r="H145" s="15"/>
      <c r="I145" s="15"/>
      <c r="J145" s="15" t="s">
        <v>103</v>
      </c>
    </row>
    <row r="146" spans="1:10" ht="13">
      <c r="A146" s="15" t="s">
        <v>1397</v>
      </c>
      <c r="B146" s="11">
        <v>0.14390046296296297</v>
      </c>
      <c r="C146" s="15" t="s">
        <v>14</v>
      </c>
      <c r="D146" s="15" t="s">
        <v>30</v>
      </c>
      <c r="E146" s="14" t="s">
        <v>38</v>
      </c>
      <c r="F146" s="14" t="s">
        <v>38</v>
      </c>
      <c r="G146" s="15"/>
      <c r="H146" s="15"/>
      <c r="I146" s="15"/>
      <c r="J146" s="15" t="s">
        <v>368</v>
      </c>
    </row>
    <row r="147" spans="1:10" ht="13">
      <c r="A147" s="15" t="s">
        <v>1397</v>
      </c>
      <c r="B147" s="11">
        <v>0.14496527777777779</v>
      </c>
      <c r="C147" s="15" t="s">
        <v>13</v>
      </c>
      <c r="D147" s="15" t="s">
        <v>33</v>
      </c>
      <c r="E147" s="14" t="s">
        <v>38</v>
      </c>
      <c r="F147" s="14" t="s">
        <v>38</v>
      </c>
      <c r="G147" s="15"/>
      <c r="H147" s="15"/>
      <c r="I147" s="15"/>
      <c r="J147" s="15" t="s">
        <v>103</v>
      </c>
    </row>
    <row r="148" spans="1:10" ht="13">
      <c r="A148" s="15" t="s">
        <v>1397</v>
      </c>
      <c r="B148" s="11">
        <v>0.14496527777777779</v>
      </c>
      <c r="C148" s="15" t="s">
        <v>13</v>
      </c>
      <c r="D148" s="15" t="s">
        <v>33</v>
      </c>
      <c r="E148" s="14">
        <v>17</v>
      </c>
      <c r="F148" s="14">
        <f>E148-7</f>
        <v>10</v>
      </c>
      <c r="G148" s="15"/>
      <c r="H148" s="15"/>
      <c r="I148" s="15"/>
      <c r="J148" s="15" t="s">
        <v>1475</v>
      </c>
    </row>
    <row r="149" spans="1:10" ht="13">
      <c r="A149" s="15" t="s">
        <v>1397</v>
      </c>
      <c r="B149" s="11">
        <v>0.14508101851851851</v>
      </c>
      <c r="C149" s="15" t="s">
        <v>13</v>
      </c>
      <c r="D149" s="15" t="s">
        <v>33</v>
      </c>
      <c r="E149" s="14" t="s">
        <v>38</v>
      </c>
      <c r="F149" s="14" t="s">
        <v>38</v>
      </c>
      <c r="G149" s="15"/>
      <c r="H149" s="15"/>
      <c r="I149" s="15"/>
      <c r="J149" s="15" t="s">
        <v>103</v>
      </c>
    </row>
    <row r="150" spans="1:10" ht="13">
      <c r="A150" s="15" t="s">
        <v>1397</v>
      </c>
      <c r="B150" s="11">
        <v>0.14508101851851851</v>
      </c>
      <c r="C150" s="15" t="s">
        <v>13</v>
      </c>
      <c r="D150" s="15" t="s">
        <v>33</v>
      </c>
      <c r="E150" s="14">
        <v>20</v>
      </c>
      <c r="F150" s="14">
        <v>12</v>
      </c>
      <c r="G150" s="15"/>
      <c r="H150" s="15"/>
      <c r="I150" s="15"/>
      <c r="J150" s="15" t="s">
        <v>1476</v>
      </c>
    </row>
    <row r="151" spans="1:10" ht="13">
      <c r="A151" s="15" t="s">
        <v>1397</v>
      </c>
      <c r="B151" s="11">
        <v>0.14535879629629631</v>
      </c>
      <c r="C151" s="15" t="s">
        <v>13</v>
      </c>
      <c r="D151" s="15" t="s">
        <v>28</v>
      </c>
      <c r="E151" s="14">
        <v>10</v>
      </c>
      <c r="F151" s="14"/>
      <c r="G151" s="15"/>
      <c r="H151" s="15" t="s">
        <v>1478</v>
      </c>
      <c r="I151" s="15"/>
      <c r="J151" s="15"/>
    </row>
    <row r="152" spans="1:10" ht="13">
      <c r="A152" s="15" t="s">
        <v>1397</v>
      </c>
      <c r="B152" s="11">
        <v>0.14542824074074073</v>
      </c>
      <c r="C152" s="15" t="s">
        <v>13</v>
      </c>
      <c r="D152" s="15" t="s">
        <v>28</v>
      </c>
      <c r="E152" s="14">
        <v>16</v>
      </c>
      <c r="F152" s="14"/>
      <c r="G152" s="15"/>
      <c r="H152" s="15" t="s">
        <v>1479</v>
      </c>
      <c r="I152" s="15"/>
      <c r="J152" s="15"/>
    </row>
    <row r="153" spans="1:10" ht="13">
      <c r="A153" s="15" t="s">
        <v>1397</v>
      </c>
      <c r="B153" s="11">
        <v>0.14612268518518517</v>
      </c>
      <c r="C153" s="15" t="s">
        <v>19</v>
      </c>
      <c r="D153" s="15" t="s">
        <v>22</v>
      </c>
      <c r="E153" s="14">
        <v>18</v>
      </c>
      <c r="F153" s="14">
        <f>E153-10</f>
        <v>8</v>
      </c>
      <c r="G153" s="15"/>
      <c r="H153" s="15"/>
      <c r="I153" s="15"/>
      <c r="J153" s="15"/>
    </row>
    <row r="154" spans="1:10" ht="13">
      <c r="A154" s="15" t="s">
        <v>1397</v>
      </c>
      <c r="B154" s="11">
        <v>0.14753472222222222</v>
      </c>
      <c r="C154" s="15" t="s">
        <v>21</v>
      </c>
      <c r="D154" s="15" t="s">
        <v>101</v>
      </c>
      <c r="E154" s="14">
        <v>6</v>
      </c>
      <c r="F154" s="14"/>
      <c r="G154" s="15"/>
      <c r="H154" s="15"/>
      <c r="I154" s="15"/>
      <c r="J154" s="15" t="s">
        <v>1483</v>
      </c>
    </row>
    <row r="155" spans="1:10" ht="13">
      <c r="A155" s="15" t="s">
        <v>1397</v>
      </c>
      <c r="B155" s="11">
        <v>0.14812500000000001</v>
      </c>
      <c r="C155" s="15" t="s">
        <v>13</v>
      </c>
      <c r="D155" s="15" t="s">
        <v>30</v>
      </c>
      <c r="E155" s="14" t="s">
        <v>20</v>
      </c>
      <c r="F155" s="14">
        <v>1</v>
      </c>
      <c r="G155" s="15"/>
      <c r="H155" s="15"/>
      <c r="I155" s="15"/>
      <c r="J155" s="15" t="s">
        <v>1485</v>
      </c>
    </row>
    <row r="156" spans="1:10" ht="13">
      <c r="A156" s="15" t="s">
        <v>1397</v>
      </c>
      <c r="B156" s="11">
        <v>0.14818287037037037</v>
      </c>
      <c r="C156" s="15" t="s">
        <v>13</v>
      </c>
      <c r="D156" s="15" t="s">
        <v>45</v>
      </c>
      <c r="E156" s="14">
        <v>2</v>
      </c>
      <c r="F156" s="14"/>
      <c r="G156" s="15"/>
      <c r="H156" s="15"/>
      <c r="I156" s="15"/>
      <c r="J156" s="15" t="s">
        <v>1487</v>
      </c>
    </row>
    <row r="157" spans="1:10" ht="13">
      <c r="A157" s="15" t="s">
        <v>1397</v>
      </c>
      <c r="B157" s="11">
        <v>0.15023148148148149</v>
      </c>
      <c r="C157" s="15" t="s">
        <v>888</v>
      </c>
      <c r="D157" s="15" t="s">
        <v>101</v>
      </c>
      <c r="E157" s="14">
        <v>9</v>
      </c>
      <c r="F157" s="14"/>
      <c r="G157" s="15"/>
      <c r="H157" s="15"/>
      <c r="I157" s="15"/>
      <c r="J157" s="15" t="s">
        <v>1488</v>
      </c>
    </row>
    <row r="158" spans="1:10" ht="13">
      <c r="A158" s="15" t="s">
        <v>1397</v>
      </c>
      <c r="B158" s="11">
        <v>0.15056712962962962</v>
      </c>
      <c r="C158" s="15" t="s">
        <v>18</v>
      </c>
      <c r="D158" s="15" t="s">
        <v>33</v>
      </c>
      <c r="E158" s="14" t="s">
        <v>17</v>
      </c>
      <c r="F158" s="14">
        <v>20</v>
      </c>
      <c r="G158" s="15"/>
      <c r="H158" s="15"/>
      <c r="I158" s="15"/>
      <c r="J158" s="15" t="s">
        <v>103</v>
      </c>
    </row>
    <row r="159" spans="1:10" ht="13">
      <c r="A159" s="15" t="s">
        <v>1397</v>
      </c>
      <c r="B159" s="11">
        <v>0.15056712962962962</v>
      </c>
      <c r="C159" s="15" t="s">
        <v>18</v>
      </c>
      <c r="D159" s="15" t="s">
        <v>33</v>
      </c>
      <c r="E159" s="14">
        <v>16</v>
      </c>
      <c r="F159" s="14">
        <f>E159-7</f>
        <v>9</v>
      </c>
      <c r="G159" s="15"/>
      <c r="H159" s="15"/>
      <c r="I159" s="15"/>
      <c r="J159" s="15" t="s">
        <v>1493</v>
      </c>
    </row>
    <row r="160" spans="1:10" ht="13">
      <c r="A160" s="15" t="s">
        <v>1397</v>
      </c>
      <c r="B160" s="11">
        <v>0.15112268518518518</v>
      </c>
      <c r="C160" s="15" t="s">
        <v>18</v>
      </c>
      <c r="D160" s="15" t="s">
        <v>33</v>
      </c>
      <c r="E160" s="14" t="s">
        <v>17</v>
      </c>
      <c r="F160" s="14">
        <v>20</v>
      </c>
      <c r="G160" s="15"/>
      <c r="H160" s="15"/>
      <c r="I160" s="15"/>
      <c r="J160" s="15" t="s">
        <v>72</v>
      </c>
    </row>
    <row r="161" spans="1:10" ht="13">
      <c r="A161" s="15" t="s">
        <v>1397</v>
      </c>
      <c r="B161" s="11">
        <v>0.15133101851851852</v>
      </c>
      <c r="C161" s="15" t="s">
        <v>18</v>
      </c>
      <c r="D161" s="15" t="s">
        <v>28</v>
      </c>
      <c r="E161" s="14">
        <v>32</v>
      </c>
      <c r="F161" s="14"/>
      <c r="G161" s="15"/>
      <c r="H161" s="15" t="s">
        <v>1495</v>
      </c>
      <c r="I161" s="15"/>
      <c r="J161" s="15"/>
    </row>
    <row r="162" spans="1:10" ht="13">
      <c r="A162" s="15" t="s">
        <v>1397</v>
      </c>
      <c r="B162" s="11">
        <v>0.15208333333333332</v>
      </c>
      <c r="C162" s="15" t="s">
        <v>18</v>
      </c>
      <c r="D162" s="15" t="s">
        <v>77</v>
      </c>
      <c r="E162" s="14">
        <v>22</v>
      </c>
      <c r="F162" s="14">
        <f>E162-4</f>
        <v>18</v>
      </c>
      <c r="G162" s="15"/>
      <c r="H162" s="15"/>
      <c r="I162" s="15"/>
      <c r="J162" s="15" t="s">
        <v>1498</v>
      </c>
    </row>
    <row r="163" spans="1:10" ht="13">
      <c r="A163" s="15" t="s">
        <v>1397</v>
      </c>
      <c r="B163" s="11">
        <v>0.15209490740740741</v>
      </c>
      <c r="C163" s="15" t="s">
        <v>13</v>
      </c>
      <c r="D163" s="15" t="s">
        <v>77</v>
      </c>
      <c r="E163" s="14" t="s">
        <v>17</v>
      </c>
      <c r="F163" s="14">
        <v>20</v>
      </c>
      <c r="G163" s="15"/>
      <c r="H163" s="15"/>
      <c r="I163" s="15"/>
      <c r="J163" s="42" t="s">
        <v>1499</v>
      </c>
    </row>
    <row r="164" spans="1:10" ht="13">
      <c r="A164" s="15" t="s">
        <v>1397</v>
      </c>
      <c r="B164" s="11">
        <v>0.15212962962962964</v>
      </c>
      <c r="C164" s="15" t="s">
        <v>66</v>
      </c>
      <c r="D164" s="15" t="s">
        <v>77</v>
      </c>
      <c r="E164" s="14" t="s">
        <v>38</v>
      </c>
      <c r="F164" s="14" t="s">
        <v>38</v>
      </c>
      <c r="G164" s="15"/>
      <c r="H164" s="15"/>
      <c r="I164" s="15"/>
      <c r="J164" s="15" t="s">
        <v>56</v>
      </c>
    </row>
    <row r="165" spans="1:10" ht="13">
      <c r="A165" s="15" t="s">
        <v>1397</v>
      </c>
      <c r="B165" s="11">
        <v>0.15212962962962964</v>
      </c>
      <c r="C165" s="15" t="s">
        <v>66</v>
      </c>
      <c r="D165" s="15" t="s">
        <v>77</v>
      </c>
      <c r="E165" s="14" t="s">
        <v>1160</v>
      </c>
      <c r="F165" s="14">
        <v>19</v>
      </c>
      <c r="G165" s="15"/>
      <c r="H165" s="15"/>
      <c r="I165" s="15"/>
      <c r="J165" s="15" t="s">
        <v>1500</v>
      </c>
    </row>
    <row r="166" spans="1:10" ht="13">
      <c r="A166" s="15" t="s">
        <v>1397</v>
      </c>
      <c r="B166" s="11">
        <v>0.1521875</v>
      </c>
      <c r="C166" s="15" t="s">
        <v>21</v>
      </c>
      <c r="D166" s="15" t="s">
        <v>77</v>
      </c>
      <c r="E166" s="14">
        <v>14</v>
      </c>
      <c r="F166" s="14">
        <f>E166-1</f>
        <v>13</v>
      </c>
      <c r="G166" s="15"/>
      <c r="H166" s="15"/>
      <c r="I166" s="15"/>
      <c r="J166" s="42" t="s">
        <v>1499</v>
      </c>
    </row>
    <row r="167" spans="1:10" ht="13">
      <c r="A167" s="15" t="s">
        <v>1397</v>
      </c>
      <c r="B167" s="11">
        <v>0.15219907407407407</v>
      </c>
      <c r="C167" s="15" t="s">
        <v>19</v>
      </c>
      <c r="D167" s="15" t="s">
        <v>77</v>
      </c>
      <c r="E167" s="14">
        <v>21</v>
      </c>
      <c r="F167" s="14">
        <f>E167-7</f>
        <v>14</v>
      </c>
      <c r="G167" s="15"/>
      <c r="H167" s="15"/>
      <c r="I167" s="15"/>
      <c r="J167" s="42" t="s">
        <v>1499</v>
      </c>
    </row>
    <row r="168" spans="1:10" ht="13">
      <c r="A168" s="15" t="s">
        <v>1397</v>
      </c>
      <c r="B168" s="11">
        <v>0.15221064814814814</v>
      </c>
      <c r="C168" s="15" t="s">
        <v>888</v>
      </c>
      <c r="D168" s="15" t="s">
        <v>77</v>
      </c>
      <c r="E168" s="14">
        <v>6</v>
      </c>
      <c r="F168" s="14">
        <f>E168-1</f>
        <v>5</v>
      </c>
      <c r="G168" s="15"/>
      <c r="H168" s="15"/>
      <c r="I168" s="15"/>
      <c r="J168" s="42" t="s">
        <v>1499</v>
      </c>
    </row>
    <row r="169" spans="1:10" ht="13">
      <c r="A169" s="15" t="s">
        <v>1397</v>
      </c>
      <c r="B169" s="11">
        <v>0.15277777777777779</v>
      </c>
      <c r="C169" s="15" t="s">
        <v>19</v>
      </c>
      <c r="D169" s="15" t="s">
        <v>30</v>
      </c>
      <c r="E169" s="14">
        <v>16</v>
      </c>
      <c r="F169" s="14">
        <f>E169-8</f>
        <v>8</v>
      </c>
      <c r="G169" s="15"/>
      <c r="H169" s="15"/>
      <c r="I169" s="15"/>
      <c r="J169" s="15" t="s">
        <v>1328</v>
      </c>
    </row>
    <row r="170" spans="1:10" ht="13">
      <c r="A170" s="15" t="s">
        <v>1397</v>
      </c>
      <c r="B170" s="11">
        <v>0.15292824074074074</v>
      </c>
      <c r="C170" s="15" t="s">
        <v>19</v>
      </c>
      <c r="D170" s="15" t="s">
        <v>28</v>
      </c>
      <c r="E170" s="14">
        <v>20</v>
      </c>
      <c r="F170" s="14"/>
      <c r="G170" s="15"/>
      <c r="H170" s="15" t="s">
        <v>1505</v>
      </c>
      <c r="I170" s="15"/>
      <c r="J170" s="15"/>
    </row>
    <row r="171" spans="1:10" ht="13">
      <c r="A171" s="15" t="s">
        <v>1397</v>
      </c>
      <c r="B171" s="11">
        <v>0.15313657407407408</v>
      </c>
      <c r="C171" s="15" t="s">
        <v>18</v>
      </c>
      <c r="D171" s="15" t="s">
        <v>28</v>
      </c>
      <c r="E171" s="14">
        <v>5</v>
      </c>
      <c r="F171" s="14"/>
      <c r="G171" s="15"/>
      <c r="H171" s="15" t="s">
        <v>1506</v>
      </c>
      <c r="I171" s="15"/>
      <c r="J171" s="15"/>
    </row>
    <row r="172" spans="1:10" ht="13">
      <c r="A172" s="15" t="s">
        <v>1397</v>
      </c>
      <c r="B172" s="11">
        <v>0.15381944444444445</v>
      </c>
      <c r="C172" s="15" t="s">
        <v>18</v>
      </c>
      <c r="D172" s="15" t="s">
        <v>28</v>
      </c>
      <c r="E172" s="14">
        <v>15</v>
      </c>
      <c r="F172" s="14"/>
      <c r="G172" s="15"/>
      <c r="H172" s="15" t="s">
        <v>1507</v>
      </c>
      <c r="I172" s="15"/>
      <c r="J172" s="15" t="s">
        <v>186</v>
      </c>
    </row>
    <row r="173" spans="1:10" ht="13">
      <c r="A173" s="15" t="s">
        <v>1397</v>
      </c>
      <c r="B173" s="11">
        <v>0.15486111111111112</v>
      </c>
      <c r="C173" s="15" t="s">
        <v>13</v>
      </c>
      <c r="D173" s="15" t="s">
        <v>33</v>
      </c>
      <c r="E173" s="14">
        <v>26</v>
      </c>
      <c r="F173" s="14">
        <f t="shared" ref="F173:F174" si="5">E173-7</f>
        <v>19</v>
      </c>
      <c r="G173" s="15"/>
      <c r="H173" s="15"/>
      <c r="I173" s="15"/>
      <c r="J173" s="15" t="s">
        <v>120</v>
      </c>
    </row>
    <row r="174" spans="1:10" ht="13">
      <c r="A174" s="15" t="s">
        <v>1397</v>
      </c>
      <c r="B174" s="11">
        <v>0.15490740740740741</v>
      </c>
      <c r="C174" s="15" t="s">
        <v>13</v>
      </c>
      <c r="D174" s="15" t="s">
        <v>33</v>
      </c>
      <c r="E174" s="14">
        <v>23</v>
      </c>
      <c r="F174" s="14">
        <f t="shared" si="5"/>
        <v>16</v>
      </c>
      <c r="G174" s="15"/>
      <c r="H174" s="15"/>
      <c r="I174" s="15"/>
      <c r="J174" s="15" t="s">
        <v>120</v>
      </c>
    </row>
    <row r="175" spans="1:10" ht="13">
      <c r="A175" s="15" t="s">
        <v>1397</v>
      </c>
      <c r="B175" s="11">
        <v>0.155</v>
      </c>
      <c r="C175" s="15" t="s">
        <v>13</v>
      </c>
      <c r="D175" s="15" t="s">
        <v>28</v>
      </c>
      <c r="E175" s="14">
        <v>15</v>
      </c>
      <c r="F175" s="14"/>
      <c r="G175" s="15"/>
      <c r="H175" s="15" t="s">
        <v>1513</v>
      </c>
      <c r="I175" s="15"/>
      <c r="J175" s="15"/>
    </row>
    <row r="176" spans="1:10" ht="13">
      <c r="A176" s="15" t="s">
        <v>1397</v>
      </c>
      <c r="B176" s="11">
        <v>0.15508101851851852</v>
      </c>
      <c r="C176" s="15" t="s">
        <v>13</v>
      </c>
      <c r="D176" s="15" t="s">
        <v>28</v>
      </c>
      <c r="E176" s="14">
        <v>9</v>
      </c>
      <c r="F176" s="14"/>
      <c r="G176" s="15"/>
      <c r="H176" s="15"/>
      <c r="I176" s="15"/>
      <c r="J176" s="15"/>
    </row>
    <row r="177" spans="1:10" ht="13">
      <c r="A177" s="15" t="s">
        <v>1397</v>
      </c>
      <c r="B177" s="11">
        <v>0.15623842592592593</v>
      </c>
      <c r="C177" s="15" t="s">
        <v>66</v>
      </c>
      <c r="D177" s="15" t="s">
        <v>26</v>
      </c>
      <c r="E177" s="14" t="s">
        <v>38</v>
      </c>
      <c r="F177" s="14" t="s">
        <v>38</v>
      </c>
      <c r="G177" s="15"/>
      <c r="H177" s="15"/>
      <c r="I177" s="15"/>
      <c r="J177" s="15" t="s">
        <v>56</v>
      </c>
    </row>
    <row r="178" spans="1:10" ht="13">
      <c r="A178" s="15" t="s">
        <v>1397</v>
      </c>
      <c r="B178" s="11">
        <v>0.15623842592592593</v>
      </c>
      <c r="C178" s="15" t="s">
        <v>66</v>
      </c>
      <c r="D178" s="15" t="s">
        <v>26</v>
      </c>
      <c r="E178" s="14">
        <v>14</v>
      </c>
      <c r="F178" s="14">
        <f>E178-6</f>
        <v>8</v>
      </c>
      <c r="G178" s="15"/>
      <c r="H178" s="15"/>
      <c r="I178" s="15"/>
      <c r="J178" s="15" t="s">
        <v>57</v>
      </c>
    </row>
    <row r="179" spans="1:10" ht="13">
      <c r="A179" s="15" t="s">
        <v>1397</v>
      </c>
      <c r="B179" s="11">
        <v>0.1590162037037037</v>
      </c>
      <c r="C179" s="15" t="s">
        <v>14</v>
      </c>
      <c r="D179" s="15" t="s">
        <v>113</v>
      </c>
      <c r="E179" s="14">
        <v>15</v>
      </c>
      <c r="F179" s="14">
        <f>E179-3</f>
        <v>12</v>
      </c>
      <c r="G179" s="15"/>
      <c r="H179" s="15"/>
      <c r="I179" s="15"/>
      <c r="J179" s="15" t="s">
        <v>1451</v>
      </c>
    </row>
    <row r="180" spans="1:10" ht="13">
      <c r="A180" s="15" t="s">
        <v>1397</v>
      </c>
      <c r="B180" s="11">
        <v>0.15903935185185186</v>
      </c>
      <c r="C180" s="15" t="s">
        <v>21</v>
      </c>
      <c r="D180" s="15" t="s">
        <v>113</v>
      </c>
      <c r="E180" s="14">
        <v>14</v>
      </c>
      <c r="F180" s="14">
        <f>E180-6</f>
        <v>8</v>
      </c>
      <c r="G180" s="15"/>
      <c r="H180" s="15"/>
      <c r="I180" s="15"/>
      <c r="J180" s="15" t="s">
        <v>1451</v>
      </c>
    </row>
    <row r="181" spans="1:10" ht="13">
      <c r="A181" s="15" t="s">
        <v>1397</v>
      </c>
      <c r="B181" s="11">
        <v>0.15912037037037038</v>
      </c>
      <c r="C181" s="15" t="s">
        <v>13</v>
      </c>
      <c r="D181" s="15" t="s">
        <v>113</v>
      </c>
      <c r="E181" s="14">
        <v>16</v>
      </c>
      <c r="F181" s="14">
        <f>E181-2</f>
        <v>14</v>
      </c>
      <c r="G181" s="15"/>
      <c r="H181" s="15"/>
      <c r="I181" s="15"/>
      <c r="J181" s="15" t="s">
        <v>1451</v>
      </c>
    </row>
    <row r="182" spans="1:10" ht="13">
      <c r="A182" s="15" t="s">
        <v>1397</v>
      </c>
      <c r="B182" s="11">
        <v>0.15913194444444445</v>
      </c>
      <c r="C182" s="15" t="s">
        <v>66</v>
      </c>
      <c r="D182" s="15" t="s">
        <v>113</v>
      </c>
      <c r="E182" s="14">
        <v>13</v>
      </c>
      <c r="F182" s="14">
        <f>E182--1</f>
        <v>14</v>
      </c>
      <c r="G182" s="15"/>
      <c r="H182" s="15"/>
      <c r="I182" s="15"/>
      <c r="J182" s="15" t="s">
        <v>1451</v>
      </c>
    </row>
    <row r="183" spans="1:10" ht="13">
      <c r="A183" s="15" t="s">
        <v>1397</v>
      </c>
      <c r="B183" s="11">
        <v>0.15915509259259258</v>
      </c>
      <c r="C183" s="15" t="s">
        <v>888</v>
      </c>
      <c r="D183" s="15" t="s">
        <v>113</v>
      </c>
      <c r="E183" s="14">
        <v>19</v>
      </c>
      <c r="F183" s="14">
        <f>E183-8</f>
        <v>11</v>
      </c>
      <c r="G183" s="15"/>
      <c r="H183" s="15"/>
      <c r="I183" s="15"/>
      <c r="J183" s="15" t="s">
        <v>1451</v>
      </c>
    </row>
    <row r="184" spans="1:10" ht="13">
      <c r="A184" s="15" t="s">
        <v>1397</v>
      </c>
      <c r="B184" s="11">
        <v>0.15916666666666668</v>
      </c>
      <c r="C184" s="15" t="s">
        <v>18</v>
      </c>
      <c r="D184" s="15" t="s">
        <v>113</v>
      </c>
      <c r="E184" s="14">
        <v>17</v>
      </c>
      <c r="F184" s="14">
        <f>E184-7</f>
        <v>10</v>
      </c>
      <c r="G184" s="15"/>
      <c r="H184" s="15"/>
      <c r="I184" s="15"/>
      <c r="J184" s="15" t="s">
        <v>1451</v>
      </c>
    </row>
    <row r="185" spans="1:10" ht="13">
      <c r="A185" s="15" t="s">
        <v>1397</v>
      </c>
      <c r="B185" s="11">
        <v>0.15917824074074075</v>
      </c>
      <c r="C185" s="15" t="s">
        <v>19</v>
      </c>
      <c r="D185" s="15" t="s">
        <v>113</v>
      </c>
      <c r="E185" s="14">
        <v>11</v>
      </c>
      <c r="F185" s="14">
        <f>E185-0</f>
        <v>11</v>
      </c>
      <c r="G185" s="15"/>
      <c r="H185" s="15"/>
      <c r="I185" s="15"/>
      <c r="J185" s="15" t="s">
        <v>1451</v>
      </c>
    </row>
    <row r="186" spans="1:10" ht="13">
      <c r="A186" s="15" t="s">
        <v>1397</v>
      </c>
      <c r="B186" s="11">
        <v>0.15969907407407408</v>
      </c>
      <c r="C186" s="15" t="s">
        <v>13</v>
      </c>
      <c r="D186" s="15" t="s">
        <v>37</v>
      </c>
      <c r="E186" s="14" t="s">
        <v>38</v>
      </c>
      <c r="F186" s="14" t="s">
        <v>38</v>
      </c>
      <c r="G186" s="15"/>
      <c r="H186" s="15"/>
      <c r="I186" s="15"/>
      <c r="J186" s="15" t="s">
        <v>56</v>
      </c>
    </row>
    <row r="187" spans="1:10" ht="13">
      <c r="A187" s="15" t="s">
        <v>1397</v>
      </c>
      <c r="B187" s="11">
        <v>0.15969907407407408</v>
      </c>
      <c r="C187" s="15" t="s">
        <v>13</v>
      </c>
      <c r="D187" s="15" t="s">
        <v>37</v>
      </c>
      <c r="E187" s="14">
        <v>13</v>
      </c>
      <c r="F187" s="14">
        <f>E187-5</f>
        <v>8</v>
      </c>
      <c r="G187" s="15"/>
      <c r="H187" s="15"/>
      <c r="I187" s="15"/>
      <c r="J187" s="15" t="s">
        <v>57</v>
      </c>
    </row>
    <row r="188" spans="1:10" ht="13">
      <c r="A188" s="15" t="s">
        <v>1397</v>
      </c>
      <c r="B188" s="11">
        <v>0.16153935185185186</v>
      </c>
      <c r="C188" s="15" t="s">
        <v>21</v>
      </c>
      <c r="D188" s="15" t="s">
        <v>321</v>
      </c>
      <c r="E188" s="14">
        <v>14</v>
      </c>
      <c r="F188" s="14">
        <f>E188-8</f>
        <v>6</v>
      </c>
      <c r="G188" s="15"/>
      <c r="H188" s="15"/>
      <c r="I188" s="15"/>
      <c r="J188" s="15"/>
    </row>
    <row r="189" spans="1:10" ht="13">
      <c r="A189" s="15" t="s">
        <v>1397</v>
      </c>
      <c r="B189" s="11">
        <v>0.16473379629629631</v>
      </c>
      <c r="C189" s="15" t="s">
        <v>19</v>
      </c>
      <c r="D189" s="15" t="s">
        <v>15</v>
      </c>
      <c r="E189" s="14">
        <v>5</v>
      </c>
      <c r="F189" s="14">
        <f>E189-0</f>
        <v>5</v>
      </c>
      <c r="G189" s="15"/>
      <c r="H189" s="15"/>
      <c r="I189" s="15"/>
      <c r="J189" s="15"/>
    </row>
    <row r="190" spans="1:10" ht="13">
      <c r="A190" s="15" t="s">
        <v>1397</v>
      </c>
      <c r="B190" s="11">
        <v>0.16480324074074074</v>
      </c>
      <c r="C190" s="15" t="s">
        <v>14</v>
      </c>
      <c r="D190" s="15" t="s">
        <v>15</v>
      </c>
      <c r="E190" s="14">
        <v>22</v>
      </c>
      <c r="F190" s="14">
        <f>E190-3</f>
        <v>19</v>
      </c>
      <c r="G190" s="15"/>
      <c r="H190" s="15"/>
      <c r="I190" s="15"/>
      <c r="J190" s="15"/>
    </row>
    <row r="191" spans="1:10" ht="13">
      <c r="A191" s="15" t="s">
        <v>1397</v>
      </c>
      <c r="B191" s="11">
        <v>0.16635416666666666</v>
      </c>
      <c r="C191" s="15" t="s">
        <v>19</v>
      </c>
      <c r="D191" s="15" t="s">
        <v>15</v>
      </c>
      <c r="E191" s="14">
        <v>11</v>
      </c>
      <c r="F191" s="14">
        <f>E191-0</f>
        <v>11</v>
      </c>
      <c r="G191" s="15"/>
      <c r="H191" s="15"/>
      <c r="I191" s="15"/>
      <c r="J191" s="15"/>
    </row>
    <row r="192" spans="1:10" ht="13">
      <c r="A192" s="15" t="s">
        <v>1397</v>
      </c>
      <c r="B192" s="11">
        <v>0.16640046296296296</v>
      </c>
      <c r="C192" s="15" t="s">
        <v>14</v>
      </c>
      <c r="D192" s="15" t="s">
        <v>15</v>
      </c>
      <c r="E192" s="14">
        <v>5</v>
      </c>
      <c r="F192" s="14">
        <f>E192-3</f>
        <v>2</v>
      </c>
      <c r="G192" s="15"/>
      <c r="H192" s="15"/>
      <c r="I192" s="15"/>
      <c r="J192" s="15"/>
    </row>
    <row r="193" spans="1:10" ht="13">
      <c r="A193" s="15" t="s">
        <v>1397</v>
      </c>
      <c r="B193" s="11">
        <v>0.16708333333333333</v>
      </c>
      <c r="C193" s="15" t="s">
        <v>14</v>
      </c>
      <c r="D193" s="15" t="s">
        <v>30</v>
      </c>
      <c r="E193" s="14">
        <v>11</v>
      </c>
      <c r="F193" s="14">
        <f>E193-7</f>
        <v>4</v>
      </c>
      <c r="G193" s="15"/>
      <c r="H193" s="15"/>
      <c r="I193" s="15"/>
      <c r="J193" s="15" t="s">
        <v>32</v>
      </c>
    </row>
    <row r="194" spans="1:10" ht="13">
      <c r="A194" s="15" t="s">
        <v>1397</v>
      </c>
      <c r="B194" s="11">
        <v>0.16718749999999999</v>
      </c>
      <c r="C194" s="15" t="s">
        <v>14</v>
      </c>
      <c r="D194" s="15" t="s">
        <v>28</v>
      </c>
      <c r="E194" s="14">
        <v>5</v>
      </c>
      <c r="F194" s="14"/>
      <c r="G194" s="15"/>
      <c r="H194" s="15" t="s">
        <v>1524</v>
      </c>
      <c r="I194" s="15"/>
      <c r="J194" s="15"/>
    </row>
    <row r="195" spans="1:10" ht="13">
      <c r="A195" s="15" t="s">
        <v>1397</v>
      </c>
      <c r="B195" s="11">
        <v>0.16723379629629628</v>
      </c>
      <c r="C195" s="15" t="s">
        <v>14</v>
      </c>
      <c r="D195" s="15" t="s">
        <v>30</v>
      </c>
      <c r="E195" s="14">
        <v>11</v>
      </c>
      <c r="F195" s="14">
        <f>E195-7</f>
        <v>4</v>
      </c>
      <c r="G195" s="15"/>
      <c r="H195" s="15"/>
      <c r="I195" s="15"/>
      <c r="J195" s="15" t="s">
        <v>32</v>
      </c>
    </row>
    <row r="196" spans="1:10" ht="13">
      <c r="A196" s="15" t="s">
        <v>1397</v>
      </c>
      <c r="B196" s="11">
        <v>0.16728009259259261</v>
      </c>
      <c r="C196" s="15" t="s">
        <v>14</v>
      </c>
      <c r="D196" s="15" t="s">
        <v>28</v>
      </c>
      <c r="E196" s="14">
        <v>5</v>
      </c>
      <c r="F196" s="14"/>
      <c r="G196" s="15"/>
      <c r="H196" s="15" t="s">
        <v>1524</v>
      </c>
      <c r="I196" s="15"/>
      <c r="J196" s="15"/>
    </row>
    <row r="197" spans="1:10" ht="13">
      <c r="A197" s="15" t="s">
        <v>1397</v>
      </c>
      <c r="B197" s="11">
        <v>0.16740740740740739</v>
      </c>
      <c r="C197" s="15" t="s">
        <v>14</v>
      </c>
      <c r="D197" s="15" t="s">
        <v>30</v>
      </c>
      <c r="E197" s="14" t="s">
        <v>38</v>
      </c>
      <c r="F197" s="14" t="s">
        <v>38</v>
      </c>
      <c r="G197" s="15"/>
      <c r="H197" s="15"/>
      <c r="I197" s="15"/>
      <c r="J197" s="15" t="s">
        <v>32</v>
      </c>
    </row>
    <row r="198" spans="1:10" ht="13">
      <c r="A198" s="15" t="s">
        <v>1397</v>
      </c>
      <c r="B198" s="11">
        <v>0.16743055555555555</v>
      </c>
      <c r="C198" s="15" t="s">
        <v>14</v>
      </c>
      <c r="D198" s="15" t="s">
        <v>28</v>
      </c>
      <c r="E198" s="14">
        <v>5</v>
      </c>
      <c r="F198" s="14"/>
      <c r="G198" s="15"/>
      <c r="H198" s="15" t="s">
        <v>1524</v>
      </c>
      <c r="I198" s="15"/>
      <c r="J198" s="15"/>
    </row>
    <row r="199" spans="1:10" ht="13">
      <c r="A199" s="15" t="s">
        <v>1397</v>
      </c>
      <c r="B199" s="11">
        <v>0.16796296296296295</v>
      </c>
      <c r="C199" s="15" t="s">
        <v>888</v>
      </c>
      <c r="D199" s="15" t="s">
        <v>28</v>
      </c>
      <c r="E199" s="14">
        <v>10</v>
      </c>
      <c r="F199" s="14"/>
      <c r="G199" s="15"/>
      <c r="H199" s="15" t="s">
        <v>1530</v>
      </c>
      <c r="I199" s="15"/>
      <c r="J199" s="15" t="s">
        <v>215</v>
      </c>
    </row>
    <row r="200" spans="1:10" ht="13">
      <c r="A200" s="15" t="s">
        <v>1397</v>
      </c>
      <c r="B200" s="11">
        <v>0.16821759259259259</v>
      </c>
      <c r="C200" s="15" t="s">
        <v>19</v>
      </c>
      <c r="D200" s="15" t="s">
        <v>30</v>
      </c>
      <c r="E200" s="14">
        <v>14</v>
      </c>
      <c r="F200" s="14">
        <f>E200-8</f>
        <v>6</v>
      </c>
      <c r="G200" s="15"/>
      <c r="H200" s="15"/>
      <c r="I200" s="15"/>
      <c r="J200" s="15" t="s">
        <v>1328</v>
      </c>
    </row>
    <row r="201" spans="1:10" ht="13">
      <c r="A201" s="15" t="s">
        <v>1397</v>
      </c>
      <c r="B201" s="11">
        <v>0.16835648148148147</v>
      </c>
      <c r="C201" s="15" t="s">
        <v>19</v>
      </c>
      <c r="D201" s="15" t="s">
        <v>28</v>
      </c>
      <c r="E201" s="14">
        <v>29</v>
      </c>
      <c r="F201" s="14"/>
      <c r="G201" s="15"/>
      <c r="H201" s="15" t="s">
        <v>1534</v>
      </c>
      <c r="I201" s="14">
        <v>1</v>
      </c>
      <c r="J201" s="15"/>
    </row>
    <row r="202" spans="1:10" ht="13">
      <c r="A202" s="15" t="s">
        <v>1397</v>
      </c>
      <c r="B202" s="11">
        <v>0.16872685185185185</v>
      </c>
      <c r="C202" s="15" t="s">
        <v>888</v>
      </c>
      <c r="D202" s="15" t="s">
        <v>15</v>
      </c>
      <c r="E202" s="14">
        <v>23</v>
      </c>
      <c r="F202" s="14">
        <f>E202-8</f>
        <v>15</v>
      </c>
      <c r="G202" s="15"/>
      <c r="H202" s="15"/>
      <c r="I202" s="15"/>
      <c r="J202" s="15"/>
    </row>
    <row r="203" spans="1:10" ht="13">
      <c r="A203" s="15" t="s">
        <v>1397</v>
      </c>
      <c r="B203" s="11">
        <v>0.16876157407407408</v>
      </c>
      <c r="C203" s="15" t="s">
        <v>19</v>
      </c>
      <c r="D203" s="15" t="s">
        <v>15</v>
      </c>
      <c r="E203" s="14">
        <v>6</v>
      </c>
      <c r="F203" s="14">
        <f>E203-0</f>
        <v>6</v>
      </c>
      <c r="G203" s="15"/>
      <c r="H203" s="15"/>
      <c r="I203" s="15"/>
      <c r="J203" s="15"/>
    </row>
    <row r="204" spans="1:10" ht="13">
      <c r="A204" s="15" t="s">
        <v>1397</v>
      </c>
      <c r="B204" s="11">
        <v>0.16879629629629631</v>
      </c>
      <c r="C204" s="15" t="s">
        <v>14</v>
      </c>
      <c r="D204" s="15" t="s">
        <v>15</v>
      </c>
      <c r="E204" s="14">
        <v>17</v>
      </c>
      <c r="F204" s="14">
        <f>E204-3</f>
        <v>14</v>
      </c>
      <c r="G204" s="15"/>
      <c r="H204" s="15"/>
      <c r="I204" s="15"/>
      <c r="J204" s="15"/>
    </row>
    <row r="205" spans="1:10" ht="13">
      <c r="A205" s="15" t="s">
        <v>1397</v>
      </c>
      <c r="B205" s="11">
        <v>0.17055555555555554</v>
      </c>
      <c r="C205" s="15" t="s">
        <v>21</v>
      </c>
      <c r="D205" s="15" t="s">
        <v>15</v>
      </c>
      <c r="E205" s="14" t="s">
        <v>17</v>
      </c>
      <c r="F205" s="14">
        <v>20</v>
      </c>
      <c r="G205" s="15"/>
      <c r="H205" s="15"/>
      <c r="I205" s="15"/>
      <c r="J205" s="15"/>
    </row>
    <row r="206" spans="1:10" ht="13">
      <c r="A206" s="15" t="s">
        <v>1397</v>
      </c>
      <c r="B206" s="11">
        <v>0.17146990740740742</v>
      </c>
      <c r="C206" s="15" t="s">
        <v>18</v>
      </c>
      <c r="D206" s="15" t="s">
        <v>101</v>
      </c>
      <c r="E206" s="14">
        <v>6</v>
      </c>
      <c r="F206" s="14"/>
      <c r="G206" s="15"/>
      <c r="H206" s="15"/>
      <c r="I206" s="15"/>
      <c r="J206" s="15" t="s">
        <v>1539</v>
      </c>
    </row>
    <row r="207" spans="1:10" ht="13">
      <c r="A207" s="15" t="s">
        <v>1397</v>
      </c>
      <c r="B207" s="11">
        <v>0.17150462962962962</v>
      </c>
      <c r="C207" s="15" t="s">
        <v>18</v>
      </c>
      <c r="D207" s="15" t="s">
        <v>101</v>
      </c>
      <c r="E207" s="14">
        <v>12</v>
      </c>
      <c r="F207" s="14"/>
      <c r="G207" s="15"/>
      <c r="H207" s="15"/>
      <c r="I207" s="15"/>
      <c r="J207" s="15" t="s">
        <v>1540</v>
      </c>
    </row>
    <row r="208" spans="1:10" ht="13">
      <c r="A208" s="15" t="s">
        <v>1397</v>
      </c>
      <c r="B208" s="11">
        <v>0.17246527777777779</v>
      </c>
      <c r="C208" s="15" t="s">
        <v>18</v>
      </c>
      <c r="D208" s="15" t="s">
        <v>37</v>
      </c>
      <c r="E208" s="14">
        <v>9</v>
      </c>
      <c r="F208" s="14">
        <f>E208-1</f>
        <v>8</v>
      </c>
      <c r="G208" s="15"/>
      <c r="H208" s="15"/>
      <c r="I208" s="15"/>
      <c r="J208" s="15"/>
    </row>
    <row r="209" spans="1:10" ht="13">
      <c r="A209" s="15" t="s">
        <v>1397</v>
      </c>
      <c r="B209" s="11">
        <v>0.17354166666666668</v>
      </c>
      <c r="C209" s="15" t="s">
        <v>18</v>
      </c>
      <c r="D209" s="15" t="s">
        <v>15</v>
      </c>
      <c r="E209" s="14">
        <v>16</v>
      </c>
      <c r="F209" s="14">
        <f>E209-4</f>
        <v>12</v>
      </c>
      <c r="G209" s="15"/>
      <c r="H209" s="15"/>
      <c r="I209" s="15"/>
      <c r="J209" s="15"/>
    </row>
    <row r="210" spans="1:10" ht="13">
      <c r="A210" s="15" t="s">
        <v>1397</v>
      </c>
      <c r="B210" s="11">
        <v>0.17359953703703704</v>
      </c>
      <c r="C210" s="15" t="s">
        <v>21</v>
      </c>
      <c r="D210" s="15" t="s">
        <v>15</v>
      </c>
      <c r="E210" s="14">
        <v>10</v>
      </c>
      <c r="F210" s="14">
        <f>E210-3</f>
        <v>7</v>
      </c>
      <c r="G210" s="15"/>
      <c r="H210" s="15"/>
      <c r="I210" s="15"/>
      <c r="J210" s="15" t="s">
        <v>105</v>
      </c>
    </row>
    <row r="211" spans="1:10" ht="13">
      <c r="A211" s="15" t="s">
        <v>1397</v>
      </c>
      <c r="B211" s="11">
        <v>0.17359953703703704</v>
      </c>
      <c r="C211" s="15" t="s">
        <v>21</v>
      </c>
      <c r="D211" s="15" t="s">
        <v>15</v>
      </c>
      <c r="E211" s="14" t="s">
        <v>38</v>
      </c>
      <c r="F211" s="14" t="s">
        <v>38</v>
      </c>
      <c r="G211" s="15"/>
      <c r="H211" s="15"/>
      <c r="I211" s="15"/>
      <c r="J211" s="15" t="s">
        <v>103</v>
      </c>
    </row>
    <row r="212" spans="1:10" ht="13">
      <c r="A212" s="15" t="s">
        <v>1397</v>
      </c>
      <c r="B212" s="11">
        <v>0.1736111111111111</v>
      </c>
      <c r="C212" s="15" t="s">
        <v>13</v>
      </c>
      <c r="D212" s="15" t="s">
        <v>15</v>
      </c>
      <c r="E212" s="14">
        <v>8</v>
      </c>
      <c r="F212" s="14">
        <f>E212-1</f>
        <v>7</v>
      </c>
      <c r="G212" s="15"/>
      <c r="H212" s="15"/>
      <c r="I212" s="15"/>
      <c r="J212" s="15"/>
    </row>
    <row r="213" spans="1:10" ht="13">
      <c r="A213" s="15" t="s">
        <v>1397</v>
      </c>
      <c r="B213" s="11">
        <v>0.17362268518518517</v>
      </c>
      <c r="C213" s="15" t="s">
        <v>66</v>
      </c>
      <c r="D213" s="15" t="s">
        <v>15</v>
      </c>
      <c r="E213" s="14">
        <v>7</v>
      </c>
      <c r="F213" s="14">
        <f>E213-2</f>
        <v>5</v>
      </c>
      <c r="G213" s="15"/>
      <c r="H213" s="15"/>
      <c r="I213" s="15"/>
      <c r="J213" s="15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>
    <outlinePr summaryBelow="0" summaryRight="0"/>
  </sheetPr>
  <dimension ref="A1:J187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13.16406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5.83203125" customWidth="1"/>
    <col min="9" max="9" width="6.33203125" customWidth="1"/>
    <col min="10" max="10" width="46.8320312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1413</v>
      </c>
      <c r="B2" s="11">
        <v>1.1319444444444444E-2</v>
      </c>
      <c r="C2" s="19" t="s">
        <v>19</v>
      </c>
      <c r="D2" s="19" t="s">
        <v>1414</v>
      </c>
      <c r="E2" s="13">
        <v>6</v>
      </c>
      <c r="F2" s="13">
        <v>2</v>
      </c>
      <c r="G2" s="15"/>
      <c r="H2" s="15"/>
      <c r="I2" s="15"/>
      <c r="J2" s="15"/>
    </row>
    <row r="3" spans="1:10" ht="15.75" customHeight="1">
      <c r="A3" s="19" t="s">
        <v>1413</v>
      </c>
      <c r="B3" s="11">
        <v>1.1319444444444444E-2</v>
      </c>
      <c r="C3" s="19" t="s">
        <v>19</v>
      </c>
      <c r="D3" s="19" t="s">
        <v>1414</v>
      </c>
      <c r="E3" s="13">
        <v>15</v>
      </c>
      <c r="F3" s="13">
        <v>11</v>
      </c>
      <c r="G3" s="15"/>
      <c r="H3" s="15"/>
      <c r="I3" s="15"/>
      <c r="J3" s="15"/>
    </row>
    <row r="4" spans="1:10" ht="15.75" customHeight="1">
      <c r="A4" s="19" t="s">
        <v>1413</v>
      </c>
      <c r="B4" s="11">
        <v>1.1319444444444444E-2</v>
      </c>
      <c r="C4" s="19" t="s">
        <v>19</v>
      </c>
      <c r="D4" s="19" t="s">
        <v>1414</v>
      </c>
      <c r="E4" s="13">
        <v>17</v>
      </c>
      <c r="F4" s="13">
        <v>13</v>
      </c>
      <c r="G4" s="15"/>
      <c r="H4" s="15"/>
      <c r="I4" s="15"/>
      <c r="J4" s="15"/>
    </row>
    <row r="5" spans="1:10" ht="15.75" customHeight="1">
      <c r="A5" s="19" t="s">
        <v>1413</v>
      </c>
      <c r="B5" s="11">
        <v>1.1770833333333333E-2</v>
      </c>
      <c r="C5" s="19" t="s">
        <v>19</v>
      </c>
      <c r="D5" s="19" t="s">
        <v>15</v>
      </c>
      <c r="E5" s="13">
        <v>3</v>
      </c>
      <c r="F5" s="13">
        <v>3</v>
      </c>
      <c r="G5" s="15"/>
      <c r="H5" s="15"/>
      <c r="I5" s="15"/>
      <c r="J5" s="15"/>
    </row>
    <row r="6" spans="1:10" ht="15.75" customHeight="1">
      <c r="A6" s="19" t="s">
        <v>1413</v>
      </c>
      <c r="B6" s="11">
        <v>1.2280092592592592E-2</v>
      </c>
      <c r="C6" s="19" t="s">
        <v>19</v>
      </c>
      <c r="D6" s="19" t="s">
        <v>77</v>
      </c>
      <c r="E6" s="13">
        <v>9</v>
      </c>
      <c r="F6" s="13">
        <v>2</v>
      </c>
      <c r="G6" s="15"/>
      <c r="H6" s="19" t="s">
        <v>1416</v>
      </c>
      <c r="I6" s="15"/>
      <c r="J6" s="19" t="s">
        <v>1418</v>
      </c>
    </row>
    <row r="7" spans="1:10" ht="15.75" customHeight="1">
      <c r="A7" s="19" t="s">
        <v>1413</v>
      </c>
      <c r="B7" s="11">
        <v>1.3344907407407408E-2</v>
      </c>
      <c r="C7" s="19" t="s">
        <v>19</v>
      </c>
      <c r="D7" s="19" t="s">
        <v>15</v>
      </c>
      <c r="E7" s="13">
        <v>6</v>
      </c>
      <c r="F7" s="13">
        <v>6</v>
      </c>
      <c r="G7" s="15"/>
      <c r="H7" s="15"/>
      <c r="I7" s="15"/>
      <c r="J7" s="15"/>
    </row>
    <row r="8" spans="1:10" ht="15.75" customHeight="1">
      <c r="A8" s="19" t="s">
        <v>1413</v>
      </c>
      <c r="B8" s="11">
        <v>1.3819444444444445E-2</v>
      </c>
      <c r="C8" s="19" t="s">
        <v>18</v>
      </c>
      <c r="D8" s="19" t="s">
        <v>101</v>
      </c>
      <c r="E8" s="13" t="s">
        <v>38</v>
      </c>
      <c r="F8" s="13" t="s">
        <v>38</v>
      </c>
      <c r="G8" s="15"/>
      <c r="H8" s="15"/>
      <c r="I8" s="15"/>
      <c r="J8" s="19" t="s">
        <v>1419</v>
      </c>
    </row>
    <row r="9" spans="1:10" ht="15.75" customHeight="1">
      <c r="A9" s="19" t="s">
        <v>1413</v>
      </c>
      <c r="B9" s="11">
        <v>1.6574074074074074E-2</v>
      </c>
      <c r="C9" s="19" t="s">
        <v>18</v>
      </c>
      <c r="D9" s="19" t="s">
        <v>15</v>
      </c>
      <c r="E9" s="13">
        <v>23</v>
      </c>
      <c r="F9" s="14">
        <f>E9-4</f>
        <v>19</v>
      </c>
      <c r="G9" s="15"/>
      <c r="H9" s="15"/>
      <c r="I9" s="15"/>
      <c r="J9" s="15"/>
    </row>
    <row r="10" spans="1:10" ht="15.75" customHeight="1">
      <c r="A10" s="19" t="s">
        <v>1413</v>
      </c>
      <c r="B10" s="11">
        <v>1.7384259259259259E-2</v>
      </c>
      <c r="C10" s="19" t="s">
        <v>14</v>
      </c>
      <c r="D10" s="19" t="s">
        <v>22</v>
      </c>
      <c r="E10" s="13" t="s">
        <v>38</v>
      </c>
      <c r="F10" s="13" t="s">
        <v>38</v>
      </c>
      <c r="G10" s="15"/>
      <c r="H10" s="15"/>
      <c r="I10" s="15"/>
      <c r="J10" s="19" t="s">
        <v>56</v>
      </c>
    </row>
    <row r="11" spans="1:10" ht="15.75" customHeight="1">
      <c r="A11" s="19" t="s">
        <v>1413</v>
      </c>
      <c r="B11" s="11">
        <v>1.7384259259259259E-2</v>
      </c>
      <c r="C11" s="19" t="s">
        <v>14</v>
      </c>
      <c r="D11" s="19" t="s">
        <v>22</v>
      </c>
      <c r="E11" s="13" t="s">
        <v>17</v>
      </c>
      <c r="F11" s="13">
        <v>20</v>
      </c>
      <c r="G11" s="15"/>
      <c r="H11" s="15"/>
      <c r="I11" s="15"/>
      <c r="J11" s="19" t="s">
        <v>57</v>
      </c>
    </row>
    <row r="12" spans="1:10" ht="15.75" customHeight="1">
      <c r="A12" s="19" t="s">
        <v>1413</v>
      </c>
      <c r="B12" s="11">
        <v>1.7384259259259259E-2</v>
      </c>
      <c r="C12" s="19" t="s">
        <v>18</v>
      </c>
      <c r="D12" s="19" t="s">
        <v>22</v>
      </c>
      <c r="E12" s="13" t="s">
        <v>20</v>
      </c>
      <c r="F12" s="13">
        <v>1</v>
      </c>
      <c r="G12" s="15"/>
      <c r="H12" s="15"/>
      <c r="I12" s="15"/>
      <c r="J12" s="15"/>
    </row>
    <row r="13" spans="1:10" ht="15.75" customHeight="1">
      <c r="A13" s="19" t="s">
        <v>1413</v>
      </c>
      <c r="B13" s="11">
        <v>1.7523148148148149E-2</v>
      </c>
      <c r="C13" s="19" t="s">
        <v>19</v>
      </c>
      <c r="D13" s="19" t="s">
        <v>22</v>
      </c>
      <c r="E13" s="13">
        <v>23</v>
      </c>
      <c r="F13" s="14">
        <f>E13-10</f>
        <v>13</v>
      </c>
      <c r="G13" s="15"/>
      <c r="H13" s="15"/>
      <c r="I13" s="15"/>
      <c r="J13" s="15"/>
    </row>
    <row r="14" spans="1:10" ht="15.75" customHeight="1">
      <c r="A14" s="19" t="s">
        <v>1413</v>
      </c>
      <c r="B14" s="11">
        <v>2.2303240740740742E-2</v>
      </c>
      <c r="C14" s="19" t="s">
        <v>18</v>
      </c>
      <c r="D14" s="19" t="s">
        <v>321</v>
      </c>
      <c r="E14" s="13">
        <v>19</v>
      </c>
      <c r="F14" s="14">
        <f>E14-1</f>
        <v>18</v>
      </c>
      <c r="G14" s="15"/>
      <c r="H14" s="15"/>
      <c r="I14" s="15"/>
      <c r="J14" s="15"/>
    </row>
    <row r="15" spans="1:10" ht="15.75" customHeight="1">
      <c r="A15" s="19" t="s">
        <v>1413</v>
      </c>
      <c r="B15" s="11">
        <v>3.0497685185185187E-2</v>
      </c>
      <c r="C15" s="19" t="s">
        <v>888</v>
      </c>
      <c r="D15" s="19" t="s">
        <v>24</v>
      </c>
      <c r="E15" s="13">
        <v>22</v>
      </c>
      <c r="F15" s="14">
        <f>E15-8</f>
        <v>14</v>
      </c>
      <c r="G15" s="15"/>
      <c r="H15" s="15"/>
      <c r="I15" s="15"/>
      <c r="J15" s="15"/>
    </row>
    <row r="16" spans="1:10" ht="15.75" customHeight="1">
      <c r="A16" s="19" t="s">
        <v>1413</v>
      </c>
      <c r="B16" s="11">
        <v>3.3599537037037039E-2</v>
      </c>
      <c r="C16" s="19" t="s">
        <v>18</v>
      </c>
      <c r="D16" s="19" t="s">
        <v>246</v>
      </c>
      <c r="E16" s="13" t="s">
        <v>17</v>
      </c>
      <c r="F16" s="13">
        <v>20</v>
      </c>
      <c r="G16" s="15"/>
      <c r="H16" s="15"/>
      <c r="I16" s="15"/>
      <c r="J16" s="15"/>
    </row>
    <row r="17" spans="1:10" ht="15.75" customHeight="1">
      <c r="A17" s="19" t="s">
        <v>1413</v>
      </c>
      <c r="B17" s="11">
        <v>3.5127314814814813E-2</v>
      </c>
      <c r="C17" s="19" t="s">
        <v>21</v>
      </c>
      <c r="D17" s="19" t="s">
        <v>15</v>
      </c>
      <c r="E17" s="13">
        <v>21</v>
      </c>
      <c r="F17" s="14">
        <f>E17-3</f>
        <v>18</v>
      </c>
      <c r="G17" s="15"/>
      <c r="H17" s="15"/>
      <c r="I17" s="15"/>
      <c r="J17" s="15"/>
    </row>
    <row r="18" spans="1:10" ht="15.75" customHeight="1">
      <c r="A18" s="19" t="s">
        <v>1413</v>
      </c>
      <c r="B18" s="11">
        <v>3.7731481481481484E-2</v>
      </c>
      <c r="C18" s="19" t="s">
        <v>888</v>
      </c>
      <c r="D18" s="19" t="s">
        <v>37</v>
      </c>
      <c r="E18" s="13">
        <v>6</v>
      </c>
      <c r="F18" s="14">
        <f>E18--1</f>
        <v>7</v>
      </c>
      <c r="G18" s="15"/>
      <c r="H18" s="15"/>
      <c r="I18" s="15"/>
      <c r="J18" s="15"/>
    </row>
    <row r="19" spans="1:10" ht="15.75" customHeight="1">
      <c r="A19" s="19" t="s">
        <v>1413</v>
      </c>
      <c r="B19" s="11">
        <v>3.8946759259259257E-2</v>
      </c>
      <c r="C19" s="19" t="s">
        <v>21</v>
      </c>
      <c r="D19" s="19" t="s">
        <v>113</v>
      </c>
      <c r="E19" s="13">
        <v>18</v>
      </c>
      <c r="F19" s="14">
        <f>E19-6</f>
        <v>12</v>
      </c>
      <c r="G19" s="15"/>
      <c r="H19" s="15"/>
      <c r="I19" s="15"/>
      <c r="J19" s="19" t="s">
        <v>1423</v>
      </c>
    </row>
    <row r="20" spans="1:10" ht="15.75" customHeight="1">
      <c r="A20" s="19" t="s">
        <v>1413</v>
      </c>
      <c r="B20" s="11">
        <v>4.1689814814814811E-2</v>
      </c>
      <c r="C20" s="19" t="s">
        <v>19</v>
      </c>
      <c r="D20" s="19" t="s">
        <v>15</v>
      </c>
      <c r="E20" s="13">
        <v>11</v>
      </c>
      <c r="F20" s="14">
        <f>E20-0</f>
        <v>11</v>
      </c>
      <c r="G20" s="15"/>
      <c r="H20" s="15"/>
      <c r="I20" s="15"/>
      <c r="J20" s="15"/>
    </row>
    <row r="21" spans="1:10" ht="15.75" customHeight="1">
      <c r="A21" s="19" t="s">
        <v>1413</v>
      </c>
      <c r="B21" s="11">
        <v>4.417824074074074E-2</v>
      </c>
      <c r="C21" s="19" t="s">
        <v>1424</v>
      </c>
      <c r="D21" s="19" t="s">
        <v>55</v>
      </c>
      <c r="E21" s="13" t="s">
        <v>17</v>
      </c>
      <c r="F21" s="13">
        <v>20</v>
      </c>
      <c r="G21" s="15"/>
      <c r="H21" s="15"/>
      <c r="I21" s="15"/>
      <c r="J21" s="15"/>
    </row>
    <row r="22" spans="1:10" ht="15.75" customHeight="1">
      <c r="A22" s="19" t="s">
        <v>1413</v>
      </c>
      <c r="B22" s="11">
        <v>4.5486111111111109E-2</v>
      </c>
      <c r="C22" s="19" t="s">
        <v>21</v>
      </c>
      <c r="D22" s="19" t="s">
        <v>246</v>
      </c>
      <c r="E22" s="13">
        <v>21</v>
      </c>
      <c r="F22" s="14">
        <f>E22-8</f>
        <v>13</v>
      </c>
      <c r="G22" s="15"/>
      <c r="H22" s="15"/>
      <c r="I22" s="15"/>
      <c r="J22" s="15"/>
    </row>
    <row r="23" spans="1:10" ht="15.75" customHeight="1">
      <c r="A23" s="19" t="s">
        <v>1413</v>
      </c>
      <c r="B23" s="11">
        <v>4.9826388888888892E-2</v>
      </c>
      <c r="C23" s="19" t="s">
        <v>1424</v>
      </c>
      <c r="D23" s="19" t="s">
        <v>113</v>
      </c>
      <c r="E23" s="13" t="s">
        <v>38</v>
      </c>
      <c r="F23" s="14" t="s">
        <v>38</v>
      </c>
      <c r="G23" s="15"/>
      <c r="H23" s="15"/>
      <c r="I23" s="15"/>
      <c r="J23" s="19" t="s">
        <v>56</v>
      </c>
    </row>
    <row r="24" spans="1:10" ht="15.75" customHeight="1">
      <c r="A24" s="19" t="s">
        <v>1413</v>
      </c>
      <c r="B24" s="11">
        <v>4.9826388888888892E-2</v>
      </c>
      <c r="C24" s="19" t="s">
        <v>1424</v>
      </c>
      <c r="D24" s="19" t="s">
        <v>113</v>
      </c>
      <c r="E24" s="13">
        <v>14</v>
      </c>
      <c r="F24" s="14">
        <f>E24-2</f>
        <v>12</v>
      </c>
      <c r="G24" s="15"/>
      <c r="H24" s="15"/>
      <c r="I24" s="15"/>
      <c r="J24" s="19" t="s">
        <v>1426</v>
      </c>
    </row>
    <row r="25" spans="1:10" ht="15.75" customHeight="1">
      <c r="A25" s="19" t="s">
        <v>1413</v>
      </c>
      <c r="B25" s="11">
        <v>5.4317129629629632E-2</v>
      </c>
      <c r="C25" s="19" t="s">
        <v>19</v>
      </c>
      <c r="D25" s="19" t="s">
        <v>37</v>
      </c>
      <c r="E25" s="13">
        <v>28</v>
      </c>
      <c r="F25" s="14">
        <f>E25-9</f>
        <v>19</v>
      </c>
      <c r="G25" s="15"/>
      <c r="H25" s="15"/>
      <c r="I25" s="15"/>
      <c r="J25" s="15"/>
    </row>
    <row r="26" spans="1:10" ht="15.75" customHeight="1">
      <c r="A26" s="19" t="s">
        <v>1413</v>
      </c>
      <c r="B26" s="11">
        <v>5.6504629629629627E-2</v>
      </c>
      <c r="C26" s="19" t="s">
        <v>21</v>
      </c>
      <c r="D26" s="19" t="s">
        <v>37</v>
      </c>
      <c r="E26" s="13">
        <v>16</v>
      </c>
      <c r="F26" s="14">
        <f t="shared" ref="F26:F27" si="0">E26-8</f>
        <v>8</v>
      </c>
      <c r="G26" s="15"/>
      <c r="H26" s="15"/>
      <c r="I26" s="15"/>
      <c r="J26" s="15"/>
    </row>
    <row r="27" spans="1:10" ht="15.75" customHeight="1">
      <c r="A27" s="19" t="s">
        <v>1413</v>
      </c>
      <c r="B27" s="11">
        <v>5.9004629629629629E-2</v>
      </c>
      <c r="C27" s="19" t="s">
        <v>21</v>
      </c>
      <c r="D27" s="19" t="s">
        <v>37</v>
      </c>
      <c r="E27" s="13">
        <v>22</v>
      </c>
      <c r="F27" s="14">
        <f t="shared" si="0"/>
        <v>14</v>
      </c>
      <c r="G27" s="15"/>
      <c r="H27" s="15"/>
      <c r="I27" s="15"/>
      <c r="J27" s="15"/>
    </row>
    <row r="28" spans="1:10" ht="15.75" customHeight="1">
      <c r="A28" s="19" t="s">
        <v>1413</v>
      </c>
      <c r="B28" s="11">
        <v>6.7569444444444446E-2</v>
      </c>
      <c r="C28" s="19" t="s">
        <v>21</v>
      </c>
      <c r="D28" s="19" t="s">
        <v>246</v>
      </c>
      <c r="E28" s="13" t="s">
        <v>20</v>
      </c>
      <c r="F28" s="13">
        <v>1</v>
      </c>
      <c r="G28" s="15"/>
      <c r="H28" s="15"/>
      <c r="I28" s="15"/>
      <c r="J28" s="15"/>
    </row>
    <row r="29" spans="1:10" ht="15.75" customHeight="1">
      <c r="A29" s="19" t="s">
        <v>1413</v>
      </c>
      <c r="B29" s="11">
        <v>7.0162037037037037E-2</v>
      </c>
      <c r="C29" s="19" t="s">
        <v>14</v>
      </c>
      <c r="D29" s="19" t="s">
        <v>246</v>
      </c>
      <c r="E29" s="13">
        <v>10</v>
      </c>
      <c r="F29" s="14">
        <f>E29-6</f>
        <v>4</v>
      </c>
      <c r="G29" s="15"/>
      <c r="H29" s="15"/>
      <c r="I29" s="15"/>
      <c r="J29" s="15"/>
    </row>
    <row r="30" spans="1:10" ht="15.75" customHeight="1">
      <c r="A30" s="19" t="s">
        <v>1413</v>
      </c>
      <c r="B30" s="11">
        <v>7.0405092592592589E-2</v>
      </c>
      <c r="C30" s="19" t="s">
        <v>1424</v>
      </c>
      <c r="D30" s="19" t="s">
        <v>246</v>
      </c>
      <c r="E30" s="13">
        <v>17</v>
      </c>
      <c r="F30" s="14"/>
      <c r="G30" s="15"/>
      <c r="H30" s="15"/>
      <c r="I30" s="15"/>
      <c r="J30" s="15"/>
    </row>
    <row r="31" spans="1:10" ht="15.75" customHeight="1">
      <c r="A31" s="19" t="s">
        <v>1413</v>
      </c>
      <c r="B31" s="11">
        <v>7.2037037037037038E-2</v>
      </c>
      <c r="C31" s="19" t="s">
        <v>21</v>
      </c>
      <c r="D31" s="19" t="s">
        <v>37</v>
      </c>
      <c r="E31" s="13">
        <v>21</v>
      </c>
      <c r="F31" s="14">
        <f>E31-8</f>
        <v>13</v>
      </c>
      <c r="G31" s="15"/>
      <c r="H31" s="15"/>
      <c r="I31" s="15"/>
      <c r="J31" s="15"/>
    </row>
    <row r="32" spans="1:10" ht="15.75" customHeight="1">
      <c r="A32" s="19" t="s">
        <v>1413</v>
      </c>
      <c r="B32" s="11">
        <v>7.2546296296296303E-2</v>
      </c>
      <c r="C32" s="19" t="s">
        <v>1424</v>
      </c>
      <c r="D32" s="19" t="s">
        <v>37</v>
      </c>
      <c r="E32" s="13" t="s">
        <v>38</v>
      </c>
      <c r="F32" s="13" t="s">
        <v>38</v>
      </c>
      <c r="G32" s="15"/>
      <c r="H32" s="15"/>
      <c r="I32" s="15"/>
      <c r="J32" s="19" t="s">
        <v>56</v>
      </c>
    </row>
    <row r="33" spans="1:10" ht="15.75" customHeight="1">
      <c r="A33" s="19" t="s">
        <v>1413</v>
      </c>
      <c r="B33" s="11">
        <v>7.2546296296296303E-2</v>
      </c>
      <c r="C33" s="19" t="s">
        <v>1424</v>
      </c>
      <c r="D33" s="19" t="s">
        <v>37</v>
      </c>
      <c r="E33" s="13">
        <v>28</v>
      </c>
      <c r="F33" s="14">
        <f t="shared" ref="F33:F34" si="1">E33-10</f>
        <v>18</v>
      </c>
      <c r="G33" s="15"/>
      <c r="H33" s="15"/>
      <c r="I33" s="15"/>
      <c r="J33" s="19" t="s">
        <v>57</v>
      </c>
    </row>
    <row r="34" spans="1:10" ht="15.75" customHeight="1">
      <c r="A34" s="19" t="s">
        <v>1413</v>
      </c>
      <c r="B34" s="11">
        <v>8.7766203703703707E-2</v>
      </c>
      <c r="C34" s="19" t="s">
        <v>1424</v>
      </c>
      <c r="D34" s="19" t="s">
        <v>37</v>
      </c>
      <c r="E34" s="13">
        <v>12</v>
      </c>
      <c r="F34" s="14">
        <f t="shared" si="1"/>
        <v>2</v>
      </c>
      <c r="G34" s="15"/>
      <c r="H34" s="15"/>
      <c r="I34" s="15"/>
      <c r="J34" s="15"/>
    </row>
    <row r="35" spans="1:10" ht="15.75" customHeight="1">
      <c r="A35" s="19" t="s">
        <v>1413</v>
      </c>
      <c r="B35" s="11">
        <v>8.819444444444445E-2</v>
      </c>
      <c r="C35" s="19" t="s">
        <v>888</v>
      </c>
      <c r="D35" s="19" t="s">
        <v>51</v>
      </c>
      <c r="E35" s="13">
        <v>19</v>
      </c>
      <c r="F35" s="14">
        <f>E35-8</f>
        <v>11</v>
      </c>
      <c r="G35" s="15"/>
      <c r="H35" s="15"/>
      <c r="I35" s="15"/>
      <c r="J35" s="15"/>
    </row>
    <row r="36" spans="1:10" ht="15.75" customHeight="1">
      <c r="A36" s="19" t="s">
        <v>1413</v>
      </c>
      <c r="B36" s="11">
        <v>8.9849537037037033E-2</v>
      </c>
      <c r="C36" s="19" t="s">
        <v>1424</v>
      </c>
      <c r="D36" s="19" t="s">
        <v>77</v>
      </c>
      <c r="E36" s="13">
        <v>10</v>
      </c>
      <c r="F36" s="14">
        <f>E36-7</f>
        <v>3</v>
      </c>
      <c r="G36" s="15"/>
      <c r="H36" s="19" t="s">
        <v>1431</v>
      </c>
      <c r="I36" s="15"/>
      <c r="J36" s="19" t="s">
        <v>1432</v>
      </c>
    </row>
    <row r="37" spans="1:10" ht="15.75" customHeight="1">
      <c r="A37" s="19" t="s">
        <v>1413</v>
      </c>
      <c r="B37" s="11">
        <v>8.9849537037037033E-2</v>
      </c>
      <c r="C37" s="19" t="s">
        <v>21</v>
      </c>
      <c r="D37" s="19" t="s">
        <v>77</v>
      </c>
      <c r="E37" s="13">
        <v>13</v>
      </c>
      <c r="F37" s="14">
        <f>E37-1</f>
        <v>12</v>
      </c>
      <c r="G37" s="15"/>
      <c r="H37" s="19" t="s">
        <v>1433</v>
      </c>
      <c r="I37" s="15"/>
      <c r="J37" s="19" t="s">
        <v>1432</v>
      </c>
    </row>
    <row r="38" spans="1:10" ht="15.75" customHeight="1">
      <c r="A38" s="19" t="s">
        <v>1413</v>
      </c>
      <c r="B38" s="11">
        <v>8.9849537037037033E-2</v>
      </c>
      <c r="C38" s="19" t="s">
        <v>19</v>
      </c>
      <c r="D38" s="19" t="s">
        <v>77</v>
      </c>
      <c r="E38" s="13">
        <v>25</v>
      </c>
      <c r="F38" s="14">
        <f>E38-7</f>
        <v>18</v>
      </c>
      <c r="G38" s="15"/>
      <c r="H38" s="15"/>
      <c r="I38" s="15"/>
      <c r="J38" s="19" t="s">
        <v>1432</v>
      </c>
    </row>
    <row r="39" spans="1:10" ht="15.75" customHeight="1">
      <c r="A39" s="19" t="s">
        <v>1413</v>
      </c>
      <c r="B39" s="11">
        <v>8.4363425925925925E-2</v>
      </c>
      <c r="C39" s="19" t="s">
        <v>888</v>
      </c>
      <c r="D39" s="19" t="s">
        <v>101</v>
      </c>
      <c r="E39" s="13">
        <v>13</v>
      </c>
      <c r="F39" s="14"/>
      <c r="G39" s="15"/>
      <c r="H39" s="15"/>
      <c r="I39" s="15"/>
      <c r="J39" s="19" t="s">
        <v>1435</v>
      </c>
    </row>
    <row r="40" spans="1:10" ht="15.75" customHeight="1">
      <c r="A40" s="19" t="s">
        <v>1413</v>
      </c>
      <c r="B40" s="11">
        <v>9.8287037037037034E-2</v>
      </c>
      <c r="C40" s="19" t="s">
        <v>1424</v>
      </c>
      <c r="D40" s="19" t="s">
        <v>137</v>
      </c>
      <c r="E40" s="13">
        <v>29</v>
      </c>
      <c r="F40" s="14">
        <f>E40-10</f>
        <v>19</v>
      </c>
      <c r="G40" s="15"/>
      <c r="H40" s="15"/>
      <c r="I40" s="15"/>
      <c r="J40" s="15"/>
    </row>
    <row r="41" spans="1:10" ht="15.75" customHeight="1">
      <c r="A41" s="19" t="s">
        <v>1413</v>
      </c>
      <c r="B41" s="11">
        <v>9.9189814814814814E-2</v>
      </c>
      <c r="C41" s="19" t="s">
        <v>13</v>
      </c>
      <c r="D41" s="19" t="s">
        <v>37</v>
      </c>
      <c r="E41" s="13">
        <v>7</v>
      </c>
      <c r="F41" s="14">
        <f>E41-2</f>
        <v>5</v>
      </c>
      <c r="G41" s="15"/>
      <c r="H41" s="15"/>
      <c r="I41" s="15"/>
      <c r="J41" s="15"/>
    </row>
    <row r="42" spans="1:10" ht="15.75" customHeight="1">
      <c r="A42" s="19" t="s">
        <v>1413</v>
      </c>
      <c r="B42" s="11">
        <v>0.10023148148148148</v>
      </c>
      <c r="C42" s="19" t="s">
        <v>1424</v>
      </c>
      <c r="D42" s="19" t="s">
        <v>37</v>
      </c>
      <c r="E42" s="13" t="s">
        <v>38</v>
      </c>
      <c r="F42" s="13" t="s">
        <v>38</v>
      </c>
      <c r="G42" s="15"/>
      <c r="H42" s="15"/>
      <c r="I42" s="15"/>
      <c r="J42" s="19" t="s">
        <v>56</v>
      </c>
    </row>
    <row r="43" spans="1:10" ht="15.75" customHeight="1">
      <c r="A43" s="19" t="s">
        <v>1413</v>
      </c>
      <c r="B43" s="11">
        <v>0.10023148148148148</v>
      </c>
      <c r="C43" s="19" t="s">
        <v>1424</v>
      </c>
      <c r="D43" s="19" t="s">
        <v>37</v>
      </c>
      <c r="E43" s="13">
        <v>27</v>
      </c>
      <c r="F43" s="14">
        <f>E43-10</f>
        <v>17</v>
      </c>
      <c r="G43" s="15"/>
      <c r="H43" s="15"/>
      <c r="I43" s="15"/>
      <c r="J43" s="19" t="s">
        <v>57</v>
      </c>
    </row>
    <row r="44" spans="1:10" ht="15.75" customHeight="1">
      <c r="A44" s="19" t="s">
        <v>1413</v>
      </c>
      <c r="B44" s="11">
        <v>0.10074074074074074</v>
      </c>
      <c r="C44" s="19" t="s">
        <v>1424</v>
      </c>
      <c r="D44" s="19" t="s">
        <v>51</v>
      </c>
      <c r="E44" s="13">
        <v>14</v>
      </c>
      <c r="F44" s="14"/>
      <c r="G44" s="15"/>
      <c r="H44" s="15"/>
      <c r="I44" s="15"/>
      <c r="J44" s="15"/>
    </row>
    <row r="45" spans="1:10" ht="15.75" customHeight="1">
      <c r="A45" s="19" t="s">
        <v>1413</v>
      </c>
      <c r="B45" s="11">
        <v>0.10158564814814815</v>
      </c>
      <c r="C45" s="19" t="s">
        <v>89</v>
      </c>
      <c r="D45" s="19" t="s">
        <v>15</v>
      </c>
      <c r="E45" s="13">
        <v>13</v>
      </c>
      <c r="F45" s="14">
        <f>E45-3</f>
        <v>10</v>
      </c>
      <c r="G45" s="15"/>
      <c r="H45" s="15"/>
      <c r="I45" s="15"/>
      <c r="J45" s="15"/>
    </row>
    <row r="46" spans="1:10" ht="15.75" customHeight="1">
      <c r="A46" s="19" t="s">
        <v>1413</v>
      </c>
      <c r="B46" s="11">
        <v>0.10297453703703703</v>
      </c>
      <c r="C46" s="19" t="s">
        <v>1424</v>
      </c>
      <c r="D46" s="19" t="s">
        <v>22</v>
      </c>
      <c r="E46" s="13">
        <v>17</v>
      </c>
      <c r="F46" s="14">
        <f>E46-7</f>
        <v>10</v>
      </c>
      <c r="G46" s="15"/>
      <c r="H46" s="15"/>
      <c r="I46" s="15"/>
      <c r="J46" s="15"/>
    </row>
    <row r="47" spans="1:10" ht="15.75" customHeight="1">
      <c r="A47" s="19" t="s">
        <v>1413</v>
      </c>
      <c r="B47" s="11">
        <v>0.10501157407407408</v>
      </c>
      <c r="C47" s="19" t="s">
        <v>21</v>
      </c>
      <c r="D47" s="19" t="s">
        <v>321</v>
      </c>
      <c r="E47" s="13" t="s">
        <v>17</v>
      </c>
      <c r="F47" s="13">
        <v>20</v>
      </c>
      <c r="G47" s="15"/>
      <c r="H47" s="15"/>
      <c r="I47" s="15"/>
      <c r="J47" s="15"/>
    </row>
    <row r="48" spans="1:10" ht="15.75" customHeight="1">
      <c r="A48" s="19" t="s">
        <v>1413</v>
      </c>
      <c r="B48" s="11">
        <v>0.105</v>
      </c>
      <c r="C48" s="19" t="s">
        <v>14</v>
      </c>
      <c r="D48" s="19" t="s">
        <v>15</v>
      </c>
      <c r="E48" s="13">
        <v>11</v>
      </c>
      <c r="F48" s="14">
        <f>E48-3</f>
        <v>8</v>
      </c>
      <c r="G48" s="15"/>
      <c r="H48" s="15"/>
      <c r="I48" s="15"/>
      <c r="J48" s="15"/>
    </row>
    <row r="49" spans="1:10" ht="15.75" customHeight="1">
      <c r="A49" s="19" t="s">
        <v>1413</v>
      </c>
      <c r="B49" s="11">
        <v>0.10555555555555556</v>
      </c>
      <c r="C49" s="19" t="s">
        <v>13</v>
      </c>
      <c r="D49" s="19" t="s">
        <v>15</v>
      </c>
      <c r="E49" s="13">
        <v>19</v>
      </c>
      <c r="F49" s="14">
        <f>E49-1</f>
        <v>18</v>
      </c>
      <c r="G49" s="15"/>
      <c r="H49" s="15"/>
      <c r="I49" s="15"/>
      <c r="J49" s="15"/>
    </row>
    <row r="50" spans="1:10" ht="15.75" customHeight="1">
      <c r="A50" s="19" t="s">
        <v>1413</v>
      </c>
      <c r="B50" s="11">
        <v>0.1080787037037037</v>
      </c>
      <c r="C50" s="19" t="s">
        <v>18</v>
      </c>
      <c r="D50" s="19" t="s">
        <v>15</v>
      </c>
      <c r="E50" s="13">
        <v>11</v>
      </c>
      <c r="F50" s="14">
        <f>E50-4</f>
        <v>7</v>
      </c>
      <c r="G50" s="15"/>
      <c r="H50" s="15"/>
      <c r="I50" s="15"/>
      <c r="J50" s="15"/>
    </row>
    <row r="51" spans="1:10" ht="15.75" customHeight="1">
      <c r="A51" s="19" t="s">
        <v>1413</v>
      </c>
      <c r="B51" s="11">
        <v>0.1082638888888889</v>
      </c>
      <c r="C51" s="19" t="s">
        <v>14</v>
      </c>
      <c r="D51" s="19" t="s">
        <v>15</v>
      </c>
      <c r="E51" s="13" t="s">
        <v>17</v>
      </c>
      <c r="F51" s="13">
        <v>20</v>
      </c>
      <c r="G51" s="15"/>
      <c r="H51" s="15"/>
      <c r="I51" s="15"/>
      <c r="J51" s="15"/>
    </row>
    <row r="52" spans="1:10" ht="15.75" customHeight="1">
      <c r="A52" s="19" t="s">
        <v>1413</v>
      </c>
      <c r="B52" s="11">
        <v>0.10922453703703704</v>
      </c>
      <c r="C52" s="19" t="s">
        <v>13</v>
      </c>
      <c r="D52" s="19" t="s">
        <v>22</v>
      </c>
      <c r="E52" s="13">
        <v>21</v>
      </c>
      <c r="F52" s="14">
        <f>E52-10-0</f>
        <v>11</v>
      </c>
      <c r="G52" s="15"/>
      <c r="H52" s="15"/>
      <c r="I52" s="15"/>
      <c r="J52" s="19" t="s">
        <v>820</v>
      </c>
    </row>
    <row r="53" spans="1:10" ht="15.75" customHeight="1">
      <c r="A53" s="19" t="s">
        <v>1413</v>
      </c>
      <c r="B53" s="11">
        <v>0.10927083333333333</v>
      </c>
      <c r="C53" s="19" t="s">
        <v>14</v>
      </c>
      <c r="D53" s="19" t="s">
        <v>22</v>
      </c>
      <c r="E53" s="13">
        <v>34</v>
      </c>
      <c r="F53" s="14">
        <f>E53-10-7</f>
        <v>17</v>
      </c>
      <c r="G53" s="15"/>
      <c r="H53" s="15"/>
      <c r="I53" s="15"/>
      <c r="J53" s="19" t="s">
        <v>820</v>
      </c>
    </row>
    <row r="54" spans="1:10" ht="15.75" customHeight="1">
      <c r="A54" s="19" t="s">
        <v>1413</v>
      </c>
      <c r="B54" s="11">
        <v>0.10928240740740741</v>
      </c>
      <c r="C54" s="19" t="s">
        <v>21</v>
      </c>
      <c r="D54" s="19" t="s">
        <v>22</v>
      </c>
      <c r="E54" s="13">
        <v>15</v>
      </c>
      <c r="F54" s="14">
        <f>E54-10-1</f>
        <v>4</v>
      </c>
      <c r="G54" s="15"/>
      <c r="H54" s="15"/>
      <c r="I54" s="15"/>
      <c r="J54" s="19" t="s">
        <v>820</v>
      </c>
    </row>
    <row r="55" spans="1:10" ht="15.75" customHeight="1">
      <c r="A55" s="19" t="s">
        <v>1413</v>
      </c>
      <c r="B55" s="11">
        <v>0.10929398148148148</v>
      </c>
      <c r="C55" s="19" t="s">
        <v>19</v>
      </c>
      <c r="D55" s="19" t="s">
        <v>22</v>
      </c>
      <c r="E55" s="13">
        <v>32</v>
      </c>
      <c r="F55" s="14">
        <f>E55-10-10</f>
        <v>12</v>
      </c>
      <c r="G55" s="15"/>
      <c r="H55" s="15"/>
      <c r="I55" s="15"/>
      <c r="J55" s="19" t="s">
        <v>820</v>
      </c>
    </row>
    <row r="56" spans="1:10" ht="15.75" customHeight="1">
      <c r="A56" s="19" t="s">
        <v>1413</v>
      </c>
      <c r="B56" s="11">
        <v>0.10931712962962963</v>
      </c>
      <c r="C56" s="19" t="s">
        <v>18</v>
      </c>
      <c r="D56" s="19" t="s">
        <v>22</v>
      </c>
      <c r="E56" s="13">
        <v>17</v>
      </c>
      <c r="F56" s="14">
        <f>E56-10-4</f>
        <v>3</v>
      </c>
      <c r="G56" s="15"/>
      <c r="H56" s="15"/>
      <c r="I56" s="15"/>
      <c r="J56" s="19" t="s">
        <v>820</v>
      </c>
    </row>
    <row r="57" spans="1:10" ht="15.75" customHeight="1">
      <c r="A57" s="19" t="s">
        <v>1413</v>
      </c>
      <c r="B57" s="11">
        <v>0.10932870370370371</v>
      </c>
      <c r="C57" s="19" t="s">
        <v>1424</v>
      </c>
      <c r="D57" s="19" t="s">
        <v>22</v>
      </c>
      <c r="E57" s="13">
        <v>20</v>
      </c>
      <c r="F57" s="14">
        <f>E57-10-7</f>
        <v>3</v>
      </c>
      <c r="G57" s="15"/>
      <c r="H57" s="15"/>
      <c r="I57" s="15"/>
      <c r="J57" s="19" t="s">
        <v>820</v>
      </c>
    </row>
    <row r="58" spans="1:10" ht="15.75" customHeight="1">
      <c r="A58" s="19" t="s">
        <v>1413</v>
      </c>
      <c r="B58" s="11">
        <v>0.10934027777777777</v>
      </c>
      <c r="C58" s="19" t="s">
        <v>888</v>
      </c>
      <c r="D58" s="19" t="s">
        <v>22</v>
      </c>
      <c r="E58" s="13">
        <v>24</v>
      </c>
      <c r="F58" s="14">
        <f>E58-10-1</f>
        <v>13</v>
      </c>
      <c r="G58" s="15"/>
      <c r="H58" s="15"/>
      <c r="I58" s="15"/>
      <c r="J58" s="19" t="s">
        <v>820</v>
      </c>
    </row>
    <row r="59" spans="1:10" ht="13">
      <c r="A59" s="19" t="s">
        <v>1413</v>
      </c>
      <c r="B59" s="11">
        <v>0.11087962962962963</v>
      </c>
      <c r="C59" s="19" t="s">
        <v>19</v>
      </c>
      <c r="D59" s="19" t="s">
        <v>15</v>
      </c>
      <c r="E59" s="13">
        <v>6</v>
      </c>
      <c r="F59" s="14">
        <f>E59-0</f>
        <v>6</v>
      </c>
      <c r="G59" s="15"/>
      <c r="H59" s="15"/>
      <c r="I59" s="15"/>
      <c r="J59" s="15"/>
    </row>
    <row r="60" spans="1:10" ht="13">
      <c r="A60" s="19" t="s">
        <v>1413</v>
      </c>
      <c r="B60" s="11">
        <v>0.11369212962962963</v>
      </c>
      <c r="C60" s="19" t="s">
        <v>21</v>
      </c>
      <c r="D60" s="19" t="s">
        <v>246</v>
      </c>
      <c r="E60" s="13" t="s">
        <v>38</v>
      </c>
      <c r="F60" s="13" t="s">
        <v>38</v>
      </c>
      <c r="G60" s="15"/>
      <c r="H60" s="15"/>
      <c r="I60" s="15"/>
      <c r="J60" s="15"/>
    </row>
    <row r="61" spans="1:10" ht="13">
      <c r="A61" s="19" t="s">
        <v>1413</v>
      </c>
      <c r="B61" s="11">
        <v>0.11376157407407407</v>
      </c>
      <c r="C61" s="19" t="s">
        <v>13</v>
      </c>
      <c r="D61" s="19" t="s">
        <v>246</v>
      </c>
      <c r="E61" s="13">
        <v>15</v>
      </c>
      <c r="F61" s="14">
        <f>E61-2</f>
        <v>13</v>
      </c>
      <c r="G61" s="15"/>
      <c r="H61" s="15"/>
      <c r="I61" s="15"/>
      <c r="J61" s="15"/>
    </row>
    <row r="62" spans="1:10" ht="13">
      <c r="A62" s="19" t="s">
        <v>1413</v>
      </c>
      <c r="B62" s="11">
        <v>0.1137962962962963</v>
      </c>
      <c r="C62" s="19" t="s">
        <v>14</v>
      </c>
      <c r="D62" s="19" t="s">
        <v>246</v>
      </c>
      <c r="E62" s="13">
        <v>15</v>
      </c>
      <c r="F62" s="14">
        <f>E62-6</f>
        <v>9</v>
      </c>
      <c r="G62" s="15"/>
      <c r="H62" s="15"/>
      <c r="I62" s="15"/>
      <c r="J62" s="15"/>
    </row>
    <row r="63" spans="1:10" ht="13">
      <c r="A63" s="19" t="s">
        <v>1413</v>
      </c>
      <c r="B63" s="11">
        <v>0.11717592592592592</v>
      </c>
      <c r="C63" s="19" t="s">
        <v>1424</v>
      </c>
      <c r="D63" s="19" t="s">
        <v>137</v>
      </c>
      <c r="E63" s="13" t="s">
        <v>38</v>
      </c>
      <c r="F63" s="13" t="s">
        <v>38</v>
      </c>
      <c r="G63" s="15"/>
      <c r="H63" s="15"/>
      <c r="I63" s="15"/>
      <c r="J63" s="19" t="s">
        <v>56</v>
      </c>
    </row>
    <row r="64" spans="1:10" ht="13">
      <c r="A64" s="19" t="s">
        <v>1413</v>
      </c>
      <c r="B64" s="11">
        <v>0.11717592592592592</v>
      </c>
      <c r="C64" s="19" t="s">
        <v>1424</v>
      </c>
      <c r="D64" s="19" t="s">
        <v>137</v>
      </c>
      <c r="E64" s="13">
        <v>27</v>
      </c>
      <c r="F64" s="14">
        <f>E64-10</f>
        <v>17</v>
      </c>
      <c r="G64" s="15"/>
      <c r="H64" s="15"/>
      <c r="I64" s="15"/>
      <c r="J64" s="19" t="s">
        <v>57</v>
      </c>
    </row>
    <row r="65" spans="1:10" ht="13">
      <c r="A65" s="19" t="s">
        <v>1413</v>
      </c>
      <c r="B65" s="11">
        <v>0.11868055555555555</v>
      </c>
      <c r="C65" s="19" t="s">
        <v>1424</v>
      </c>
      <c r="D65" s="19" t="s">
        <v>16</v>
      </c>
      <c r="E65" s="13">
        <v>17</v>
      </c>
      <c r="F65" s="14">
        <f t="shared" ref="F65:F67" si="2">E65-4</f>
        <v>13</v>
      </c>
      <c r="G65" s="15"/>
      <c r="H65" s="15"/>
      <c r="I65" s="15"/>
      <c r="J65" s="15"/>
    </row>
    <row r="66" spans="1:10" ht="13">
      <c r="A66" s="19" t="s">
        <v>1413</v>
      </c>
      <c r="B66" s="11">
        <v>0.11881944444444445</v>
      </c>
      <c r="C66" s="19" t="s">
        <v>19</v>
      </c>
      <c r="D66" s="19" t="s">
        <v>16</v>
      </c>
      <c r="E66" s="13">
        <v>12</v>
      </c>
      <c r="F66" s="14">
        <f t="shared" si="2"/>
        <v>8</v>
      </c>
      <c r="G66" s="15"/>
      <c r="H66" s="15"/>
      <c r="I66" s="15"/>
      <c r="J66" s="15"/>
    </row>
    <row r="67" spans="1:10" ht="13">
      <c r="A67" s="19" t="s">
        <v>1413</v>
      </c>
      <c r="B67" s="11">
        <v>0.11881944444444445</v>
      </c>
      <c r="C67" s="19" t="s">
        <v>14</v>
      </c>
      <c r="D67" s="19" t="s">
        <v>16</v>
      </c>
      <c r="E67" s="13">
        <v>11</v>
      </c>
      <c r="F67" s="14">
        <f t="shared" si="2"/>
        <v>7</v>
      </c>
      <c r="G67" s="15"/>
      <c r="H67" s="15"/>
      <c r="I67" s="15"/>
      <c r="J67" s="15"/>
    </row>
    <row r="68" spans="1:10" ht="13">
      <c r="A68" s="19" t="s">
        <v>1413</v>
      </c>
      <c r="B68" s="11">
        <v>0.11905092592592592</v>
      </c>
      <c r="C68" s="19" t="s">
        <v>18</v>
      </c>
      <c r="D68" s="19" t="s">
        <v>16</v>
      </c>
      <c r="E68" s="13" t="s">
        <v>20</v>
      </c>
      <c r="F68" s="13">
        <v>1</v>
      </c>
      <c r="G68" s="15"/>
      <c r="H68" s="15"/>
      <c r="I68" s="15"/>
      <c r="J68" s="15"/>
    </row>
    <row r="69" spans="1:10" ht="13">
      <c r="A69" s="19" t="s">
        <v>1413</v>
      </c>
      <c r="B69" s="11">
        <v>0.11905092592592592</v>
      </c>
      <c r="C69" s="19" t="s">
        <v>21</v>
      </c>
      <c r="D69" s="19" t="s">
        <v>16</v>
      </c>
      <c r="E69" s="13">
        <v>6</v>
      </c>
      <c r="F69" s="14">
        <f t="shared" ref="F69:F70" si="3">E69-1</f>
        <v>5</v>
      </c>
      <c r="G69" s="15"/>
      <c r="H69" s="15"/>
      <c r="I69" s="15"/>
      <c r="J69" s="15"/>
    </row>
    <row r="70" spans="1:10" ht="13">
      <c r="A70" s="19" t="s">
        <v>1413</v>
      </c>
      <c r="B70" s="11">
        <v>0.11913194444444444</v>
      </c>
      <c r="C70" s="19" t="s">
        <v>888</v>
      </c>
      <c r="D70" s="19" t="s">
        <v>16</v>
      </c>
      <c r="E70" s="13">
        <v>3</v>
      </c>
      <c r="F70" s="14">
        <f t="shared" si="3"/>
        <v>2</v>
      </c>
      <c r="G70" s="15"/>
      <c r="H70" s="15"/>
      <c r="I70" s="15"/>
      <c r="J70" s="15"/>
    </row>
    <row r="71" spans="1:10" ht="13">
      <c r="A71" s="19" t="s">
        <v>1413</v>
      </c>
      <c r="B71" s="11">
        <v>0.11939814814814814</v>
      </c>
      <c r="C71" s="19" t="s">
        <v>1424</v>
      </c>
      <c r="D71" s="19" t="s">
        <v>52</v>
      </c>
      <c r="E71" s="13">
        <v>19</v>
      </c>
      <c r="F71" s="14"/>
      <c r="G71" s="15"/>
      <c r="H71" s="15"/>
      <c r="I71" s="15"/>
      <c r="J71" s="15"/>
    </row>
    <row r="72" spans="1:10" ht="13">
      <c r="A72" s="19" t="s">
        <v>1413</v>
      </c>
      <c r="B72" s="11">
        <v>0.1197337962962963</v>
      </c>
      <c r="C72" s="19" t="s">
        <v>19</v>
      </c>
      <c r="D72" s="19" t="s">
        <v>52</v>
      </c>
      <c r="E72" s="13">
        <v>23</v>
      </c>
      <c r="F72" s="14">
        <f>E72-7</f>
        <v>16</v>
      </c>
      <c r="G72" s="15"/>
      <c r="H72" s="15"/>
      <c r="I72" s="15"/>
      <c r="J72" s="15"/>
    </row>
    <row r="73" spans="1:10" ht="13">
      <c r="A73" s="19" t="s">
        <v>1413</v>
      </c>
      <c r="B73" s="11">
        <v>0.12170138888888889</v>
      </c>
      <c r="C73" s="19" t="s">
        <v>21</v>
      </c>
      <c r="D73" s="19" t="s">
        <v>37</v>
      </c>
      <c r="E73" s="13">
        <v>16</v>
      </c>
      <c r="F73" s="14">
        <f>E73-8</f>
        <v>8</v>
      </c>
      <c r="G73" s="15"/>
      <c r="H73" s="15"/>
      <c r="I73" s="15"/>
      <c r="J73" s="15"/>
    </row>
    <row r="74" spans="1:10" ht="13">
      <c r="A74" s="19" t="s">
        <v>1413</v>
      </c>
      <c r="B74" s="11">
        <v>0.12314814814814815</v>
      </c>
      <c r="C74" s="19" t="s">
        <v>18</v>
      </c>
      <c r="D74" s="19" t="s">
        <v>33</v>
      </c>
      <c r="E74" s="13">
        <v>17</v>
      </c>
      <c r="F74" s="14">
        <f>E74-7</f>
        <v>10</v>
      </c>
      <c r="G74" s="15"/>
      <c r="H74" s="15"/>
      <c r="I74" s="15"/>
      <c r="J74" s="19" t="s">
        <v>1445</v>
      </c>
    </row>
    <row r="75" spans="1:10" ht="13">
      <c r="A75" s="19" t="s">
        <v>1413</v>
      </c>
      <c r="B75" s="11">
        <v>0.12340277777777778</v>
      </c>
      <c r="C75" s="19" t="s">
        <v>18</v>
      </c>
      <c r="D75" s="19" t="s">
        <v>28</v>
      </c>
      <c r="E75" s="13">
        <v>20</v>
      </c>
      <c r="F75" s="14"/>
      <c r="G75" s="15"/>
      <c r="H75" s="19" t="s">
        <v>1446</v>
      </c>
      <c r="I75" s="15"/>
      <c r="J75" s="15"/>
    </row>
    <row r="76" spans="1:10" ht="13">
      <c r="A76" s="19" t="s">
        <v>1413</v>
      </c>
      <c r="B76" s="11">
        <v>0.12420138888888889</v>
      </c>
      <c r="C76" s="19" t="s">
        <v>888</v>
      </c>
      <c r="D76" s="19" t="s">
        <v>28</v>
      </c>
      <c r="E76" s="13">
        <v>14</v>
      </c>
      <c r="F76" s="14"/>
      <c r="G76" s="15"/>
      <c r="H76" s="19" t="s">
        <v>1448</v>
      </c>
      <c r="I76" s="15"/>
      <c r="J76" s="19" t="s">
        <v>215</v>
      </c>
    </row>
    <row r="77" spans="1:10" ht="13">
      <c r="A77" s="19" t="s">
        <v>1413</v>
      </c>
      <c r="B77" s="11">
        <v>0.12504629629629629</v>
      </c>
      <c r="C77" s="19" t="s">
        <v>1424</v>
      </c>
      <c r="D77" s="19" t="s">
        <v>30</v>
      </c>
      <c r="E77" s="13" t="s">
        <v>38</v>
      </c>
      <c r="F77" s="13" t="s">
        <v>38</v>
      </c>
      <c r="G77" s="15"/>
      <c r="H77" s="15"/>
      <c r="I77" s="15"/>
      <c r="J77" s="19" t="s">
        <v>103</v>
      </c>
    </row>
    <row r="78" spans="1:10" ht="13">
      <c r="A78" s="19" t="s">
        <v>1413</v>
      </c>
      <c r="B78" s="11">
        <v>0.12504629629629629</v>
      </c>
      <c r="C78" s="19" t="s">
        <v>1424</v>
      </c>
      <c r="D78" s="19" t="s">
        <v>30</v>
      </c>
      <c r="E78" s="13">
        <v>25</v>
      </c>
      <c r="F78" s="13">
        <v>18</v>
      </c>
      <c r="G78" s="15"/>
      <c r="H78" s="15"/>
      <c r="I78" s="15"/>
      <c r="J78" s="19" t="s">
        <v>1449</v>
      </c>
    </row>
    <row r="79" spans="1:10" ht="13">
      <c r="A79" s="19" t="s">
        <v>1413</v>
      </c>
      <c r="B79" s="11">
        <v>0.12517361111111111</v>
      </c>
      <c r="C79" s="19" t="s">
        <v>1424</v>
      </c>
      <c r="D79" s="19" t="s">
        <v>28</v>
      </c>
      <c r="E79" s="13">
        <v>19</v>
      </c>
      <c r="F79" s="14"/>
      <c r="G79" s="15"/>
      <c r="H79" s="19" t="s">
        <v>1450</v>
      </c>
      <c r="I79" s="15"/>
      <c r="J79" s="15"/>
    </row>
    <row r="80" spans="1:10" ht="13">
      <c r="A80" s="19" t="s">
        <v>1413</v>
      </c>
      <c r="B80" s="11">
        <v>0.12679398148148149</v>
      </c>
      <c r="C80" s="19" t="s">
        <v>19</v>
      </c>
      <c r="D80" s="19" t="s">
        <v>22</v>
      </c>
      <c r="E80" s="13">
        <v>29</v>
      </c>
      <c r="F80" s="14">
        <f>E80-10</f>
        <v>19</v>
      </c>
      <c r="G80" s="15"/>
      <c r="H80" s="15"/>
      <c r="I80" s="15"/>
      <c r="J80" s="15"/>
    </row>
    <row r="81" spans="1:10" ht="13">
      <c r="A81" s="19" t="s">
        <v>1413</v>
      </c>
      <c r="B81" s="11">
        <v>0.12703703703703703</v>
      </c>
      <c r="C81" s="19" t="s">
        <v>19</v>
      </c>
      <c r="D81" s="19" t="s">
        <v>30</v>
      </c>
      <c r="E81" s="13">
        <v>24</v>
      </c>
      <c r="F81" s="14">
        <f>E81-8</f>
        <v>16</v>
      </c>
      <c r="G81" s="15"/>
      <c r="H81" s="15"/>
      <c r="I81" s="15"/>
      <c r="J81" s="19" t="s">
        <v>1296</v>
      </c>
    </row>
    <row r="82" spans="1:10" ht="13">
      <c r="A82" s="19" t="s">
        <v>1413</v>
      </c>
      <c r="B82" s="11">
        <v>0.12703703703703703</v>
      </c>
      <c r="C82" s="19" t="s">
        <v>19</v>
      </c>
      <c r="D82" s="19" t="s">
        <v>30</v>
      </c>
      <c r="E82" s="13" t="s">
        <v>38</v>
      </c>
      <c r="F82" s="13" t="s">
        <v>38</v>
      </c>
      <c r="G82" s="15"/>
      <c r="H82" s="15"/>
      <c r="I82" s="15"/>
      <c r="J82" s="19" t="s">
        <v>56</v>
      </c>
    </row>
    <row r="83" spans="1:10" ht="13">
      <c r="A83" s="19" t="s">
        <v>1413</v>
      </c>
      <c r="B83" s="11">
        <v>0.1272800925925926</v>
      </c>
      <c r="C83" s="19" t="s">
        <v>19</v>
      </c>
      <c r="D83" s="19" t="s">
        <v>28</v>
      </c>
      <c r="E83" s="13">
        <v>28</v>
      </c>
      <c r="F83" s="14"/>
      <c r="G83" s="15"/>
      <c r="H83" s="19" t="s">
        <v>1454</v>
      </c>
      <c r="I83" s="13">
        <v>1</v>
      </c>
      <c r="J83" s="19" t="s">
        <v>100</v>
      </c>
    </row>
    <row r="84" spans="1:10" ht="13">
      <c r="A84" s="19" t="s">
        <v>1413</v>
      </c>
      <c r="B84" s="11">
        <v>0.12747685185185184</v>
      </c>
      <c r="C84" s="19" t="s">
        <v>19</v>
      </c>
      <c r="D84" s="19" t="s">
        <v>45</v>
      </c>
      <c r="E84" s="13">
        <v>2</v>
      </c>
      <c r="F84" s="14"/>
      <c r="G84" s="15"/>
      <c r="H84" s="15"/>
      <c r="I84" s="15"/>
      <c r="J84" s="19" t="s">
        <v>1457</v>
      </c>
    </row>
    <row r="85" spans="1:10" ht="13">
      <c r="A85" s="19" t="s">
        <v>1413</v>
      </c>
      <c r="B85" s="11">
        <v>0.12856481481481483</v>
      </c>
      <c r="C85" s="19" t="s">
        <v>888</v>
      </c>
      <c r="D85" s="19" t="s">
        <v>15</v>
      </c>
      <c r="E85" s="13">
        <v>17</v>
      </c>
      <c r="F85" s="14">
        <f>E85-8</f>
        <v>9</v>
      </c>
      <c r="G85" s="15"/>
      <c r="H85" s="15"/>
      <c r="I85" s="15"/>
      <c r="J85" s="15"/>
    </row>
    <row r="86" spans="1:10" ht="13">
      <c r="A86" s="19" t="s">
        <v>1413</v>
      </c>
      <c r="B86" s="11">
        <v>0.12922453703703704</v>
      </c>
      <c r="C86" s="19" t="s">
        <v>1424</v>
      </c>
      <c r="D86" s="19" t="s">
        <v>37</v>
      </c>
      <c r="E86" s="13">
        <v>25</v>
      </c>
      <c r="F86" s="14">
        <f t="shared" ref="F86:F88" si="4">E86-10</f>
        <v>15</v>
      </c>
      <c r="G86" s="15"/>
      <c r="H86" s="15"/>
      <c r="I86" s="15"/>
      <c r="J86" s="15"/>
    </row>
    <row r="87" spans="1:10" ht="13">
      <c r="A87" s="19" t="s">
        <v>1413</v>
      </c>
      <c r="B87" s="11">
        <v>0.12934027777777779</v>
      </c>
      <c r="C87" s="19" t="s">
        <v>1424</v>
      </c>
      <c r="D87" s="19" t="s">
        <v>137</v>
      </c>
      <c r="E87" s="13">
        <v>13</v>
      </c>
      <c r="F87" s="14">
        <f t="shared" si="4"/>
        <v>3</v>
      </c>
      <c r="G87" s="15"/>
      <c r="H87" s="15"/>
      <c r="I87" s="15"/>
      <c r="J87" s="15"/>
    </row>
    <row r="88" spans="1:10" ht="13">
      <c r="A88" s="19" t="s">
        <v>1413</v>
      </c>
      <c r="B88" s="11">
        <v>0.12952546296296297</v>
      </c>
      <c r="C88" s="19" t="s">
        <v>1424</v>
      </c>
      <c r="D88" s="19" t="s">
        <v>137</v>
      </c>
      <c r="E88" s="13">
        <v>21</v>
      </c>
      <c r="F88" s="14">
        <f t="shared" si="4"/>
        <v>11</v>
      </c>
      <c r="G88" s="15"/>
      <c r="H88" s="15"/>
      <c r="I88" s="15"/>
      <c r="J88" s="15"/>
    </row>
    <row r="89" spans="1:10" ht="13">
      <c r="A89" s="19" t="s">
        <v>1413</v>
      </c>
      <c r="B89" s="11">
        <v>0.12972222222222221</v>
      </c>
      <c r="C89" s="19" t="s">
        <v>21</v>
      </c>
      <c r="D89" s="19" t="s">
        <v>15</v>
      </c>
      <c r="E89" s="13">
        <v>5</v>
      </c>
      <c r="F89" s="14">
        <f>E89-3</f>
        <v>2</v>
      </c>
      <c r="G89" s="15"/>
      <c r="H89" s="15"/>
      <c r="I89" s="15"/>
      <c r="J89" s="15"/>
    </row>
    <row r="90" spans="1:10" ht="13">
      <c r="A90" s="19" t="s">
        <v>1413</v>
      </c>
      <c r="B90" s="11">
        <v>0.13046296296296298</v>
      </c>
      <c r="C90" s="19" t="s">
        <v>19</v>
      </c>
      <c r="D90" s="19" t="s">
        <v>37</v>
      </c>
      <c r="E90" s="13">
        <v>18</v>
      </c>
      <c r="F90" s="14">
        <f>E90-9</f>
        <v>9</v>
      </c>
      <c r="G90" s="15"/>
      <c r="H90" s="15"/>
      <c r="I90" s="15"/>
      <c r="J90" s="15"/>
    </row>
    <row r="91" spans="1:10" ht="13">
      <c r="A91" s="19" t="s">
        <v>1413</v>
      </c>
      <c r="B91" s="11">
        <v>0.13049768518518517</v>
      </c>
      <c r="C91" s="19" t="s">
        <v>21</v>
      </c>
      <c r="D91" s="19" t="s">
        <v>37</v>
      </c>
      <c r="E91" s="13">
        <v>23</v>
      </c>
      <c r="F91" s="14">
        <f>E91-8</f>
        <v>15</v>
      </c>
      <c r="G91" s="15"/>
      <c r="H91" s="15"/>
      <c r="I91" s="15"/>
      <c r="J91" s="15"/>
    </row>
    <row r="92" spans="1:10" ht="13">
      <c r="A92" s="19" t="s">
        <v>1413</v>
      </c>
      <c r="B92" s="11">
        <v>0.13113425925925926</v>
      </c>
      <c r="C92" s="19" t="s">
        <v>19</v>
      </c>
      <c r="D92" s="19" t="s">
        <v>137</v>
      </c>
      <c r="E92" s="13">
        <v>20</v>
      </c>
      <c r="F92" s="13">
        <v>10</v>
      </c>
      <c r="G92" s="15"/>
      <c r="H92" s="15"/>
      <c r="I92" s="15"/>
      <c r="J92" s="15"/>
    </row>
    <row r="93" spans="1:10" ht="13">
      <c r="A93" s="19" t="s">
        <v>1413</v>
      </c>
      <c r="B93" s="11">
        <v>0.13157407407407407</v>
      </c>
      <c r="C93" s="19" t="s">
        <v>1424</v>
      </c>
      <c r="D93" s="19" t="s">
        <v>137</v>
      </c>
      <c r="E93" s="13">
        <v>20</v>
      </c>
      <c r="F93" s="14">
        <f>E93-10</f>
        <v>10</v>
      </c>
      <c r="G93" s="15"/>
      <c r="H93" s="15"/>
      <c r="I93" s="15"/>
      <c r="J93" s="15"/>
    </row>
    <row r="94" spans="1:10" ht="13">
      <c r="A94" s="19" t="s">
        <v>1413</v>
      </c>
      <c r="B94" s="11">
        <v>0.13255787037037037</v>
      </c>
      <c r="C94" s="19" t="s">
        <v>19</v>
      </c>
      <c r="D94" s="19" t="s">
        <v>37</v>
      </c>
      <c r="E94" s="13">
        <v>11</v>
      </c>
      <c r="F94" s="14">
        <f t="shared" ref="F94:F95" si="5">E94-9</f>
        <v>2</v>
      </c>
      <c r="G94" s="15"/>
      <c r="H94" s="15"/>
      <c r="I94" s="15"/>
      <c r="J94" s="19" t="s">
        <v>56</v>
      </c>
    </row>
    <row r="95" spans="1:10" ht="13">
      <c r="A95" s="19" t="s">
        <v>1413</v>
      </c>
      <c r="B95" s="11">
        <v>0.13255787037037037</v>
      </c>
      <c r="C95" s="19" t="s">
        <v>19</v>
      </c>
      <c r="D95" s="19" t="s">
        <v>37</v>
      </c>
      <c r="E95" s="13">
        <v>13</v>
      </c>
      <c r="F95" s="14">
        <f t="shared" si="5"/>
        <v>4</v>
      </c>
      <c r="G95" s="15"/>
      <c r="H95" s="15"/>
      <c r="I95" s="15"/>
      <c r="J95" s="19" t="s">
        <v>57</v>
      </c>
    </row>
    <row r="96" spans="1:10" ht="13">
      <c r="A96" s="19" t="s">
        <v>1413</v>
      </c>
      <c r="B96" s="11">
        <v>0.13297453703703704</v>
      </c>
      <c r="C96" s="19" t="s">
        <v>21</v>
      </c>
      <c r="D96" s="19" t="s">
        <v>15</v>
      </c>
      <c r="E96" s="13">
        <v>22</v>
      </c>
      <c r="F96" s="14">
        <f>E96-3</f>
        <v>19</v>
      </c>
      <c r="G96" s="15"/>
      <c r="H96" s="15"/>
      <c r="I96" s="15"/>
      <c r="J96" s="15"/>
    </row>
    <row r="97" spans="1:10" ht="13">
      <c r="A97" s="19" t="s">
        <v>1413</v>
      </c>
      <c r="B97" s="11">
        <v>0.13377314814814814</v>
      </c>
      <c r="C97" s="19" t="s">
        <v>14</v>
      </c>
      <c r="D97" s="19" t="s">
        <v>37</v>
      </c>
      <c r="E97" s="13" t="s">
        <v>38</v>
      </c>
      <c r="F97" s="13" t="s">
        <v>38</v>
      </c>
      <c r="G97" s="15"/>
      <c r="H97" s="15"/>
      <c r="I97" s="15"/>
      <c r="J97" s="19" t="s">
        <v>56</v>
      </c>
    </row>
    <row r="98" spans="1:10" ht="13">
      <c r="A98" s="19" t="s">
        <v>1413</v>
      </c>
      <c r="B98" s="11">
        <v>0.13377314814814814</v>
      </c>
      <c r="C98" s="19" t="s">
        <v>14</v>
      </c>
      <c r="D98" s="19" t="s">
        <v>37</v>
      </c>
      <c r="E98" s="13">
        <v>24</v>
      </c>
      <c r="F98" s="14">
        <f t="shared" ref="F98:F99" si="6">E98-5</f>
        <v>19</v>
      </c>
      <c r="G98" s="15"/>
      <c r="H98" s="15"/>
      <c r="I98" s="15"/>
      <c r="J98" s="19" t="s">
        <v>57</v>
      </c>
    </row>
    <row r="99" spans="1:10" ht="13">
      <c r="A99" s="19" t="s">
        <v>1413</v>
      </c>
      <c r="B99" s="11">
        <v>0.13483796296296297</v>
      </c>
      <c r="C99" s="19" t="s">
        <v>21</v>
      </c>
      <c r="D99" s="19" t="s">
        <v>78</v>
      </c>
      <c r="E99" s="13">
        <v>17</v>
      </c>
      <c r="F99" s="14">
        <f t="shared" si="6"/>
        <v>12</v>
      </c>
      <c r="G99" s="15"/>
      <c r="H99" s="15"/>
      <c r="I99" s="15"/>
      <c r="J99" s="15"/>
    </row>
    <row r="100" spans="1:10" ht="13">
      <c r="A100" s="19" t="s">
        <v>1413</v>
      </c>
      <c r="B100" s="11">
        <v>0.13797453703703705</v>
      </c>
      <c r="C100" s="19" t="s">
        <v>19</v>
      </c>
      <c r="D100" s="19" t="s">
        <v>137</v>
      </c>
      <c r="E100" s="13">
        <v>23</v>
      </c>
      <c r="F100" s="14">
        <f t="shared" ref="F100:F103" si="7">E100-10</f>
        <v>13</v>
      </c>
      <c r="G100" s="15"/>
      <c r="H100" s="15"/>
      <c r="I100" s="15"/>
      <c r="J100" s="15"/>
    </row>
    <row r="101" spans="1:10" ht="13">
      <c r="A101" s="19" t="s">
        <v>1413</v>
      </c>
      <c r="B101" s="11">
        <v>0.13833333333333334</v>
      </c>
      <c r="C101" s="19" t="s">
        <v>19</v>
      </c>
      <c r="D101" s="19" t="s">
        <v>137</v>
      </c>
      <c r="E101" s="13">
        <v>12</v>
      </c>
      <c r="F101" s="14">
        <f t="shared" si="7"/>
        <v>2</v>
      </c>
      <c r="G101" s="15"/>
      <c r="H101" s="15"/>
      <c r="I101" s="15"/>
      <c r="J101" s="15"/>
    </row>
    <row r="102" spans="1:10" ht="13">
      <c r="A102" s="19" t="s">
        <v>1413</v>
      </c>
      <c r="B102" s="11">
        <v>0.13841435185185186</v>
      </c>
      <c r="C102" s="19" t="s">
        <v>19</v>
      </c>
      <c r="D102" s="19" t="s">
        <v>137</v>
      </c>
      <c r="E102" s="13">
        <v>28</v>
      </c>
      <c r="F102" s="14">
        <f t="shared" si="7"/>
        <v>18</v>
      </c>
      <c r="G102" s="15"/>
      <c r="H102" s="15"/>
      <c r="I102" s="15"/>
      <c r="J102" s="15"/>
    </row>
    <row r="103" spans="1:10" ht="13">
      <c r="A103" s="19" t="s">
        <v>1413</v>
      </c>
      <c r="B103" s="11">
        <v>0.13886574074074073</v>
      </c>
      <c r="C103" s="19" t="s">
        <v>19</v>
      </c>
      <c r="D103" s="19" t="s">
        <v>137</v>
      </c>
      <c r="E103" s="13">
        <v>15</v>
      </c>
      <c r="F103" s="14">
        <f t="shared" si="7"/>
        <v>5</v>
      </c>
      <c r="G103" s="15"/>
      <c r="H103" s="15"/>
      <c r="I103" s="15"/>
      <c r="J103" s="15"/>
    </row>
    <row r="104" spans="1:10" ht="13">
      <c r="A104" s="19" t="s">
        <v>1413</v>
      </c>
      <c r="B104" s="11">
        <v>0.13969907407407409</v>
      </c>
      <c r="C104" s="19" t="s">
        <v>13</v>
      </c>
      <c r="D104" s="19" t="s">
        <v>52</v>
      </c>
      <c r="E104" s="13" t="s">
        <v>20</v>
      </c>
      <c r="F104" s="13">
        <v>1</v>
      </c>
      <c r="G104" s="15"/>
      <c r="H104" s="19" t="s">
        <v>1471</v>
      </c>
      <c r="I104" s="15"/>
      <c r="J104" s="15"/>
    </row>
    <row r="105" spans="1:10" ht="13">
      <c r="A105" s="19" t="s">
        <v>1413</v>
      </c>
      <c r="B105" s="11">
        <v>0.14409722222222221</v>
      </c>
      <c r="C105" s="19" t="s">
        <v>13</v>
      </c>
      <c r="D105" s="19" t="s">
        <v>15</v>
      </c>
      <c r="E105" s="13" t="s">
        <v>20</v>
      </c>
      <c r="F105" s="13">
        <v>1</v>
      </c>
      <c r="G105" s="15"/>
      <c r="H105" s="15"/>
      <c r="I105" s="15"/>
      <c r="J105" s="15"/>
    </row>
    <row r="106" spans="1:10" ht="13">
      <c r="A106" s="19" t="s">
        <v>1413</v>
      </c>
      <c r="B106" s="11">
        <v>0.14467592592592593</v>
      </c>
      <c r="C106" s="19" t="s">
        <v>13</v>
      </c>
      <c r="D106" s="19" t="s">
        <v>31</v>
      </c>
      <c r="E106" s="13">
        <v>23</v>
      </c>
      <c r="F106" s="14">
        <f t="shared" ref="F106:F107" si="8">E106-4</f>
        <v>19</v>
      </c>
      <c r="G106" s="15"/>
      <c r="H106" s="15"/>
      <c r="I106" s="15"/>
      <c r="J106" s="15"/>
    </row>
    <row r="107" spans="1:10" ht="13">
      <c r="A107" s="19" t="s">
        <v>1413</v>
      </c>
      <c r="B107" s="11">
        <v>0.14648148148148149</v>
      </c>
      <c r="C107" s="19" t="s">
        <v>13</v>
      </c>
      <c r="D107" s="19" t="s">
        <v>31</v>
      </c>
      <c r="E107" s="13">
        <v>14</v>
      </c>
      <c r="F107" s="14">
        <f t="shared" si="8"/>
        <v>10</v>
      </c>
      <c r="G107" s="15"/>
      <c r="H107" s="15"/>
      <c r="I107" s="15"/>
      <c r="J107" s="15"/>
    </row>
    <row r="108" spans="1:10" ht="13">
      <c r="A108" s="19" t="s">
        <v>1413</v>
      </c>
      <c r="B108" s="11">
        <v>0.14695601851851853</v>
      </c>
      <c r="C108" s="19" t="s">
        <v>18</v>
      </c>
      <c r="D108" s="19" t="s">
        <v>52</v>
      </c>
      <c r="E108" s="13" t="s">
        <v>17</v>
      </c>
      <c r="F108" s="13">
        <v>20</v>
      </c>
      <c r="G108" s="15"/>
      <c r="H108" s="15"/>
      <c r="I108" s="15"/>
      <c r="J108" s="15"/>
    </row>
    <row r="109" spans="1:10" ht="13">
      <c r="A109" s="19" t="s">
        <v>1413</v>
      </c>
      <c r="B109" s="11">
        <v>0.14695601851851853</v>
      </c>
      <c r="C109" s="19" t="s">
        <v>14</v>
      </c>
      <c r="D109" s="19" t="s">
        <v>52</v>
      </c>
      <c r="E109" s="13">
        <v>12</v>
      </c>
      <c r="F109" s="14">
        <f>E109-7</f>
        <v>5</v>
      </c>
      <c r="G109" s="15"/>
      <c r="H109" s="19" t="s">
        <v>1474</v>
      </c>
      <c r="I109" s="15"/>
      <c r="J109" s="15"/>
    </row>
    <row r="110" spans="1:10" ht="13">
      <c r="A110" s="19" t="s">
        <v>1413</v>
      </c>
      <c r="B110" s="11">
        <v>0.14811342592592591</v>
      </c>
      <c r="C110" s="19" t="s">
        <v>13</v>
      </c>
      <c r="D110" s="19" t="s">
        <v>16</v>
      </c>
      <c r="E110" s="13">
        <v>16</v>
      </c>
      <c r="F110" s="14">
        <f>E110-0</f>
        <v>16</v>
      </c>
      <c r="G110" s="15"/>
      <c r="H110" s="15"/>
      <c r="I110" s="15"/>
      <c r="J110" s="15"/>
    </row>
    <row r="111" spans="1:10" ht="13">
      <c r="A111" s="19" t="s">
        <v>1413</v>
      </c>
      <c r="B111" s="11">
        <v>0.14813657407407407</v>
      </c>
      <c r="C111" s="19" t="s">
        <v>14</v>
      </c>
      <c r="D111" s="19" t="s">
        <v>16</v>
      </c>
      <c r="E111" s="13">
        <v>15</v>
      </c>
      <c r="F111" s="14">
        <f t="shared" ref="F111:F112" si="9">E111-4</f>
        <v>11</v>
      </c>
      <c r="G111" s="15"/>
      <c r="H111" s="15"/>
      <c r="I111" s="15"/>
      <c r="J111" s="15"/>
    </row>
    <row r="112" spans="1:10" ht="13">
      <c r="A112" s="19" t="s">
        <v>1413</v>
      </c>
      <c r="B112" s="11">
        <v>0.14820601851851853</v>
      </c>
      <c r="C112" s="19" t="s">
        <v>18</v>
      </c>
      <c r="D112" s="19" t="s">
        <v>16</v>
      </c>
      <c r="E112" s="13">
        <v>6</v>
      </c>
      <c r="F112" s="14">
        <f t="shared" si="9"/>
        <v>2</v>
      </c>
      <c r="G112" s="15"/>
      <c r="H112" s="15"/>
      <c r="I112" s="15"/>
      <c r="J112" s="15"/>
    </row>
    <row r="113" spans="1:10" ht="13">
      <c r="A113" s="19" t="s">
        <v>1413</v>
      </c>
      <c r="B113" s="11">
        <v>0.14947916666666666</v>
      </c>
      <c r="C113" s="19" t="s">
        <v>13</v>
      </c>
      <c r="D113" s="19" t="s">
        <v>725</v>
      </c>
      <c r="E113" s="13">
        <v>11</v>
      </c>
      <c r="F113" s="14">
        <f>E113</f>
        <v>11</v>
      </c>
      <c r="G113" s="15"/>
      <c r="H113" s="15"/>
      <c r="I113" s="15"/>
      <c r="J113" s="15"/>
    </row>
    <row r="114" spans="1:10" ht="13">
      <c r="A114" s="19" t="s">
        <v>1413</v>
      </c>
      <c r="B114" s="11">
        <v>0.15078703703703702</v>
      </c>
      <c r="C114" s="19" t="s">
        <v>1480</v>
      </c>
      <c r="D114" s="19" t="s">
        <v>16</v>
      </c>
      <c r="E114" s="13">
        <v>9</v>
      </c>
      <c r="F114" s="13">
        <v>6</v>
      </c>
      <c r="G114" s="15"/>
      <c r="H114" s="15"/>
      <c r="I114" s="15"/>
      <c r="J114" s="15" t="s">
        <v>1482</v>
      </c>
    </row>
    <row r="115" spans="1:10" ht="13">
      <c r="A115" s="19" t="s">
        <v>1413</v>
      </c>
      <c r="B115" s="11">
        <v>0.15166666666666667</v>
      </c>
      <c r="C115" s="19" t="s">
        <v>1480</v>
      </c>
      <c r="D115" s="19" t="s">
        <v>30</v>
      </c>
      <c r="E115" s="13">
        <v>18</v>
      </c>
      <c r="F115" s="14">
        <f>E115-5</f>
        <v>13</v>
      </c>
      <c r="G115" s="15"/>
      <c r="H115" s="15"/>
      <c r="I115" s="15"/>
      <c r="J115" s="19" t="s">
        <v>1484</v>
      </c>
    </row>
    <row r="116" spans="1:10" ht="13">
      <c r="A116" s="19" t="s">
        <v>1413</v>
      </c>
      <c r="B116" s="11">
        <v>0.15197916666666667</v>
      </c>
      <c r="C116" s="19" t="s">
        <v>1480</v>
      </c>
      <c r="D116" s="19" t="s">
        <v>28</v>
      </c>
      <c r="E116" s="13">
        <v>8</v>
      </c>
      <c r="F116" s="14"/>
      <c r="G116" s="15"/>
      <c r="H116" s="19" t="s">
        <v>1486</v>
      </c>
      <c r="I116" s="15"/>
      <c r="J116" s="15" t="s">
        <v>1482</v>
      </c>
    </row>
    <row r="117" spans="1:10" ht="13">
      <c r="A117" s="19" t="s">
        <v>1413</v>
      </c>
      <c r="B117" s="11">
        <v>0.15225694444444443</v>
      </c>
      <c r="C117" s="19" t="s">
        <v>1480</v>
      </c>
      <c r="D117" s="19" t="s">
        <v>30</v>
      </c>
      <c r="E117" s="13" t="s">
        <v>38</v>
      </c>
      <c r="F117" s="13" t="s">
        <v>38</v>
      </c>
      <c r="G117" s="15"/>
      <c r="H117" s="15"/>
      <c r="I117" s="15"/>
      <c r="J117" s="19" t="s">
        <v>1484</v>
      </c>
    </row>
    <row r="118" spans="1:10" ht="13">
      <c r="A118" s="19" t="s">
        <v>1413</v>
      </c>
      <c r="B118" s="11">
        <v>0.15416666666666667</v>
      </c>
      <c r="C118" s="19" t="s">
        <v>14</v>
      </c>
      <c r="D118" s="19" t="s">
        <v>77</v>
      </c>
      <c r="E118" s="13">
        <v>21</v>
      </c>
      <c r="F118" s="14">
        <f>E118-7</f>
        <v>14</v>
      </c>
      <c r="G118" s="15"/>
      <c r="H118" s="15"/>
      <c r="I118" s="15"/>
      <c r="J118" s="19" t="s">
        <v>1490</v>
      </c>
    </row>
    <row r="119" spans="1:10" ht="13">
      <c r="A119" s="19" t="s">
        <v>1413</v>
      </c>
      <c r="B119" s="11">
        <v>0.15439814814814815</v>
      </c>
      <c r="C119" s="19" t="s">
        <v>1480</v>
      </c>
      <c r="D119" s="19" t="s">
        <v>77</v>
      </c>
      <c r="E119" s="13" t="s">
        <v>38</v>
      </c>
      <c r="F119" s="13" t="s">
        <v>38</v>
      </c>
      <c r="G119" s="15"/>
      <c r="H119" s="19" t="s">
        <v>1491</v>
      </c>
      <c r="I119" s="15"/>
      <c r="J119" s="19" t="s">
        <v>1492</v>
      </c>
    </row>
    <row r="120" spans="1:10" ht="13">
      <c r="A120" s="19" t="s">
        <v>1413</v>
      </c>
      <c r="B120" s="11">
        <v>0.1555324074074074</v>
      </c>
      <c r="C120" s="19" t="s">
        <v>1480</v>
      </c>
      <c r="D120" s="19" t="s">
        <v>30</v>
      </c>
      <c r="E120" s="14">
        <f>F120+5</f>
        <v>22</v>
      </c>
      <c r="F120" s="13">
        <v>17</v>
      </c>
      <c r="G120" s="15"/>
      <c r="H120" s="15"/>
      <c r="I120" s="15"/>
      <c r="J120" s="19" t="s">
        <v>1494</v>
      </c>
    </row>
    <row r="121" spans="1:10" ht="13">
      <c r="A121" s="19" t="s">
        <v>1413</v>
      </c>
      <c r="B121" s="11">
        <v>0.15567129629629631</v>
      </c>
      <c r="C121" s="19" t="s">
        <v>1480</v>
      </c>
      <c r="D121" s="19" t="s">
        <v>28</v>
      </c>
      <c r="E121" s="13">
        <v>10</v>
      </c>
      <c r="F121" s="14"/>
      <c r="G121" s="15"/>
      <c r="H121" s="19" t="s">
        <v>1496</v>
      </c>
      <c r="I121" s="15"/>
      <c r="J121" s="15" t="s">
        <v>1482</v>
      </c>
    </row>
    <row r="122" spans="1:10" ht="13">
      <c r="A122" s="19" t="s">
        <v>1413</v>
      </c>
      <c r="B122" s="11">
        <v>0.15606481481481482</v>
      </c>
      <c r="C122" s="19" t="s">
        <v>1424</v>
      </c>
      <c r="D122" s="19" t="s">
        <v>52</v>
      </c>
      <c r="E122" s="13">
        <v>14</v>
      </c>
      <c r="F122" s="14"/>
      <c r="G122" s="15"/>
      <c r="H122" s="15"/>
      <c r="I122" s="15"/>
      <c r="J122" s="15"/>
    </row>
    <row r="123" spans="1:10" ht="13">
      <c r="A123" s="19" t="s">
        <v>1413</v>
      </c>
      <c r="B123" s="11">
        <v>0.15606481481481482</v>
      </c>
      <c r="C123" s="19" t="s">
        <v>888</v>
      </c>
      <c r="D123" s="19" t="s">
        <v>52</v>
      </c>
      <c r="E123" s="13">
        <v>19</v>
      </c>
      <c r="F123" s="14">
        <f t="shared" ref="F123:F124" si="10">E123-1</f>
        <v>18</v>
      </c>
      <c r="G123" s="15"/>
      <c r="H123" s="15"/>
      <c r="I123" s="15"/>
      <c r="J123" s="15"/>
    </row>
    <row r="124" spans="1:10" ht="13">
      <c r="A124" s="19" t="s">
        <v>1413</v>
      </c>
      <c r="B124" s="11">
        <v>0.15636574074074075</v>
      </c>
      <c r="C124" s="19" t="s">
        <v>888</v>
      </c>
      <c r="D124" s="19" t="s">
        <v>16</v>
      </c>
      <c r="E124" s="13">
        <v>18</v>
      </c>
      <c r="F124" s="14">
        <f t="shared" si="10"/>
        <v>17</v>
      </c>
      <c r="G124" s="15"/>
      <c r="H124" s="15"/>
      <c r="I124" s="15"/>
      <c r="J124" s="15"/>
    </row>
    <row r="125" spans="1:10" ht="13">
      <c r="A125" s="19" t="s">
        <v>1413</v>
      </c>
      <c r="B125" s="11">
        <v>0.15636574074074075</v>
      </c>
      <c r="C125" s="19" t="s">
        <v>1424</v>
      </c>
      <c r="D125" s="19" t="s">
        <v>16</v>
      </c>
      <c r="E125" s="13">
        <v>13</v>
      </c>
      <c r="F125" s="14">
        <f>E125-4</f>
        <v>9</v>
      </c>
      <c r="G125" s="15"/>
      <c r="H125" s="15"/>
      <c r="I125" s="15"/>
      <c r="J125" s="15"/>
    </row>
    <row r="126" spans="1:10" ht="13">
      <c r="A126" s="19" t="s">
        <v>1413</v>
      </c>
      <c r="B126" s="11">
        <v>0.15894675925925925</v>
      </c>
      <c r="C126" s="19" t="s">
        <v>13</v>
      </c>
      <c r="D126" s="19" t="s">
        <v>33</v>
      </c>
      <c r="E126" s="13">
        <v>24</v>
      </c>
      <c r="F126" s="14">
        <f t="shared" ref="F126:F127" si="11">E126-7</f>
        <v>17</v>
      </c>
      <c r="G126" s="15"/>
      <c r="H126" s="15"/>
      <c r="I126" s="15"/>
      <c r="J126" s="19" t="s">
        <v>120</v>
      </c>
    </row>
    <row r="127" spans="1:10" ht="13">
      <c r="A127" s="19" t="s">
        <v>1413</v>
      </c>
      <c r="B127" s="11">
        <v>0.15899305555555557</v>
      </c>
      <c r="C127" s="19" t="s">
        <v>13</v>
      </c>
      <c r="D127" s="19" t="s">
        <v>33</v>
      </c>
      <c r="E127" s="13">
        <v>23</v>
      </c>
      <c r="F127" s="14">
        <f t="shared" si="11"/>
        <v>16</v>
      </c>
      <c r="G127" s="15"/>
      <c r="H127" s="15"/>
      <c r="I127" s="15"/>
      <c r="J127" s="19" t="s">
        <v>120</v>
      </c>
    </row>
    <row r="128" spans="1:10" ht="13">
      <c r="A128" s="19" t="s">
        <v>1413</v>
      </c>
      <c r="B128" s="11">
        <v>0.15908564814814816</v>
      </c>
      <c r="C128" s="19" t="s">
        <v>13</v>
      </c>
      <c r="D128" s="19" t="s">
        <v>28</v>
      </c>
      <c r="E128" s="13">
        <v>16</v>
      </c>
      <c r="F128" s="14"/>
      <c r="G128" s="15"/>
      <c r="H128" s="19" t="s">
        <v>1503</v>
      </c>
      <c r="I128" s="15"/>
      <c r="J128" s="15"/>
    </row>
    <row r="129" spans="1:10" ht="13">
      <c r="A129" s="19" t="s">
        <v>1413</v>
      </c>
      <c r="B129" s="11">
        <v>0.15915509259259258</v>
      </c>
      <c r="C129" s="19" t="s">
        <v>13</v>
      </c>
      <c r="D129" s="19" t="s">
        <v>28</v>
      </c>
      <c r="E129" s="13">
        <v>12</v>
      </c>
      <c r="F129" s="14"/>
      <c r="G129" s="15"/>
      <c r="H129" s="19" t="s">
        <v>1504</v>
      </c>
      <c r="I129" s="15"/>
      <c r="J129" s="15"/>
    </row>
    <row r="130" spans="1:10" ht="13">
      <c r="A130" s="19" t="s">
        <v>1413</v>
      </c>
      <c r="B130" s="11">
        <v>0.15939814814814815</v>
      </c>
      <c r="C130" s="19" t="s">
        <v>13</v>
      </c>
      <c r="D130" s="19" t="s">
        <v>725</v>
      </c>
      <c r="E130" s="13" t="s">
        <v>38</v>
      </c>
      <c r="F130" s="13" t="s">
        <v>38</v>
      </c>
      <c r="G130" s="15"/>
      <c r="H130" s="15"/>
      <c r="I130" s="15"/>
      <c r="J130" s="15"/>
    </row>
    <row r="131" spans="1:10" ht="13">
      <c r="A131" s="19" t="s">
        <v>1413</v>
      </c>
      <c r="B131" s="11">
        <v>0.1615625</v>
      </c>
      <c r="C131" s="19" t="s">
        <v>1424</v>
      </c>
      <c r="D131" s="19" t="s">
        <v>22</v>
      </c>
      <c r="E131" s="13">
        <v>15</v>
      </c>
      <c r="F131" s="14">
        <f>E131-7</f>
        <v>8</v>
      </c>
      <c r="G131" s="15"/>
      <c r="H131" s="15"/>
      <c r="I131" s="15"/>
      <c r="J131" s="15"/>
    </row>
    <row r="132" spans="1:10" ht="13">
      <c r="A132" s="19" t="s">
        <v>1413</v>
      </c>
      <c r="B132" s="11">
        <v>0.16253472222222223</v>
      </c>
      <c r="C132" s="19" t="s">
        <v>1424</v>
      </c>
      <c r="D132" s="19" t="s">
        <v>34</v>
      </c>
      <c r="E132" s="13">
        <v>9</v>
      </c>
      <c r="F132" s="14"/>
      <c r="G132" s="15"/>
      <c r="H132" s="15"/>
      <c r="I132" s="15"/>
      <c r="J132" s="15"/>
    </row>
    <row r="133" spans="1:10" ht="13">
      <c r="A133" s="19" t="s">
        <v>1413</v>
      </c>
      <c r="B133" s="11">
        <v>0.16402777777777777</v>
      </c>
      <c r="C133" s="19" t="s">
        <v>18</v>
      </c>
      <c r="D133" s="19" t="s">
        <v>78</v>
      </c>
      <c r="E133" s="13">
        <v>6</v>
      </c>
      <c r="F133" s="14">
        <f>E133-1</f>
        <v>5</v>
      </c>
      <c r="G133" s="15"/>
      <c r="H133" s="15"/>
      <c r="I133" s="15"/>
      <c r="J133" s="15"/>
    </row>
    <row r="134" spans="1:10" ht="13">
      <c r="A134" s="19" t="s">
        <v>1413</v>
      </c>
      <c r="B134" s="11">
        <v>0.16460648148148149</v>
      </c>
      <c r="C134" s="19" t="s">
        <v>1480</v>
      </c>
      <c r="D134" s="19" t="s">
        <v>30</v>
      </c>
      <c r="E134" s="13">
        <v>20</v>
      </c>
      <c r="F134" s="14">
        <f>E134-5</f>
        <v>15</v>
      </c>
      <c r="G134" s="15"/>
      <c r="H134" s="15"/>
      <c r="I134" s="15"/>
      <c r="J134" s="19" t="s">
        <v>1484</v>
      </c>
    </row>
    <row r="135" spans="1:10" ht="13">
      <c r="A135" s="19" t="s">
        <v>1413</v>
      </c>
      <c r="B135" s="11">
        <v>0.16467592592592592</v>
      </c>
      <c r="C135" s="19" t="s">
        <v>1480</v>
      </c>
      <c r="D135" s="19" t="s">
        <v>28</v>
      </c>
      <c r="E135" s="13">
        <v>9</v>
      </c>
      <c r="F135" s="14"/>
      <c r="G135" s="15"/>
      <c r="H135" s="19" t="s">
        <v>1508</v>
      </c>
      <c r="I135" s="15"/>
      <c r="J135" s="15" t="s">
        <v>1482</v>
      </c>
    </row>
    <row r="136" spans="1:10" ht="13">
      <c r="A136" s="19" t="s">
        <v>1413</v>
      </c>
      <c r="B136" s="11">
        <v>0.16490740740740742</v>
      </c>
      <c r="C136" s="19" t="s">
        <v>1480</v>
      </c>
      <c r="D136" s="19" t="s">
        <v>30</v>
      </c>
      <c r="E136" s="13" t="s">
        <v>38</v>
      </c>
      <c r="F136" s="13" t="s">
        <v>38</v>
      </c>
      <c r="G136" s="15"/>
      <c r="H136" s="15"/>
      <c r="I136" s="15"/>
      <c r="J136" s="19" t="s">
        <v>1484</v>
      </c>
    </row>
    <row r="137" spans="1:10" ht="13">
      <c r="A137" s="19" t="s">
        <v>1413</v>
      </c>
      <c r="B137" s="11">
        <v>0.16505787037037037</v>
      </c>
      <c r="C137" s="19" t="s">
        <v>1480</v>
      </c>
      <c r="D137" s="19" t="s">
        <v>28</v>
      </c>
      <c r="E137" s="13">
        <v>11</v>
      </c>
      <c r="F137" s="14"/>
      <c r="G137" s="15"/>
      <c r="H137" s="19" t="s">
        <v>1509</v>
      </c>
      <c r="I137" s="15"/>
      <c r="J137" s="15" t="s">
        <v>1482</v>
      </c>
    </row>
    <row r="138" spans="1:10" ht="13">
      <c r="A138" s="19" t="s">
        <v>1413</v>
      </c>
      <c r="B138" s="11">
        <v>0.16561342592592593</v>
      </c>
      <c r="C138" s="19" t="s">
        <v>1480</v>
      </c>
      <c r="D138" s="19" t="s">
        <v>28</v>
      </c>
      <c r="E138" s="13">
        <v>6</v>
      </c>
      <c r="F138" s="14"/>
      <c r="G138" s="15"/>
      <c r="H138" s="19" t="s">
        <v>1511</v>
      </c>
      <c r="I138" s="15"/>
      <c r="J138" s="15" t="s">
        <v>1482</v>
      </c>
    </row>
    <row r="139" spans="1:10" ht="13">
      <c r="A139" s="19" t="s">
        <v>1413</v>
      </c>
      <c r="B139" s="11">
        <v>0.1661111111111111</v>
      </c>
      <c r="C139" s="19" t="s">
        <v>18</v>
      </c>
      <c r="D139" s="19" t="s">
        <v>77</v>
      </c>
      <c r="E139" s="13" t="s">
        <v>17</v>
      </c>
      <c r="F139" s="13">
        <v>20</v>
      </c>
      <c r="G139" s="15"/>
      <c r="H139" s="19" t="s">
        <v>1512</v>
      </c>
      <c r="I139" s="15"/>
      <c r="J139" s="19" t="s">
        <v>1490</v>
      </c>
    </row>
    <row r="140" spans="1:10" ht="13">
      <c r="A140" s="19" t="s">
        <v>1413</v>
      </c>
      <c r="B140" s="11">
        <v>0.16643518518518519</v>
      </c>
      <c r="C140" s="19" t="s">
        <v>14</v>
      </c>
      <c r="D140" s="19" t="s">
        <v>77</v>
      </c>
      <c r="E140" s="13">
        <v>25</v>
      </c>
      <c r="F140" s="14">
        <f>E140-7</f>
        <v>18</v>
      </c>
      <c r="G140" s="15"/>
      <c r="H140" s="15"/>
      <c r="I140" s="15"/>
      <c r="J140" s="19" t="s">
        <v>1490</v>
      </c>
    </row>
    <row r="141" spans="1:10" ht="13">
      <c r="A141" s="19" t="s">
        <v>1413</v>
      </c>
      <c r="B141" s="11">
        <v>0.16744212962962962</v>
      </c>
      <c r="C141" s="19" t="s">
        <v>14</v>
      </c>
      <c r="D141" s="19" t="s">
        <v>30</v>
      </c>
      <c r="E141" s="14">
        <f>F141+7</f>
        <v>11</v>
      </c>
      <c r="F141" s="13">
        <v>4</v>
      </c>
      <c r="G141" s="15"/>
      <c r="H141" s="15"/>
      <c r="I141" s="15"/>
      <c r="J141" s="19" t="s">
        <v>629</v>
      </c>
    </row>
    <row r="142" spans="1:10" ht="13">
      <c r="A142" s="19" t="s">
        <v>1413</v>
      </c>
      <c r="B142" s="11">
        <v>0.16751157407407408</v>
      </c>
      <c r="C142" s="19" t="s">
        <v>1480</v>
      </c>
      <c r="D142" s="19" t="s">
        <v>30</v>
      </c>
      <c r="E142" s="13" t="s">
        <v>17</v>
      </c>
      <c r="F142" s="13">
        <v>20</v>
      </c>
      <c r="G142" s="19" t="s">
        <v>40</v>
      </c>
      <c r="H142" s="15"/>
      <c r="I142" s="15"/>
      <c r="J142" s="19" t="s">
        <v>1484</v>
      </c>
    </row>
    <row r="143" spans="1:10" ht="13">
      <c r="A143" s="19" t="s">
        <v>1413</v>
      </c>
      <c r="B143" s="11">
        <v>0.16763888888888889</v>
      </c>
      <c r="C143" s="19" t="s">
        <v>1480</v>
      </c>
      <c r="D143" s="19" t="s">
        <v>28</v>
      </c>
      <c r="E143" s="13">
        <v>13</v>
      </c>
      <c r="F143" s="14"/>
      <c r="G143" s="15"/>
      <c r="H143" s="19" t="s">
        <v>1514</v>
      </c>
      <c r="I143" s="15"/>
      <c r="J143" s="15" t="s">
        <v>1482</v>
      </c>
    </row>
    <row r="144" spans="1:10" ht="13">
      <c r="A144" s="19" t="s">
        <v>1413</v>
      </c>
      <c r="B144" s="11">
        <v>0.16809027777777777</v>
      </c>
      <c r="C144" s="19" t="s">
        <v>1480</v>
      </c>
      <c r="D144" s="19" t="s">
        <v>28</v>
      </c>
      <c r="E144" s="13">
        <v>6</v>
      </c>
      <c r="F144" s="14"/>
      <c r="G144" s="15"/>
      <c r="H144" s="19" t="s">
        <v>1515</v>
      </c>
      <c r="I144" s="15"/>
      <c r="J144" s="15" t="s">
        <v>1482</v>
      </c>
    </row>
    <row r="145" spans="1:10" ht="13">
      <c r="A145" s="19" t="s">
        <v>1413</v>
      </c>
      <c r="B145" s="11">
        <v>0.17071759259259259</v>
      </c>
      <c r="C145" s="19" t="s">
        <v>13</v>
      </c>
      <c r="D145" s="19" t="s">
        <v>725</v>
      </c>
      <c r="E145" s="13" t="s">
        <v>38</v>
      </c>
      <c r="F145" s="13" t="s">
        <v>38</v>
      </c>
      <c r="G145" s="15"/>
      <c r="H145" s="15"/>
      <c r="I145" s="15"/>
      <c r="J145" s="15"/>
    </row>
    <row r="146" spans="1:10" ht="13">
      <c r="A146" s="19" t="s">
        <v>1413</v>
      </c>
      <c r="B146" s="11">
        <v>0.17510416666666667</v>
      </c>
      <c r="C146" s="19" t="s">
        <v>18</v>
      </c>
      <c r="D146" s="19" t="s">
        <v>725</v>
      </c>
      <c r="E146" s="13">
        <v>3</v>
      </c>
      <c r="F146" s="14">
        <f>E146</f>
        <v>3</v>
      </c>
      <c r="G146" s="15"/>
      <c r="H146" s="15"/>
      <c r="I146" s="15"/>
      <c r="J146" s="15"/>
    </row>
    <row r="147" spans="1:10" ht="13">
      <c r="A147" s="19" t="s">
        <v>1413</v>
      </c>
      <c r="B147" s="11">
        <v>0.17510416666666667</v>
      </c>
      <c r="C147" s="19" t="s">
        <v>888</v>
      </c>
      <c r="D147" s="19" t="s">
        <v>62</v>
      </c>
      <c r="E147" s="13">
        <v>19</v>
      </c>
      <c r="F147" s="14">
        <f>E147-3</f>
        <v>16</v>
      </c>
      <c r="G147" s="15"/>
      <c r="H147" s="15"/>
      <c r="I147" s="15"/>
      <c r="J147" s="19" t="s">
        <v>224</v>
      </c>
    </row>
    <row r="148" spans="1:10" ht="13">
      <c r="A148" s="19" t="s">
        <v>1413</v>
      </c>
      <c r="B148" s="11">
        <v>0.1791550925925926</v>
      </c>
      <c r="C148" s="19" t="s">
        <v>13</v>
      </c>
      <c r="D148" s="19" t="s">
        <v>33</v>
      </c>
      <c r="E148" s="13">
        <v>25</v>
      </c>
      <c r="F148" s="14">
        <f t="shared" ref="F148:F149" si="12">E148-7</f>
        <v>18</v>
      </c>
      <c r="G148" s="15"/>
      <c r="H148" s="15"/>
      <c r="I148" s="15"/>
      <c r="J148" s="19" t="s">
        <v>120</v>
      </c>
    </row>
    <row r="149" spans="1:10" ht="13">
      <c r="A149" s="19" t="s">
        <v>1413</v>
      </c>
      <c r="B149" s="11">
        <v>0.17917824074074074</v>
      </c>
      <c r="C149" s="19" t="s">
        <v>13</v>
      </c>
      <c r="D149" s="19" t="s">
        <v>33</v>
      </c>
      <c r="E149" s="13">
        <v>22</v>
      </c>
      <c r="F149" s="14">
        <f t="shared" si="12"/>
        <v>15</v>
      </c>
      <c r="G149" s="15"/>
      <c r="H149" s="15"/>
      <c r="I149" s="15"/>
      <c r="J149" s="19" t="s">
        <v>120</v>
      </c>
    </row>
    <row r="150" spans="1:10" ht="13">
      <c r="A150" s="19" t="s">
        <v>1413</v>
      </c>
      <c r="B150" s="11">
        <v>0.17925925925925926</v>
      </c>
      <c r="C150" s="19" t="s">
        <v>13</v>
      </c>
      <c r="D150" s="19" t="s">
        <v>28</v>
      </c>
      <c r="E150" s="13">
        <v>7</v>
      </c>
      <c r="F150" s="14"/>
      <c r="G150" s="15"/>
      <c r="H150" s="19" t="s">
        <v>1516</v>
      </c>
      <c r="I150" s="15"/>
      <c r="J150" s="15"/>
    </row>
    <row r="151" spans="1:10" ht="13">
      <c r="A151" s="19" t="s">
        <v>1413</v>
      </c>
      <c r="B151" s="11">
        <v>0.17930555555555555</v>
      </c>
      <c r="C151" s="19" t="s">
        <v>13</v>
      </c>
      <c r="D151" s="19" t="s">
        <v>28</v>
      </c>
      <c r="E151" s="13">
        <v>10</v>
      </c>
      <c r="F151" s="14"/>
      <c r="G151" s="15"/>
      <c r="H151" s="19" t="s">
        <v>1517</v>
      </c>
      <c r="I151" s="15"/>
      <c r="J151" s="15"/>
    </row>
    <row r="152" spans="1:10" ht="13">
      <c r="A152" s="19" t="s">
        <v>1413</v>
      </c>
      <c r="B152" s="11">
        <v>0.17947916666666666</v>
      </c>
      <c r="C152" s="19" t="s">
        <v>13</v>
      </c>
      <c r="D152" s="19" t="s">
        <v>116</v>
      </c>
      <c r="E152" s="13">
        <v>21</v>
      </c>
      <c r="F152" s="14">
        <f>E152-6</f>
        <v>15</v>
      </c>
      <c r="G152" s="15"/>
      <c r="H152" s="15"/>
      <c r="I152" s="15"/>
      <c r="J152" s="15"/>
    </row>
    <row r="153" spans="1:10" ht="13">
      <c r="A153" s="19" t="s">
        <v>1413</v>
      </c>
      <c r="B153" s="11">
        <v>0.17983796296296295</v>
      </c>
      <c r="C153" s="19" t="s">
        <v>13</v>
      </c>
      <c r="D153" s="19" t="s">
        <v>725</v>
      </c>
      <c r="E153" s="13" t="s">
        <v>38</v>
      </c>
      <c r="F153" s="14"/>
      <c r="G153" s="15"/>
      <c r="H153" s="15"/>
      <c r="I153" s="15"/>
      <c r="J153" s="15"/>
    </row>
    <row r="154" spans="1:10" ht="13">
      <c r="A154" s="19" t="s">
        <v>1413</v>
      </c>
      <c r="B154" s="11">
        <v>0.18023148148148149</v>
      </c>
      <c r="C154" s="19" t="s">
        <v>1424</v>
      </c>
      <c r="D154" s="19" t="s">
        <v>30</v>
      </c>
      <c r="E154" s="13" t="s">
        <v>38</v>
      </c>
      <c r="F154" s="13" t="s">
        <v>38</v>
      </c>
      <c r="G154" s="15"/>
      <c r="H154" s="15"/>
      <c r="I154" s="15"/>
      <c r="J154" s="19" t="s">
        <v>56</v>
      </c>
    </row>
    <row r="155" spans="1:10" ht="13">
      <c r="A155" s="19" t="s">
        <v>1413</v>
      </c>
      <c r="B155" s="11">
        <v>0.18023148148148149</v>
      </c>
      <c r="C155" s="19" t="s">
        <v>1424</v>
      </c>
      <c r="D155" s="19" t="s">
        <v>30</v>
      </c>
      <c r="E155" s="13">
        <v>25</v>
      </c>
      <c r="F155" s="13">
        <v>18</v>
      </c>
      <c r="G155" s="15"/>
      <c r="H155" s="15"/>
      <c r="I155" s="15"/>
      <c r="J155" s="19" t="s">
        <v>1518</v>
      </c>
    </row>
    <row r="156" spans="1:10" ht="13">
      <c r="A156" s="19" t="s">
        <v>1413</v>
      </c>
      <c r="B156" s="11">
        <v>0.18038194444444444</v>
      </c>
      <c r="C156" s="19" t="s">
        <v>1424</v>
      </c>
      <c r="D156" s="19" t="s">
        <v>28</v>
      </c>
      <c r="E156" s="13">
        <v>27</v>
      </c>
      <c r="F156" s="14"/>
      <c r="G156" s="15"/>
      <c r="H156" s="19" t="s">
        <v>1519</v>
      </c>
      <c r="I156" s="15"/>
      <c r="J156" s="15"/>
    </row>
    <row r="157" spans="1:10" ht="13">
      <c r="A157" s="19" t="s">
        <v>1413</v>
      </c>
      <c r="B157" s="11">
        <v>0.1807175925925926</v>
      </c>
      <c r="C157" s="19" t="s">
        <v>1424</v>
      </c>
      <c r="D157" s="19" t="s">
        <v>22</v>
      </c>
      <c r="E157" s="13">
        <v>15</v>
      </c>
      <c r="F157" s="14"/>
      <c r="G157" s="15"/>
      <c r="H157" s="15"/>
      <c r="I157" s="15"/>
      <c r="J157" s="15"/>
    </row>
    <row r="158" spans="1:10" ht="13">
      <c r="A158" s="19" t="s">
        <v>1413</v>
      </c>
      <c r="B158" s="11">
        <v>0.18096064814814813</v>
      </c>
      <c r="C158" s="19" t="s">
        <v>18</v>
      </c>
      <c r="D158" s="19" t="s">
        <v>45</v>
      </c>
      <c r="E158" s="13">
        <v>4</v>
      </c>
      <c r="F158" s="14"/>
      <c r="G158" s="15"/>
      <c r="H158" s="15"/>
      <c r="I158" s="15"/>
      <c r="J158" s="19" t="s">
        <v>1520</v>
      </c>
    </row>
    <row r="159" spans="1:10" ht="13">
      <c r="A159" s="19" t="s">
        <v>1413</v>
      </c>
      <c r="B159" s="11">
        <v>0.18206018518518519</v>
      </c>
      <c r="C159" s="19" t="s">
        <v>18</v>
      </c>
      <c r="D159" s="19" t="s">
        <v>33</v>
      </c>
      <c r="E159" s="13" t="s">
        <v>20</v>
      </c>
      <c r="F159" s="13">
        <v>1</v>
      </c>
      <c r="G159" s="15"/>
      <c r="H159" s="15"/>
      <c r="I159" s="15"/>
      <c r="J159" s="19" t="s">
        <v>1521</v>
      </c>
    </row>
    <row r="160" spans="1:10" ht="13">
      <c r="A160" s="19" t="s">
        <v>1413</v>
      </c>
      <c r="B160" s="11">
        <v>0.18255787037037038</v>
      </c>
      <c r="C160" s="19" t="s">
        <v>18</v>
      </c>
      <c r="D160" s="19" t="s">
        <v>725</v>
      </c>
      <c r="E160" s="13">
        <v>19</v>
      </c>
      <c r="F160" s="14">
        <f>E160</f>
        <v>19</v>
      </c>
      <c r="G160" s="15"/>
      <c r="H160" s="15"/>
      <c r="I160" s="15"/>
      <c r="J160" s="15"/>
    </row>
    <row r="161" spans="1:10" ht="13">
      <c r="A161" s="19" t="s">
        <v>1413</v>
      </c>
      <c r="B161" s="11">
        <v>0.18373842592592593</v>
      </c>
      <c r="C161" s="19" t="s">
        <v>1424</v>
      </c>
      <c r="D161" s="19" t="s">
        <v>77</v>
      </c>
      <c r="E161" s="13">
        <v>23</v>
      </c>
      <c r="F161" s="14">
        <f>E161-7</f>
        <v>16</v>
      </c>
      <c r="G161" s="15"/>
      <c r="H161" s="15"/>
      <c r="I161" s="15"/>
      <c r="J161" s="19" t="s">
        <v>1490</v>
      </c>
    </row>
    <row r="162" spans="1:10" ht="13">
      <c r="A162" s="19" t="s">
        <v>1413</v>
      </c>
      <c r="B162" s="11">
        <v>0.18451388888888889</v>
      </c>
      <c r="C162" s="19" t="s">
        <v>21</v>
      </c>
      <c r="D162" s="19" t="s">
        <v>52</v>
      </c>
      <c r="E162" s="13">
        <v>4</v>
      </c>
      <c r="F162" s="14">
        <f>E162-1</f>
        <v>3</v>
      </c>
      <c r="G162" s="15"/>
      <c r="H162" s="19" t="s">
        <v>1522</v>
      </c>
      <c r="I162" s="15"/>
      <c r="J162" s="15"/>
    </row>
    <row r="163" spans="1:10" ht="13">
      <c r="A163" s="19" t="s">
        <v>1413</v>
      </c>
      <c r="B163" s="11">
        <v>0.18451388888888889</v>
      </c>
      <c r="C163" s="19" t="s">
        <v>19</v>
      </c>
      <c r="D163" s="19" t="s">
        <v>52</v>
      </c>
      <c r="E163" s="13">
        <v>12</v>
      </c>
      <c r="F163" s="14">
        <f>E163-7</f>
        <v>5</v>
      </c>
      <c r="G163" s="15"/>
      <c r="H163" s="19" t="s">
        <v>1523</v>
      </c>
      <c r="I163" s="15"/>
      <c r="J163" s="15"/>
    </row>
    <row r="164" spans="1:10" ht="13">
      <c r="A164" s="19" t="s">
        <v>1413</v>
      </c>
      <c r="B164" s="11">
        <v>0.18486111111111111</v>
      </c>
      <c r="C164" s="19" t="s">
        <v>19</v>
      </c>
      <c r="D164" s="19" t="s">
        <v>16</v>
      </c>
      <c r="E164" s="13">
        <v>8</v>
      </c>
      <c r="F164" s="14">
        <f>E164-4</f>
        <v>4</v>
      </c>
      <c r="G164" s="15"/>
      <c r="H164" s="15"/>
      <c r="I164" s="15"/>
      <c r="J164" s="15"/>
    </row>
    <row r="165" spans="1:10" ht="13">
      <c r="A165" s="19" t="s">
        <v>1413</v>
      </c>
      <c r="B165" s="11">
        <v>0.18487268518518518</v>
      </c>
      <c r="C165" s="19" t="s">
        <v>21</v>
      </c>
      <c r="D165" s="19" t="s">
        <v>16</v>
      </c>
      <c r="E165" s="13">
        <v>7</v>
      </c>
      <c r="F165" s="14">
        <f>E165-1</f>
        <v>6</v>
      </c>
      <c r="G165" s="15"/>
      <c r="H165" s="15"/>
      <c r="I165" s="15"/>
      <c r="J165" s="15"/>
    </row>
    <row r="166" spans="1:10" ht="13">
      <c r="A166" s="19" t="s">
        <v>1413</v>
      </c>
      <c r="B166" s="11">
        <v>0.18922453703703704</v>
      </c>
      <c r="C166" s="19" t="s">
        <v>1424</v>
      </c>
      <c r="D166" s="19" t="s">
        <v>22</v>
      </c>
      <c r="E166" s="13">
        <v>25</v>
      </c>
      <c r="F166" s="14">
        <f>E166-7</f>
        <v>18</v>
      </c>
      <c r="G166" s="15"/>
      <c r="H166" s="15"/>
      <c r="I166" s="15"/>
      <c r="J166" s="15"/>
    </row>
    <row r="167" spans="1:10" ht="13">
      <c r="A167" s="19" t="s">
        <v>1413</v>
      </c>
      <c r="B167" s="11">
        <v>0.18959490740740742</v>
      </c>
      <c r="C167" s="19" t="s">
        <v>19</v>
      </c>
      <c r="D167" s="19" t="s">
        <v>45</v>
      </c>
      <c r="E167" s="13">
        <v>1</v>
      </c>
      <c r="F167" s="14"/>
      <c r="G167" s="15"/>
      <c r="H167" s="15"/>
      <c r="I167" s="15"/>
      <c r="J167" s="19" t="s">
        <v>1520</v>
      </c>
    </row>
    <row r="168" spans="1:10" ht="13">
      <c r="A168" s="19" t="s">
        <v>1413</v>
      </c>
      <c r="B168" s="11">
        <v>0.19042824074074075</v>
      </c>
      <c r="C168" s="19" t="s">
        <v>19</v>
      </c>
      <c r="D168" s="19" t="s">
        <v>30</v>
      </c>
      <c r="E168" s="13">
        <v>18</v>
      </c>
      <c r="F168" s="14">
        <f>E168-8</f>
        <v>10</v>
      </c>
      <c r="G168" s="15"/>
      <c r="H168" s="15"/>
      <c r="I168" s="15"/>
      <c r="J168" s="19" t="s">
        <v>1526</v>
      </c>
    </row>
    <row r="169" spans="1:10" ht="13">
      <c r="A169" s="19" t="s">
        <v>1413</v>
      </c>
      <c r="B169" s="11">
        <v>0.19071759259259261</v>
      </c>
      <c r="C169" s="19" t="s">
        <v>19</v>
      </c>
      <c r="D169" s="19" t="s">
        <v>28</v>
      </c>
      <c r="E169" s="13">
        <v>18</v>
      </c>
      <c r="F169" s="14"/>
      <c r="G169" s="15"/>
      <c r="H169" s="19" t="s">
        <v>1527</v>
      </c>
      <c r="I169" s="15"/>
      <c r="J169" s="19" t="s">
        <v>1528</v>
      </c>
    </row>
    <row r="170" spans="1:10" ht="13">
      <c r="A170" s="19" t="s">
        <v>1413</v>
      </c>
      <c r="B170" s="11">
        <v>0.1909837962962963</v>
      </c>
      <c r="C170" s="19" t="s">
        <v>19</v>
      </c>
      <c r="D170" s="19" t="s">
        <v>28</v>
      </c>
      <c r="E170" s="13">
        <v>11</v>
      </c>
      <c r="F170" s="14"/>
      <c r="G170" s="15"/>
      <c r="H170" s="19" t="s">
        <v>1529</v>
      </c>
      <c r="I170" s="15"/>
      <c r="J170" s="19" t="s">
        <v>1531</v>
      </c>
    </row>
    <row r="171" spans="1:10" ht="13">
      <c r="A171" s="19" t="s">
        <v>1413</v>
      </c>
      <c r="B171" s="11">
        <v>0.19109953703703703</v>
      </c>
      <c r="C171" s="19" t="s">
        <v>21</v>
      </c>
      <c r="D171" s="19" t="s">
        <v>77</v>
      </c>
      <c r="E171" s="13">
        <v>4</v>
      </c>
      <c r="F171" s="14">
        <f>E171-1</f>
        <v>3</v>
      </c>
      <c r="G171" s="15"/>
      <c r="H171" s="19" t="s">
        <v>1532</v>
      </c>
      <c r="I171" s="15"/>
      <c r="J171" s="19" t="s">
        <v>1533</v>
      </c>
    </row>
    <row r="172" spans="1:10" ht="13">
      <c r="A172" s="19" t="s">
        <v>1413</v>
      </c>
      <c r="B172" s="11">
        <v>0.19113425925925925</v>
      </c>
      <c r="C172" s="19" t="s">
        <v>19</v>
      </c>
      <c r="D172" s="19" t="s">
        <v>77</v>
      </c>
      <c r="E172" s="13">
        <v>23</v>
      </c>
      <c r="F172" s="14">
        <f>E172-7</f>
        <v>16</v>
      </c>
      <c r="G172" s="15"/>
      <c r="H172" s="15"/>
      <c r="I172" s="15"/>
      <c r="J172" s="19" t="s">
        <v>1533</v>
      </c>
    </row>
    <row r="173" spans="1:10" ht="13">
      <c r="A173" s="19" t="s">
        <v>1413</v>
      </c>
      <c r="B173" s="11">
        <v>0.19137731481481482</v>
      </c>
      <c r="C173" s="19" t="s">
        <v>19</v>
      </c>
      <c r="D173" s="19" t="s">
        <v>30</v>
      </c>
      <c r="E173" s="13" t="s">
        <v>20</v>
      </c>
      <c r="F173" s="13">
        <v>1</v>
      </c>
      <c r="G173" s="15"/>
      <c r="H173" s="15"/>
      <c r="I173" s="15"/>
      <c r="J173" s="19" t="s">
        <v>1244</v>
      </c>
    </row>
    <row r="174" spans="1:10" ht="13">
      <c r="A174" s="19" t="s">
        <v>1413</v>
      </c>
      <c r="B174" s="11">
        <v>0.19158564814814816</v>
      </c>
      <c r="C174" s="19" t="s">
        <v>19</v>
      </c>
      <c r="D174" s="19" t="s">
        <v>77</v>
      </c>
      <c r="E174" s="13" t="s">
        <v>38</v>
      </c>
      <c r="F174" s="13" t="s">
        <v>38</v>
      </c>
      <c r="G174" s="15"/>
      <c r="H174" s="15"/>
      <c r="I174" s="15"/>
      <c r="J174" s="19" t="s">
        <v>1535</v>
      </c>
    </row>
    <row r="175" spans="1:10" ht="13">
      <c r="A175" s="19" t="s">
        <v>1413</v>
      </c>
      <c r="B175" s="11">
        <v>0.19168981481481481</v>
      </c>
      <c r="C175" s="19" t="s">
        <v>19</v>
      </c>
      <c r="D175" s="19" t="s">
        <v>28</v>
      </c>
      <c r="E175" s="13">
        <v>2</v>
      </c>
      <c r="F175" s="14"/>
      <c r="G175" s="15"/>
      <c r="H175" s="19" t="s">
        <v>1536</v>
      </c>
      <c r="I175" s="15"/>
      <c r="J175" s="15"/>
    </row>
    <row r="176" spans="1:10" ht="13">
      <c r="A176" s="19" t="s">
        <v>1413</v>
      </c>
      <c r="B176" s="11">
        <v>0.19339120370370369</v>
      </c>
      <c r="C176" s="19" t="s">
        <v>18</v>
      </c>
      <c r="D176" s="19" t="s">
        <v>101</v>
      </c>
      <c r="E176" s="13">
        <v>8</v>
      </c>
      <c r="F176" s="14"/>
      <c r="G176" s="15"/>
      <c r="H176" s="15"/>
      <c r="I176" s="15"/>
      <c r="J176" s="19" t="s">
        <v>1537</v>
      </c>
    </row>
    <row r="177" spans="1:10" ht="13">
      <c r="A177" s="19" t="s">
        <v>1413</v>
      </c>
      <c r="B177" s="11">
        <v>0.19391203703703705</v>
      </c>
      <c r="C177" s="19" t="s">
        <v>18</v>
      </c>
      <c r="D177" s="19" t="s">
        <v>725</v>
      </c>
      <c r="E177" s="13" t="s">
        <v>38</v>
      </c>
      <c r="F177" s="13" t="s">
        <v>38</v>
      </c>
      <c r="G177" s="15"/>
      <c r="H177" s="15"/>
      <c r="I177" s="15"/>
      <c r="J177" s="15"/>
    </row>
    <row r="178" spans="1:10" ht="13">
      <c r="A178" s="19" t="s">
        <v>1413</v>
      </c>
      <c r="B178" s="11">
        <v>0.19587962962962963</v>
      </c>
      <c r="C178" s="19" t="s">
        <v>1424</v>
      </c>
      <c r="D178" s="19" t="s">
        <v>30</v>
      </c>
      <c r="E178" s="13" t="s">
        <v>38</v>
      </c>
      <c r="F178" s="13" t="s">
        <v>38</v>
      </c>
      <c r="G178" s="15"/>
      <c r="H178" s="15"/>
      <c r="I178" s="15"/>
      <c r="J178" s="19" t="s">
        <v>56</v>
      </c>
    </row>
    <row r="179" spans="1:10" ht="13">
      <c r="A179" s="19" t="s">
        <v>1413</v>
      </c>
      <c r="B179" s="11">
        <v>0.19587962962962963</v>
      </c>
      <c r="C179" s="19" t="s">
        <v>1424</v>
      </c>
      <c r="D179" s="19" t="s">
        <v>30</v>
      </c>
      <c r="E179" s="13">
        <v>24</v>
      </c>
      <c r="F179" s="13">
        <v>17</v>
      </c>
      <c r="G179" s="15"/>
      <c r="H179" s="15"/>
      <c r="I179" s="15"/>
      <c r="J179" s="19" t="s">
        <v>1518</v>
      </c>
    </row>
    <row r="180" spans="1:10" ht="13">
      <c r="A180" s="19" t="s">
        <v>1413</v>
      </c>
      <c r="B180" s="11">
        <v>0.1960300925925926</v>
      </c>
      <c r="C180" s="19" t="s">
        <v>1424</v>
      </c>
      <c r="D180" s="19" t="s">
        <v>28</v>
      </c>
      <c r="E180" s="13">
        <v>20</v>
      </c>
      <c r="F180" s="14"/>
      <c r="G180" s="15"/>
      <c r="H180" s="19" t="s">
        <v>1538</v>
      </c>
      <c r="I180" s="15"/>
      <c r="J180" s="15"/>
    </row>
    <row r="181" spans="1:10" ht="13">
      <c r="A181" s="19" t="s">
        <v>1413</v>
      </c>
      <c r="B181" s="11">
        <v>0.19631944444444444</v>
      </c>
      <c r="C181" s="19" t="s">
        <v>1424</v>
      </c>
      <c r="D181" s="19" t="s">
        <v>22</v>
      </c>
      <c r="E181" s="13">
        <v>26</v>
      </c>
      <c r="F181" s="13">
        <v>19</v>
      </c>
      <c r="G181" s="15"/>
      <c r="H181" s="15"/>
      <c r="I181" s="15"/>
      <c r="J181" s="15"/>
    </row>
    <row r="182" spans="1:10" ht="13">
      <c r="A182" s="19" t="s">
        <v>1413</v>
      </c>
      <c r="B182" s="11">
        <v>0.19762731481481483</v>
      </c>
      <c r="C182" s="19" t="s">
        <v>19</v>
      </c>
      <c r="D182" s="19" t="s">
        <v>30</v>
      </c>
      <c r="E182" s="13">
        <v>16</v>
      </c>
      <c r="F182" s="14">
        <f>E182-8</f>
        <v>8</v>
      </c>
      <c r="G182" s="15"/>
      <c r="H182" s="15"/>
      <c r="I182" s="15"/>
      <c r="J182" s="19" t="s">
        <v>1244</v>
      </c>
    </row>
    <row r="183" spans="1:10" ht="13">
      <c r="A183" s="19" t="s">
        <v>1413</v>
      </c>
      <c r="B183" s="11">
        <v>0.19916666666666666</v>
      </c>
      <c r="C183" s="19" t="s">
        <v>1424</v>
      </c>
      <c r="D183" s="19" t="s">
        <v>30</v>
      </c>
      <c r="E183" s="13" t="s">
        <v>38</v>
      </c>
      <c r="F183" s="13" t="s">
        <v>38</v>
      </c>
      <c r="G183" s="15"/>
      <c r="H183" s="15"/>
      <c r="I183" s="15"/>
      <c r="J183" s="19" t="s">
        <v>56</v>
      </c>
    </row>
    <row r="184" spans="1:10" ht="13">
      <c r="A184" s="19" t="s">
        <v>1413</v>
      </c>
      <c r="B184" s="11">
        <v>0.19916666666666666</v>
      </c>
      <c r="C184" s="19" t="s">
        <v>1424</v>
      </c>
      <c r="D184" s="19" t="s">
        <v>30</v>
      </c>
      <c r="E184" s="13" t="s">
        <v>17</v>
      </c>
      <c r="F184" s="13">
        <v>20</v>
      </c>
      <c r="G184" s="19" t="s">
        <v>40</v>
      </c>
      <c r="H184" s="15"/>
      <c r="I184" s="15"/>
      <c r="J184" s="19" t="s">
        <v>1518</v>
      </c>
    </row>
    <row r="185" spans="1:10" ht="13">
      <c r="A185" s="19" t="s">
        <v>1413</v>
      </c>
      <c r="B185" s="11">
        <v>0.19935185185185186</v>
      </c>
      <c r="C185" s="19" t="s">
        <v>1424</v>
      </c>
      <c r="D185" s="19" t="s">
        <v>28</v>
      </c>
      <c r="E185" s="13">
        <v>51</v>
      </c>
      <c r="F185" s="14"/>
      <c r="G185" s="15"/>
      <c r="H185" s="19" t="s">
        <v>1544</v>
      </c>
      <c r="I185" s="13">
        <v>1</v>
      </c>
      <c r="J185" s="19" t="s">
        <v>100</v>
      </c>
    </row>
    <row r="186" spans="1:10" ht="13">
      <c r="A186" s="19" t="s">
        <v>1413</v>
      </c>
      <c r="B186" s="11">
        <v>0.20197916666666665</v>
      </c>
      <c r="C186" s="19" t="s">
        <v>888</v>
      </c>
      <c r="D186" s="19" t="s">
        <v>24</v>
      </c>
      <c r="E186" s="13" t="s">
        <v>38</v>
      </c>
      <c r="F186" s="13" t="s">
        <v>38</v>
      </c>
      <c r="G186" s="15"/>
      <c r="H186" s="15"/>
      <c r="I186" s="15"/>
      <c r="J186" s="15"/>
    </row>
    <row r="187" spans="1:10" ht="13">
      <c r="A187" s="19" t="s">
        <v>1413</v>
      </c>
      <c r="B187" s="11">
        <v>0.20357638888888888</v>
      </c>
      <c r="C187" s="19" t="s">
        <v>888</v>
      </c>
      <c r="D187" s="19" t="s">
        <v>101</v>
      </c>
      <c r="E187" s="13">
        <v>23</v>
      </c>
      <c r="F187" s="14"/>
      <c r="G187" s="15"/>
      <c r="H187" s="15"/>
      <c r="I187" s="15"/>
      <c r="J187" s="19" t="s">
        <v>1545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>
    <outlinePr summaryBelow="0" summaryRight="0"/>
  </sheetPr>
  <dimension ref="A1:J127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3.33203125" customWidth="1"/>
    <col min="5" max="5" width="10.5" customWidth="1"/>
    <col min="6" max="6" width="12.5" customWidth="1"/>
    <col min="7" max="7" width="5.1640625" customWidth="1"/>
    <col min="8" max="8" width="24.33203125" customWidth="1"/>
    <col min="9" max="9" width="6.33203125" customWidth="1"/>
    <col min="10" max="10" width="42.3320312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1415</v>
      </c>
      <c r="B2" s="11">
        <v>1.5532407407407408E-2</v>
      </c>
      <c r="C2" s="19" t="s">
        <v>888</v>
      </c>
      <c r="D2" s="19" t="s">
        <v>24</v>
      </c>
      <c r="E2" s="13">
        <v>18</v>
      </c>
      <c r="F2" s="14">
        <f>E2-8</f>
        <v>10</v>
      </c>
      <c r="G2" s="15"/>
      <c r="H2" s="15"/>
      <c r="I2" s="15"/>
      <c r="J2" s="15"/>
    </row>
    <row r="3" spans="1:10" ht="15.75" customHeight="1">
      <c r="A3" s="19" t="s">
        <v>1415</v>
      </c>
      <c r="B3" s="11">
        <v>2.2175925925925925E-2</v>
      </c>
      <c r="C3" s="19" t="s">
        <v>18</v>
      </c>
      <c r="D3" s="19" t="s">
        <v>31</v>
      </c>
      <c r="E3" s="13">
        <v>8</v>
      </c>
      <c r="F3" s="14">
        <f>E3-4</f>
        <v>4</v>
      </c>
      <c r="G3" s="15"/>
      <c r="H3" s="15"/>
      <c r="I3" s="15"/>
      <c r="J3" s="15"/>
    </row>
    <row r="4" spans="1:10" ht="15.75" customHeight="1">
      <c r="A4" s="19" t="s">
        <v>1415</v>
      </c>
      <c r="B4" s="11">
        <v>2.2662037037037036E-2</v>
      </c>
      <c r="C4" s="19" t="s">
        <v>888</v>
      </c>
      <c r="D4" s="19" t="s">
        <v>15</v>
      </c>
      <c r="E4" s="13" t="s">
        <v>17</v>
      </c>
      <c r="F4" s="13">
        <v>20</v>
      </c>
      <c r="G4" s="15"/>
      <c r="H4" s="15"/>
      <c r="I4" s="15"/>
      <c r="J4" s="15"/>
    </row>
    <row r="5" spans="1:10" ht="15.75" customHeight="1">
      <c r="A5" s="19" t="s">
        <v>1415</v>
      </c>
      <c r="B5" s="11">
        <v>3.7245370370370373E-2</v>
      </c>
      <c r="C5" s="19" t="s">
        <v>13</v>
      </c>
      <c r="D5" s="19" t="s">
        <v>37</v>
      </c>
      <c r="E5" s="13">
        <v>16</v>
      </c>
      <c r="F5" s="14">
        <f>E5-5</f>
        <v>11</v>
      </c>
      <c r="G5" s="15"/>
      <c r="H5" s="15"/>
      <c r="I5" s="15"/>
      <c r="J5" s="15"/>
    </row>
    <row r="6" spans="1:10" ht="15.75" customHeight="1">
      <c r="A6" s="19" t="s">
        <v>1415</v>
      </c>
      <c r="B6" s="11">
        <v>3.7245370370370373E-2</v>
      </c>
      <c r="C6" s="19" t="s">
        <v>19</v>
      </c>
      <c r="D6" s="19" t="s">
        <v>37</v>
      </c>
      <c r="E6" s="13">
        <v>16</v>
      </c>
      <c r="F6" s="14">
        <f>E6-9</f>
        <v>7</v>
      </c>
      <c r="G6" s="15"/>
      <c r="H6" s="15"/>
      <c r="I6" s="15"/>
      <c r="J6" s="15"/>
    </row>
    <row r="7" spans="1:10" ht="15.75" customHeight="1">
      <c r="A7" s="19" t="s">
        <v>1415</v>
      </c>
      <c r="B7" s="11">
        <v>0.05</v>
      </c>
      <c r="C7" s="19" t="s">
        <v>21</v>
      </c>
      <c r="D7" s="19" t="s">
        <v>246</v>
      </c>
      <c r="E7" s="13">
        <v>21</v>
      </c>
      <c r="F7" s="14">
        <f>E7-5</f>
        <v>16</v>
      </c>
      <c r="G7" s="15"/>
      <c r="H7" s="15"/>
      <c r="I7" s="15"/>
      <c r="J7" s="15"/>
    </row>
    <row r="8" spans="1:10" ht="15.75" customHeight="1">
      <c r="A8" s="19" t="s">
        <v>1415</v>
      </c>
      <c r="B8" s="11">
        <v>5.814814814814815E-2</v>
      </c>
      <c r="C8" s="19" t="s">
        <v>13</v>
      </c>
      <c r="D8" s="19" t="s">
        <v>69</v>
      </c>
      <c r="E8" s="13" t="s">
        <v>38</v>
      </c>
      <c r="F8" s="13" t="s">
        <v>38</v>
      </c>
      <c r="G8" s="15"/>
      <c r="H8" s="15"/>
      <c r="I8" s="15"/>
      <c r="J8" s="19" t="s">
        <v>56</v>
      </c>
    </row>
    <row r="9" spans="1:10" ht="15.75" customHeight="1">
      <c r="A9" s="19" t="s">
        <v>1415</v>
      </c>
      <c r="B9" s="11">
        <v>5.814814814814815E-2</v>
      </c>
      <c r="C9" s="19" t="s">
        <v>13</v>
      </c>
      <c r="D9" s="19" t="s">
        <v>69</v>
      </c>
      <c r="E9" s="13">
        <v>14</v>
      </c>
      <c r="F9" s="14">
        <f>E9-3</f>
        <v>11</v>
      </c>
      <c r="G9" s="15"/>
      <c r="H9" s="15"/>
      <c r="I9" s="15"/>
      <c r="J9" s="19" t="s">
        <v>57</v>
      </c>
    </row>
    <row r="10" spans="1:10" ht="15.75" customHeight="1">
      <c r="A10" s="19" t="s">
        <v>1415</v>
      </c>
      <c r="B10" s="11">
        <v>8.189814814814815E-2</v>
      </c>
      <c r="C10" s="19" t="s">
        <v>13</v>
      </c>
      <c r="D10" s="19" t="s">
        <v>246</v>
      </c>
      <c r="E10" s="13">
        <v>16</v>
      </c>
      <c r="F10" s="14">
        <f>E10-8</f>
        <v>8</v>
      </c>
      <c r="G10" s="15"/>
      <c r="H10" s="15"/>
      <c r="I10" s="15"/>
      <c r="J10" s="15"/>
    </row>
    <row r="11" spans="1:10" ht="15.75" customHeight="1">
      <c r="A11" s="19" t="s">
        <v>1415</v>
      </c>
      <c r="B11" s="11">
        <v>8.2349537037037041E-2</v>
      </c>
      <c r="C11" s="19" t="s">
        <v>66</v>
      </c>
      <c r="D11" s="19" t="s">
        <v>16</v>
      </c>
      <c r="E11" s="13" t="s">
        <v>38</v>
      </c>
      <c r="F11" s="13" t="s">
        <v>38</v>
      </c>
      <c r="G11" s="15"/>
      <c r="H11" s="15"/>
      <c r="I11" s="15"/>
      <c r="J11" s="19" t="s">
        <v>56</v>
      </c>
    </row>
    <row r="12" spans="1:10" ht="15.75" customHeight="1">
      <c r="A12" s="19" t="s">
        <v>1415</v>
      </c>
      <c r="B12" s="11">
        <v>8.2349537037037041E-2</v>
      </c>
      <c r="C12" s="19" t="s">
        <v>66</v>
      </c>
      <c r="D12" s="19" t="s">
        <v>16</v>
      </c>
      <c r="E12" s="13">
        <v>10</v>
      </c>
      <c r="F12" s="14">
        <f>E12-2</f>
        <v>8</v>
      </c>
      <c r="G12" s="15"/>
      <c r="H12" s="15"/>
      <c r="I12" s="15"/>
      <c r="J12" s="19" t="s">
        <v>57</v>
      </c>
    </row>
    <row r="13" spans="1:10" ht="15.75" customHeight="1">
      <c r="A13" s="19" t="s">
        <v>1415</v>
      </c>
      <c r="B13" s="11">
        <v>8.565972222222222E-2</v>
      </c>
      <c r="C13" s="19" t="s">
        <v>66</v>
      </c>
      <c r="D13" s="19" t="s">
        <v>26</v>
      </c>
      <c r="E13" s="13" t="s">
        <v>38</v>
      </c>
      <c r="F13" s="13" t="s">
        <v>38</v>
      </c>
      <c r="G13" s="15"/>
      <c r="H13" s="15"/>
      <c r="I13" s="15"/>
      <c r="J13" s="19" t="s">
        <v>56</v>
      </c>
    </row>
    <row r="14" spans="1:10" ht="15.75" customHeight="1">
      <c r="A14" s="19" t="s">
        <v>1415</v>
      </c>
      <c r="B14" s="11">
        <v>8.565972222222222E-2</v>
      </c>
      <c r="C14" s="19" t="s">
        <v>66</v>
      </c>
      <c r="D14" s="19" t="s">
        <v>26</v>
      </c>
      <c r="E14" s="13">
        <v>22</v>
      </c>
      <c r="F14" s="14">
        <f>E14-6</f>
        <v>16</v>
      </c>
      <c r="G14" s="15"/>
      <c r="H14" s="15"/>
      <c r="I14" s="15"/>
      <c r="J14" s="19" t="s">
        <v>57</v>
      </c>
    </row>
    <row r="15" spans="1:10" ht="15.75" customHeight="1">
      <c r="A15" s="19" t="s">
        <v>1415</v>
      </c>
      <c r="B15" s="11">
        <v>8.6307870370370368E-2</v>
      </c>
      <c r="C15" s="19" t="s">
        <v>66</v>
      </c>
      <c r="D15" s="19" t="s">
        <v>30</v>
      </c>
      <c r="E15" s="13">
        <v>21</v>
      </c>
      <c r="F15" s="14">
        <f>E15-7</f>
        <v>14</v>
      </c>
      <c r="G15" s="15"/>
      <c r="H15" s="15"/>
      <c r="I15" s="15"/>
      <c r="J15" s="19" t="s">
        <v>477</v>
      </c>
    </row>
    <row r="16" spans="1:10" ht="15.75" customHeight="1">
      <c r="A16" s="19" t="s">
        <v>1415</v>
      </c>
      <c r="B16" s="11">
        <v>8.6874999999999994E-2</v>
      </c>
      <c r="C16" s="19" t="s">
        <v>66</v>
      </c>
      <c r="D16" s="19" t="s">
        <v>28</v>
      </c>
      <c r="E16" s="13">
        <v>30</v>
      </c>
      <c r="F16" s="14"/>
      <c r="G16" s="15"/>
      <c r="H16" s="19" t="s">
        <v>1425</v>
      </c>
      <c r="I16" s="15"/>
      <c r="J16" s="15"/>
    </row>
    <row r="17" spans="1:10" ht="15.75" customHeight="1">
      <c r="A17" s="19" t="s">
        <v>1415</v>
      </c>
      <c r="B17" s="11">
        <v>8.7314814814814817E-2</v>
      </c>
      <c r="C17" s="19" t="s">
        <v>66</v>
      </c>
      <c r="D17" s="19" t="s">
        <v>30</v>
      </c>
      <c r="E17" s="14">
        <f>F17+7</f>
        <v>9</v>
      </c>
      <c r="F17" s="13">
        <v>2</v>
      </c>
      <c r="G17" s="15"/>
      <c r="H17" s="15"/>
      <c r="I17" s="15"/>
      <c r="J17" s="19" t="s">
        <v>477</v>
      </c>
    </row>
    <row r="18" spans="1:10" ht="15.75" customHeight="1">
      <c r="A18" s="19" t="s">
        <v>1415</v>
      </c>
      <c r="B18" s="11">
        <v>8.819444444444445E-2</v>
      </c>
      <c r="C18" s="19" t="s">
        <v>66</v>
      </c>
      <c r="D18" s="19" t="s">
        <v>77</v>
      </c>
      <c r="E18" s="13" t="s">
        <v>38</v>
      </c>
      <c r="F18" s="13" t="s">
        <v>38</v>
      </c>
      <c r="G18" s="15"/>
      <c r="H18" s="15"/>
      <c r="I18" s="15"/>
      <c r="J18" s="19" t="s">
        <v>56</v>
      </c>
    </row>
    <row r="19" spans="1:10" ht="15.75" customHeight="1">
      <c r="A19" s="19" t="s">
        <v>1415</v>
      </c>
      <c r="B19" s="11">
        <v>8.819444444444445E-2</v>
      </c>
      <c r="C19" s="19" t="s">
        <v>66</v>
      </c>
      <c r="D19" s="19" t="s">
        <v>77</v>
      </c>
      <c r="E19" s="13">
        <v>15</v>
      </c>
      <c r="F19" s="14">
        <f>E19-2</f>
        <v>13</v>
      </c>
      <c r="G19" s="15"/>
      <c r="H19" s="19" t="s">
        <v>1427</v>
      </c>
      <c r="I19" s="15"/>
      <c r="J19" s="19" t="s">
        <v>1428</v>
      </c>
    </row>
    <row r="20" spans="1:10" ht="15.75" customHeight="1">
      <c r="A20" s="19" t="s">
        <v>1415</v>
      </c>
      <c r="B20" s="11">
        <v>8.9236111111111113E-2</v>
      </c>
      <c r="C20" s="19" t="s">
        <v>66</v>
      </c>
      <c r="D20" s="19" t="s">
        <v>26</v>
      </c>
      <c r="E20" s="13" t="s">
        <v>38</v>
      </c>
      <c r="F20" s="13" t="s">
        <v>38</v>
      </c>
      <c r="G20" s="15"/>
      <c r="H20" s="15"/>
      <c r="I20" s="15"/>
      <c r="J20" s="19" t="s">
        <v>56</v>
      </c>
    </row>
    <row r="21" spans="1:10" ht="15.75" customHeight="1">
      <c r="A21" s="19" t="s">
        <v>1415</v>
      </c>
      <c r="B21" s="11">
        <v>8.9236111111111113E-2</v>
      </c>
      <c r="C21" s="19" t="s">
        <v>66</v>
      </c>
      <c r="D21" s="19" t="s">
        <v>26</v>
      </c>
      <c r="E21" s="13">
        <v>21</v>
      </c>
      <c r="F21" s="14">
        <f>E21-6</f>
        <v>15</v>
      </c>
      <c r="G21" s="15"/>
      <c r="H21" s="15"/>
      <c r="I21" s="15"/>
      <c r="J21" s="19" t="s">
        <v>57</v>
      </c>
    </row>
    <row r="22" spans="1:10" ht="15.75" customHeight="1">
      <c r="A22" s="19" t="s">
        <v>1415</v>
      </c>
      <c r="B22" s="11">
        <v>8.9895833333333328E-2</v>
      </c>
      <c r="C22" s="19" t="s">
        <v>66</v>
      </c>
      <c r="D22" s="19" t="s">
        <v>30</v>
      </c>
      <c r="E22" s="13">
        <v>11</v>
      </c>
      <c r="F22" s="14">
        <f>E22-7</f>
        <v>4</v>
      </c>
      <c r="G22" s="15"/>
      <c r="H22" s="15"/>
      <c r="I22" s="15"/>
      <c r="J22" s="19" t="s">
        <v>477</v>
      </c>
    </row>
    <row r="23" spans="1:10" ht="15.75" customHeight="1">
      <c r="A23" s="19" t="s">
        <v>1415</v>
      </c>
      <c r="B23" s="11">
        <v>9.0138888888888893E-2</v>
      </c>
      <c r="C23" s="19" t="s">
        <v>18</v>
      </c>
      <c r="D23" s="19" t="s">
        <v>16</v>
      </c>
      <c r="E23" s="13">
        <v>6</v>
      </c>
      <c r="F23" s="14">
        <f>E23-4</f>
        <v>2</v>
      </c>
      <c r="G23" s="15"/>
      <c r="H23" s="15"/>
      <c r="I23" s="15"/>
      <c r="J23" s="15"/>
    </row>
    <row r="24" spans="1:10" ht="15.75" customHeight="1">
      <c r="A24" s="19" t="s">
        <v>1415</v>
      </c>
      <c r="B24" s="11">
        <v>9.0416666666666673E-2</v>
      </c>
      <c r="C24" s="19" t="s">
        <v>18</v>
      </c>
      <c r="D24" s="19" t="s">
        <v>101</v>
      </c>
      <c r="E24" s="13">
        <v>20</v>
      </c>
      <c r="F24" s="14"/>
      <c r="G24" s="15"/>
      <c r="H24" s="15"/>
      <c r="I24" s="15"/>
      <c r="J24" s="19" t="s">
        <v>1429</v>
      </c>
    </row>
    <row r="25" spans="1:10" ht="15.75" customHeight="1">
      <c r="A25" s="19" t="s">
        <v>1415</v>
      </c>
      <c r="B25" s="11">
        <v>9.1990740740740734E-2</v>
      </c>
      <c r="C25" s="19" t="s">
        <v>66</v>
      </c>
      <c r="D25" s="19" t="s">
        <v>30</v>
      </c>
      <c r="E25" s="13" t="s">
        <v>38</v>
      </c>
      <c r="F25" s="13" t="s">
        <v>38</v>
      </c>
      <c r="G25" s="15"/>
      <c r="H25" s="15"/>
      <c r="I25" s="15"/>
      <c r="J25" s="19" t="s">
        <v>56</v>
      </c>
    </row>
    <row r="26" spans="1:10" ht="15.75" customHeight="1">
      <c r="A26" s="19" t="s">
        <v>1415</v>
      </c>
      <c r="B26" s="11">
        <v>9.1990740740740734E-2</v>
      </c>
      <c r="C26" s="19" t="s">
        <v>66</v>
      </c>
      <c r="D26" s="19" t="s">
        <v>30</v>
      </c>
      <c r="E26" s="13">
        <v>18</v>
      </c>
      <c r="F26" s="14">
        <f>E26-7</f>
        <v>11</v>
      </c>
      <c r="G26" s="15"/>
      <c r="H26" s="15"/>
      <c r="I26" s="15"/>
      <c r="J26" s="19" t="s">
        <v>504</v>
      </c>
    </row>
    <row r="27" spans="1:10" ht="15.75" customHeight="1">
      <c r="A27" s="19" t="s">
        <v>1415</v>
      </c>
      <c r="B27" s="11">
        <v>9.2349537037037036E-2</v>
      </c>
      <c r="C27" s="19" t="s">
        <v>66</v>
      </c>
      <c r="D27" s="19" t="s">
        <v>28</v>
      </c>
      <c r="E27" s="13">
        <v>19</v>
      </c>
      <c r="F27" s="14"/>
      <c r="G27" s="15"/>
      <c r="H27" s="19" t="s">
        <v>1430</v>
      </c>
      <c r="I27" s="15"/>
      <c r="J27" s="15"/>
    </row>
    <row r="28" spans="1:10" ht="15.75" customHeight="1">
      <c r="A28" s="19" t="s">
        <v>1415</v>
      </c>
      <c r="B28" s="11">
        <v>9.2708333333333337E-2</v>
      </c>
      <c r="C28" s="19" t="s">
        <v>66</v>
      </c>
      <c r="D28" s="19" t="s">
        <v>30</v>
      </c>
      <c r="E28" s="13" t="s">
        <v>38</v>
      </c>
      <c r="F28" s="13" t="s">
        <v>38</v>
      </c>
      <c r="G28" s="15"/>
      <c r="H28" s="15"/>
      <c r="I28" s="15"/>
      <c r="J28" s="19" t="s">
        <v>56</v>
      </c>
    </row>
    <row r="29" spans="1:10" ht="15.75" customHeight="1">
      <c r="A29" s="19" t="s">
        <v>1415</v>
      </c>
      <c r="B29" s="11">
        <v>9.2708333333333337E-2</v>
      </c>
      <c r="C29" s="19" t="s">
        <v>66</v>
      </c>
      <c r="D29" s="19" t="s">
        <v>30</v>
      </c>
      <c r="E29" s="13">
        <v>19</v>
      </c>
      <c r="F29" s="14">
        <f>E29-7</f>
        <v>12</v>
      </c>
      <c r="G29" s="15"/>
      <c r="H29" s="15"/>
      <c r="I29" s="15"/>
      <c r="J29" s="19" t="s">
        <v>504</v>
      </c>
    </row>
    <row r="30" spans="1:10" ht="15.75" customHeight="1">
      <c r="A30" s="19" t="s">
        <v>1415</v>
      </c>
      <c r="B30" s="11">
        <v>9.2800925925925926E-2</v>
      </c>
      <c r="C30" s="19" t="s">
        <v>66</v>
      </c>
      <c r="D30" s="19" t="s">
        <v>28</v>
      </c>
      <c r="E30" s="13">
        <v>10</v>
      </c>
      <c r="F30" s="14"/>
      <c r="G30" s="15"/>
      <c r="H30" s="19" t="s">
        <v>1434</v>
      </c>
      <c r="I30" s="15"/>
      <c r="J30" s="15"/>
    </row>
    <row r="31" spans="1:10" ht="15.75" customHeight="1">
      <c r="A31" s="19" t="s">
        <v>1415</v>
      </c>
      <c r="B31" s="11">
        <v>9.4259259259259265E-2</v>
      </c>
      <c r="C31" s="19" t="s">
        <v>66</v>
      </c>
      <c r="D31" s="19" t="s">
        <v>30</v>
      </c>
      <c r="E31" s="13">
        <v>13</v>
      </c>
      <c r="F31" s="14">
        <f>E31-7</f>
        <v>6</v>
      </c>
      <c r="G31" s="15"/>
      <c r="H31" s="15"/>
      <c r="I31" s="15"/>
      <c r="J31" s="19" t="s">
        <v>1290</v>
      </c>
    </row>
    <row r="32" spans="1:10" ht="15.75" customHeight="1">
      <c r="A32" s="19" t="s">
        <v>1415</v>
      </c>
      <c r="B32" s="11">
        <v>9.4664351851851847E-2</v>
      </c>
      <c r="C32" s="19" t="s">
        <v>66</v>
      </c>
      <c r="D32" s="19" t="s">
        <v>77</v>
      </c>
      <c r="E32" s="13" t="s">
        <v>38</v>
      </c>
      <c r="F32" s="13" t="s">
        <v>38</v>
      </c>
      <c r="G32" s="15"/>
      <c r="H32" s="15"/>
      <c r="I32" s="15"/>
      <c r="J32" s="19" t="s">
        <v>56</v>
      </c>
    </row>
    <row r="33" spans="1:10" ht="15.75" customHeight="1">
      <c r="A33" s="19" t="s">
        <v>1415</v>
      </c>
      <c r="B33" s="11">
        <v>9.4664351851851847E-2</v>
      </c>
      <c r="C33" s="19" t="s">
        <v>66</v>
      </c>
      <c r="D33" s="19" t="s">
        <v>77</v>
      </c>
      <c r="E33" s="13">
        <v>20</v>
      </c>
      <c r="F33" s="14">
        <f>E33-2</f>
        <v>18</v>
      </c>
      <c r="G33" s="15"/>
      <c r="H33" s="19" t="s">
        <v>1436</v>
      </c>
      <c r="I33" s="15"/>
      <c r="J33" s="19" t="s">
        <v>1428</v>
      </c>
    </row>
    <row r="34" spans="1:10" ht="15.75" customHeight="1">
      <c r="A34" s="19" t="s">
        <v>1415</v>
      </c>
      <c r="B34" s="11">
        <v>9.6967592592592591E-2</v>
      </c>
      <c r="C34" s="19" t="s">
        <v>66</v>
      </c>
      <c r="D34" s="19" t="s">
        <v>30</v>
      </c>
      <c r="E34" s="13">
        <v>21</v>
      </c>
      <c r="F34" s="14">
        <f>E34-7</f>
        <v>14</v>
      </c>
      <c r="G34" s="15"/>
      <c r="H34" s="15"/>
      <c r="I34" s="15"/>
      <c r="J34" s="19" t="s">
        <v>1290</v>
      </c>
    </row>
    <row r="35" spans="1:10" ht="15.75" customHeight="1">
      <c r="A35" s="19" t="s">
        <v>1415</v>
      </c>
      <c r="B35" s="11">
        <v>9.7106481481481488E-2</v>
      </c>
      <c r="C35" s="19" t="s">
        <v>66</v>
      </c>
      <c r="D35" s="19" t="s">
        <v>28</v>
      </c>
      <c r="E35" s="13">
        <v>10</v>
      </c>
      <c r="F35" s="14"/>
      <c r="G35" s="15"/>
      <c r="H35" s="19" t="s">
        <v>1434</v>
      </c>
      <c r="I35" s="15"/>
      <c r="J35" s="15"/>
    </row>
    <row r="36" spans="1:10" ht="15.75" customHeight="1">
      <c r="A36" s="19" t="s">
        <v>1415</v>
      </c>
      <c r="B36" s="11">
        <v>9.7858796296296291E-2</v>
      </c>
      <c r="C36" s="19" t="s">
        <v>66</v>
      </c>
      <c r="D36" s="19" t="s">
        <v>30</v>
      </c>
      <c r="E36" s="13">
        <v>18</v>
      </c>
      <c r="F36" s="14">
        <f t="shared" ref="F36:F37" si="0">E36-7</f>
        <v>11</v>
      </c>
      <c r="G36" s="15"/>
      <c r="H36" s="15"/>
      <c r="I36" s="15"/>
      <c r="J36" s="19" t="s">
        <v>504</v>
      </c>
    </row>
    <row r="37" spans="1:10" ht="15.75" customHeight="1">
      <c r="A37" s="19" t="s">
        <v>1415</v>
      </c>
      <c r="B37" s="11">
        <v>9.8101851851851857E-2</v>
      </c>
      <c r="C37" s="19" t="s">
        <v>66</v>
      </c>
      <c r="D37" s="19" t="s">
        <v>30</v>
      </c>
      <c r="E37" s="13">
        <v>25</v>
      </c>
      <c r="F37" s="14">
        <f t="shared" si="0"/>
        <v>18</v>
      </c>
      <c r="G37" s="15"/>
      <c r="H37" s="19" t="s">
        <v>1437</v>
      </c>
      <c r="I37" s="15"/>
      <c r="J37" s="15"/>
    </row>
    <row r="38" spans="1:10" ht="15.75" customHeight="1">
      <c r="A38" s="19" t="s">
        <v>1415</v>
      </c>
      <c r="B38" s="11">
        <v>9.8437499999999997E-2</v>
      </c>
      <c r="C38" s="19" t="s">
        <v>66</v>
      </c>
      <c r="D38" s="19" t="s">
        <v>30</v>
      </c>
      <c r="E38" s="14">
        <f>F38+7</f>
        <v>10</v>
      </c>
      <c r="F38" s="13">
        <v>3</v>
      </c>
      <c r="G38" s="15"/>
      <c r="H38" s="15"/>
      <c r="I38" s="15"/>
      <c r="J38" s="19" t="s">
        <v>504</v>
      </c>
    </row>
    <row r="39" spans="1:10" ht="15.75" customHeight="1">
      <c r="A39" s="19" t="s">
        <v>1415</v>
      </c>
      <c r="B39" s="11">
        <v>9.9270833333333336E-2</v>
      </c>
      <c r="C39" s="19" t="s">
        <v>66</v>
      </c>
      <c r="D39" s="19" t="s">
        <v>77</v>
      </c>
      <c r="E39" s="13" t="s">
        <v>38</v>
      </c>
      <c r="F39" s="13" t="s">
        <v>38</v>
      </c>
      <c r="G39" s="15"/>
      <c r="H39" s="15"/>
      <c r="I39" s="15"/>
      <c r="J39" s="19" t="s">
        <v>56</v>
      </c>
    </row>
    <row r="40" spans="1:10" ht="15.75" customHeight="1">
      <c r="A40" s="19" t="s">
        <v>1415</v>
      </c>
      <c r="B40" s="11">
        <v>9.9270833333333336E-2</v>
      </c>
      <c r="C40" s="19" t="s">
        <v>66</v>
      </c>
      <c r="D40" s="19" t="s">
        <v>77</v>
      </c>
      <c r="E40" s="13">
        <v>11</v>
      </c>
      <c r="F40" s="14">
        <f>E40-2</f>
        <v>9</v>
      </c>
      <c r="G40" s="15"/>
      <c r="H40" s="19" t="s">
        <v>1439</v>
      </c>
      <c r="I40" s="15"/>
      <c r="J40" s="19" t="s">
        <v>1428</v>
      </c>
    </row>
    <row r="41" spans="1:10" ht="15.75" customHeight="1">
      <c r="A41" s="19" t="s">
        <v>1415</v>
      </c>
      <c r="B41" s="11">
        <v>0.10040509259259259</v>
      </c>
      <c r="C41" s="19" t="s">
        <v>66</v>
      </c>
      <c r="D41" s="19" t="s">
        <v>26</v>
      </c>
      <c r="E41" s="13">
        <v>12</v>
      </c>
      <c r="F41" s="14">
        <f t="shared" ref="F41:F42" si="1">E41-6</f>
        <v>6</v>
      </c>
      <c r="G41" s="15"/>
      <c r="H41" s="15"/>
      <c r="I41" s="15"/>
      <c r="J41" s="19" t="s">
        <v>56</v>
      </c>
    </row>
    <row r="42" spans="1:10" ht="15.75" customHeight="1">
      <c r="A42" s="19" t="s">
        <v>1415</v>
      </c>
      <c r="B42" s="11">
        <v>0.10040509259259259</v>
      </c>
      <c r="C42" s="19" t="s">
        <v>66</v>
      </c>
      <c r="D42" s="19" t="s">
        <v>26</v>
      </c>
      <c r="E42" s="13">
        <v>12</v>
      </c>
      <c r="F42" s="14">
        <f t="shared" si="1"/>
        <v>6</v>
      </c>
      <c r="G42" s="15"/>
      <c r="H42" s="15"/>
      <c r="I42" s="15"/>
      <c r="J42" s="19" t="s">
        <v>57</v>
      </c>
    </row>
    <row r="43" spans="1:10" ht="15.75" customHeight="1">
      <c r="A43" s="19" t="s">
        <v>1415</v>
      </c>
      <c r="B43" s="11">
        <v>0.1006712962962963</v>
      </c>
      <c r="C43" s="19" t="s">
        <v>66</v>
      </c>
      <c r="D43" s="19" t="s">
        <v>26</v>
      </c>
      <c r="E43" s="13" t="s">
        <v>38</v>
      </c>
      <c r="F43" s="13" t="s">
        <v>38</v>
      </c>
      <c r="G43" s="15"/>
      <c r="H43" s="15"/>
      <c r="I43" s="15"/>
      <c r="J43" s="19" t="s">
        <v>56</v>
      </c>
    </row>
    <row r="44" spans="1:10" ht="15.75" customHeight="1">
      <c r="A44" s="19" t="s">
        <v>1415</v>
      </c>
      <c r="B44" s="11">
        <v>0.1006712962962963</v>
      </c>
      <c r="C44" s="19" t="s">
        <v>66</v>
      </c>
      <c r="D44" s="19" t="s">
        <v>26</v>
      </c>
      <c r="E44" s="13">
        <v>22</v>
      </c>
      <c r="F44" s="14">
        <f>E44-6</f>
        <v>16</v>
      </c>
      <c r="G44" s="15"/>
      <c r="H44" s="15"/>
      <c r="I44" s="15"/>
      <c r="J44" s="19" t="s">
        <v>57</v>
      </c>
    </row>
    <row r="45" spans="1:10" ht="15.75" customHeight="1">
      <c r="A45" s="19" t="s">
        <v>1415</v>
      </c>
      <c r="B45" s="11">
        <v>0.10189814814814815</v>
      </c>
      <c r="C45" s="19" t="s">
        <v>66</v>
      </c>
      <c r="D45" s="19" t="s">
        <v>109</v>
      </c>
      <c r="E45" s="13" t="s">
        <v>38</v>
      </c>
      <c r="F45" s="13" t="s">
        <v>38</v>
      </c>
      <c r="G45" s="15"/>
      <c r="H45" s="15"/>
      <c r="I45" s="15"/>
      <c r="J45" s="19" t="s">
        <v>56</v>
      </c>
    </row>
    <row r="46" spans="1:10" ht="15.75" customHeight="1">
      <c r="A46" s="19" t="s">
        <v>1415</v>
      </c>
      <c r="B46" s="11">
        <v>0.10189814814814815</v>
      </c>
      <c r="C46" s="19" t="s">
        <v>66</v>
      </c>
      <c r="D46" s="19" t="s">
        <v>109</v>
      </c>
      <c r="E46" s="13">
        <v>16</v>
      </c>
      <c r="F46" s="14">
        <f>E46-3</f>
        <v>13</v>
      </c>
      <c r="G46" s="15"/>
      <c r="H46" s="15"/>
      <c r="I46" s="15"/>
      <c r="J46" s="19" t="s">
        <v>57</v>
      </c>
    </row>
    <row r="47" spans="1:10" ht="15.75" customHeight="1">
      <c r="A47" s="19" t="s">
        <v>1415</v>
      </c>
      <c r="B47" s="11">
        <v>0.10223379629629629</v>
      </c>
      <c r="C47" s="19" t="s">
        <v>66</v>
      </c>
      <c r="D47" s="19" t="s">
        <v>109</v>
      </c>
      <c r="E47" s="13" t="s">
        <v>38</v>
      </c>
      <c r="F47" s="13" t="s">
        <v>38</v>
      </c>
      <c r="G47" s="15"/>
      <c r="H47" s="15"/>
      <c r="I47" s="15"/>
      <c r="J47" s="19" t="s">
        <v>56</v>
      </c>
    </row>
    <row r="48" spans="1:10" ht="15.75" customHeight="1">
      <c r="A48" s="19" t="s">
        <v>1415</v>
      </c>
      <c r="B48" s="11">
        <v>0.10223379629629629</v>
      </c>
      <c r="C48" s="19" t="s">
        <v>66</v>
      </c>
      <c r="D48" s="19" t="s">
        <v>109</v>
      </c>
      <c r="E48" s="13">
        <v>17</v>
      </c>
      <c r="F48" s="14">
        <f>E48-3</f>
        <v>14</v>
      </c>
      <c r="G48" s="15"/>
      <c r="H48" s="15"/>
      <c r="I48" s="13">
        <v>1</v>
      </c>
      <c r="J48" s="19" t="s">
        <v>57</v>
      </c>
    </row>
    <row r="49" spans="1:10" ht="15.75" customHeight="1">
      <c r="A49" s="19" t="s">
        <v>1415</v>
      </c>
      <c r="B49" s="11">
        <v>0.10450231481481481</v>
      </c>
      <c r="C49" s="19" t="s">
        <v>18</v>
      </c>
      <c r="D49" s="19" t="s">
        <v>101</v>
      </c>
      <c r="E49" s="13">
        <v>14</v>
      </c>
      <c r="F49" s="14"/>
      <c r="G49" s="15"/>
      <c r="H49" s="15"/>
      <c r="I49" s="15"/>
      <c r="J49" s="19" t="s">
        <v>1442</v>
      </c>
    </row>
    <row r="50" spans="1:10" ht="15.75" customHeight="1">
      <c r="A50" s="19" t="s">
        <v>1415</v>
      </c>
      <c r="B50" s="11">
        <v>0.10575231481481481</v>
      </c>
      <c r="C50" s="19" t="s">
        <v>888</v>
      </c>
      <c r="D50" s="19" t="s">
        <v>101</v>
      </c>
      <c r="E50" s="13">
        <v>21</v>
      </c>
      <c r="F50" s="14"/>
      <c r="G50" s="15"/>
      <c r="H50" s="15"/>
      <c r="I50" s="15"/>
      <c r="J50" s="19" t="s">
        <v>1443</v>
      </c>
    </row>
    <row r="51" spans="1:10" ht="15.75" customHeight="1">
      <c r="A51" s="19" t="s">
        <v>1415</v>
      </c>
      <c r="B51" s="11">
        <v>0.12268518518518519</v>
      </c>
      <c r="C51" s="19" t="s">
        <v>888</v>
      </c>
      <c r="D51" s="19" t="s">
        <v>15</v>
      </c>
      <c r="E51" s="13" t="s">
        <v>38</v>
      </c>
      <c r="F51" s="13" t="s">
        <v>38</v>
      </c>
      <c r="G51" s="15"/>
      <c r="H51" s="15"/>
      <c r="I51" s="15"/>
      <c r="J51" s="19" t="s">
        <v>56</v>
      </c>
    </row>
    <row r="52" spans="1:10" ht="15.75" customHeight="1">
      <c r="A52" s="19" t="s">
        <v>1415</v>
      </c>
      <c r="B52" s="11">
        <v>0.12268518518518519</v>
      </c>
      <c r="C52" s="19" t="s">
        <v>888</v>
      </c>
      <c r="D52" s="19" t="s">
        <v>15</v>
      </c>
      <c r="E52" s="13">
        <v>14</v>
      </c>
      <c r="F52" s="14">
        <f>E52-8</f>
        <v>6</v>
      </c>
      <c r="G52" s="15"/>
      <c r="H52" s="15"/>
      <c r="I52" s="15"/>
      <c r="J52" s="19" t="s">
        <v>57</v>
      </c>
    </row>
    <row r="53" spans="1:10" ht="15.75" customHeight="1">
      <c r="A53" s="19" t="s">
        <v>1415</v>
      </c>
      <c r="B53" s="11">
        <v>0.12520833333333334</v>
      </c>
      <c r="C53" s="19" t="s">
        <v>89</v>
      </c>
      <c r="D53" s="19" t="s">
        <v>15</v>
      </c>
      <c r="E53" s="13">
        <v>8</v>
      </c>
      <c r="F53" s="14">
        <f t="shared" ref="F53:F55" si="2">E53-3</f>
        <v>5</v>
      </c>
      <c r="G53" s="15"/>
      <c r="H53" s="15"/>
      <c r="I53" s="15"/>
      <c r="J53" s="15"/>
    </row>
    <row r="54" spans="1:10" ht="15.75" customHeight="1">
      <c r="A54" s="19" t="s">
        <v>1415</v>
      </c>
      <c r="B54" s="11">
        <v>0.12565972222222221</v>
      </c>
      <c r="C54" s="19" t="s">
        <v>89</v>
      </c>
      <c r="D54" s="19" t="s">
        <v>15</v>
      </c>
      <c r="E54" s="13">
        <v>14</v>
      </c>
      <c r="F54" s="14">
        <f t="shared" si="2"/>
        <v>11</v>
      </c>
      <c r="G54" s="15"/>
      <c r="H54" s="15"/>
      <c r="I54" s="15"/>
      <c r="J54" s="15"/>
    </row>
    <row r="55" spans="1:10" ht="15.75" customHeight="1">
      <c r="A55" s="19" t="s">
        <v>1415</v>
      </c>
      <c r="B55" s="11">
        <v>0.12788194444444445</v>
      </c>
      <c r="C55" s="19" t="s">
        <v>14</v>
      </c>
      <c r="D55" s="19" t="s">
        <v>15</v>
      </c>
      <c r="E55" s="13">
        <v>8</v>
      </c>
      <c r="F55" s="14">
        <f t="shared" si="2"/>
        <v>5</v>
      </c>
      <c r="G55" s="15"/>
      <c r="H55" s="15"/>
      <c r="I55" s="15"/>
      <c r="J55" s="15"/>
    </row>
    <row r="56" spans="1:10" ht="15.75" customHeight="1">
      <c r="A56" s="19" t="s">
        <v>1415</v>
      </c>
      <c r="B56" s="11">
        <v>0.12789351851851852</v>
      </c>
      <c r="C56" s="19" t="s">
        <v>888</v>
      </c>
      <c r="D56" s="19" t="s">
        <v>15</v>
      </c>
      <c r="E56" s="13">
        <v>10</v>
      </c>
      <c r="F56" s="14">
        <f>E56-8</f>
        <v>2</v>
      </c>
      <c r="G56" s="15"/>
      <c r="H56" s="15"/>
      <c r="I56" s="15"/>
      <c r="J56" s="15"/>
    </row>
    <row r="57" spans="1:10" ht="15.75" customHeight="1">
      <c r="A57" s="19" t="s">
        <v>1415</v>
      </c>
      <c r="B57" s="11">
        <v>0.13339120370370369</v>
      </c>
      <c r="C57" s="19" t="s">
        <v>18</v>
      </c>
      <c r="D57" s="19" t="s">
        <v>22</v>
      </c>
      <c r="E57" s="13" t="s">
        <v>17</v>
      </c>
      <c r="F57" s="13">
        <v>20</v>
      </c>
      <c r="G57" s="15"/>
      <c r="H57" s="15"/>
      <c r="I57" s="15"/>
      <c r="J57" s="15"/>
    </row>
    <row r="58" spans="1:10" ht="15.75" customHeight="1">
      <c r="A58" s="19" t="s">
        <v>1415</v>
      </c>
      <c r="B58" s="11">
        <v>0.13351851851851851</v>
      </c>
      <c r="C58" s="19" t="s">
        <v>13</v>
      </c>
      <c r="D58" s="19" t="s">
        <v>22</v>
      </c>
      <c r="E58" s="13">
        <v>13</v>
      </c>
      <c r="F58" s="14">
        <f>E58-0</f>
        <v>13</v>
      </c>
      <c r="G58" s="15"/>
      <c r="H58" s="15"/>
      <c r="I58" s="15"/>
      <c r="J58" s="15"/>
    </row>
    <row r="59" spans="1:10" ht="13">
      <c r="A59" s="19" t="s">
        <v>1415</v>
      </c>
      <c r="B59" s="11">
        <v>0.13354166666666667</v>
      </c>
      <c r="C59" s="19" t="s">
        <v>14</v>
      </c>
      <c r="D59" s="19" t="s">
        <v>22</v>
      </c>
      <c r="E59" s="13">
        <v>12</v>
      </c>
      <c r="F59" s="14">
        <f>E59-7</f>
        <v>5</v>
      </c>
      <c r="G59" s="15"/>
      <c r="H59" s="15"/>
      <c r="I59" s="15"/>
      <c r="J59" s="15"/>
    </row>
    <row r="60" spans="1:10" ht="13">
      <c r="A60" s="19" t="s">
        <v>1415</v>
      </c>
      <c r="B60" s="11">
        <v>0.13359953703703703</v>
      </c>
      <c r="C60" s="19" t="s">
        <v>21</v>
      </c>
      <c r="D60" s="19" t="s">
        <v>22</v>
      </c>
      <c r="E60" s="13" t="s">
        <v>38</v>
      </c>
      <c r="F60" s="13" t="s">
        <v>38</v>
      </c>
      <c r="G60" s="15"/>
      <c r="H60" s="15"/>
      <c r="I60" s="15"/>
      <c r="J60" s="19" t="s">
        <v>56</v>
      </c>
    </row>
    <row r="61" spans="1:10" ht="13">
      <c r="A61" s="19" t="s">
        <v>1415</v>
      </c>
      <c r="B61" s="11">
        <v>0.13359953703703703</v>
      </c>
      <c r="C61" s="19" t="s">
        <v>21</v>
      </c>
      <c r="D61" s="19" t="s">
        <v>22</v>
      </c>
      <c r="E61" s="13">
        <v>20</v>
      </c>
      <c r="F61" s="14">
        <f>E61-1</f>
        <v>19</v>
      </c>
      <c r="G61" s="15"/>
      <c r="H61" s="15"/>
      <c r="I61" s="15"/>
      <c r="J61" s="19" t="s">
        <v>57</v>
      </c>
    </row>
    <row r="62" spans="1:10" ht="13">
      <c r="A62" s="19" t="s">
        <v>1415</v>
      </c>
      <c r="B62" s="11">
        <v>9.194444444444444E-2</v>
      </c>
      <c r="C62" s="19" t="s">
        <v>19</v>
      </c>
      <c r="D62" s="19" t="s">
        <v>22</v>
      </c>
      <c r="E62" s="13">
        <v>23</v>
      </c>
      <c r="F62" s="14">
        <f>E62-10</f>
        <v>13</v>
      </c>
      <c r="G62" s="15"/>
      <c r="H62" s="15"/>
      <c r="I62" s="15"/>
      <c r="J62" s="15"/>
    </row>
    <row r="63" spans="1:10" ht="13">
      <c r="A63" s="19" t="s">
        <v>1415</v>
      </c>
      <c r="B63" s="11">
        <v>0.14128472222222221</v>
      </c>
      <c r="C63" s="19" t="s">
        <v>888</v>
      </c>
      <c r="D63" s="19" t="s">
        <v>22</v>
      </c>
      <c r="E63" s="13">
        <v>6</v>
      </c>
      <c r="F63" s="14">
        <f>E63-1</f>
        <v>5</v>
      </c>
      <c r="G63" s="15"/>
      <c r="H63" s="15"/>
      <c r="I63" s="15"/>
      <c r="J63" s="15"/>
    </row>
    <row r="64" spans="1:10" ht="13">
      <c r="A64" s="19" t="s">
        <v>1415</v>
      </c>
      <c r="B64" s="11">
        <v>0.13365740740740742</v>
      </c>
      <c r="C64" s="19" t="s">
        <v>66</v>
      </c>
      <c r="D64" s="19" t="s">
        <v>22</v>
      </c>
      <c r="E64" s="13">
        <v>14</v>
      </c>
      <c r="F64" s="14">
        <f>E64-2</f>
        <v>12</v>
      </c>
      <c r="G64" s="15"/>
      <c r="H64" s="15"/>
      <c r="I64" s="15"/>
      <c r="J64" s="15"/>
    </row>
    <row r="65" spans="1:10" ht="13">
      <c r="A65" s="19" t="s">
        <v>1415</v>
      </c>
      <c r="B65" s="11">
        <v>0.13517361111111112</v>
      </c>
      <c r="C65" s="19" t="s">
        <v>888</v>
      </c>
      <c r="D65" s="19" t="s">
        <v>15</v>
      </c>
      <c r="E65" s="13">
        <v>20</v>
      </c>
      <c r="F65" s="14">
        <f t="shared" ref="F65:F66" si="3">E65-8</f>
        <v>12</v>
      </c>
      <c r="G65" s="15"/>
      <c r="H65" s="15"/>
      <c r="I65" s="15"/>
      <c r="J65" s="19" t="s">
        <v>103</v>
      </c>
    </row>
    <row r="66" spans="1:10" ht="13">
      <c r="A66" s="19" t="s">
        <v>1415</v>
      </c>
      <c r="B66" s="11">
        <v>0.13517361111111112</v>
      </c>
      <c r="C66" s="19" t="s">
        <v>888</v>
      </c>
      <c r="D66" s="19" t="s">
        <v>15</v>
      </c>
      <c r="E66" s="13">
        <v>16</v>
      </c>
      <c r="F66" s="14">
        <f t="shared" si="3"/>
        <v>8</v>
      </c>
      <c r="G66" s="15"/>
      <c r="H66" s="15"/>
      <c r="I66" s="15"/>
      <c r="J66" s="19" t="s">
        <v>105</v>
      </c>
    </row>
    <row r="67" spans="1:10" ht="13">
      <c r="A67" s="19" t="s">
        <v>1415</v>
      </c>
      <c r="B67" s="11">
        <v>0.13957175925925927</v>
      </c>
      <c r="C67" s="19" t="s">
        <v>13</v>
      </c>
      <c r="D67" s="19" t="s">
        <v>33</v>
      </c>
      <c r="E67" s="13">
        <v>26</v>
      </c>
      <c r="F67" s="14">
        <f t="shared" ref="F67:F68" si="4">E67-7</f>
        <v>19</v>
      </c>
      <c r="G67" s="15"/>
      <c r="H67" s="15"/>
      <c r="I67" s="15"/>
      <c r="J67" s="19" t="s">
        <v>120</v>
      </c>
    </row>
    <row r="68" spans="1:10" ht="13">
      <c r="A68" s="19" t="s">
        <v>1415</v>
      </c>
      <c r="B68" s="11">
        <v>0.13957175925925927</v>
      </c>
      <c r="C68" s="19" t="s">
        <v>13</v>
      </c>
      <c r="D68" s="19" t="s">
        <v>33</v>
      </c>
      <c r="E68" s="13">
        <v>19</v>
      </c>
      <c r="F68" s="14">
        <f t="shared" si="4"/>
        <v>12</v>
      </c>
      <c r="G68" s="15"/>
      <c r="H68" s="15"/>
      <c r="I68" s="15"/>
      <c r="J68" s="19" t="s">
        <v>120</v>
      </c>
    </row>
    <row r="69" spans="1:10" ht="13">
      <c r="A69" s="19" t="s">
        <v>1415</v>
      </c>
      <c r="B69" s="11">
        <v>0.1395949074074074</v>
      </c>
      <c r="C69" s="19" t="s">
        <v>19</v>
      </c>
      <c r="D69" s="19" t="s">
        <v>30</v>
      </c>
      <c r="E69" s="13" t="s">
        <v>38</v>
      </c>
      <c r="F69" s="13" t="s">
        <v>38</v>
      </c>
      <c r="G69" s="15"/>
      <c r="H69" s="15"/>
      <c r="I69" s="15"/>
      <c r="J69" s="19" t="s">
        <v>103</v>
      </c>
    </row>
    <row r="70" spans="1:10" ht="13">
      <c r="A70" s="19" t="s">
        <v>1415</v>
      </c>
      <c r="B70" s="11">
        <v>0.1395949074074074</v>
      </c>
      <c r="C70" s="19" t="s">
        <v>19</v>
      </c>
      <c r="D70" s="19" t="s">
        <v>30</v>
      </c>
      <c r="E70" s="13">
        <v>12</v>
      </c>
      <c r="F70" s="14">
        <f>E70-8</f>
        <v>4</v>
      </c>
      <c r="G70" s="15"/>
      <c r="H70" s="15"/>
      <c r="I70" s="15"/>
      <c r="J70" s="19" t="s">
        <v>1453</v>
      </c>
    </row>
    <row r="71" spans="1:10" ht="13">
      <c r="A71" s="19" t="s">
        <v>1415</v>
      </c>
      <c r="B71" s="11">
        <v>0.13967592592592593</v>
      </c>
      <c r="C71" s="19" t="s">
        <v>13</v>
      </c>
      <c r="D71" s="19" t="s">
        <v>28</v>
      </c>
      <c r="E71" s="13">
        <v>21</v>
      </c>
      <c r="F71" s="14"/>
      <c r="G71" s="15"/>
      <c r="H71" s="19" t="s">
        <v>1455</v>
      </c>
      <c r="I71" s="13">
        <v>0.3</v>
      </c>
      <c r="J71" s="15"/>
    </row>
    <row r="72" spans="1:10" ht="13">
      <c r="A72" s="19" t="s">
        <v>1415</v>
      </c>
      <c r="B72" s="11">
        <v>0.13974537037037038</v>
      </c>
      <c r="C72" s="19" t="s">
        <v>888</v>
      </c>
      <c r="D72" s="19" t="s">
        <v>28</v>
      </c>
      <c r="E72" s="13">
        <v>11</v>
      </c>
      <c r="F72" s="14"/>
      <c r="G72" s="15"/>
      <c r="H72" s="19" t="s">
        <v>1456</v>
      </c>
      <c r="I72" s="13">
        <v>0.3</v>
      </c>
      <c r="J72" s="15"/>
    </row>
    <row r="73" spans="1:10" ht="13">
      <c r="A73" s="19" t="s">
        <v>1415</v>
      </c>
      <c r="B73" s="11">
        <v>0.13975694444444445</v>
      </c>
      <c r="C73" s="19" t="s">
        <v>21</v>
      </c>
      <c r="D73" s="19" t="s">
        <v>28</v>
      </c>
      <c r="E73" s="13">
        <v>13</v>
      </c>
      <c r="F73" s="14"/>
      <c r="G73" s="15"/>
      <c r="H73" s="19" t="s">
        <v>1458</v>
      </c>
      <c r="I73" s="13">
        <v>0.3</v>
      </c>
      <c r="J73" s="15"/>
    </row>
    <row r="74" spans="1:10" ht="13">
      <c r="A74" s="19" t="s">
        <v>1415</v>
      </c>
      <c r="B74" s="11">
        <v>0.13981481481481481</v>
      </c>
      <c r="C74" s="19" t="s">
        <v>19</v>
      </c>
      <c r="D74" s="19" t="s">
        <v>28</v>
      </c>
      <c r="E74" s="13">
        <v>20</v>
      </c>
      <c r="F74" s="14"/>
      <c r="G74" s="15"/>
      <c r="H74" s="15"/>
      <c r="I74" s="15"/>
      <c r="J74" s="19" t="s">
        <v>243</v>
      </c>
    </row>
    <row r="75" spans="1:10" ht="13">
      <c r="A75" s="19" t="s">
        <v>1415</v>
      </c>
      <c r="B75" s="11">
        <v>0.14032407407407407</v>
      </c>
      <c r="C75" s="19" t="s">
        <v>14</v>
      </c>
      <c r="D75" s="19" t="s">
        <v>16</v>
      </c>
      <c r="E75" s="13" t="s">
        <v>20</v>
      </c>
      <c r="F75" s="13">
        <v>1</v>
      </c>
      <c r="G75" s="15"/>
      <c r="H75" s="15"/>
      <c r="I75" s="15"/>
      <c r="J75" s="15"/>
    </row>
    <row r="76" spans="1:10" ht="13">
      <c r="A76" s="19" t="s">
        <v>1415</v>
      </c>
      <c r="B76" s="11">
        <v>0.14047453703703705</v>
      </c>
      <c r="C76" s="19" t="s">
        <v>18</v>
      </c>
      <c r="D76" s="19" t="s">
        <v>16</v>
      </c>
      <c r="E76" s="13">
        <v>18</v>
      </c>
      <c r="F76" s="14">
        <f>E76-4</f>
        <v>14</v>
      </c>
      <c r="G76" s="15"/>
      <c r="H76" s="15"/>
      <c r="I76" s="15"/>
      <c r="J76" s="15"/>
    </row>
    <row r="77" spans="1:10" ht="13">
      <c r="A77" s="19" t="s">
        <v>1415</v>
      </c>
      <c r="B77" s="11">
        <v>0.14047453703703705</v>
      </c>
      <c r="C77" s="19" t="s">
        <v>21</v>
      </c>
      <c r="D77" s="19" t="s">
        <v>16</v>
      </c>
      <c r="E77" s="13">
        <v>18</v>
      </c>
      <c r="F77" s="14">
        <f>E77-1</f>
        <v>17</v>
      </c>
      <c r="G77" s="15"/>
      <c r="H77" s="15"/>
      <c r="I77" s="15"/>
      <c r="J77" s="15"/>
    </row>
    <row r="78" spans="1:10" ht="13">
      <c r="A78" s="19" t="s">
        <v>1415</v>
      </c>
      <c r="B78" s="11">
        <v>0.14050925925925925</v>
      </c>
      <c r="C78" s="19" t="s">
        <v>66</v>
      </c>
      <c r="D78" s="19" t="s">
        <v>16</v>
      </c>
      <c r="E78" s="13">
        <v>17</v>
      </c>
      <c r="F78" s="14">
        <f>E78-2</f>
        <v>15</v>
      </c>
      <c r="G78" s="15"/>
      <c r="H78" s="15"/>
      <c r="I78" s="15"/>
      <c r="J78" s="15"/>
    </row>
    <row r="79" spans="1:10" ht="13">
      <c r="A79" s="19" t="s">
        <v>1415</v>
      </c>
      <c r="B79" s="11">
        <v>0.140625</v>
      </c>
      <c r="C79" s="19" t="s">
        <v>888</v>
      </c>
      <c r="D79" s="19" t="s">
        <v>16</v>
      </c>
      <c r="E79" s="13">
        <v>13</v>
      </c>
      <c r="F79" s="14">
        <f>E79-1</f>
        <v>12</v>
      </c>
      <c r="G79" s="15"/>
      <c r="H79" s="15"/>
      <c r="I79" s="15"/>
      <c r="J79" s="15"/>
    </row>
    <row r="80" spans="1:10" ht="13">
      <c r="A80" s="19" t="s">
        <v>1415</v>
      </c>
      <c r="B80" s="11">
        <v>0.14063657407407407</v>
      </c>
      <c r="C80" s="19" t="s">
        <v>19</v>
      </c>
      <c r="D80" s="19" t="s">
        <v>16</v>
      </c>
      <c r="E80" s="13">
        <v>11</v>
      </c>
      <c r="F80" s="14">
        <f>E80-4</f>
        <v>7</v>
      </c>
      <c r="G80" s="15"/>
      <c r="H80" s="15"/>
      <c r="I80" s="15"/>
      <c r="J80" s="15"/>
    </row>
    <row r="81" spans="1:10" ht="13">
      <c r="A81" s="19" t="s">
        <v>1415</v>
      </c>
      <c r="B81" s="11">
        <v>0.14091435185185186</v>
      </c>
      <c r="C81" s="19" t="s">
        <v>13</v>
      </c>
      <c r="D81" s="19" t="s">
        <v>16</v>
      </c>
      <c r="E81" s="13">
        <v>2</v>
      </c>
      <c r="F81" s="14">
        <f>E81-0</f>
        <v>2</v>
      </c>
      <c r="G81" s="15"/>
      <c r="H81" s="15"/>
      <c r="I81" s="15"/>
      <c r="J81" s="15"/>
    </row>
    <row r="82" spans="1:10" ht="13">
      <c r="A82" s="19" t="s">
        <v>1415</v>
      </c>
      <c r="B82" s="11">
        <v>0.14168981481481482</v>
      </c>
      <c r="C82" s="19" t="s">
        <v>18</v>
      </c>
      <c r="D82" s="19" t="s">
        <v>33</v>
      </c>
      <c r="E82" s="13">
        <v>14</v>
      </c>
      <c r="F82" s="14">
        <f>E82-7</f>
        <v>7</v>
      </c>
      <c r="G82" s="15"/>
      <c r="H82" s="15"/>
      <c r="I82" s="15"/>
      <c r="J82" s="19" t="s">
        <v>72</v>
      </c>
    </row>
    <row r="83" spans="1:10" ht="13">
      <c r="A83" s="19" t="s">
        <v>1415</v>
      </c>
      <c r="B83" s="11">
        <v>0.14190972222222223</v>
      </c>
      <c r="C83" s="19" t="s">
        <v>18</v>
      </c>
      <c r="D83" s="19" t="s">
        <v>28</v>
      </c>
      <c r="E83" s="13">
        <v>14</v>
      </c>
      <c r="F83" s="14"/>
      <c r="G83" s="15"/>
      <c r="H83" s="19" t="s">
        <v>1462</v>
      </c>
      <c r="I83" s="15"/>
      <c r="J83" s="15"/>
    </row>
    <row r="84" spans="1:10" ht="13">
      <c r="A84" s="19" t="s">
        <v>1415</v>
      </c>
      <c r="B84" s="11">
        <v>0.14491898148148147</v>
      </c>
      <c r="C84" s="19" t="s">
        <v>14</v>
      </c>
      <c r="D84" s="19" t="s">
        <v>30</v>
      </c>
      <c r="E84" s="13">
        <v>10</v>
      </c>
      <c r="F84" s="13">
        <v>2</v>
      </c>
      <c r="G84" s="15"/>
      <c r="H84" s="15"/>
      <c r="I84" s="15"/>
      <c r="J84" s="19" t="s">
        <v>1464</v>
      </c>
    </row>
    <row r="85" spans="1:10" ht="13">
      <c r="A85" s="19" t="s">
        <v>1415</v>
      </c>
      <c r="B85" s="11">
        <v>0.14491898148148147</v>
      </c>
      <c r="C85" s="19" t="s">
        <v>14</v>
      </c>
      <c r="D85" s="19" t="s">
        <v>30</v>
      </c>
      <c r="E85" s="13">
        <v>18</v>
      </c>
      <c r="F85" s="14">
        <f t="shared" ref="F85:F86" si="5">E85-7</f>
        <v>11</v>
      </c>
      <c r="G85" s="15"/>
      <c r="H85" s="15"/>
      <c r="I85" s="15"/>
      <c r="J85" s="19" t="s">
        <v>1465</v>
      </c>
    </row>
    <row r="86" spans="1:10" ht="13">
      <c r="A86" s="19" t="s">
        <v>1415</v>
      </c>
      <c r="B86" s="11">
        <v>0.14523148148148149</v>
      </c>
      <c r="C86" s="19" t="s">
        <v>14</v>
      </c>
      <c r="D86" s="19" t="s">
        <v>30</v>
      </c>
      <c r="E86" s="13">
        <v>13</v>
      </c>
      <c r="F86" s="14">
        <f t="shared" si="5"/>
        <v>6</v>
      </c>
      <c r="G86" s="15"/>
      <c r="H86" s="15"/>
      <c r="I86" s="15"/>
      <c r="J86" s="19" t="s">
        <v>368</v>
      </c>
    </row>
    <row r="87" spans="1:10" ht="13">
      <c r="A87" s="19" t="s">
        <v>1415</v>
      </c>
      <c r="B87" s="11">
        <v>0.14523148148148149</v>
      </c>
      <c r="C87" s="19" t="s">
        <v>14</v>
      </c>
      <c r="D87" s="19" t="s">
        <v>30</v>
      </c>
      <c r="E87" s="13" t="s">
        <v>38</v>
      </c>
      <c r="F87" s="13" t="s">
        <v>38</v>
      </c>
      <c r="G87" s="15"/>
      <c r="H87" s="15"/>
      <c r="I87" s="15"/>
      <c r="J87" s="19" t="s">
        <v>103</v>
      </c>
    </row>
    <row r="88" spans="1:10" ht="13">
      <c r="A88" s="19" t="s">
        <v>1415</v>
      </c>
      <c r="B88" s="11">
        <v>0.14543981481481483</v>
      </c>
      <c r="C88" s="19" t="s">
        <v>14</v>
      </c>
      <c r="D88" s="19" t="s">
        <v>28</v>
      </c>
      <c r="E88" s="13">
        <v>5</v>
      </c>
      <c r="F88" s="14"/>
      <c r="G88" s="15"/>
      <c r="H88" s="19" t="s">
        <v>1466</v>
      </c>
      <c r="I88" s="15"/>
      <c r="J88" s="15"/>
    </row>
    <row r="89" spans="1:10" ht="13">
      <c r="A89" s="19" t="s">
        <v>1415</v>
      </c>
      <c r="B89" s="11">
        <v>0.14584490740740741</v>
      </c>
      <c r="C89" s="19" t="s">
        <v>13</v>
      </c>
      <c r="D89" s="19" t="s">
        <v>33</v>
      </c>
      <c r="E89" s="13" t="s">
        <v>20</v>
      </c>
      <c r="F89" s="13">
        <v>1</v>
      </c>
      <c r="G89" s="15"/>
      <c r="H89" s="15"/>
      <c r="I89" s="15"/>
      <c r="J89" s="19" t="s">
        <v>120</v>
      </c>
    </row>
    <row r="90" spans="1:10" ht="13">
      <c r="A90" s="19" t="s">
        <v>1415</v>
      </c>
      <c r="B90" s="11">
        <v>0.14584490740740741</v>
      </c>
      <c r="C90" s="19" t="s">
        <v>13</v>
      </c>
      <c r="D90" s="19" t="s">
        <v>33</v>
      </c>
      <c r="E90" s="14">
        <f>F90+7</f>
        <v>9</v>
      </c>
      <c r="F90" s="13">
        <v>2</v>
      </c>
      <c r="G90" s="15"/>
      <c r="H90" s="15"/>
      <c r="I90" s="15"/>
      <c r="J90" s="19" t="s">
        <v>120</v>
      </c>
    </row>
    <row r="91" spans="1:10" ht="13">
      <c r="A91" s="19" t="s">
        <v>1415</v>
      </c>
      <c r="B91" s="11">
        <v>0.14627314814814815</v>
      </c>
      <c r="C91" s="19" t="s">
        <v>13</v>
      </c>
      <c r="D91" s="19" t="s">
        <v>30</v>
      </c>
      <c r="E91" s="14">
        <f t="shared" ref="E91:E92" si="6">F91+8</f>
        <v>10</v>
      </c>
      <c r="F91" s="13">
        <v>2</v>
      </c>
      <c r="G91" s="15"/>
      <c r="H91" s="15"/>
      <c r="I91" s="15"/>
      <c r="J91" s="19" t="s">
        <v>88</v>
      </c>
    </row>
    <row r="92" spans="1:10" ht="13">
      <c r="A92" s="19" t="s">
        <v>1415</v>
      </c>
      <c r="B92" s="11">
        <v>0.14699074074074073</v>
      </c>
      <c r="C92" s="19" t="s">
        <v>21</v>
      </c>
      <c r="D92" s="19" t="s">
        <v>33</v>
      </c>
      <c r="E92" s="14">
        <f t="shared" si="6"/>
        <v>10</v>
      </c>
      <c r="F92" s="13">
        <v>2</v>
      </c>
      <c r="G92" s="15"/>
      <c r="H92" s="15"/>
      <c r="I92" s="15"/>
      <c r="J92" s="19" t="s">
        <v>63</v>
      </c>
    </row>
    <row r="93" spans="1:10" ht="13">
      <c r="A93" s="19" t="s">
        <v>1415</v>
      </c>
      <c r="B93" s="11">
        <v>0.14759259259259258</v>
      </c>
      <c r="C93" s="19" t="s">
        <v>66</v>
      </c>
      <c r="D93" s="19" t="s">
        <v>30</v>
      </c>
      <c r="E93" s="13">
        <v>23</v>
      </c>
      <c r="F93" s="14">
        <f>E93-7</f>
        <v>16</v>
      </c>
      <c r="G93" s="15"/>
      <c r="H93" s="15"/>
      <c r="I93" s="15"/>
      <c r="J93" s="19" t="s">
        <v>504</v>
      </c>
    </row>
    <row r="94" spans="1:10" ht="13">
      <c r="A94" s="19" t="s">
        <v>1415</v>
      </c>
      <c r="B94" s="11">
        <v>0.14780092592592592</v>
      </c>
      <c r="C94" s="19" t="s">
        <v>66</v>
      </c>
      <c r="D94" s="19" t="s">
        <v>28</v>
      </c>
      <c r="E94" s="13">
        <v>20</v>
      </c>
      <c r="F94" s="14"/>
      <c r="G94" s="15"/>
      <c r="H94" s="19" t="s">
        <v>1473</v>
      </c>
      <c r="I94" s="15"/>
      <c r="J94" s="15"/>
    </row>
    <row r="95" spans="1:10" ht="13">
      <c r="A95" s="19" t="s">
        <v>1415</v>
      </c>
      <c r="B95" s="11">
        <v>0.14804398148148148</v>
      </c>
      <c r="C95" s="19" t="s">
        <v>66</v>
      </c>
      <c r="D95" s="19" t="s">
        <v>30</v>
      </c>
      <c r="E95" s="13" t="s">
        <v>20</v>
      </c>
      <c r="F95" s="13">
        <v>1</v>
      </c>
      <c r="G95" s="15"/>
      <c r="H95" s="15"/>
      <c r="I95" s="15"/>
      <c r="J95" s="19" t="s">
        <v>504</v>
      </c>
    </row>
    <row r="96" spans="1:10" ht="13">
      <c r="A96" s="19" t="s">
        <v>1415</v>
      </c>
      <c r="B96" s="11">
        <v>0.14866898148148147</v>
      </c>
      <c r="C96" s="19" t="s">
        <v>888</v>
      </c>
      <c r="D96" s="19" t="s">
        <v>28</v>
      </c>
      <c r="E96" s="13">
        <v>11</v>
      </c>
      <c r="F96" s="14"/>
      <c r="G96" s="15"/>
      <c r="H96" s="19" t="s">
        <v>1456</v>
      </c>
      <c r="I96" s="15"/>
      <c r="J96" s="19" t="s">
        <v>215</v>
      </c>
    </row>
    <row r="97" spans="1:10" ht="13">
      <c r="A97" s="19" t="s">
        <v>1415</v>
      </c>
      <c r="B97" s="11">
        <v>0.1489236111111111</v>
      </c>
      <c r="C97" s="19" t="s">
        <v>19</v>
      </c>
      <c r="D97" s="19" t="s">
        <v>30</v>
      </c>
      <c r="E97" s="13">
        <v>14</v>
      </c>
      <c r="F97" s="14">
        <f>E97-7</f>
        <v>7</v>
      </c>
      <c r="G97" s="15"/>
      <c r="H97" s="15"/>
      <c r="I97" s="15"/>
      <c r="J97" s="19" t="s">
        <v>1328</v>
      </c>
    </row>
    <row r="98" spans="1:10" ht="13">
      <c r="A98" s="19" t="s">
        <v>1415</v>
      </c>
      <c r="B98" s="11">
        <v>0.14913194444444444</v>
      </c>
      <c r="C98" s="19" t="s">
        <v>19</v>
      </c>
      <c r="D98" s="19" t="s">
        <v>28</v>
      </c>
      <c r="E98" s="13">
        <v>27</v>
      </c>
      <c r="F98" s="14"/>
      <c r="G98" s="15"/>
      <c r="H98" s="19" t="s">
        <v>1477</v>
      </c>
      <c r="I98" s="13">
        <v>1</v>
      </c>
      <c r="J98" s="15"/>
    </row>
    <row r="99" spans="1:10" ht="13">
      <c r="A99" s="19" t="s">
        <v>1415</v>
      </c>
      <c r="B99" s="11">
        <v>0.14925925925925926</v>
      </c>
      <c r="C99" s="19" t="s">
        <v>19</v>
      </c>
      <c r="D99" s="19" t="s">
        <v>30</v>
      </c>
      <c r="E99" s="13">
        <v>13</v>
      </c>
      <c r="F99" s="14">
        <f>E99-7</f>
        <v>6</v>
      </c>
      <c r="G99" s="15"/>
      <c r="H99" s="15"/>
      <c r="I99" s="15"/>
      <c r="J99" s="19" t="s">
        <v>1244</v>
      </c>
    </row>
    <row r="100" spans="1:10" ht="13">
      <c r="A100" s="19" t="s">
        <v>1415</v>
      </c>
      <c r="B100" s="11">
        <v>0.14939814814814814</v>
      </c>
      <c r="C100" s="19" t="s">
        <v>19</v>
      </c>
      <c r="D100" s="19" t="s">
        <v>28</v>
      </c>
      <c r="E100" s="13">
        <v>8</v>
      </c>
      <c r="F100" s="14"/>
      <c r="G100" s="15"/>
      <c r="H100" s="19" t="s">
        <v>1481</v>
      </c>
      <c r="I100" s="13">
        <v>1</v>
      </c>
      <c r="J100" s="15"/>
    </row>
    <row r="101" spans="1:10" ht="13">
      <c r="A101" s="19" t="s">
        <v>1415</v>
      </c>
      <c r="B101" s="11">
        <v>0.15179398148148149</v>
      </c>
      <c r="C101" s="19" t="s">
        <v>14</v>
      </c>
      <c r="D101" s="19" t="s">
        <v>30</v>
      </c>
      <c r="E101" s="13" t="s">
        <v>38</v>
      </c>
      <c r="F101" s="13" t="s">
        <v>38</v>
      </c>
      <c r="G101" s="15"/>
      <c r="H101" s="15"/>
      <c r="I101" s="15"/>
      <c r="J101" s="19" t="s">
        <v>103</v>
      </c>
    </row>
    <row r="102" spans="1:10" ht="13">
      <c r="A102" s="19" t="s">
        <v>1415</v>
      </c>
      <c r="B102" s="11">
        <v>0.15179398148148149</v>
      </c>
      <c r="C102" s="19" t="s">
        <v>14</v>
      </c>
      <c r="D102" s="19" t="s">
        <v>30</v>
      </c>
      <c r="E102" s="14">
        <f>F102+7</f>
        <v>21</v>
      </c>
      <c r="F102" s="13">
        <v>14</v>
      </c>
      <c r="G102" s="15"/>
      <c r="H102" s="15"/>
      <c r="I102" s="15"/>
      <c r="J102" s="19" t="s">
        <v>1489</v>
      </c>
    </row>
    <row r="103" spans="1:10" ht="13">
      <c r="A103" s="19" t="s">
        <v>1415</v>
      </c>
      <c r="B103" s="11">
        <v>0.15189814814814814</v>
      </c>
      <c r="C103" s="19" t="s">
        <v>14</v>
      </c>
      <c r="D103" s="19" t="s">
        <v>28</v>
      </c>
      <c r="E103" s="13">
        <v>8</v>
      </c>
      <c r="F103" s="14"/>
      <c r="G103" s="15"/>
      <c r="H103" s="19" t="s">
        <v>1481</v>
      </c>
      <c r="I103" s="15"/>
      <c r="J103" s="15"/>
    </row>
    <row r="104" spans="1:10" ht="13">
      <c r="A104" s="19" t="s">
        <v>1415</v>
      </c>
      <c r="B104" s="11">
        <v>0.15204861111111112</v>
      </c>
      <c r="C104" s="19" t="s">
        <v>14</v>
      </c>
      <c r="D104" s="19" t="s">
        <v>30</v>
      </c>
      <c r="E104" s="13" t="s">
        <v>38</v>
      </c>
      <c r="F104" s="13" t="s">
        <v>38</v>
      </c>
      <c r="G104" s="15"/>
      <c r="H104" s="15"/>
      <c r="I104" s="15"/>
      <c r="J104" s="19" t="s">
        <v>103</v>
      </c>
    </row>
    <row r="105" spans="1:10" ht="13">
      <c r="A105" s="19" t="s">
        <v>1415</v>
      </c>
      <c r="B105" s="11">
        <v>0.15204861111111112</v>
      </c>
      <c r="C105" s="19" t="s">
        <v>14</v>
      </c>
      <c r="D105" s="19" t="s">
        <v>30</v>
      </c>
      <c r="E105" s="13">
        <v>11</v>
      </c>
      <c r="F105" s="14">
        <f>E105-7</f>
        <v>4</v>
      </c>
      <c r="G105" s="15"/>
      <c r="H105" s="15"/>
      <c r="I105" s="15"/>
      <c r="J105" s="19" t="s">
        <v>1489</v>
      </c>
    </row>
    <row r="106" spans="1:10" ht="13">
      <c r="A106" s="19" t="s">
        <v>1415</v>
      </c>
      <c r="B106" s="11">
        <v>0.15212962962962964</v>
      </c>
      <c r="C106" s="19" t="s">
        <v>14</v>
      </c>
      <c r="D106" s="19" t="s">
        <v>28</v>
      </c>
      <c r="E106" s="13">
        <v>12</v>
      </c>
      <c r="F106" s="14"/>
      <c r="G106" s="15"/>
      <c r="H106" s="19" t="s">
        <v>1497</v>
      </c>
      <c r="I106" s="15"/>
      <c r="J106" s="15"/>
    </row>
    <row r="107" spans="1:10" ht="13">
      <c r="A107" s="19" t="s">
        <v>1415</v>
      </c>
      <c r="B107" s="11">
        <v>0.15241898148148147</v>
      </c>
      <c r="C107" s="19" t="s">
        <v>14</v>
      </c>
      <c r="D107" s="19" t="s">
        <v>30</v>
      </c>
      <c r="E107" s="13" t="s">
        <v>38</v>
      </c>
      <c r="F107" s="13" t="s">
        <v>38</v>
      </c>
      <c r="G107" s="15"/>
      <c r="H107" s="15"/>
      <c r="I107" s="15"/>
      <c r="J107" s="19" t="s">
        <v>103</v>
      </c>
    </row>
    <row r="108" spans="1:10" ht="13">
      <c r="A108" s="19" t="s">
        <v>1415</v>
      </c>
      <c r="B108" s="11">
        <v>0.15241898148148147</v>
      </c>
      <c r="C108" s="19" t="s">
        <v>14</v>
      </c>
      <c r="D108" s="19" t="s">
        <v>30</v>
      </c>
      <c r="E108" s="13">
        <v>13</v>
      </c>
      <c r="F108" s="14">
        <f>E108-7</f>
        <v>6</v>
      </c>
      <c r="G108" s="15"/>
      <c r="H108" s="15"/>
      <c r="I108" s="15"/>
      <c r="J108" s="19" t="s">
        <v>368</v>
      </c>
    </row>
    <row r="109" spans="1:10" ht="13">
      <c r="A109" s="19" t="s">
        <v>1415</v>
      </c>
      <c r="B109" s="11">
        <v>0.15261574074074075</v>
      </c>
      <c r="C109" s="19" t="s">
        <v>14</v>
      </c>
      <c r="D109" s="19" t="s">
        <v>28</v>
      </c>
      <c r="E109" s="13">
        <v>10</v>
      </c>
      <c r="F109" s="14"/>
      <c r="G109" s="15"/>
      <c r="H109" s="19" t="s">
        <v>1501</v>
      </c>
      <c r="I109" s="15"/>
      <c r="J109" s="15"/>
    </row>
    <row r="110" spans="1:10" ht="13">
      <c r="A110" s="19" t="s">
        <v>1415</v>
      </c>
      <c r="B110" s="11">
        <v>0.15268518518518517</v>
      </c>
      <c r="C110" s="19" t="s">
        <v>14</v>
      </c>
      <c r="D110" s="19" t="s">
        <v>30</v>
      </c>
      <c r="E110" s="13" t="s">
        <v>38</v>
      </c>
      <c r="F110" s="13" t="s">
        <v>38</v>
      </c>
      <c r="G110" s="15"/>
      <c r="H110" s="15"/>
      <c r="I110" s="15"/>
      <c r="J110" s="19" t="s">
        <v>103</v>
      </c>
    </row>
    <row r="111" spans="1:10" ht="13">
      <c r="A111" s="19" t="s">
        <v>1415</v>
      </c>
      <c r="B111" s="11">
        <v>0.15268518518518517</v>
      </c>
      <c r="C111" s="19" t="s">
        <v>14</v>
      </c>
      <c r="D111" s="19" t="s">
        <v>30</v>
      </c>
      <c r="E111" s="13" t="s">
        <v>38</v>
      </c>
      <c r="F111" s="13" t="s">
        <v>38</v>
      </c>
      <c r="G111" s="15"/>
      <c r="H111" s="15"/>
      <c r="I111" s="15"/>
      <c r="J111" s="19" t="s">
        <v>368</v>
      </c>
    </row>
    <row r="112" spans="1:10" ht="13">
      <c r="A112" s="19" t="s">
        <v>1415</v>
      </c>
      <c r="B112" s="11">
        <v>0.15275462962962963</v>
      </c>
      <c r="C112" s="19" t="s">
        <v>14</v>
      </c>
      <c r="D112" s="19" t="s">
        <v>28</v>
      </c>
      <c r="E112" s="13">
        <v>6</v>
      </c>
      <c r="F112" s="14"/>
      <c r="G112" s="15"/>
      <c r="H112" s="19" t="s">
        <v>1502</v>
      </c>
      <c r="I112" s="13">
        <v>1</v>
      </c>
      <c r="J112" s="15"/>
    </row>
    <row r="113" spans="1:10" ht="13">
      <c r="A113" s="19" t="s">
        <v>1415</v>
      </c>
      <c r="B113" s="11">
        <v>0.1537037037037037</v>
      </c>
      <c r="C113" s="19" t="s">
        <v>13</v>
      </c>
      <c r="D113" s="19" t="s">
        <v>33</v>
      </c>
      <c r="E113" s="13">
        <v>24</v>
      </c>
      <c r="F113" s="14">
        <f t="shared" ref="F113:F114" si="7">E113-7</f>
        <v>17</v>
      </c>
      <c r="G113" s="15"/>
      <c r="H113" s="15"/>
      <c r="I113" s="15"/>
      <c r="J113" s="19" t="s">
        <v>120</v>
      </c>
    </row>
    <row r="114" spans="1:10" ht="13">
      <c r="A114" s="19" t="s">
        <v>1415</v>
      </c>
      <c r="B114" s="11">
        <v>0.15373842592592593</v>
      </c>
      <c r="C114" s="19" t="s">
        <v>13</v>
      </c>
      <c r="D114" s="19" t="s">
        <v>33</v>
      </c>
      <c r="E114" s="13">
        <v>14</v>
      </c>
      <c r="F114" s="14">
        <f t="shared" si="7"/>
        <v>7</v>
      </c>
      <c r="G114" s="15"/>
      <c r="H114" s="15"/>
      <c r="I114" s="15"/>
      <c r="J114" s="19" t="s">
        <v>120</v>
      </c>
    </row>
    <row r="115" spans="1:10" ht="13">
      <c r="A115" s="19" t="s">
        <v>1415</v>
      </c>
      <c r="B115" s="11">
        <v>0.15386574074074075</v>
      </c>
      <c r="C115" s="19" t="s">
        <v>13</v>
      </c>
      <c r="D115" s="19" t="s">
        <v>28</v>
      </c>
      <c r="E115" s="13">
        <v>10</v>
      </c>
      <c r="F115" s="14"/>
      <c r="G115" s="15"/>
      <c r="H115" s="19" t="s">
        <v>1501</v>
      </c>
      <c r="I115" s="15"/>
      <c r="J115" s="15"/>
    </row>
    <row r="116" spans="1:10" ht="13">
      <c r="A116" s="19" t="s">
        <v>1415</v>
      </c>
      <c r="B116" s="11">
        <v>0.15390046296296298</v>
      </c>
      <c r="C116" s="19" t="s">
        <v>13</v>
      </c>
      <c r="D116" s="19" t="s">
        <v>28</v>
      </c>
      <c r="E116" s="13">
        <v>8</v>
      </c>
      <c r="F116" s="14"/>
      <c r="G116" s="15"/>
      <c r="H116" s="19" t="s">
        <v>1481</v>
      </c>
      <c r="I116" s="15"/>
      <c r="J116" s="15"/>
    </row>
    <row r="117" spans="1:10" ht="13">
      <c r="A117" s="19" t="s">
        <v>1415</v>
      </c>
      <c r="B117" s="11">
        <v>0.15407407407407409</v>
      </c>
      <c r="C117" s="19" t="s">
        <v>13</v>
      </c>
      <c r="D117" s="19" t="s">
        <v>30</v>
      </c>
      <c r="E117" s="13">
        <v>16</v>
      </c>
      <c r="F117" s="14">
        <f>E117-8</f>
        <v>8</v>
      </c>
      <c r="G117" s="15"/>
      <c r="H117" s="15"/>
      <c r="I117" s="15"/>
      <c r="J117" s="19" t="s">
        <v>88</v>
      </c>
    </row>
    <row r="118" spans="1:10" ht="13">
      <c r="A118" s="19" t="s">
        <v>1415</v>
      </c>
      <c r="B118" s="11">
        <v>0.15418981481481481</v>
      </c>
      <c r="C118" s="19" t="s">
        <v>13</v>
      </c>
      <c r="D118" s="19" t="s">
        <v>28</v>
      </c>
      <c r="E118" s="13">
        <v>6</v>
      </c>
      <c r="F118" s="14"/>
      <c r="G118" s="15"/>
      <c r="H118" s="19" t="s">
        <v>1502</v>
      </c>
      <c r="I118" s="15"/>
      <c r="J118" s="15"/>
    </row>
    <row r="119" spans="1:10" ht="13">
      <c r="A119" s="19" t="s">
        <v>1415</v>
      </c>
      <c r="B119" s="11">
        <v>0.15518518518518518</v>
      </c>
      <c r="C119" s="19" t="s">
        <v>21</v>
      </c>
      <c r="D119" s="19" t="s">
        <v>28</v>
      </c>
      <c r="E119" s="13">
        <v>12</v>
      </c>
      <c r="F119" s="14"/>
      <c r="G119" s="15"/>
      <c r="H119" s="19" t="s">
        <v>1497</v>
      </c>
      <c r="I119" s="13">
        <v>0.5</v>
      </c>
      <c r="J119" s="19" t="s">
        <v>609</v>
      </c>
    </row>
    <row r="120" spans="1:10" ht="13">
      <c r="A120" s="19" t="s">
        <v>1415</v>
      </c>
      <c r="B120" s="11">
        <v>0.15525462962962963</v>
      </c>
      <c r="C120" s="19" t="s">
        <v>18</v>
      </c>
      <c r="D120" s="19" t="s">
        <v>28</v>
      </c>
      <c r="E120" s="13">
        <v>22</v>
      </c>
      <c r="F120" s="14"/>
      <c r="G120" s="15"/>
      <c r="H120" s="19" t="s">
        <v>1510</v>
      </c>
      <c r="I120" s="13">
        <v>0.5</v>
      </c>
      <c r="J120" s="19" t="s">
        <v>82</v>
      </c>
    </row>
    <row r="121" spans="1:10" ht="13">
      <c r="A121" s="19" t="s">
        <v>1415</v>
      </c>
      <c r="B121" s="11">
        <v>0.15771990740740741</v>
      </c>
      <c r="C121" s="19" t="s">
        <v>89</v>
      </c>
      <c r="D121" s="19" t="s">
        <v>15</v>
      </c>
      <c r="E121" s="13" t="s">
        <v>20</v>
      </c>
      <c r="F121" s="13">
        <v>1</v>
      </c>
      <c r="G121" s="15"/>
      <c r="H121" s="15"/>
      <c r="I121" s="15"/>
      <c r="J121" s="15"/>
    </row>
    <row r="122" spans="1:10" ht="13">
      <c r="A122" s="19" t="s">
        <v>1415</v>
      </c>
      <c r="B122" s="11">
        <v>0.15899305555555557</v>
      </c>
      <c r="C122" s="19" t="s">
        <v>13</v>
      </c>
      <c r="D122" s="19" t="s">
        <v>22</v>
      </c>
      <c r="E122" s="13" t="s">
        <v>38</v>
      </c>
      <c r="F122" s="13" t="s">
        <v>38</v>
      </c>
      <c r="G122" s="15"/>
      <c r="H122" s="15"/>
      <c r="I122" s="15"/>
      <c r="J122" s="19" t="s">
        <v>56</v>
      </c>
    </row>
    <row r="123" spans="1:10" ht="13">
      <c r="A123" s="19" t="s">
        <v>1415</v>
      </c>
      <c r="B123" s="11">
        <v>0.15899305555555557</v>
      </c>
      <c r="C123" s="19" t="s">
        <v>13</v>
      </c>
      <c r="D123" s="19" t="s">
        <v>22</v>
      </c>
      <c r="E123" s="13">
        <v>9</v>
      </c>
      <c r="F123" s="14">
        <f>E123-0</f>
        <v>9</v>
      </c>
      <c r="G123" s="15"/>
      <c r="H123" s="15"/>
      <c r="I123" s="15"/>
      <c r="J123" s="19" t="s">
        <v>57</v>
      </c>
    </row>
    <row r="124" spans="1:10" ht="13">
      <c r="A124" s="19" t="s">
        <v>1415</v>
      </c>
      <c r="B124" s="11">
        <v>0.15914351851851852</v>
      </c>
      <c r="C124" s="19" t="s">
        <v>13</v>
      </c>
      <c r="D124" s="19" t="s">
        <v>15</v>
      </c>
      <c r="E124" s="13">
        <v>16</v>
      </c>
      <c r="F124" s="14">
        <f t="shared" ref="F124:F125" si="8">E124-1</f>
        <v>15</v>
      </c>
      <c r="G124" s="15"/>
      <c r="H124" s="15"/>
      <c r="I124" s="15"/>
      <c r="J124" s="15"/>
    </row>
    <row r="125" spans="1:10" ht="13">
      <c r="A125" s="19" t="s">
        <v>1415</v>
      </c>
      <c r="B125" s="11">
        <v>0.16133101851851853</v>
      </c>
      <c r="C125" s="19" t="s">
        <v>13</v>
      </c>
      <c r="D125" s="19" t="s">
        <v>15</v>
      </c>
      <c r="E125" s="13">
        <v>3</v>
      </c>
      <c r="F125" s="14">
        <f t="shared" si="8"/>
        <v>2</v>
      </c>
      <c r="G125" s="15"/>
      <c r="H125" s="15"/>
      <c r="I125" s="15"/>
      <c r="J125" s="15"/>
    </row>
    <row r="126" spans="1:10" ht="13">
      <c r="A126" s="19" t="s">
        <v>1415</v>
      </c>
      <c r="B126" s="11">
        <v>0.16259259259259259</v>
      </c>
      <c r="C126" s="19" t="s">
        <v>14</v>
      </c>
      <c r="D126" s="19" t="s">
        <v>15</v>
      </c>
      <c r="E126" s="13">
        <v>18</v>
      </c>
      <c r="F126" s="14">
        <f>E126-4</f>
        <v>14</v>
      </c>
      <c r="G126" s="15"/>
      <c r="H126" s="15"/>
      <c r="I126" s="15"/>
      <c r="J126" s="15"/>
    </row>
    <row r="127" spans="1:10" ht="13">
      <c r="A127" s="19" t="s">
        <v>1415</v>
      </c>
      <c r="B127" s="11">
        <v>0.16261574074074073</v>
      </c>
      <c r="C127" s="19" t="s">
        <v>66</v>
      </c>
      <c r="D127" s="19" t="s">
        <v>15</v>
      </c>
      <c r="E127" s="13">
        <v>16</v>
      </c>
      <c r="F127" s="14">
        <f>E127-2</f>
        <v>14</v>
      </c>
      <c r="G127" s="15"/>
      <c r="H127" s="15"/>
      <c r="I127" s="15"/>
      <c r="J127" s="15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>
    <outlinePr summaryBelow="0" summaryRight="0"/>
  </sheetPr>
  <dimension ref="A1:J168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19.5" customWidth="1"/>
    <col min="9" max="9" width="6.33203125" customWidth="1"/>
    <col min="10" max="10" width="49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1525</v>
      </c>
      <c r="B2" s="11">
        <v>8.6574074074074071E-3</v>
      </c>
      <c r="C2" s="19" t="s">
        <v>21</v>
      </c>
      <c r="D2" s="19" t="s">
        <v>16</v>
      </c>
      <c r="E2" s="13" t="s">
        <v>17</v>
      </c>
      <c r="F2" s="13">
        <v>20</v>
      </c>
      <c r="G2" s="15"/>
      <c r="H2" s="15"/>
      <c r="I2" s="15"/>
      <c r="J2" s="15"/>
    </row>
    <row r="3" spans="1:10" ht="15.75" customHeight="1">
      <c r="A3" s="19" t="s">
        <v>1525</v>
      </c>
      <c r="B3" s="11">
        <v>9.6874999999999999E-3</v>
      </c>
      <c r="C3" s="19" t="s">
        <v>14</v>
      </c>
      <c r="D3" s="19" t="s">
        <v>16</v>
      </c>
      <c r="E3" s="13">
        <v>22</v>
      </c>
      <c r="F3" s="14">
        <f t="shared" ref="F3:F4" si="0">E3-4</f>
        <v>18</v>
      </c>
      <c r="G3" s="15"/>
      <c r="H3" s="15"/>
      <c r="I3" s="15"/>
      <c r="J3" s="15"/>
    </row>
    <row r="4" spans="1:10" ht="15.75" customHeight="1">
      <c r="A4" s="19" t="s">
        <v>1525</v>
      </c>
      <c r="B4" s="11">
        <v>9.6990740740740735E-3</v>
      </c>
      <c r="C4" s="19" t="s">
        <v>19</v>
      </c>
      <c r="D4" s="19" t="s">
        <v>16</v>
      </c>
      <c r="E4" s="13">
        <v>22</v>
      </c>
      <c r="F4" s="14">
        <f t="shared" si="0"/>
        <v>18</v>
      </c>
      <c r="G4" s="15"/>
      <c r="H4" s="15"/>
      <c r="I4" s="15"/>
      <c r="J4" s="15"/>
    </row>
    <row r="5" spans="1:10" ht="15.75" customHeight="1">
      <c r="A5" s="19" t="s">
        <v>1525</v>
      </c>
      <c r="B5" s="11">
        <v>9.9884259259259266E-3</v>
      </c>
      <c r="C5" s="19" t="s">
        <v>13</v>
      </c>
      <c r="D5" s="19" t="s">
        <v>16</v>
      </c>
      <c r="E5" s="13">
        <v>12</v>
      </c>
      <c r="F5" s="14">
        <f>E5-0</f>
        <v>12</v>
      </c>
      <c r="G5" s="15"/>
      <c r="H5" s="15"/>
      <c r="I5" s="15"/>
      <c r="J5" s="15"/>
    </row>
    <row r="6" spans="1:10" ht="15.75" customHeight="1">
      <c r="A6" s="19" t="s">
        <v>1525</v>
      </c>
      <c r="B6" s="11">
        <v>1.0011574074074074E-2</v>
      </c>
      <c r="C6" s="19" t="s">
        <v>18</v>
      </c>
      <c r="D6" s="19" t="s">
        <v>16</v>
      </c>
      <c r="E6" s="13">
        <v>11</v>
      </c>
      <c r="F6" s="14">
        <f>E6-4</f>
        <v>7</v>
      </c>
      <c r="G6" s="15"/>
      <c r="H6" s="15"/>
      <c r="I6" s="15"/>
      <c r="J6" s="15"/>
    </row>
    <row r="7" spans="1:10" ht="15.75" customHeight="1">
      <c r="A7" s="19" t="s">
        <v>1525</v>
      </c>
      <c r="B7" s="11">
        <v>1.0011574074074074E-2</v>
      </c>
      <c r="C7" s="19" t="s">
        <v>888</v>
      </c>
      <c r="D7" s="19" t="s">
        <v>16</v>
      </c>
      <c r="E7" s="13">
        <v>11</v>
      </c>
      <c r="F7" s="14">
        <f>E7-0</f>
        <v>11</v>
      </c>
      <c r="G7" s="15"/>
      <c r="H7" s="15"/>
      <c r="I7" s="15"/>
      <c r="J7" s="15"/>
    </row>
    <row r="8" spans="1:10" ht="15.75" customHeight="1">
      <c r="A8" s="19" t="s">
        <v>1525</v>
      </c>
      <c r="B8" s="11">
        <v>1.0092592592592592E-2</v>
      </c>
      <c r="C8" s="19" t="s">
        <v>66</v>
      </c>
      <c r="D8" s="19" t="s">
        <v>16</v>
      </c>
      <c r="E8" s="13">
        <v>7</v>
      </c>
      <c r="F8" s="14">
        <f>E8-2</f>
        <v>5</v>
      </c>
      <c r="G8" s="15"/>
      <c r="H8" s="15"/>
      <c r="I8" s="15"/>
      <c r="J8" s="15"/>
    </row>
    <row r="9" spans="1:10" ht="15.75" customHeight="1">
      <c r="A9" s="19" t="s">
        <v>1525</v>
      </c>
      <c r="B9" s="11">
        <v>1.3275462962962963E-2</v>
      </c>
      <c r="C9" s="19" t="s">
        <v>14</v>
      </c>
      <c r="D9" s="19" t="s">
        <v>30</v>
      </c>
      <c r="E9" s="13" t="s">
        <v>20</v>
      </c>
      <c r="F9" s="13">
        <v>1</v>
      </c>
      <c r="G9" s="15"/>
      <c r="H9" s="15"/>
      <c r="I9" s="15"/>
      <c r="J9" s="19" t="s">
        <v>58</v>
      </c>
    </row>
    <row r="10" spans="1:10" ht="15.75" customHeight="1">
      <c r="A10" s="19" t="s">
        <v>1525</v>
      </c>
      <c r="B10" s="11">
        <v>1.3553240740740741E-2</v>
      </c>
      <c r="C10" s="19" t="s">
        <v>19</v>
      </c>
      <c r="D10" s="19" t="s">
        <v>30</v>
      </c>
      <c r="E10" s="13">
        <v>26</v>
      </c>
      <c r="F10" s="14">
        <f>E10-8</f>
        <v>18</v>
      </c>
      <c r="G10" s="15"/>
      <c r="H10" s="15"/>
      <c r="I10" s="15"/>
      <c r="J10" s="19" t="s">
        <v>1244</v>
      </c>
    </row>
    <row r="11" spans="1:10" ht="15.75" customHeight="1">
      <c r="A11" s="19" t="s">
        <v>1525</v>
      </c>
      <c r="B11" s="11">
        <v>1.3981481481481482E-2</v>
      </c>
      <c r="C11" s="19" t="s">
        <v>19</v>
      </c>
      <c r="D11" s="19" t="s">
        <v>28</v>
      </c>
      <c r="E11" s="13">
        <v>25</v>
      </c>
      <c r="F11" s="14"/>
      <c r="G11" s="15"/>
      <c r="H11" s="19" t="s">
        <v>1541</v>
      </c>
      <c r="I11" s="15"/>
      <c r="J11" s="15"/>
    </row>
    <row r="12" spans="1:10" ht="15.75" customHeight="1">
      <c r="A12" s="19" t="s">
        <v>1525</v>
      </c>
      <c r="B12" s="11">
        <v>1.4687499999999999E-2</v>
      </c>
      <c r="C12" s="19" t="s">
        <v>13</v>
      </c>
      <c r="D12" s="19" t="s">
        <v>113</v>
      </c>
      <c r="E12" s="13" t="s">
        <v>17</v>
      </c>
      <c r="F12" s="13">
        <v>20</v>
      </c>
      <c r="G12" s="15"/>
      <c r="H12" s="15"/>
      <c r="I12" s="15"/>
      <c r="J12" s="19" t="s">
        <v>1542</v>
      </c>
    </row>
    <row r="13" spans="1:10" ht="15.75" customHeight="1">
      <c r="A13" s="19" t="s">
        <v>1525</v>
      </c>
      <c r="B13" s="11">
        <v>1.480324074074074E-2</v>
      </c>
      <c r="C13" s="19" t="s">
        <v>66</v>
      </c>
      <c r="D13" s="19" t="s">
        <v>113</v>
      </c>
      <c r="E13" s="13">
        <v>13</v>
      </c>
      <c r="F13" s="13" t="s">
        <v>38</v>
      </c>
      <c r="G13" s="15"/>
      <c r="H13" s="15"/>
      <c r="I13" s="15"/>
      <c r="J13" s="19" t="s">
        <v>1543</v>
      </c>
    </row>
    <row r="14" spans="1:10" ht="15.75" customHeight="1">
      <c r="A14" s="19" t="s">
        <v>1525</v>
      </c>
      <c r="B14" s="11">
        <v>1.4884259259259259E-2</v>
      </c>
      <c r="C14" s="19" t="s">
        <v>14</v>
      </c>
      <c r="D14" s="19" t="s">
        <v>113</v>
      </c>
      <c r="E14" s="13">
        <v>11</v>
      </c>
      <c r="F14" s="13" t="s">
        <v>38</v>
      </c>
      <c r="G14" s="15"/>
      <c r="H14" s="15"/>
      <c r="I14" s="15"/>
      <c r="J14" s="19" t="s">
        <v>1543</v>
      </c>
    </row>
    <row r="15" spans="1:10" ht="15.75" customHeight="1">
      <c r="A15" s="19" t="s">
        <v>1525</v>
      </c>
      <c r="B15" s="11">
        <v>1.5046296296296295E-2</v>
      </c>
      <c r="C15" s="19" t="s">
        <v>21</v>
      </c>
      <c r="D15" s="19" t="s">
        <v>113</v>
      </c>
      <c r="E15" s="13">
        <v>15</v>
      </c>
      <c r="F15" s="14">
        <f>E15-6</f>
        <v>9</v>
      </c>
      <c r="G15" s="15"/>
      <c r="H15" s="15"/>
      <c r="I15" s="15"/>
      <c r="J15" s="19" t="s">
        <v>1542</v>
      </c>
    </row>
    <row r="16" spans="1:10" ht="15.75" customHeight="1">
      <c r="A16" s="19" t="s">
        <v>1525</v>
      </c>
      <c r="B16" s="11">
        <v>1.5104166666666667E-2</v>
      </c>
      <c r="C16" s="19" t="s">
        <v>19</v>
      </c>
      <c r="D16" s="19" t="s">
        <v>113</v>
      </c>
      <c r="E16" s="13">
        <v>6</v>
      </c>
      <c r="F16" s="14">
        <f>E16-0</f>
        <v>6</v>
      </c>
      <c r="G16" s="15"/>
      <c r="H16" s="15"/>
      <c r="I16" s="15"/>
      <c r="J16" s="19" t="s">
        <v>1542</v>
      </c>
    </row>
    <row r="17" spans="1:10" ht="15.75" customHeight="1">
      <c r="A17" s="19" t="s">
        <v>1525</v>
      </c>
      <c r="B17" s="11">
        <v>1.5289351851851853E-2</v>
      </c>
      <c r="C17" s="19" t="s">
        <v>18</v>
      </c>
      <c r="D17" s="19" t="s">
        <v>113</v>
      </c>
      <c r="E17" s="13" t="s">
        <v>20</v>
      </c>
      <c r="F17" s="13">
        <v>1</v>
      </c>
      <c r="G17" s="15"/>
      <c r="H17" s="15"/>
      <c r="I17" s="15"/>
      <c r="J17" s="19" t="s">
        <v>1542</v>
      </c>
    </row>
    <row r="18" spans="1:10" ht="15.75" customHeight="1">
      <c r="A18" s="19" t="s">
        <v>1525</v>
      </c>
      <c r="B18" s="11">
        <v>1.5393518518518518E-2</v>
      </c>
      <c r="C18" s="19" t="s">
        <v>888</v>
      </c>
      <c r="D18" s="19" t="s">
        <v>113</v>
      </c>
      <c r="E18" s="13">
        <v>13</v>
      </c>
      <c r="F18" s="14">
        <f>E18-8</f>
        <v>5</v>
      </c>
      <c r="G18" s="15"/>
      <c r="H18" s="15"/>
      <c r="I18" s="15"/>
      <c r="J18" s="19" t="s">
        <v>1542</v>
      </c>
    </row>
    <row r="19" spans="1:10" ht="15.75" customHeight="1">
      <c r="A19" s="19" t="s">
        <v>1525</v>
      </c>
      <c r="B19" s="11">
        <v>1.5925925925925927E-2</v>
      </c>
      <c r="C19" s="19" t="s">
        <v>13</v>
      </c>
      <c r="D19" s="19" t="s">
        <v>33</v>
      </c>
      <c r="E19" s="13">
        <v>12</v>
      </c>
      <c r="F19" s="14">
        <f t="shared" ref="F19:F20" si="1">E19-7</f>
        <v>5</v>
      </c>
      <c r="G19" s="15"/>
      <c r="H19" s="15"/>
      <c r="I19" s="15"/>
      <c r="J19" s="19" t="s">
        <v>120</v>
      </c>
    </row>
    <row r="20" spans="1:10" ht="15.75" customHeight="1">
      <c r="A20" s="19" t="s">
        <v>1525</v>
      </c>
      <c r="B20" s="11">
        <v>1.5972222222222221E-2</v>
      </c>
      <c r="C20" s="19" t="s">
        <v>13</v>
      </c>
      <c r="D20" s="19" t="s">
        <v>33</v>
      </c>
      <c r="E20" s="13">
        <v>15</v>
      </c>
      <c r="F20" s="14">
        <f t="shared" si="1"/>
        <v>8</v>
      </c>
      <c r="G20" s="15"/>
      <c r="H20" s="15"/>
      <c r="I20" s="15"/>
      <c r="J20" s="19" t="s">
        <v>120</v>
      </c>
    </row>
    <row r="21" spans="1:10" ht="15.75" customHeight="1">
      <c r="A21" s="19" t="s">
        <v>1525</v>
      </c>
      <c r="B21" s="11">
        <v>1.6122685185185184E-2</v>
      </c>
      <c r="C21" s="19" t="s">
        <v>13</v>
      </c>
      <c r="D21" s="19" t="s">
        <v>28</v>
      </c>
      <c r="E21" s="13">
        <v>10</v>
      </c>
      <c r="F21" s="14"/>
      <c r="G21" s="15"/>
      <c r="H21" s="19" t="s">
        <v>1546</v>
      </c>
      <c r="I21" s="15"/>
      <c r="J21" s="15"/>
    </row>
    <row r="22" spans="1:10" ht="15.75" customHeight="1">
      <c r="A22" s="19" t="s">
        <v>1525</v>
      </c>
      <c r="B22" s="11">
        <v>1.8553240740740742E-2</v>
      </c>
      <c r="C22" s="19" t="s">
        <v>14</v>
      </c>
      <c r="D22" s="19" t="s">
        <v>62</v>
      </c>
      <c r="E22" s="13">
        <v>21</v>
      </c>
      <c r="F22" s="14">
        <f>E22-3</f>
        <v>18</v>
      </c>
      <c r="G22" s="15"/>
      <c r="H22" s="15"/>
      <c r="I22" s="15"/>
      <c r="J22" s="19" t="s">
        <v>1547</v>
      </c>
    </row>
    <row r="23" spans="1:10" ht="15.75" customHeight="1">
      <c r="A23" s="19" t="s">
        <v>1525</v>
      </c>
      <c r="B23" s="11">
        <v>1.8553240740740742E-2</v>
      </c>
      <c r="C23" s="19" t="s">
        <v>14</v>
      </c>
      <c r="D23" s="19" t="s">
        <v>45</v>
      </c>
      <c r="E23" s="13">
        <v>4</v>
      </c>
      <c r="F23" s="14"/>
      <c r="G23" s="15"/>
      <c r="H23" s="15"/>
      <c r="I23" s="15"/>
      <c r="J23" s="15" t="s">
        <v>1548</v>
      </c>
    </row>
    <row r="24" spans="1:10" ht="15.75" customHeight="1">
      <c r="A24" s="19" t="s">
        <v>1525</v>
      </c>
      <c r="B24" s="11">
        <v>1.9178240740740742E-2</v>
      </c>
      <c r="C24" s="19" t="s">
        <v>66</v>
      </c>
      <c r="D24" s="19" t="s">
        <v>30</v>
      </c>
      <c r="E24" s="13">
        <v>18</v>
      </c>
      <c r="F24" s="13" t="s">
        <v>38</v>
      </c>
      <c r="G24" s="15"/>
      <c r="H24" s="15"/>
      <c r="I24" s="15"/>
      <c r="J24" s="19" t="s">
        <v>1549</v>
      </c>
    </row>
    <row r="25" spans="1:10" ht="15.75" customHeight="1">
      <c r="A25" s="19" t="s">
        <v>1525</v>
      </c>
      <c r="B25" s="11">
        <v>1.9247685185185184E-2</v>
      </c>
      <c r="C25" s="19" t="s">
        <v>66</v>
      </c>
      <c r="D25" s="19" t="s">
        <v>30</v>
      </c>
      <c r="E25" s="13">
        <v>19</v>
      </c>
      <c r="F25" s="13" t="s">
        <v>38</v>
      </c>
      <c r="G25" s="15"/>
      <c r="H25" s="15"/>
      <c r="I25" s="15"/>
      <c r="J25" s="19" t="s">
        <v>1549</v>
      </c>
    </row>
    <row r="26" spans="1:10" ht="15.75" customHeight="1">
      <c r="A26" s="19" t="s">
        <v>1525</v>
      </c>
      <c r="B26" s="11">
        <v>1.9398148148148147E-2</v>
      </c>
      <c r="C26" s="19" t="s">
        <v>66</v>
      </c>
      <c r="D26" s="19" t="s">
        <v>28</v>
      </c>
      <c r="E26" s="13">
        <v>15</v>
      </c>
      <c r="F26" s="14"/>
      <c r="G26" s="15"/>
      <c r="H26" s="19" t="s">
        <v>1550</v>
      </c>
      <c r="I26" s="15"/>
      <c r="J26" s="15"/>
    </row>
    <row r="27" spans="1:10" ht="15.75" customHeight="1">
      <c r="A27" s="19" t="s">
        <v>1525</v>
      </c>
      <c r="B27" s="11">
        <v>1.9560185185185184E-2</v>
      </c>
      <c r="C27" s="19" t="s">
        <v>66</v>
      </c>
      <c r="D27" s="19" t="s">
        <v>28</v>
      </c>
      <c r="E27" s="13">
        <v>10</v>
      </c>
      <c r="F27" s="14"/>
      <c r="G27" s="15"/>
      <c r="H27" s="19" t="s">
        <v>1546</v>
      </c>
      <c r="I27" s="15"/>
      <c r="J27" s="15"/>
    </row>
    <row r="28" spans="1:10" ht="15.75" customHeight="1">
      <c r="A28" s="19" t="s">
        <v>1525</v>
      </c>
      <c r="B28" s="11">
        <v>1.9907407407407408E-2</v>
      </c>
      <c r="C28" s="19" t="s">
        <v>66</v>
      </c>
      <c r="D28" s="19" t="s">
        <v>30</v>
      </c>
      <c r="E28" s="13">
        <v>19</v>
      </c>
      <c r="F28" s="13" t="s">
        <v>38</v>
      </c>
      <c r="G28" s="15"/>
      <c r="H28" s="15"/>
      <c r="I28" s="15"/>
      <c r="J28" s="19" t="s">
        <v>1551</v>
      </c>
    </row>
    <row r="29" spans="1:10" ht="15.75" customHeight="1">
      <c r="A29" s="19" t="s">
        <v>1525</v>
      </c>
      <c r="B29" s="11">
        <v>1.9930555555555556E-2</v>
      </c>
      <c r="C29" s="19" t="s">
        <v>66</v>
      </c>
      <c r="D29" s="19" t="s">
        <v>30</v>
      </c>
      <c r="E29" s="14">
        <f>F29+7</f>
        <v>26</v>
      </c>
      <c r="F29" s="13">
        <v>19</v>
      </c>
      <c r="G29" s="15"/>
      <c r="H29" s="15"/>
      <c r="I29" s="15"/>
      <c r="J29" s="19" t="s">
        <v>1551</v>
      </c>
    </row>
    <row r="30" spans="1:10" ht="15.75" customHeight="1">
      <c r="A30" s="19" t="s">
        <v>1525</v>
      </c>
      <c r="B30" s="11">
        <v>2.0625000000000001E-2</v>
      </c>
      <c r="C30" s="19" t="s">
        <v>21</v>
      </c>
      <c r="D30" s="19" t="s">
        <v>28</v>
      </c>
      <c r="E30" s="13">
        <v>12</v>
      </c>
      <c r="F30" s="14"/>
      <c r="G30" s="15"/>
      <c r="H30" s="19" t="s">
        <v>1552</v>
      </c>
      <c r="I30" s="13">
        <v>1</v>
      </c>
      <c r="J30" s="19" t="s">
        <v>1553</v>
      </c>
    </row>
    <row r="31" spans="1:10" ht="15.75" customHeight="1">
      <c r="A31" s="19" t="s">
        <v>1525</v>
      </c>
      <c r="B31" s="11">
        <v>2.1516203703703704E-2</v>
      </c>
      <c r="C31" s="19" t="s">
        <v>13</v>
      </c>
      <c r="D31" s="19" t="s">
        <v>33</v>
      </c>
      <c r="E31" s="14">
        <f>F31+7</f>
        <v>26</v>
      </c>
      <c r="F31" s="13">
        <v>19</v>
      </c>
      <c r="G31" s="15"/>
      <c r="H31" s="15"/>
      <c r="I31" s="15"/>
      <c r="J31" s="19" t="s">
        <v>120</v>
      </c>
    </row>
    <row r="32" spans="1:10" ht="15.75" customHeight="1">
      <c r="A32" s="19" t="s">
        <v>1525</v>
      </c>
      <c r="B32" s="11">
        <v>2.1655092592592594E-2</v>
      </c>
      <c r="C32" s="19" t="s">
        <v>13</v>
      </c>
      <c r="D32" s="19" t="s">
        <v>33</v>
      </c>
      <c r="E32" s="13">
        <v>19</v>
      </c>
      <c r="F32" s="14">
        <f>E32-7</f>
        <v>12</v>
      </c>
      <c r="G32" s="15"/>
      <c r="H32" s="15"/>
      <c r="I32" s="15"/>
      <c r="J32" s="19" t="s">
        <v>120</v>
      </c>
    </row>
    <row r="33" spans="1:10" ht="15.75" customHeight="1">
      <c r="A33" s="19" t="s">
        <v>1525</v>
      </c>
      <c r="B33" s="11">
        <v>2.1782407407407407E-2</v>
      </c>
      <c r="C33" s="19" t="s">
        <v>13</v>
      </c>
      <c r="D33" s="19" t="s">
        <v>28</v>
      </c>
      <c r="E33" s="13">
        <v>14</v>
      </c>
      <c r="F33" s="14"/>
      <c r="G33" s="15"/>
      <c r="H33" s="19" t="s">
        <v>1555</v>
      </c>
      <c r="I33" s="15"/>
      <c r="J33" s="15"/>
    </row>
    <row r="34" spans="1:10" ht="15.75" customHeight="1">
      <c r="A34" s="19" t="s">
        <v>1525</v>
      </c>
      <c r="B34" s="11">
        <v>2.1828703703703704E-2</v>
      </c>
      <c r="C34" s="19" t="s">
        <v>13</v>
      </c>
      <c r="D34" s="19" t="s">
        <v>28</v>
      </c>
      <c r="E34" s="13">
        <v>13</v>
      </c>
      <c r="F34" s="14"/>
      <c r="G34" s="15"/>
      <c r="H34" s="19" t="s">
        <v>1556</v>
      </c>
      <c r="I34" s="15"/>
      <c r="J34" s="15"/>
    </row>
    <row r="35" spans="1:10" ht="15.75" customHeight="1">
      <c r="A35" s="19" t="s">
        <v>1525</v>
      </c>
      <c r="B35" s="11">
        <v>2.2870370370370371E-2</v>
      </c>
      <c r="C35" s="19" t="s">
        <v>18</v>
      </c>
      <c r="D35" s="19" t="s">
        <v>33</v>
      </c>
      <c r="E35" s="13">
        <v>15</v>
      </c>
      <c r="F35" s="14">
        <f>E35-7</f>
        <v>8</v>
      </c>
      <c r="G35" s="15"/>
      <c r="H35" s="15"/>
      <c r="I35" s="15"/>
      <c r="J35" s="19" t="s">
        <v>155</v>
      </c>
    </row>
    <row r="36" spans="1:10" ht="15.75" customHeight="1">
      <c r="A36" s="19" t="s">
        <v>1525</v>
      </c>
      <c r="B36" s="11">
        <v>2.3333333333333334E-2</v>
      </c>
      <c r="C36" s="19" t="s">
        <v>18</v>
      </c>
      <c r="D36" s="19" t="s">
        <v>28</v>
      </c>
      <c r="E36" s="13">
        <v>12</v>
      </c>
      <c r="F36" s="14"/>
      <c r="G36" s="15"/>
      <c r="H36" s="19" t="s">
        <v>1558</v>
      </c>
      <c r="I36" s="15"/>
      <c r="J36" s="19" t="s">
        <v>215</v>
      </c>
    </row>
    <row r="37" spans="1:10" ht="15.75" customHeight="1">
      <c r="A37" s="19" t="s">
        <v>1525</v>
      </c>
      <c r="B37" s="11">
        <v>2.3668981481481482E-2</v>
      </c>
      <c r="C37" s="19" t="s">
        <v>888</v>
      </c>
      <c r="D37" s="19" t="s">
        <v>101</v>
      </c>
      <c r="E37" s="13">
        <v>6</v>
      </c>
      <c r="F37" s="14"/>
      <c r="G37" s="15"/>
      <c r="H37" s="15"/>
      <c r="I37" s="15"/>
      <c r="J37" s="19" t="s">
        <v>1559</v>
      </c>
    </row>
    <row r="38" spans="1:10" ht="15.75" customHeight="1">
      <c r="A38" s="19" t="s">
        <v>1525</v>
      </c>
      <c r="B38" s="11">
        <v>2.508101851851852E-2</v>
      </c>
      <c r="C38" s="19" t="s">
        <v>14</v>
      </c>
      <c r="D38" s="19" t="s">
        <v>30</v>
      </c>
      <c r="E38" s="13">
        <v>24</v>
      </c>
      <c r="F38" s="14">
        <f>E38-7</f>
        <v>17</v>
      </c>
      <c r="G38" s="15"/>
      <c r="H38" s="15"/>
      <c r="I38" s="15"/>
      <c r="J38" s="19" t="s">
        <v>103</v>
      </c>
    </row>
    <row r="39" spans="1:10" ht="15.75" customHeight="1">
      <c r="A39" s="19" t="s">
        <v>1525</v>
      </c>
      <c r="B39" s="11">
        <v>2.508101851851852E-2</v>
      </c>
      <c r="C39" s="19" t="s">
        <v>14</v>
      </c>
      <c r="D39" s="19" t="s">
        <v>30</v>
      </c>
      <c r="E39" s="13" t="s">
        <v>38</v>
      </c>
      <c r="F39" s="13" t="s">
        <v>38</v>
      </c>
      <c r="G39" s="15"/>
      <c r="H39" s="15"/>
      <c r="I39" s="15"/>
      <c r="J39" s="19" t="s">
        <v>1560</v>
      </c>
    </row>
    <row r="40" spans="1:10" ht="15.75" customHeight="1">
      <c r="A40" s="19" t="s">
        <v>1525</v>
      </c>
      <c r="B40" s="11">
        <v>2.5289351851851851E-2</v>
      </c>
      <c r="C40" s="19" t="s">
        <v>14</v>
      </c>
      <c r="D40" s="19" t="s">
        <v>28</v>
      </c>
      <c r="E40" s="13">
        <v>6</v>
      </c>
      <c r="F40" s="14"/>
      <c r="G40" s="15"/>
      <c r="H40" s="19" t="s">
        <v>1561</v>
      </c>
      <c r="I40" s="15"/>
      <c r="J40" s="15"/>
    </row>
    <row r="41" spans="1:10" ht="15.75" customHeight="1">
      <c r="A41" s="19" t="s">
        <v>1525</v>
      </c>
      <c r="B41" s="11">
        <v>2.5868055555555554E-2</v>
      </c>
      <c r="C41" s="19" t="s">
        <v>14</v>
      </c>
      <c r="D41" s="19" t="s">
        <v>62</v>
      </c>
      <c r="E41" s="13">
        <v>14</v>
      </c>
      <c r="F41" s="14">
        <f>E41-3</f>
        <v>11</v>
      </c>
      <c r="G41" s="15"/>
      <c r="H41" s="15"/>
      <c r="I41" s="15"/>
      <c r="J41" s="19" t="s">
        <v>1547</v>
      </c>
    </row>
    <row r="42" spans="1:10" ht="15.75" customHeight="1">
      <c r="A42" s="19" t="s">
        <v>1525</v>
      </c>
      <c r="B42" s="11">
        <v>2.5868055555555554E-2</v>
      </c>
      <c r="C42" s="19" t="s">
        <v>14</v>
      </c>
      <c r="D42" s="19" t="s">
        <v>45</v>
      </c>
      <c r="E42" s="13">
        <v>3</v>
      </c>
      <c r="F42" s="14"/>
      <c r="G42" s="15"/>
      <c r="H42" s="15"/>
      <c r="I42" s="15"/>
      <c r="J42" s="15" t="s">
        <v>1548</v>
      </c>
    </row>
    <row r="43" spans="1:10" ht="15.75" customHeight="1">
      <c r="A43" s="19" t="s">
        <v>1525</v>
      </c>
      <c r="B43" s="11">
        <v>2.6840277777777779E-2</v>
      </c>
      <c r="C43" s="19" t="s">
        <v>14</v>
      </c>
      <c r="D43" s="19" t="s">
        <v>62</v>
      </c>
      <c r="E43" s="13">
        <v>14</v>
      </c>
      <c r="F43" s="13" t="s">
        <v>38</v>
      </c>
      <c r="G43" s="15"/>
      <c r="H43" s="15"/>
      <c r="I43" s="15"/>
      <c r="J43" s="19" t="s">
        <v>1562</v>
      </c>
    </row>
    <row r="44" spans="1:10" ht="15.75" customHeight="1">
      <c r="A44" s="19" t="s">
        <v>1525</v>
      </c>
      <c r="B44" s="11">
        <v>2.7418981481481482E-2</v>
      </c>
      <c r="C44" s="19" t="s">
        <v>66</v>
      </c>
      <c r="D44" s="19" t="s">
        <v>30</v>
      </c>
      <c r="E44" s="13">
        <v>18</v>
      </c>
      <c r="F44" s="13" t="s">
        <v>38</v>
      </c>
      <c r="G44" s="15"/>
      <c r="H44" s="15"/>
      <c r="I44" s="15"/>
      <c r="J44" s="19" t="s">
        <v>1563</v>
      </c>
    </row>
    <row r="45" spans="1:10" ht="15.75" customHeight="1">
      <c r="A45" s="19" t="s">
        <v>1525</v>
      </c>
      <c r="B45" s="11">
        <v>2.7465277777777779E-2</v>
      </c>
      <c r="C45" s="19" t="s">
        <v>66</v>
      </c>
      <c r="D45" s="19" t="s">
        <v>30</v>
      </c>
      <c r="E45" s="13">
        <v>23</v>
      </c>
      <c r="F45" s="13" t="s">
        <v>38</v>
      </c>
      <c r="G45" s="15"/>
      <c r="H45" s="15"/>
      <c r="I45" s="15"/>
      <c r="J45" s="19" t="s">
        <v>1563</v>
      </c>
    </row>
    <row r="46" spans="1:10" ht="15.75" customHeight="1">
      <c r="A46" s="19" t="s">
        <v>1525</v>
      </c>
      <c r="B46" s="11">
        <v>2.7777777777777776E-2</v>
      </c>
      <c r="C46" s="19" t="s">
        <v>66</v>
      </c>
      <c r="D46" s="19" t="s">
        <v>28</v>
      </c>
      <c r="E46" s="13">
        <v>34</v>
      </c>
      <c r="F46" s="14"/>
      <c r="G46" s="15"/>
      <c r="H46" s="19" t="s">
        <v>1564</v>
      </c>
      <c r="I46" s="15"/>
      <c r="J46" s="15"/>
    </row>
    <row r="47" spans="1:10" ht="15.75" customHeight="1">
      <c r="A47" s="19" t="s">
        <v>1525</v>
      </c>
      <c r="B47" s="11">
        <v>2.7893518518518519E-2</v>
      </c>
      <c r="C47" s="19" t="s">
        <v>66</v>
      </c>
      <c r="D47" s="19" t="s">
        <v>28</v>
      </c>
      <c r="E47" s="13">
        <v>12</v>
      </c>
      <c r="F47" s="14"/>
      <c r="G47" s="15"/>
      <c r="H47" s="19" t="s">
        <v>1565</v>
      </c>
      <c r="I47" s="15"/>
      <c r="J47" s="15"/>
    </row>
    <row r="48" spans="1:10" ht="15.75" customHeight="1">
      <c r="A48" s="19" t="s">
        <v>1525</v>
      </c>
      <c r="B48" s="11">
        <v>2.9247685185185186E-2</v>
      </c>
      <c r="C48" s="19" t="s">
        <v>19</v>
      </c>
      <c r="D48" s="19" t="s">
        <v>28</v>
      </c>
      <c r="E48" s="13">
        <v>3</v>
      </c>
      <c r="F48" s="14"/>
      <c r="G48" s="15"/>
      <c r="H48" s="19" t="s">
        <v>1566</v>
      </c>
      <c r="I48" s="15"/>
      <c r="J48" s="19" t="s">
        <v>1567</v>
      </c>
    </row>
    <row r="49" spans="1:10" ht="15.75" customHeight="1">
      <c r="A49" s="19" t="s">
        <v>1525</v>
      </c>
      <c r="B49" s="11">
        <v>2.9768518518518517E-2</v>
      </c>
      <c r="C49" s="19" t="s">
        <v>19</v>
      </c>
      <c r="D49" s="19" t="s">
        <v>30</v>
      </c>
      <c r="E49" s="13">
        <v>16</v>
      </c>
      <c r="F49" s="14">
        <f>E49-8</f>
        <v>8</v>
      </c>
      <c r="G49" s="15"/>
      <c r="H49" s="15"/>
      <c r="I49" s="15"/>
      <c r="J49" s="19" t="s">
        <v>1328</v>
      </c>
    </row>
    <row r="50" spans="1:10" ht="15.75" customHeight="1">
      <c r="A50" s="19" t="s">
        <v>1525</v>
      </c>
      <c r="B50" s="11">
        <v>2.9768518518518517E-2</v>
      </c>
      <c r="C50" s="19" t="s">
        <v>19</v>
      </c>
      <c r="D50" s="19" t="s">
        <v>45</v>
      </c>
      <c r="E50" s="13">
        <v>1</v>
      </c>
      <c r="F50" s="14"/>
      <c r="G50" s="15"/>
      <c r="H50" s="15"/>
      <c r="I50" s="15"/>
      <c r="J50" s="15"/>
    </row>
    <row r="51" spans="1:10" ht="15.75" customHeight="1">
      <c r="A51" s="19" t="s">
        <v>1525</v>
      </c>
      <c r="B51" s="11">
        <v>2.9895833333333333E-2</v>
      </c>
      <c r="C51" s="19" t="s">
        <v>19</v>
      </c>
      <c r="D51" s="19" t="s">
        <v>28</v>
      </c>
      <c r="E51" s="13">
        <v>33</v>
      </c>
      <c r="F51" s="14"/>
      <c r="G51" s="15"/>
      <c r="H51" s="19" t="s">
        <v>1568</v>
      </c>
      <c r="I51" s="15"/>
      <c r="J51" s="19" t="s">
        <v>497</v>
      </c>
    </row>
    <row r="52" spans="1:10" ht="15.75" customHeight="1">
      <c r="A52" s="19" t="s">
        <v>1525</v>
      </c>
      <c r="B52" s="11">
        <v>3.0439814814814815E-2</v>
      </c>
      <c r="C52" s="19" t="s">
        <v>19</v>
      </c>
      <c r="D52" s="19" t="s">
        <v>30</v>
      </c>
      <c r="E52" s="13">
        <v>26</v>
      </c>
      <c r="F52" s="14">
        <f>E52-8</f>
        <v>18</v>
      </c>
      <c r="G52" s="15"/>
      <c r="H52" s="15"/>
      <c r="I52" s="15"/>
      <c r="J52" s="19" t="s">
        <v>1244</v>
      </c>
    </row>
    <row r="53" spans="1:10" ht="15.75" customHeight="1">
      <c r="A53" s="19" t="s">
        <v>1525</v>
      </c>
      <c r="B53" s="11">
        <v>3.048611111111111E-2</v>
      </c>
      <c r="C53" s="19" t="s">
        <v>19</v>
      </c>
      <c r="D53" s="19" t="s">
        <v>28</v>
      </c>
      <c r="E53" s="13">
        <v>10</v>
      </c>
      <c r="F53" s="14"/>
      <c r="G53" s="15"/>
      <c r="H53" s="19" t="s">
        <v>1569</v>
      </c>
      <c r="I53" s="15"/>
      <c r="J53" s="15"/>
    </row>
    <row r="54" spans="1:10" ht="15.75" customHeight="1">
      <c r="A54" s="19" t="s">
        <v>1525</v>
      </c>
      <c r="B54" s="11">
        <v>3.1446759259259258E-2</v>
      </c>
      <c r="C54" s="19" t="s">
        <v>14</v>
      </c>
      <c r="D54" s="19" t="s">
        <v>30</v>
      </c>
      <c r="E54" s="13">
        <v>23</v>
      </c>
      <c r="F54" s="14">
        <f>E54-7</f>
        <v>16</v>
      </c>
      <c r="G54" s="15"/>
      <c r="H54" s="15"/>
      <c r="I54" s="15"/>
      <c r="J54" s="19" t="s">
        <v>103</v>
      </c>
    </row>
    <row r="55" spans="1:10" ht="15.75" customHeight="1">
      <c r="A55" s="19" t="s">
        <v>1525</v>
      </c>
      <c r="B55" s="11">
        <v>3.1446759259259258E-2</v>
      </c>
      <c r="C55" s="19" t="s">
        <v>14</v>
      </c>
      <c r="D55" s="19" t="s">
        <v>30</v>
      </c>
      <c r="E55" s="13" t="s">
        <v>20</v>
      </c>
      <c r="F55" s="13">
        <v>1</v>
      </c>
      <c r="G55" s="15"/>
      <c r="H55" s="15"/>
      <c r="I55" s="15"/>
      <c r="J55" s="19" t="s">
        <v>368</v>
      </c>
    </row>
    <row r="56" spans="1:10" ht="15.75" customHeight="1">
      <c r="A56" s="19" t="s">
        <v>1525</v>
      </c>
      <c r="B56" s="11">
        <v>3.1956018518518516E-2</v>
      </c>
      <c r="C56" s="19" t="s">
        <v>14</v>
      </c>
      <c r="D56" s="19" t="s">
        <v>30</v>
      </c>
      <c r="E56" s="13" t="s">
        <v>38</v>
      </c>
      <c r="F56" s="13" t="s">
        <v>38</v>
      </c>
      <c r="G56" s="15"/>
      <c r="H56" s="15"/>
      <c r="I56" s="15"/>
      <c r="J56" s="19" t="s">
        <v>103</v>
      </c>
    </row>
    <row r="57" spans="1:10" ht="15.75" customHeight="1">
      <c r="A57" s="19" t="s">
        <v>1525</v>
      </c>
      <c r="B57" s="11">
        <v>3.1956018518518516E-2</v>
      </c>
      <c r="C57" s="19" t="s">
        <v>14</v>
      </c>
      <c r="D57" s="19" t="s">
        <v>30</v>
      </c>
      <c r="E57" s="13">
        <v>18</v>
      </c>
      <c r="F57" s="14">
        <f>E57-7</f>
        <v>11</v>
      </c>
      <c r="G57" s="15"/>
      <c r="H57" s="15"/>
      <c r="I57" s="15"/>
      <c r="J57" s="19" t="s">
        <v>368</v>
      </c>
    </row>
    <row r="58" spans="1:10" ht="15.75" customHeight="1">
      <c r="A58" s="19" t="s">
        <v>1525</v>
      </c>
      <c r="B58" s="11">
        <v>3.1956018518518516E-2</v>
      </c>
      <c r="C58" s="19" t="s">
        <v>14</v>
      </c>
      <c r="D58" s="19" t="s">
        <v>45</v>
      </c>
      <c r="E58" s="13">
        <v>1</v>
      </c>
      <c r="F58" s="14"/>
      <c r="G58" s="15"/>
      <c r="H58" s="15"/>
      <c r="I58" s="15"/>
      <c r="J58" s="15" t="s">
        <v>1548</v>
      </c>
    </row>
    <row r="59" spans="1:10" ht="13">
      <c r="A59" s="19" t="s">
        <v>1525</v>
      </c>
      <c r="B59" s="11">
        <v>3.2037037037037037E-2</v>
      </c>
      <c r="C59" s="19" t="s">
        <v>14</v>
      </c>
      <c r="D59" s="19" t="s">
        <v>28</v>
      </c>
      <c r="E59" s="13">
        <v>9</v>
      </c>
      <c r="F59" s="14"/>
      <c r="G59" s="15"/>
      <c r="H59" s="19" t="s">
        <v>1573</v>
      </c>
      <c r="I59" s="15"/>
      <c r="J59" s="15"/>
    </row>
    <row r="60" spans="1:10" ht="13">
      <c r="A60" s="19" t="s">
        <v>1525</v>
      </c>
      <c r="B60" s="11">
        <v>3.3090277777777781E-2</v>
      </c>
      <c r="C60" s="19" t="s">
        <v>21</v>
      </c>
      <c r="D60" s="19" t="s">
        <v>28</v>
      </c>
      <c r="E60" s="13">
        <v>22</v>
      </c>
      <c r="F60" s="14"/>
      <c r="G60" s="15"/>
      <c r="H60" s="19" t="s">
        <v>1574</v>
      </c>
      <c r="I60" s="15"/>
      <c r="J60" s="19" t="s">
        <v>1575</v>
      </c>
    </row>
    <row r="61" spans="1:10" ht="13">
      <c r="A61" s="19" t="s">
        <v>1525</v>
      </c>
      <c r="B61" s="11">
        <v>3.5219907407407408E-2</v>
      </c>
      <c r="C61" s="19" t="s">
        <v>14</v>
      </c>
      <c r="D61" s="19" t="s">
        <v>30</v>
      </c>
      <c r="E61" s="13" t="s">
        <v>20</v>
      </c>
      <c r="F61" s="13">
        <v>1</v>
      </c>
      <c r="G61" s="15"/>
      <c r="H61" s="15"/>
      <c r="I61" s="15"/>
      <c r="J61" s="19" t="s">
        <v>1576</v>
      </c>
    </row>
    <row r="62" spans="1:10" ht="13">
      <c r="A62" s="19" t="s">
        <v>1525</v>
      </c>
      <c r="B62" s="11">
        <v>3.5219907407407408E-2</v>
      </c>
      <c r="C62" s="19" t="s">
        <v>14</v>
      </c>
      <c r="D62" s="19" t="s">
        <v>30</v>
      </c>
      <c r="E62" s="13" t="s">
        <v>17</v>
      </c>
      <c r="F62" s="13">
        <v>20</v>
      </c>
      <c r="G62" s="19" t="s">
        <v>40</v>
      </c>
      <c r="H62" s="15"/>
      <c r="I62" s="15"/>
      <c r="J62" s="19" t="s">
        <v>103</v>
      </c>
    </row>
    <row r="63" spans="1:10" ht="13">
      <c r="A63" s="19" t="s">
        <v>1525</v>
      </c>
      <c r="B63" s="11">
        <v>3.6458333333333336E-2</v>
      </c>
      <c r="C63" s="19" t="s">
        <v>13</v>
      </c>
      <c r="D63" s="19" t="s">
        <v>30</v>
      </c>
      <c r="E63" s="13" t="s">
        <v>38</v>
      </c>
      <c r="F63" s="13" t="s">
        <v>38</v>
      </c>
      <c r="G63" s="15"/>
      <c r="H63" s="15"/>
      <c r="I63" s="15"/>
      <c r="J63" s="19" t="s">
        <v>1577</v>
      </c>
    </row>
    <row r="64" spans="1:10" ht="13">
      <c r="A64" s="19" t="s">
        <v>1525</v>
      </c>
      <c r="B64" s="11">
        <v>3.6458333333333336E-2</v>
      </c>
      <c r="C64" s="19" t="s">
        <v>13</v>
      </c>
      <c r="D64" s="19" t="s">
        <v>30</v>
      </c>
      <c r="E64" s="13" t="s">
        <v>38</v>
      </c>
      <c r="F64" s="13" t="s">
        <v>38</v>
      </c>
      <c r="G64" s="15"/>
      <c r="H64" s="15"/>
      <c r="I64" s="15"/>
      <c r="J64" s="19" t="s">
        <v>56</v>
      </c>
    </row>
    <row r="65" spans="1:10" ht="13">
      <c r="A65" s="19" t="s">
        <v>1525</v>
      </c>
      <c r="B65" s="11">
        <v>3.6550925925925924E-2</v>
      </c>
      <c r="C65" s="19" t="s">
        <v>13</v>
      </c>
      <c r="D65" s="19" t="s">
        <v>30</v>
      </c>
      <c r="E65" s="13" t="s">
        <v>38</v>
      </c>
      <c r="F65" s="13" t="s">
        <v>38</v>
      </c>
      <c r="G65" s="15"/>
      <c r="H65" s="15"/>
      <c r="I65" s="15"/>
      <c r="J65" s="19" t="s">
        <v>56</v>
      </c>
    </row>
    <row r="66" spans="1:10" ht="13">
      <c r="A66" s="19" t="s">
        <v>1525</v>
      </c>
      <c r="B66" s="11">
        <v>3.6550925925925924E-2</v>
      </c>
      <c r="C66" s="19" t="s">
        <v>13</v>
      </c>
      <c r="D66" s="19" t="s">
        <v>30</v>
      </c>
      <c r="E66" s="13">
        <v>20</v>
      </c>
      <c r="F66" s="13" t="s">
        <v>38</v>
      </c>
      <c r="G66" s="15"/>
      <c r="H66" s="15"/>
      <c r="I66" s="15"/>
      <c r="J66" s="19" t="s">
        <v>1577</v>
      </c>
    </row>
    <row r="67" spans="1:10" ht="13">
      <c r="A67" s="19" t="s">
        <v>1525</v>
      </c>
      <c r="B67" s="11">
        <v>3.6655092592592593E-2</v>
      </c>
      <c r="C67" s="19" t="s">
        <v>13</v>
      </c>
      <c r="D67" s="19" t="s">
        <v>28</v>
      </c>
      <c r="E67" s="13">
        <v>11</v>
      </c>
      <c r="F67" s="14"/>
      <c r="G67" s="15"/>
      <c r="H67" s="19" t="s">
        <v>1579</v>
      </c>
      <c r="I67" s="15"/>
      <c r="J67" s="15"/>
    </row>
    <row r="68" spans="1:10" ht="13">
      <c r="A68" s="19" t="s">
        <v>1525</v>
      </c>
      <c r="B68" s="11">
        <v>3.667824074074074E-2</v>
      </c>
      <c r="C68" s="19" t="s">
        <v>13</v>
      </c>
      <c r="D68" s="19" t="s">
        <v>28</v>
      </c>
      <c r="E68" s="13">
        <v>7</v>
      </c>
      <c r="F68" s="14"/>
      <c r="G68" s="15"/>
      <c r="H68" s="19" t="s">
        <v>1580</v>
      </c>
      <c r="I68" s="15"/>
      <c r="J68" s="15"/>
    </row>
    <row r="69" spans="1:10" ht="13">
      <c r="A69" s="19" t="s">
        <v>1525</v>
      </c>
      <c r="B69" s="11">
        <v>3.847222222222222E-2</v>
      </c>
      <c r="C69" s="19" t="s">
        <v>18</v>
      </c>
      <c r="D69" s="19" t="s">
        <v>28</v>
      </c>
      <c r="E69" s="13">
        <v>12</v>
      </c>
      <c r="F69" s="14"/>
      <c r="G69" s="15"/>
      <c r="H69" s="19" t="s">
        <v>1581</v>
      </c>
      <c r="I69" s="15"/>
      <c r="J69" s="19" t="s">
        <v>82</v>
      </c>
    </row>
    <row r="70" spans="1:10" ht="13">
      <c r="A70" s="19" t="s">
        <v>1525</v>
      </c>
      <c r="B70" s="11">
        <v>3.9618055555555552E-2</v>
      </c>
      <c r="C70" s="19" t="s">
        <v>888</v>
      </c>
      <c r="D70" s="19" t="s">
        <v>28</v>
      </c>
      <c r="E70" s="13">
        <v>14</v>
      </c>
      <c r="F70" s="14"/>
      <c r="G70" s="15"/>
      <c r="H70" s="19" t="s">
        <v>1582</v>
      </c>
      <c r="I70" s="15"/>
      <c r="J70" s="19" t="s">
        <v>1583</v>
      </c>
    </row>
    <row r="71" spans="1:10" ht="13">
      <c r="A71" s="19" t="s">
        <v>1525</v>
      </c>
      <c r="B71" s="11">
        <v>4.2199074074074076E-2</v>
      </c>
      <c r="C71" s="19" t="s">
        <v>66</v>
      </c>
      <c r="D71" s="19" t="s">
        <v>62</v>
      </c>
      <c r="E71" s="13">
        <v>24</v>
      </c>
      <c r="F71" s="14">
        <f>E71-5</f>
        <v>19</v>
      </c>
      <c r="G71" s="15"/>
      <c r="H71" s="15"/>
      <c r="I71" s="15"/>
      <c r="J71" s="19" t="s">
        <v>1547</v>
      </c>
    </row>
    <row r="72" spans="1:10" ht="13">
      <c r="A72" s="19" t="s">
        <v>1525</v>
      </c>
      <c r="B72" s="11">
        <v>4.2199074074074076E-2</v>
      </c>
      <c r="C72" s="19" t="s">
        <v>66</v>
      </c>
      <c r="D72" s="19" t="s">
        <v>45</v>
      </c>
      <c r="E72" s="13">
        <v>2</v>
      </c>
      <c r="F72" s="14"/>
      <c r="G72" s="15"/>
      <c r="H72" s="15"/>
      <c r="I72" s="15"/>
      <c r="J72" s="15" t="s">
        <v>1548</v>
      </c>
    </row>
    <row r="73" spans="1:10" ht="13">
      <c r="A73" s="19" t="s">
        <v>1525</v>
      </c>
      <c r="B73" s="11">
        <v>4.2627314814814812E-2</v>
      </c>
      <c r="C73" s="19" t="s">
        <v>66</v>
      </c>
      <c r="D73" s="19" t="s">
        <v>30</v>
      </c>
      <c r="E73" s="13">
        <v>12</v>
      </c>
      <c r="F73" s="14">
        <f>E73-7</f>
        <v>5</v>
      </c>
      <c r="G73" s="15"/>
      <c r="H73" s="15"/>
      <c r="I73" s="15"/>
      <c r="J73" s="19" t="s">
        <v>504</v>
      </c>
    </row>
    <row r="74" spans="1:10" ht="13">
      <c r="A74" s="19" t="s">
        <v>1525</v>
      </c>
      <c r="B74" s="11">
        <v>4.2627314814814812E-2</v>
      </c>
      <c r="C74" s="19" t="s">
        <v>66</v>
      </c>
      <c r="D74" s="19" t="s">
        <v>45</v>
      </c>
      <c r="E74" s="13">
        <v>4</v>
      </c>
      <c r="F74" s="14"/>
      <c r="G74" s="15"/>
      <c r="H74" s="15"/>
      <c r="I74" s="15"/>
      <c r="J74" s="15" t="s">
        <v>1548</v>
      </c>
    </row>
    <row r="75" spans="1:10" ht="13">
      <c r="A75" s="19" t="s">
        <v>1525</v>
      </c>
      <c r="B75" s="11">
        <v>4.2754629629629629E-2</v>
      </c>
      <c r="C75" s="19" t="s">
        <v>66</v>
      </c>
      <c r="D75" s="19" t="s">
        <v>30</v>
      </c>
      <c r="E75" s="13">
        <v>11</v>
      </c>
      <c r="F75" s="14">
        <f>E75-7</f>
        <v>4</v>
      </c>
      <c r="G75" s="15"/>
      <c r="H75" s="15"/>
      <c r="I75" s="15"/>
      <c r="J75" s="19" t="s">
        <v>504</v>
      </c>
    </row>
    <row r="76" spans="1:10" ht="13">
      <c r="A76" s="19" t="s">
        <v>1525</v>
      </c>
      <c r="B76" s="11">
        <v>4.2754629629629629E-2</v>
      </c>
      <c r="C76" s="19" t="s">
        <v>66</v>
      </c>
      <c r="D76" s="19" t="s">
        <v>45</v>
      </c>
      <c r="E76" s="13">
        <v>4</v>
      </c>
      <c r="F76" s="14"/>
      <c r="G76" s="15"/>
      <c r="H76" s="15"/>
      <c r="I76" s="15"/>
      <c r="J76" s="15" t="s">
        <v>1548</v>
      </c>
    </row>
    <row r="77" spans="1:10" ht="13">
      <c r="A77" s="19" t="s">
        <v>1525</v>
      </c>
      <c r="B77" s="11">
        <v>4.296296296296296E-2</v>
      </c>
      <c r="C77" s="19" t="s">
        <v>66</v>
      </c>
      <c r="D77" s="19" t="s">
        <v>28</v>
      </c>
      <c r="E77" s="13">
        <v>17</v>
      </c>
      <c r="F77" s="14"/>
      <c r="G77" s="15"/>
      <c r="H77" s="19" t="s">
        <v>1584</v>
      </c>
      <c r="I77" s="13">
        <v>1</v>
      </c>
      <c r="J77" s="19" t="s">
        <v>100</v>
      </c>
    </row>
    <row r="78" spans="1:10" ht="13">
      <c r="A78" s="19" t="s">
        <v>1525</v>
      </c>
      <c r="B78" s="11">
        <v>4.4340277777777777E-2</v>
      </c>
      <c r="C78" s="19" t="s">
        <v>14</v>
      </c>
      <c r="D78" s="19" t="s">
        <v>30</v>
      </c>
      <c r="E78" s="13">
        <v>22</v>
      </c>
      <c r="F78" s="14">
        <f>E78-7</f>
        <v>15</v>
      </c>
      <c r="G78" s="15"/>
      <c r="H78" s="15"/>
      <c r="I78" s="15"/>
      <c r="J78" s="19" t="s">
        <v>32</v>
      </c>
    </row>
    <row r="79" spans="1:10" ht="13">
      <c r="A79" s="19" t="s">
        <v>1525</v>
      </c>
      <c r="B79" s="11">
        <v>4.4340277777777777E-2</v>
      </c>
      <c r="C79" s="19" t="s">
        <v>14</v>
      </c>
      <c r="D79" s="19" t="s">
        <v>45</v>
      </c>
      <c r="E79" s="13">
        <v>3</v>
      </c>
      <c r="F79" s="14"/>
      <c r="G79" s="15"/>
      <c r="H79" s="15"/>
      <c r="I79" s="15"/>
      <c r="J79" s="15" t="s">
        <v>1548</v>
      </c>
    </row>
    <row r="80" spans="1:10" ht="13">
      <c r="A80" s="19" t="s">
        <v>1525</v>
      </c>
      <c r="B80" s="11">
        <v>4.4525462962962961E-2</v>
      </c>
      <c r="C80" s="19" t="s">
        <v>14</v>
      </c>
      <c r="D80" s="19" t="s">
        <v>28</v>
      </c>
      <c r="E80" s="13">
        <v>9</v>
      </c>
      <c r="F80" s="14"/>
      <c r="G80" s="15"/>
      <c r="H80" s="19" t="s">
        <v>1585</v>
      </c>
      <c r="I80" s="15"/>
      <c r="J80" s="15"/>
    </row>
    <row r="81" spans="1:10" ht="13">
      <c r="A81" s="19" t="s">
        <v>1525</v>
      </c>
      <c r="B81" s="11">
        <v>4.5011574074074072E-2</v>
      </c>
      <c r="C81" s="19" t="s">
        <v>14</v>
      </c>
      <c r="D81" s="19" t="s">
        <v>30</v>
      </c>
      <c r="E81" s="13" t="s">
        <v>17</v>
      </c>
      <c r="F81" s="13">
        <v>20</v>
      </c>
      <c r="G81" s="19" t="s">
        <v>40</v>
      </c>
      <c r="H81" s="15"/>
      <c r="I81" s="15"/>
      <c r="J81" s="19" t="s">
        <v>32</v>
      </c>
    </row>
    <row r="82" spans="1:10" ht="13">
      <c r="A82" s="19" t="s">
        <v>1525</v>
      </c>
      <c r="B82" s="11">
        <v>4.5254629629629631E-2</v>
      </c>
      <c r="C82" s="19" t="s">
        <v>14</v>
      </c>
      <c r="D82" s="19" t="s">
        <v>28</v>
      </c>
      <c r="E82" s="13">
        <v>6</v>
      </c>
      <c r="F82" s="14"/>
      <c r="G82" s="15"/>
      <c r="H82" s="19" t="s">
        <v>1586</v>
      </c>
      <c r="I82" s="15"/>
      <c r="J82" s="15"/>
    </row>
    <row r="83" spans="1:10" ht="13">
      <c r="A83" s="19" t="s">
        <v>1525</v>
      </c>
      <c r="B83" s="11">
        <v>4.5671296296296293E-2</v>
      </c>
      <c r="C83" s="19" t="s">
        <v>14</v>
      </c>
      <c r="D83" s="19" t="s">
        <v>30</v>
      </c>
      <c r="E83" s="13">
        <v>13</v>
      </c>
      <c r="F83" s="14">
        <f>E83-7</f>
        <v>6</v>
      </c>
      <c r="G83" s="15"/>
      <c r="H83" s="15"/>
      <c r="I83" s="15"/>
      <c r="J83" s="19" t="s">
        <v>32</v>
      </c>
    </row>
    <row r="84" spans="1:10" ht="13">
      <c r="A84" s="19" t="s">
        <v>1525</v>
      </c>
      <c r="B84" s="11">
        <v>4.5671296296296293E-2</v>
      </c>
      <c r="C84" s="19" t="s">
        <v>14</v>
      </c>
      <c r="D84" s="19" t="s">
        <v>45</v>
      </c>
      <c r="E84" s="13">
        <v>3</v>
      </c>
      <c r="F84" s="14"/>
      <c r="G84" s="15"/>
      <c r="H84" s="15"/>
      <c r="I84" s="15"/>
      <c r="J84" s="15" t="s">
        <v>1548</v>
      </c>
    </row>
    <row r="85" spans="1:10" ht="13">
      <c r="A85" s="19" t="s">
        <v>1525</v>
      </c>
      <c r="B85" s="11">
        <v>4.5775462962962962E-2</v>
      </c>
      <c r="C85" s="19" t="s">
        <v>14</v>
      </c>
      <c r="D85" s="19" t="s">
        <v>28</v>
      </c>
      <c r="E85" s="13">
        <v>10</v>
      </c>
      <c r="F85" s="14"/>
      <c r="G85" s="15"/>
      <c r="H85" s="15"/>
      <c r="I85" s="15"/>
      <c r="J85" s="19"/>
    </row>
    <row r="86" spans="1:10" ht="13">
      <c r="A86" s="19" t="s">
        <v>1525</v>
      </c>
      <c r="B86" s="11">
        <v>4.5949074074074073E-2</v>
      </c>
      <c r="C86" s="19" t="s">
        <v>14</v>
      </c>
      <c r="D86" s="19" t="s">
        <v>30</v>
      </c>
      <c r="E86" s="13">
        <v>13</v>
      </c>
      <c r="F86" s="14">
        <f>E86-7</f>
        <v>6</v>
      </c>
      <c r="G86" s="15"/>
      <c r="H86" s="15"/>
      <c r="I86" s="15"/>
      <c r="J86" s="19" t="s">
        <v>32</v>
      </c>
    </row>
    <row r="87" spans="1:10" ht="13">
      <c r="A87" s="19" t="s">
        <v>1525</v>
      </c>
      <c r="B87" s="11">
        <v>4.5949074074074073E-2</v>
      </c>
      <c r="C87" s="19" t="s">
        <v>14</v>
      </c>
      <c r="D87" s="19" t="s">
        <v>45</v>
      </c>
      <c r="E87" s="13">
        <v>4</v>
      </c>
      <c r="F87" s="14"/>
      <c r="G87" s="15"/>
      <c r="H87" s="15"/>
      <c r="I87" s="15"/>
      <c r="J87" s="15" t="s">
        <v>1548</v>
      </c>
    </row>
    <row r="88" spans="1:10" ht="13">
      <c r="A88" s="19" t="s">
        <v>1525</v>
      </c>
      <c r="B88" s="11">
        <v>4.6087962962962963E-2</v>
      </c>
      <c r="C88" s="19" t="s">
        <v>14</v>
      </c>
      <c r="D88" s="19" t="s">
        <v>28</v>
      </c>
      <c r="E88" s="13">
        <v>6</v>
      </c>
      <c r="F88" s="14"/>
      <c r="G88" s="15"/>
      <c r="H88" s="19" t="s">
        <v>1586</v>
      </c>
      <c r="I88" s="15"/>
      <c r="J88" s="15"/>
    </row>
    <row r="89" spans="1:10" ht="13">
      <c r="A89" s="19" t="s">
        <v>1525</v>
      </c>
      <c r="B89" s="11">
        <v>4.6458333333333331E-2</v>
      </c>
      <c r="C89" s="19" t="s">
        <v>19</v>
      </c>
      <c r="D89" s="19" t="s">
        <v>30</v>
      </c>
      <c r="E89" s="13">
        <v>25</v>
      </c>
      <c r="F89" s="13">
        <f t="shared" ref="F89:F93" si="2">E89-8</f>
        <v>17</v>
      </c>
      <c r="G89" s="15"/>
      <c r="H89" s="15"/>
      <c r="I89" s="15"/>
      <c r="J89" s="19" t="s">
        <v>1587</v>
      </c>
    </row>
    <row r="90" spans="1:10" ht="13">
      <c r="A90" s="19" t="s">
        <v>1525</v>
      </c>
      <c r="B90" s="11">
        <v>4.6458333333333331E-2</v>
      </c>
      <c r="C90" s="19" t="s">
        <v>19</v>
      </c>
      <c r="D90" s="19" t="s">
        <v>30</v>
      </c>
      <c r="E90" s="13">
        <v>20</v>
      </c>
      <c r="F90" s="13">
        <f t="shared" si="2"/>
        <v>12</v>
      </c>
      <c r="G90" s="15"/>
      <c r="H90" s="15"/>
      <c r="I90" s="15"/>
      <c r="J90" s="19" t="s">
        <v>56</v>
      </c>
    </row>
    <row r="91" spans="1:10" ht="13">
      <c r="A91" s="19" t="s">
        <v>1525</v>
      </c>
      <c r="B91" s="11">
        <v>4.6469907407407404E-2</v>
      </c>
      <c r="C91" s="19" t="s">
        <v>19</v>
      </c>
      <c r="D91" s="19" t="s">
        <v>30</v>
      </c>
      <c r="E91" s="13">
        <v>25</v>
      </c>
      <c r="F91" s="13">
        <f t="shared" si="2"/>
        <v>17</v>
      </c>
      <c r="G91" s="15"/>
      <c r="H91" s="15"/>
      <c r="I91" s="15"/>
      <c r="J91" s="19" t="s">
        <v>1587</v>
      </c>
    </row>
    <row r="92" spans="1:10" ht="13">
      <c r="A92" s="19" t="s">
        <v>1525</v>
      </c>
      <c r="B92" s="11">
        <v>4.6469907407407404E-2</v>
      </c>
      <c r="C92" s="19" t="s">
        <v>19</v>
      </c>
      <c r="D92" s="19" t="s">
        <v>30</v>
      </c>
      <c r="E92" s="13">
        <v>20</v>
      </c>
      <c r="F92" s="13">
        <f t="shared" si="2"/>
        <v>12</v>
      </c>
      <c r="G92" s="15"/>
      <c r="H92" s="15"/>
      <c r="I92" s="15"/>
      <c r="J92" s="19" t="s">
        <v>56</v>
      </c>
    </row>
    <row r="93" spans="1:10" ht="13">
      <c r="A93" s="19" t="s">
        <v>1525</v>
      </c>
      <c r="B93" s="11">
        <v>4.6481481481481485E-2</v>
      </c>
      <c r="C93" s="19" t="s">
        <v>19</v>
      </c>
      <c r="D93" s="19" t="s">
        <v>30</v>
      </c>
      <c r="E93" s="13">
        <v>11</v>
      </c>
      <c r="F93" s="13">
        <f t="shared" si="2"/>
        <v>3</v>
      </c>
      <c r="G93" s="15"/>
      <c r="H93" s="15"/>
      <c r="I93" s="15"/>
      <c r="J93" s="19" t="s">
        <v>1587</v>
      </c>
    </row>
    <row r="94" spans="1:10" ht="13">
      <c r="A94" s="19" t="s">
        <v>1525</v>
      </c>
      <c r="B94" s="11">
        <v>4.6481481481481485E-2</v>
      </c>
      <c r="C94" s="19" t="s">
        <v>19</v>
      </c>
      <c r="D94" s="19" t="s">
        <v>30</v>
      </c>
      <c r="E94" s="13" t="s">
        <v>38</v>
      </c>
      <c r="F94" s="13" t="s">
        <v>38</v>
      </c>
      <c r="G94" s="15"/>
      <c r="H94" s="15"/>
      <c r="I94" s="15"/>
      <c r="J94" s="19" t="s">
        <v>56</v>
      </c>
    </row>
    <row r="95" spans="1:10" ht="13">
      <c r="A95" s="19" t="s">
        <v>1525</v>
      </c>
      <c r="B95" s="11">
        <v>4.6817129629629632E-2</v>
      </c>
      <c r="C95" s="19" t="s">
        <v>19</v>
      </c>
      <c r="D95" s="19" t="s">
        <v>30</v>
      </c>
      <c r="E95" s="13" t="s">
        <v>38</v>
      </c>
      <c r="F95" s="13" t="s">
        <v>38</v>
      </c>
      <c r="G95" s="15"/>
      <c r="H95" s="15"/>
      <c r="I95" s="15"/>
      <c r="J95" s="19" t="s">
        <v>56</v>
      </c>
    </row>
    <row r="96" spans="1:10" ht="13">
      <c r="A96" s="19" t="s">
        <v>1525</v>
      </c>
      <c r="B96" s="11">
        <v>4.6817129629629632E-2</v>
      </c>
      <c r="C96" s="19" t="s">
        <v>19</v>
      </c>
      <c r="D96" s="19" t="s">
        <v>30</v>
      </c>
      <c r="E96" s="13">
        <v>22</v>
      </c>
      <c r="F96" s="14">
        <f>E96-8</f>
        <v>14</v>
      </c>
      <c r="G96" s="15"/>
      <c r="H96" s="15"/>
      <c r="I96" s="15"/>
      <c r="J96" s="19" t="s">
        <v>1294</v>
      </c>
    </row>
    <row r="97" spans="1:10" ht="13">
      <c r="A97" s="19" t="s">
        <v>1525</v>
      </c>
      <c r="B97" s="11">
        <v>4.6851851851851853E-2</v>
      </c>
      <c r="C97" s="19" t="s">
        <v>19</v>
      </c>
      <c r="D97" s="19" t="s">
        <v>30</v>
      </c>
      <c r="E97" s="13" t="s">
        <v>38</v>
      </c>
      <c r="F97" s="13" t="s">
        <v>38</v>
      </c>
      <c r="G97" s="15"/>
      <c r="H97" s="15"/>
      <c r="I97" s="15"/>
      <c r="J97" s="19" t="s">
        <v>56</v>
      </c>
    </row>
    <row r="98" spans="1:10" ht="13">
      <c r="A98" s="19" t="s">
        <v>1525</v>
      </c>
      <c r="B98" s="11">
        <v>4.6851851851851853E-2</v>
      </c>
      <c r="C98" s="19" t="s">
        <v>19</v>
      </c>
      <c r="D98" s="19" t="s">
        <v>30</v>
      </c>
      <c r="E98" s="13">
        <v>26</v>
      </c>
      <c r="F98" s="14">
        <f>E98-8</f>
        <v>18</v>
      </c>
      <c r="G98" s="15"/>
      <c r="H98" s="15"/>
      <c r="I98" s="15"/>
      <c r="J98" s="19" t="s">
        <v>1296</v>
      </c>
    </row>
    <row r="99" spans="1:10" ht="13">
      <c r="A99" s="19" t="s">
        <v>1525</v>
      </c>
      <c r="B99" s="11">
        <v>4.6875E-2</v>
      </c>
      <c r="C99" s="19" t="s">
        <v>19</v>
      </c>
      <c r="D99" s="19" t="s">
        <v>30</v>
      </c>
      <c r="E99" s="13" t="s">
        <v>38</v>
      </c>
      <c r="F99" s="13" t="s">
        <v>38</v>
      </c>
      <c r="G99" s="15"/>
      <c r="H99" s="15"/>
      <c r="I99" s="15"/>
      <c r="J99" s="19" t="s">
        <v>56</v>
      </c>
    </row>
    <row r="100" spans="1:10" ht="13">
      <c r="A100" s="19" t="s">
        <v>1525</v>
      </c>
      <c r="B100" s="11">
        <v>4.6875E-2</v>
      </c>
      <c r="C100" s="19" t="s">
        <v>19</v>
      </c>
      <c r="D100" s="19" t="s">
        <v>30</v>
      </c>
      <c r="E100" s="13">
        <v>25</v>
      </c>
      <c r="F100" s="14">
        <f>E100-8</f>
        <v>17</v>
      </c>
      <c r="G100" s="15"/>
      <c r="H100" s="15"/>
      <c r="I100" s="15"/>
      <c r="J100" s="19" t="s">
        <v>1296</v>
      </c>
    </row>
    <row r="101" spans="1:10" ht="13">
      <c r="A101" s="19" t="s">
        <v>1525</v>
      </c>
      <c r="B101" s="11">
        <v>4.7094907407407405E-2</v>
      </c>
      <c r="C101" s="19" t="s">
        <v>19</v>
      </c>
      <c r="D101" s="19" t="s">
        <v>28</v>
      </c>
      <c r="E101" s="13">
        <v>22</v>
      </c>
      <c r="F101" s="14"/>
      <c r="G101" s="15"/>
      <c r="H101" s="19" t="s">
        <v>1589</v>
      </c>
      <c r="I101" s="13">
        <v>1</v>
      </c>
      <c r="J101" s="19" t="s">
        <v>100</v>
      </c>
    </row>
    <row r="102" spans="1:10" ht="13">
      <c r="A102" s="19" t="s">
        <v>1525</v>
      </c>
      <c r="B102" s="11">
        <v>4.7974537037037038E-2</v>
      </c>
      <c r="C102" s="19" t="s">
        <v>19</v>
      </c>
      <c r="D102" s="19" t="s">
        <v>28</v>
      </c>
      <c r="E102" s="13">
        <v>7</v>
      </c>
      <c r="F102" s="14"/>
      <c r="G102" s="15"/>
      <c r="H102" s="19" t="s">
        <v>1590</v>
      </c>
      <c r="I102" s="15"/>
      <c r="J102" s="15"/>
    </row>
    <row r="103" spans="1:10" ht="13">
      <c r="A103" s="19" t="s">
        <v>1525</v>
      </c>
      <c r="B103" s="11">
        <v>4.7974537037037038E-2</v>
      </c>
      <c r="C103" s="19" t="s">
        <v>19</v>
      </c>
      <c r="D103" s="19" t="s">
        <v>28</v>
      </c>
      <c r="E103" s="13">
        <v>7</v>
      </c>
      <c r="F103" s="14"/>
      <c r="G103" s="15"/>
      <c r="H103" s="19" t="s">
        <v>1590</v>
      </c>
      <c r="I103" s="15"/>
      <c r="J103" s="15"/>
    </row>
    <row r="104" spans="1:10" ht="13">
      <c r="A104" s="19" t="s">
        <v>1525</v>
      </c>
      <c r="B104" s="11">
        <v>4.809027777777778E-2</v>
      </c>
      <c r="C104" s="19" t="s">
        <v>19</v>
      </c>
      <c r="D104" s="19" t="s">
        <v>28</v>
      </c>
      <c r="E104" s="13">
        <v>5</v>
      </c>
      <c r="F104" s="14"/>
      <c r="G104" s="15"/>
      <c r="H104" s="19" t="s">
        <v>1591</v>
      </c>
      <c r="I104" s="15"/>
      <c r="J104" s="19" t="s">
        <v>1567</v>
      </c>
    </row>
    <row r="105" spans="1:10" ht="13">
      <c r="A105" s="19" t="s">
        <v>1525</v>
      </c>
      <c r="B105" s="11">
        <v>4.8622685185185185E-2</v>
      </c>
      <c r="C105" s="19" t="s">
        <v>21</v>
      </c>
      <c r="D105" s="19" t="s">
        <v>28</v>
      </c>
      <c r="E105" s="13">
        <v>15</v>
      </c>
      <c r="F105" s="14"/>
      <c r="G105" s="15"/>
      <c r="H105" s="19" t="s">
        <v>1592</v>
      </c>
      <c r="I105" s="15"/>
      <c r="J105" s="19" t="s">
        <v>1593</v>
      </c>
    </row>
    <row r="106" spans="1:10" ht="13">
      <c r="A106" s="19" t="s">
        <v>1525</v>
      </c>
      <c r="B106" s="11">
        <v>4.9699074074074076E-2</v>
      </c>
      <c r="C106" s="19" t="s">
        <v>13</v>
      </c>
      <c r="D106" s="19" t="s">
        <v>28</v>
      </c>
      <c r="E106" s="13">
        <v>20</v>
      </c>
      <c r="F106" s="14"/>
      <c r="G106" s="15"/>
      <c r="H106" s="19" t="s">
        <v>1595</v>
      </c>
      <c r="I106" s="15"/>
      <c r="J106" s="19" t="s">
        <v>1373</v>
      </c>
    </row>
    <row r="107" spans="1:10" ht="13">
      <c r="A107" s="19" t="s">
        <v>1525</v>
      </c>
      <c r="B107" s="11">
        <v>5.0057870370370371E-2</v>
      </c>
      <c r="C107" s="19" t="s">
        <v>13</v>
      </c>
      <c r="D107" s="19" t="s">
        <v>28</v>
      </c>
      <c r="E107" s="13">
        <v>6</v>
      </c>
      <c r="F107" s="14"/>
      <c r="G107" s="15"/>
      <c r="H107" s="15"/>
      <c r="I107" s="15"/>
      <c r="J107" s="19" t="s">
        <v>243</v>
      </c>
    </row>
    <row r="108" spans="1:10" ht="13">
      <c r="A108" s="19" t="s">
        <v>1525</v>
      </c>
      <c r="B108" s="11">
        <v>5.0555555555555555E-2</v>
      </c>
      <c r="C108" s="19" t="s">
        <v>18</v>
      </c>
      <c r="D108" s="19" t="s">
        <v>33</v>
      </c>
      <c r="E108" s="13" t="s">
        <v>38</v>
      </c>
      <c r="F108" s="13" t="s">
        <v>38</v>
      </c>
      <c r="G108" s="15"/>
      <c r="H108" s="15"/>
      <c r="I108" s="15"/>
      <c r="J108" s="19" t="s">
        <v>56</v>
      </c>
    </row>
    <row r="109" spans="1:10" ht="13">
      <c r="A109" s="19" t="s">
        <v>1525</v>
      </c>
      <c r="B109" s="11">
        <v>5.0555555555555555E-2</v>
      </c>
      <c r="C109" s="19" t="s">
        <v>18</v>
      </c>
      <c r="D109" s="19" t="s">
        <v>33</v>
      </c>
      <c r="E109" s="13">
        <v>17</v>
      </c>
      <c r="F109" s="14">
        <f>E109-7</f>
        <v>10</v>
      </c>
      <c r="G109" s="15"/>
      <c r="H109" s="15"/>
      <c r="I109" s="15"/>
      <c r="J109" s="19" t="s">
        <v>188</v>
      </c>
    </row>
    <row r="110" spans="1:10" ht="13">
      <c r="A110" s="19" t="s">
        <v>1525</v>
      </c>
      <c r="B110" s="11">
        <v>5.0659722222222224E-2</v>
      </c>
      <c r="C110" s="19" t="s">
        <v>18</v>
      </c>
      <c r="D110" s="19" t="s">
        <v>28</v>
      </c>
      <c r="E110" s="13">
        <v>12</v>
      </c>
      <c r="F110" s="14"/>
      <c r="G110" s="15"/>
      <c r="H110" s="19" t="s">
        <v>1598</v>
      </c>
      <c r="I110" s="13">
        <v>1</v>
      </c>
      <c r="J110" s="19" t="s">
        <v>100</v>
      </c>
    </row>
    <row r="111" spans="1:10" ht="13">
      <c r="A111" s="19" t="s">
        <v>1525</v>
      </c>
      <c r="B111" s="11">
        <v>5.1562499999999997E-2</v>
      </c>
      <c r="C111" s="19" t="s">
        <v>18</v>
      </c>
      <c r="D111" s="19" t="s">
        <v>33</v>
      </c>
      <c r="E111" s="13">
        <v>20</v>
      </c>
      <c r="F111" s="14">
        <f>E111-7</f>
        <v>13</v>
      </c>
      <c r="G111" s="15"/>
      <c r="H111" s="15"/>
      <c r="I111" s="15"/>
      <c r="J111" s="19" t="s">
        <v>1445</v>
      </c>
    </row>
    <row r="112" spans="1:10" ht="13">
      <c r="A112" s="19" t="s">
        <v>1525</v>
      </c>
      <c r="B112" s="11">
        <v>5.1562499999999997E-2</v>
      </c>
      <c r="C112" s="19" t="s">
        <v>18</v>
      </c>
      <c r="D112" s="19" t="s">
        <v>45</v>
      </c>
      <c r="E112" s="13">
        <v>4</v>
      </c>
      <c r="F112" s="14"/>
      <c r="G112" s="15"/>
      <c r="H112" s="15"/>
      <c r="I112" s="15"/>
      <c r="J112" s="15" t="s">
        <v>1548</v>
      </c>
    </row>
    <row r="113" spans="1:10" ht="13">
      <c r="A113" s="19" t="s">
        <v>1525</v>
      </c>
      <c r="B113" s="11">
        <v>5.185185185185185E-2</v>
      </c>
      <c r="C113" s="19" t="s">
        <v>18</v>
      </c>
      <c r="D113" s="19" t="s">
        <v>28</v>
      </c>
      <c r="E113" s="13">
        <v>14</v>
      </c>
      <c r="F113" s="14"/>
      <c r="G113" s="15"/>
      <c r="H113" s="19" t="s">
        <v>1599</v>
      </c>
      <c r="I113" s="15"/>
      <c r="J113" s="15"/>
    </row>
    <row r="114" spans="1:10" ht="13">
      <c r="A114" s="19" t="s">
        <v>1525</v>
      </c>
      <c r="B114" s="11">
        <v>5.2523148148148145E-2</v>
      </c>
      <c r="C114" s="19" t="s">
        <v>888</v>
      </c>
      <c r="D114" s="19" t="s">
        <v>62</v>
      </c>
      <c r="E114" s="13">
        <v>9</v>
      </c>
      <c r="F114" s="14">
        <f>E114-6</f>
        <v>3</v>
      </c>
      <c r="G114" s="15"/>
      <c r="H114" s="15"/>
      <c r="I114" s="15"/>
      <c r="J114" s="19" t="s">
        <v>1601</v>
      </c>
    </row>
    <row r="115" spans="1:10" ht="13">
      <c r="A115" s="19" t="s">
        <v>1525</v>
      </c>
      <c r="B115" s="11">
        <v>5.2928240740740741E-2</v>
      </c>
      <c r="C115" s="19" t="s">
        <v>888</v>
      </c>
      <c r="D115" s="19" t="s">
        <v>28</v>
      </c>
      <c r="E115" s="13">
        <v>7</v>
      </c>
      <c r="F115" s="14"/>
      <c r="G115" s="15"/>
      <c r="H115" s="19" t="s">
        <v>1602</v>
      </c>
      <c r="I115" s="15"/>
      <c r="J115" s="19" t="s">
        <v>215</v>
      </c>
    </row>
    <row r="116" spans="1:10" ht="13">
      <c r="A116" s="19" t="s">
        <v>1525</v>
      </c>
      <c r="B116" s="11">
        <v>5.3900462962962963E-2</v>
      </c>
      <c r="C116" s="19" t="s">
        <v>21</v>
      </c>
      <c r="D116" s="19" t="s">
        <v>62</v>
      </c>
      <c r="E116" s="13">
        <v>13</v>
      </c>
      <c r="F116" s="14">
        <f>E116-5</f>
        <v>8</v>
      </c>
      <c r="G116" s="15"/>
      <c r="H116" s="15"/>
      <c r="I116" s="15"/>
      <c r="J116" s="19" t="s">
        <v>1603</v>
      </c>
    </row>
    <row r="117" spans="1:10" ht="13">
      <c r="A117" s="19" t="s">
        <v>1525</v>
      </c>
      <c r="B117" s="11">
        <v>5.5787037037037038E-2</v>
      </c>
      <c r="C117" s="19" t="s">
        <v>14</v>
      </c>
      <c r="D117" s="19" t="s">
        <v>30</v>
      </c>
      <c r="E117" s="13">
        <v>21</v>
      </c>
      <c r="F117" s="14">
        <f t="shared" ref="F117:F118" si="3">E117-7</f>
        <v>14</v>
      </c>
      <c r="G117" s="15"/>
      <c r="H117" s="15"/>
      <c r="I117" s="15"/>
      <c r="J117" s="19" t="s">
        <v>103</v>
      </c>
    </row>
    <row r="118" spans="1:10" ht="13">
      <c r="A118" s="19" t="s">
        <v>1525</v>
      </c>
      <c r="B118" s="11">
        <v>5.5787037037037038E-2</v>
      </c>
      <c r="C118" s="19" t="s">
        <v>14</v>
      </c>
      <c r="D118" s="19" t="s">
        <v>30</v>
      </c>
      <c r="E118" s="13">
        <v>18</v>
      </c>
      <c r="F118" s="14">
        <f t="shared" si="3"/>
        <v>11</v>
      </c>
      <c r="G118" s="15"/>
      <c r="H118" s="15"/>
      <c r="I118" s="15"/>
      <c r="J118" s="19" t="s">
        <v>1489</v>
      </c>
    </row>
    <row r="119" spans="1:10" ht="13">
      <c r="A119" s="19" t="s">
        <v>1525</v>
      </c>
      <c r="B119" s="11">
        <v>5.5787037037037038E-2</v>
      </c>
      <c r="C119" s="19" t="s">
        <v>14</v>
      </c>
      <c r="D119" s="19" t="s">
        <v>45</v>
      </c>
      <c r="E119" s="13">
        <v>2</v>
      </c>
      <c r="F119" s="14"/>
      <c r="G119" s="15"/>
      <c r="H119" s="15"/>
      <c r="I119" s="15"/>
      <c r="J119" s="15" t="s">
        <v>1548</v>
      </c>
    </row>
    <row r="120" spans="1:10" ht="13">
      <c r="A120" s="19" t="s">
        <v>1525</v>
      </c>
      <c r="B120" s="11">
        <v>5.6168981481481479E-2</v>
      </c>
      <c r="C120" s="19" t="s">
        <v>14</v>
      </c>
      <c r="D120" s="19" t="s">
        <v>28</v>
      </c>
      <c r="E120" s="13">
        <v>7</v>
      </c>
      <c r="F120" s="14"/>
      <c r="G120" s="15"/>
      <c r="H120" s="19" t="s">
        <v>1604</v>
      </c>
      <c r="I120" s="15"/>
      <c r="J120" s="15"/>
    </row>
    <row r="121" spans="1:10" ht="13">
      <c r="A121" s="19" t="s">
        <v>1525</v>
      </c>
      <c r="B121" s="11">
        <v>5.6296296296296296E-2</v>
      </c>
      <c r="C121" s="19" t="s">
        <v>14</v>
      </c>
      <c r="D121" s="19" t="s">
        <v>30</v>
      </c>
      <c r="E121" s="13" t="s">
        <v>38</v>
      </c>
      <c r="F121" s="13" t="s">
        <v>38</v>
      </c>
      <c r="G121" s="15"/>
      <c r="H121" s="15"/>
      <c r="I121" s="15"/>
      <c r="J121" s="19" t="s">
        <v>103</v>
      </c>
    </row>
    <row r="122" spans="1:10" ht="13">
      <c r="A122" s="19" t="s">
        <v>1525</v>
      </c>
      <c r="B122" s="11">
        <v>5.6296296296296296E-2</v>
      </c>
      <c r="C122" s="19" t="s">
        <v>14</v>
      </c>
      <c r="D122" s="19" t="s">
        <v>30</v>
      </c>
      <c r="E122" s="14">
        <f>F122+7</f>
        <v>9</v>
      </c>
      <c r="F122" s="13">
        <v>2</v>
      </c>
      <c r="G122" s="15"/>
      <c r="H122" s="15"/>
      <c r="I122" s="15"/>
      <c r="J122" s="19" t="s">
        <v>1489</v>
      </c>
    </row>
    <row r="123" spans="1:10" ht="13">
      <c r="A123" s="19" t="s">
        <v>1525</v>
      </c>
      <c r="B123" s="11">
        <v>5.6412037037037038E-2</v>
      </c>
      <c r="C123" s="19" t="s">
        <v>14</v>
      </c>
      <c r="D123" s="19" t="s">
        <v>30</v>
      </c>
      <c r="E123" s="13" t="s">
        <v>38</v>
      </c>
      <c r="F123" s="13" t="s">
        <v>38</v>
      </c>
      <c r="G123" s="15"/>
      <c r="H123" s="15"/>
      <c r="I123" s="15"/>
      <c r="J123" s="19" t="s">
        <v>103</v>
      </c>
    </row>
    <row r="124" spans="1:10" ht="13">
      <c r="A124" s="19" t="s">
        <v>1525</v>
      </c>
      <c r="B124" s="11">
        <v>5.6412037037037038E-2</v>
      </c>
      <c r="C124" s="19" t="s">
        <v>14</v>
      </c>
      <c r="D124" s="19" t="s">
        <v>30</v>
      </c>
      <c r="E124" s="13">
        <v>14</v>
      </c>
      <c r="F124" s="13" t="s">
        <v>38</v>
      </c>
      <c r="G124" s="15"/>
      <c r="H124" s="15"/>
      <c r="I124" s="15"/>
      <c r="J124" s="19" t="s">
        <v>1605</v>
      </c>
    </row>
    <row r="125" spans="1:10" ht="13">
      <c r="A125" s="19" t="s">
        <v>1525</v>
      </c>
      <c r="B125" s="11">
        <v>5.6886574074074076E-2</v>
      </c>
      <c r="C125" s="19" t="s">
        <v>19</v>
      </c>
      <c r="D125" s="19" t="s">
        <v>30</v>
      </c>
      <c r="E125" s="13" t="s">
        <v>17</v>
      </c>
      <c r="F125" s="13">
        <v>20</v>
      </c>
      <c r="G125" s="19" t="s">
        <v>40</v>
      </c>
      <c r="H125" s="15"/>
      <c r="I125" s="15"/>
      <c r="J125" s="19" t="s">
        <v>1328</v>
      </c>
    </row>
    <row r="126" spans="1:10" ht="13">
      <c r="A126" s="19" t="s">
        <v>1525</v>
      </c>
      <c r="B126" s="11">
        <v>5.6990740740740738E-2</v>
      </c>
      <c r="C126" s="19" t="s">
        <v>19</v>
      </c>
      <c r="D126" s="19" t="s">
        <v>28</v>
      </c>
      <c r="E126" s="13">
        <v>23</v>
      </c>
      <c r="F126" s="14"/>
      <c r="G126" s="15"/>
      <c r="H126" s="19" t="s">
        <v>1606</v>
      </c>
      <c r="I126" s="13">
        <v>1</v>
      </c>
      <c r="J126" s="19" t="s">
        <v>100</v>
      </c>
    </row>
    <row r="127" spans="1:10" ht="13">
      <c r="A127" s="19" t="s">
        <v>1525</v>
      </c>
      <c r="B127" s="11">
        <v>5.9317129629629629E-2</v>
      </c>
      <c r="C127" s="19" t="s">
        <v>888</v>
      </c>
      <c r="D127" s="19" t="s">
        <v>68</v>
      </c>
      <c r="E127" s="13">
        <v>13</v>
      </c>
      <c r="F127" s="14">
        <f>E127--1</f>
        <v>14</v>
      </c>
      <c r="G127" s="15"/>
      <c r="H127" s="15"/>
      <c r="I127" s="15"/>
      <c r="J127" s="15"/>
    </row>
    <row r="128" spans="1:10" ht="13">
      <c r="A128" s="19" t="s">
        <v>1525</v>
      </c>
      <c r="B128" s="11">
        <v>5.9976851851851851E-2</v>
      </c>
      <c r="C128" s="19" t="s">
        <v>888</v>
      </c>
      <c r="D128" s="19" t="s">
        <v>31</v>
      </c>
      <c r="E128" s="13">
        <v>15</v>
      </c>
      <c r="F128" s="14">
        <f>E128-3</f>
        <v>12</v>
      </c>
      <c r="G128" s="15"/>
      <c r="H128" s="15"/>
      <c r="I128" s="15"/>
      <c r="J128" s="15"/>
    </row>
    <row r="129" spans="1:10" ht="13">
      <c r="A129" s="19" t="s">
        <v>1525</v>
      </c>
      <c r="B129" s="11">
        <v>6.1122685185185183E-2</v>
      </c>
      <c r="C129" s="19" t="s">
        <v>14</v>
      </c>
      <c r="D129" s="19" t="s">
        <v>70</v>
      </c>
      <c r="E129" s="13">
        <v>44</v>
      </c>
      <c r="F129" s="14"/>
      <c r="G129" s="15"/>
      <c r="H129" s="15"/>
      <c r="I129" s="15"/>
      <c r="J129" s="19" t="s">
        <v>1607</v>
      </c>
    </row>
    <row r="130" spans="1:10" ht="13">
      <c r="A130" s="19" t="s">
        <v>1525</v>
      </c>
      <c r="B130" s="11">
        <v>6.1122685185185183E-2</v>
      </c>
      <c r="C130" s="19" t="s">
        <v>21</v>
      </c>
      <c r="D130" s="19" t="s">
        <v>70</v>
      </c>
      <c r="E130" s="13">
        <v>23</v>
      </c>
      <c r="F130" s="14"/>
      <c r="G130" s="15"/>
      <c r="H130" s="15"/>
      <c r="I130" s="15"/>
      <c r="J130" s="19" t="s">
        <v>1608</v>
      </c>
    </row>
    <row r="131" spans="1:10" ht="13">
      <c r="A131" s="19" t="s">
        <v>1525</v>
      </c>
      <c r="B131" s="11">
        <v>6.1122685185185183E-2</v>
      </c>
      <c r="C131" s="19" t="s">
        <v>888</v>
      </c>
      <c r="D131" s="19" t="s">
        <v>70</v>
      </c>
      <c r="E131" s="13" t="s">
        <v>38</v>
      </c>
      <c r="F131" s="13" t="s">
        <v>38</v>
      </c>
      <c r="G131" s="15"/>
      <c r="H131" s="15"/>
      <c r="I131" s="15"/>
      <c r="J131" s="19" t="s">
        <v>1398</v>
      </c>
    </row>
    <row r="132" spans="1:10" ht="13">
      <c r="A132" s="19" t="s">
        <v>1525</v>
      </c>
      <c r="B132" s="11">
        <v>6.1122685185185183E-2</v>
      </c>
      <c r="C132" s="19" t="s">
        <v>66</v>
      </c>
      <c r="D132" s="19" t="s">
        <v>70</v>
      </c>
      <c r="E132" s="13">
        <v>15</v>
      </c>
      <c r="F132" s="14"/>
      <c r="G132" s="15"/>
      <c r="H132" s="15"/>
      <c r="I132" s="15"/>
      <c r="J132" s="19" t="s">
        <v>1609</v>
      </c>
    </row>
    <row r="133" spans="1:10" ht="13">
      <c r="A133" s="19" t="s">
        <v>1525</v>
      </c>
      <c r="B133" s="11">
        <v>6.1273148148148146E-2</v>
      </c>
      <c r="C133" s="19" t="s">
        <v>19</v>
      </c>
      <c r="D133" s="19" t="s">
        <v>15</v>
      </c>
      <c r="E133" s="13">
        <v>4</v>
      </c>
      <c r="F133" s="14">
        <f>E133-0</f>
        <v>4</v>
      </c>
      <c r="G133" s="15"/>
      <c r="H133" s="15"/>
      <c r="I133" s="15"/>
      <c r="J133" s="15"/>
    </row>
    <row r="134" spans="1:10" ht="13">
      <c r="A134" s="19" t="s">
        <v>1525</v>
      </c>
      <c r="B134" s="11">
        <v>6.1319444444444447E-2</v>
      </c>
      <c r="C134" s="19" t="s">
        <v>19</v>
      </c>
      <c r="D134" s="19" t="s">
        <v>37</v>
      </c>
      <c r="E134" s="13">
        <v>13</v>
      </c>
      <c r="F134" s="13">
        <v>4</v>
      </c>
      <c r="G134" s="15"/>
      <c r="H134" s="15"/>
      <c r="I134" s="15"/>
      <c r="J134" s="15"/>
    </row>
    <row r="135" spans="1:10" ht="13">
      <c r="A135" s="19" t="s">
        <v>1525</v>
      </c>
      <c r="B135" s="11">
        <v>6.2638888888888883E-2</v>
      </c>
      <c r="C135" s="19" t="s">
        <v>18</v>
      </c>
      <c r="D135" s="19" t="s">
        <v>37</v>
      </c>
      <c r="E135" s="13">
        <v>4</v>
      </c>
      <c r="F135" s="13">
        <v>3</v>
      </c>
      <c r="G135" s="15"/>
      <c r="H135" s="15"/>
      <c r="I135" s="15"/>
      <c r="J135" s="15"/>
    </row>
    <row r="136" spans="1:10" ht="13">
      <c r="A136" s="19" t="s">
        <v>1525</v>
      </c>
      <c r="B136" s="11">
        <v>6.4930555555555561E-2</v>
      </c>
      <c r="C136" s="19" t="s">
        <v>13</v>
      </c>
      <c r="D136" s="19" t="s">
        <v>37</v>
      </c>
      <c r="E136" s="13">
        <v>11</v>
      </c>
      <c r="F136" s="14">
        <f>E136-5</f>
        <v>6</v>
      </c>
      <c r="G136" s="15"/>
      <c r="H136" s="15"/>
      <c r="I136" s="15"/>
      <c r="J136" s="15"/>
    </row>
    <row r="137" spans="1:10" ht="13">
      <c r="A137" s="19" t="s">
        <v>1525</v>
      </c>
      <c r="B137" s="11">
        <v>6.7812499999999998E-2</v>
      </c>
      <c r="C137" s="19" t="s">
        <v>19</v>
      </c>
      <c r="D137" s="19" t="s">
        <v>15</v>
      </c>
      <c r="E137" s="13">
        <v>18</v>
      </c>
      <c r="F137" s="14">
        <f>E137-0</f>
        <v>18</v>
      </c>
      <c r="G137" s="15"/>
      <c r="H137" s="15"/>
      <c r="I137" s="15"/>
      <c r="J137" s="15"/>
    </row>
    <row r="138" spans="1:10" ht="13">
      <c r="A138" s="19" t="s">
        <v>1525</v>
      </c>
      <c r="B138" s="11">
        <v>7.0648148148148154E-2</v>
      </c>
      <c r="C138" s="19" t="s">
        <v>888</v>
      </c>
      <c r="D138" s="19" t="s">
        <v>15</v>
      </c>
      <c r="E138" s="13">
        <v>10</v>
      </c>
      <c r="F138" s="14">
        <f t="shared" ref="F138:F139" si="4">E138-8</f>
        <v>2</v>
      </c>
      <c r="G138" s="15"/>
      <c r="H138" s="15"/>
      <c r="I138" s="15"/>
      <c r="J138" s="15"/>
    </row>
    <row r="139" spans="1:10" ht="13">
      <c r="A139" s="19" t="s">
        <v>1525</v>
      </c>
      <c r="B139" s="11">
        <v>7.1273148148148155E-2</v>
      </c>
      <c r="C139" s="19" t="s">
        <v>21</v>
      </c>
      <c r="D139" s="19" t="s">
        <v>37</v>
      </c>
      <c r="E139" s="13">
        <v>27</v>
      </c>
      <c r="F139" s="14">
        <f t="shared" si="4"/>
        <v>19</v>
      </c>
      <c r="G139" s="15"/>
      <c r="H139" s="15"/>
      <c r="I139" s="15"/>
      <c r="J139" s="15"/>
    </row>
    <row r="140" spans="1:10" ht="13">
      <c r="A140" s="19" t="s">
        <v>1525</v>
      </c>
      <c r="B140" s="11">
        <v>7.4317129629629636E-2</v>
      </c>
      <c r="C140" s="19" t="s">
        <v>19</v>
      </c>
      <c r="D140" s="19" t="s">
        <v>37</v>
      </c>
      <c r="E140" s="13">
        <v>25</v>
      </c>
      <c r="F140" s="14">
        <f>E140-9</f>
        <v>16</v>
      </c>
      <c r="G140" s="15"/>
      <c r="H140" s="15"/>
      <c r="I140" s="15"/>
      <c r="J140" s="15"/>
    </row>
    <row r="141" spans="1:10" ht="13">
      <c r="A141" s="19" t="s">
        <v>1525</v>
      </c>
      <c r="B141" s="11">
        <v>7.4317129629629636E-2</v>
      </c>
      <c r="C141" s="19" t="s">
        <v>18</v>
      </c>
      <c r="D141" s="19" t="s">
        <v>37</v>
      </c>
      <c r="E141" s="13">
        <v>11</v>
      </c>
      <c r="F141" s="14">
        <f>E141-1</f>
        <v>10</v>
      </c>
      <c r="G141" s="15"/>
      <c r="H141" s="15"/>
      <c r="I141" s="15"/>
      <c r="J141" s="15"/>
    </row>
    <row r="142" spans="1:10" ht="13">
      <c r="A142" s="19" t="s">
        <v>1525</v>
      </c>
      <c r="B142" s="11">
        <v>7.5752314814814814E-2</v>
      </c>
      <c r="C142" s="19" t="s">
        <v>14</v>
      </c>
      <c r="D142" s="19" t="s">
        <v>37</v>
      </c>
      <c r="E142" s="13">
        <v>23</v>
      </c>
      <c r="F142" s="14">
        <f>E142-5</f>
        <v>18</v>
      </c>
      <c r="G142" s="15"/>
      <c r="H142" s="15"/>
      <c r="I142" s="15"/>
      <c r="J142" s="15"/>
    </row>
    <row r="143" spans="1:10" ht="13">
      <c r="A143" s="19" t="s">
        <v>1525</v>
      </c>
      <c r="B143" s="11">
        <v>7.6435185185185189E-2</v>
      </c>
      <c r="C143" s="19" t="s">
        <v>13</v>
      </c>
      <c r="D143" s="19" t="s">
        <v>51</v>
      </c>
      <c r="E143" s="13" t="s">
        <v>17</v>
      </c>
      <c r="F143" s="13">
        <v>20</v>
      </c>
      <c r="G143" s="15"/>
      <c r="H143" s="15"/>
      <c r="I143" s="15"/>
      <c r="J143" s="15"/>
    </row>
    <row r="144" spans="1:10" ht="13">
      <c r="A144" s="19" t="s">
        <v>1525</v>
      </c>
      <c r="B144" s="11">
        <v>7.6527777777777778E-2</v>
      </c>
      <c r="C144" s="19" t="s">
        <v>18</v>
      </c>
      <c r="D144" s="19" t="s">
        <v>51</v>
      </c>
      <c r="E144" s="13">
        <v>16</v>
      </c>
      <c r="F144" s="14">
        <f>E144-7</f>
        <v>9</v>
      </c>
      <c r="G144" s="15"/>
      <c r="H144" s="15"/>
      <c r="I144" s="15"/>
      <c r="J144" s="15"/>
    </row>
    <row r="145" spans="1:10" ht="13">
      <c r="A145" s="19" t="s">
        <v>1525</v>
      </c>
      <c r="B145" s="11">
        <v>8.6620370370370375E-2</v>
      </c>
      <c r="C145" s="19" t="s">
        <v>18</v>
      </c>
      <c r="D145" s="19" t="s">
        <v>77</v>
      </c>
      <c r="E145" s="13" t="s">
        <v>20</v>
      </c>
      <c r="F145" s="13">
        <v>1</v>
      </c>
      <c r="G145" s="15"/>
      <c r="H145" s="19" t="s">
        <v>1610</v>
      </c>
      <c r="I145" s="15"/>
      <c r="J145" s="19" t="s">
        <v>1611</v>
      </c>
    </row>
    <row r="146" spans="1:10" ht="13">
      <c r="A146" s="19" t="s">
        <v>1525</v>
      </c>
      <c r="B146" s="11">
        <v>8.6620370370370375E-2</v>
      </c>
      <c r="C146" s="19" t="s">
        <v>14</v>
      </c>
      <c r="D146" s="19" t="s">
        <v>77</v>
      </c>
      <c r="E146" s="13">
        <v>21</v>
      </c>
      <c r="F146" s="14">
        <f>E146-7</f>
        <v>14</v>
      </c>
      <c r="G146" s="15"/>
      <c r="H146" s="19" t="s">
        <v>1612</v>
      </c>
      <c r="I146" s="15"/>
      <c r="J146" s="19" t="s">
        <v>1611</v>
      </c>
    </row>
    <row r="147" spans="1:10" ht="13">
      <c r="A147" s="19" t="s">
        <v>1525</v>
      </c>
      <c r="B147" s="11">
        <v>8.6620370370370375E-2</v>
      </c>
      <c r="C147" s="19" t="s">
        <v>13</v>
      </c>
      <c r="D147" s="19" t="s">
        <v>77</v>
      </c>
      <c r="E147" s="13">
        <v>7</v>
      </c>
      <c r="F147" s="14">
        <f>E147-0</f>
        <v>7</v>
      </c>
      <c r="G147" s="15"/>
      <c r="H147" s="19" t="s">
        <v>1613</v>
      </c>
      <c r="I147" s="15"/>
      <c r="J147" s="19" t="s">
        <v>1611</v>
      </c>
    </row>
    <row r="148" spans="1:10" ht="13">
      <c r="A148" s="19" t="s">
        <v>1525</v>
      </c>
      <c r="B148" s="11">
        <v>0.10644675925925925</v>
      </c>
      <c r="C148" s="19" t="s">
        <v>14</v>
      </c>
      <c r="D148" s="19" t="s">
        <v>15</v>
      </c>
      <c r="E148" s="13" t="s">
        <v>38</v>
      </c>
      <c r="F148" s="13" t="s">
        <v>38</v>
      </c>
      <c r="G148" s="15"/>
      <c r="H148" s="15"/>
      <c r="I148" s="15"/>
      <c r="J148" s="19" t="s">
        <v>56</v>
      </c>
    </row>
    <row r="149" spans="1:10" ht="13">
      <c r="A149" s="19" t="s">
        <v>1525</v>
      </c>
      <c r="B149" s="11">
        <v>0.10644675925925925</v>
      </c>
      <c r="C149" s="19" t="s">
        <v>14</v>
      </c>
      <c r="D149" s="19" t="s">
        <v>15</v>
      </c>
      <c r="E149" s="13">
        <v>21</v>
      </c>
      <c r="F149" s="14">
        <f>E149-3</f>
        <v>18</v>
      </c>
      <c r="G149" s="15"/>
      <c r="H149" s="15"/>
      <c r="I149" s="15"/>
      <c r="J149" s="19" t="s">
        <v>57</v>
      </c>
    </row>
    <row r="150" spans="1:10" ht="13">
      <c r="A150" s="19" t="s">
        <v>1525</v>
      </c>
      <c r="B150" s="11">
        <v>0.11135416666666667</v>
      </c>
      <c r="C150" s="19" t="s">
        <v>19</v>
      </c>
      <c r="D150" s="19" t="s">
        <v>16</v>
      </c>
      <c r="E150" s="13">
        <v>20</v>
      </c>
      <c r="F150" s="14">
        <f>E150-4</f>
        <v>16</v>
      </c>
      <c r="G150" s="15"/>
      <c r="H150" s="15"/>
      <c r="I150" s="15"/>
      <c r="J150" s="15"/>
    </row>
    <row r="151" spans="1:10" ht="13">
      <c r="A151" s="19" t="s">
        <v>1525</v>
      </c>
      <c r="B151" s="11">
        <v>0.11141203703703703</v>
      </c>
      <c r="C151" s="19" t="s">
        <v>888</v>
      </c>
      <c r="D151" s="19" t="s">
        <v>16</v>
      </c>
      <c r="E151" s="13">
        <v>17</v>
      </c>
      <c r="F151" s="14">
        <f t="shared" ref="F151:F152" si="5">E151-1</f>
        <v>16</v>
      </c>
      <c r="G151" s="15"/>
      <c r="H151" s="15"/>
      <c r="I151" s="15"/>
      <c r="J151" s="15"/>
    </row>
    <row r="152" spans="1:10" ht="13">
      <c r="A152" s="19" t="s">
        <v>1525</v>
      </c>
      <c r="B152" s="11">
        <v>0.11144675925925926</v>
      </c>
      <c r="C152" s="19" t="s">
        <v>21</v>
      </c>
      <c r="D152" s="19" t="s">
        <v>16</v>
      </c>
      <c r="E152" s="13">
        <v>15</v>
      </c>
      <c r="F152" s="14">
        <f t="shared" si="5"/>
        <v>14</v>
      </c>
      <c r="G152" s="15"/>
      <c r="H152" s="15"/>
      <c r="I152" s="15"/>
      <c r="J152" s="15"/>
    </row>
    <row r="153" spans="1:10" ht="13">
      <c r="A153" s="19" t="s">
        <v>1525</v>
      </c>
      <c r="B153" s="11">
        <v>0.11163194444444445</v>
      </c>
      <c r="C153" s="19" t="s">
        <v>14</v>
      </c>
      <c r="D153" s="19" t="s">
        <v>16</v>
      </c>
      <c r="E153" s="13">
        <v>14</v>
      </c>
      <c r="F153" s="14">
        <f>E153-4</f>
        <v>10</v>
      </c>
      <c r="G153" s="15"/>
      <c r="H153" s="15"/>
      <c r="I153" s="15"/>
      <c r="J153" s="15"/>
    </row>
    <row r="154" spans="1:10" ht="13">
      <c r="A154" s="19" t="s">
        <v>1525</v>
      </c>
      <c r="B154" s="11">
        <v>0.11163194444444445</v>
      </c>
      <c r="C154" s="19" t="s">
        <v>13</v>
      </c>
      <c r="D154" s="19" t="s">
        <v>16</v>
      </c>
      <c r="E154" s="13">
        <v>14</v>
      </c>
      <c r="F154" s="14">
        <f>E154-0</f>
        <v>14</v>
      </c>
      <c r="G154" s="15"/>
      <c r="H154" s="15"/>
      <c r="I154" s="15"/>
      <c r="J154" s="15"/>
    </row>
    <row r="155" spans="1:10" ht="13">
      <c r="A155" s="19" t="s">
        <v>1525</v>
      </c>
      <c r="B155" s="11">
        <v>0.1116550925925926</v>
      </c>
      <c r="C155" s="19" t="s">
        <v>18</v>
      </c>
      <c r="D155" s="19" t="s">
        <v>16</v>
      </c>
      <c r="E155" s="13">
        <v>12</v>
      </c>
      <c r="F155" s="14">
        <f>E155-4</f>
        <v>8</v>
      </c>
      <c r="G155" s="15"/>
      <c r="H155" s="15"/>
      <c r="I155" s="15"/>
      <c r="J155" s="15"/>
    </row>
    <row r="156" spans="1:10" ht="13">
      <c r="A156" s="19" t="s">
        <v>1525</v>
      </c>
      <c r="B156" s="11">
        <v>9.8055555555555562E-2</v>
      </c>
      <c r="C156" s="19" t="s">
        <v>66</v>
      </c>
      <c r="D156" s="19" t="s">
        <v>16</v>
      </c>
      <c r="E156" s="13">
        <v>5</v>
      </c>
      <c r="F156" s="14">
        <f>E156-2</f>
        <v>3</v>
      </c>
      <c r="G156" s="15"/>
      <c r="H156" s="15"/>
      <c r="I156" s="15"/>
      <c r="J156" s="15"/>
    </row>
    <row r="157" spans="1:10" ht="13">
      <c r="A157" s="19" t="s">
        <v>1525</v>
      </c>
      <c r="B157" s="11">
        <v>0.11440972222222222</v>
      </c>
      <c r="C157" s="19" t="s">
        <v>13</v>
      </c>
      <c r="D157" s="19" t="s">
        <v>69</v>
      </c>
      <c r="E157" s="13">
        <v>3</v>
      </c>
      <c r="F157" s="13">
        <v>5</v>
      </c>
      <c r="G157" s="15"/>
      <c r="H157" s="15"/>
      <c r="I157" s="15"/>
      <c r="J157" s="15"/>
    </row>
    <row r="158" spans="1:10" ht="13">
      <c r="A158" s="19" t="s">
        <v>1525</v>
      </c>
      <c r="B158" s="11">
        <v>0.11649305555555556</v>
      </c>
      <c r="C158" s="19" t="s">
        <v>888</v>
      </c>
      <c r="D158" s="19" t="s">
        <v>1617</v>
      </c>
      <c r="E158" s="13">
        <v>15</v>
      </c>
      <c r="F158" s="14"/>
      <c r="G158" s="15"/>
      <c r="H158" s="15"/>
      <c r="I158" s="15"/>
      <c r="J158" s="15"/>
    </row>
    <row r="159" spans="1:10" ht="13">
      <c r="A159" s="19" t="s">
        <v>1525</v>
      </c>
      <c r="B159" s="11">
        <v>0.11822916666666666</v>
      </c>
      <c r="C159" s="19" t="s">
        <v>19</v>
      </c>
      <c r="D159" s="19" t="s">
        <v>30</v>
      </c>
      <c r="E159" s="13">
        <v>13</v>
      </c>
      <c r="F159" s="13">
        <v>7</v>
      </c>
      <c r="G159" s="15"/>
      <c r="H159" s="15"/>
      <c r="I159" s="15"/>
      <c r="J159" s="19" t="s">
        <v>1618</v>
      </c>
    </row>
    <row r="160" spans="1:10" ht="13">
      <c r="A160" s="19" t="s">
        <v>1525</v>
      </c>
      <c r="B160" s="11">
        <v>0.11822916666666666</v>
      </c>
      <c r="C160" s="19" t="s">
        <v>19</v>
      </c>
      <c r="D160" s="19" t="s">
        <v>30</v>
      </c>
      <c r="E160" s="13">
        <v>13</v>
      </c>
      <c r="F160" s="13">
        <v>7</v>
      </c>
      <c r="G160" s="15"/>
      <c r="H160" s="15"/>
      <c r="I160" s="15"/>
      <c r="J160" s="19" t="s">
        <v>1618</v>
      </c>
    </row>
    <row r="161" spans="1:10" ht="13">
      <c r="A161" s="19" t="s">
        <v>1525</v>
      </c>
      <c r="B161" s="11">
        <v>0.11822916666666666</v>
      </c>
      <c r="C161" s="19" t="s">
        <v>19</v>
      </c>
      <c r="D161" s="19" t="s">
        <v>30</v>
      </c>
      <c r="E161" s="13">
        <v>20</v>
      </c>
      <c r="F161" s="13">
        <v>14</v>
      </c>
      <c r="G161" s="15"/>
      <c r="H161" s="15"/>
      <c r="I161" s="15"/>
      <c r="J161" s="19" t="s">
        <v>1618</v>
      </c>
    </row>
    <row r="162" spans="1:10" ht="13">
      <c r="A162" s="19" t="s">
        <v>1525</v>
      </c>
      <c r="B162" s="11">
        <v>0.11868055555555555</v>
      </c>
      <c r="C162" s="19" t="s">
        <v>19</v>
      </c>
      <c r="D162" s="19" t="s">
        <v>28</v>
      </c>
      <c r="E162" s="13">
        <v>30</v>
      </c>
      <c r="F162" s="14"/>
      <c r="G162" s="15"/>
      <c r="H162" s="19" t="s">
        <v>1619</v>
      </c>
      <c r="I162" s="15"/>
      <c r="J162" s="15"/>
    </row>
    <row r="163" spans="1:10" ht="13">
      <c r="A163" s="19" t="s">
        <v>1525</v>
      </c>
      <c r="B163" s="11">
        <v>0.11934027777777778</v>
      </c>
      <c r="C163" s="19" t="s">
        <v>21</v>
      </c>
      <c r="D163" s="19" t="s">
        <v>15</v>
      </c>
      <c r="E163" s="13">
        <v>8</v>
      </c>
      <c r="F163" s="14">
        <f>E163-3</f>
        <v>5</v>
      </c>
      <c r="G163" s="15"/>
      <c r="H163" s="15"/>
      <c r="I163" s="15"/>
      <c r="J163" s="15"/>
    </row>
    <row r="164" spans="1:10" ht="13">
      <c r="A164" s="19" t="s">
        <v>1525</v>
      </c>
      <c r="B164" s="11">
        <v>0.12726851851851853</v>
      </c>
      <c r="C164" s="19" t="s">
        <v>18</v>
      </c>
      <c r="D164" s="19" t="s">
        <v>55</v>
      </c>
      <c r="E164" s="13">
        <v>18</v>
      </c>
      <c r="F164" s="14">
        <f>E164-4</f>
        <v>14</v>
      </c>
      <c r="G164" s="15"/>
      <c r="H164" s="15"/>
      <c r="I164" s="15"/>
      <c r="J164" s="15"/>
    </row>
    <row r="165" spans="1:10" ht="13">
      <c r="A165" s="19" t="s">
        <v>1525</v>
      </c>
      <c r="B165" s="11">
        <v>0.14789351851851851</v>
      </c>
      <c r="C165" s="19" t="s">
        <v>18</v>
      </c>
      <c r="D165" s="19" t="s">
        <v>381</v>
      </c>
      <c r="E165" s="14">
        <f t="shared" ref="E165:E166" si="6">F165+4</f>
        <v>6</v>
      </c>
      <c r="F165" s="13">
        <v>2</v>
      </c>
      <c r="G165" s="15"/>
      <c r="H165" s="15"/>
      <c r="I165" s="15"/>
      <c r="J165" s="19" t="s">
        <v>56</v>
      </c>
    </row>
    <row r="166" spans="1:10" ht="13">
      <c r="A166" s="19" t="s">
        <v>1525</v>
      </c>
      <c r="B166" s="11">
        <v>0.14789351851851851</v>
      </c>
      <c r="C166" s="19" t="s">
        <v>18</v>
      </c>
      <c r="D166" s="19" t="s">
        <v>381</v>
      </c>
      <c r="E166" s="14">
        <f t="shared" si="6"/>
        <v>8</v>
      </c>
      <c r="F166" s="13">
        <v>4</v>
      </c>
      <c r="G166" s="15"/>
      <c r="H166" s="15"/>
      <c r="I166" s="15"/>
      <c r="J166" s="19" t="s">
        <v>1622</v>
      </c>
    </row>
    <row r="167" spans="1:10" ht="13">
      <c r="A167" s="19" t="s">
        <v>1525</v>
      </c>
      <c r="B167" s="11">
        <v>0.14789351851851851</v>
      </c>
      <c r="C167" s="19" t="s">
        <v>18</v>
      </c>
      <c r="D167" s="19" t="s">
        <v>381</v>
      </c>
      <c r="E167" s="13">
        <v>23</v>
      </c>
      <c r="F167" s="13">
        <v>19</v>
      </c>
      <c r="G167" s="15"/>
      <c r="H167" s="15"/>
      <c r="I167" s="15"/>
      <c r="J167" s="19" t="s">
        <v>1623</v>
      </c>
    </row>
    <row r="168" spans="1:10" ht="13">
      <c r="A168" s="19" t="s">
        <v>1525</v>
      </c>
      <c r="B168" s="11">
        <v>0.1552199074074074</v>
      </c>
      <c r="C168" s="19" t="s">
        <v>18</v>
      </c>
      <c r="D168" s="19" t="s">
        <v>25</v>
      </c>
      <c r="E168" s="13">
        <v>20</v>
      </c>
      <c r="F168" s="14">
        <f>E168-4</f>
        <v>16</v>
      </c>
      <c r="G168" s="15"/>
      <c r="H168" s="15"/>
      <c r="I168" s="15"/>
      <c r="J168" s="15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>
    <outlinePr summaryBelow="0" summaryRight="0"/>
  </sheetPr>
  <dimension ref="A1:J34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4" max="4" width="15.6640625" customWidth="1"/>
    <col min="5" max="5" width="10.5" customWidth="1"/>
    <col min="6" max="6" width="12.5" customWidth="1"/>
    <col min="7" max="7" width="5.1640625" customWidth="1"/>
    <col min="9" max="9" width="6.33203125" customWidth="1"/>
    <col min="10" max="10" width="35.332031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1554</v>
      </c>
      <c r="B2" s="16">
        <v>1.3587962962962963E-2</v>
      </c>
      <c r="C2" s="12" t="s">
        <v>18</v>
      </c>
      <c r="D2" s="12" t="s">
        <v>246</v>
      </c>
      <c r="E2" s="36">
        <v>4</v>
      </c>
      <c r="F2" s="37">
        <f t="shared" ref="F2:F3" si="0">E2-1</f>
        <v>3</v>
      </c>
    </row>
    <row r="3" spans="1:10" ht="15.75" customHeight="1">
      <c r="A3" s="12" t="s">
        <v>1554</v>
      </c>
      <c r="B3" s="16">
        <v>1.4224537037037037E-2</v>
      </c>
      <c r="C3" s="12" t="s">
        <v>18</v>
      </c>
      <c r="D3" s="12" t="s">
        <v>246</v>
      </c>
      <c r="E3" s="36">
        <v>11</v>
      </c>
      <c r="F3" s="37">
        <f t="shared" si="0"/>
        <v>10</v>
      </c>
    </row>
    <row r="4" spans="1:10" ht="15.75" customHeight="1">
      <c r="A4" s="12" t="s">
        <v>1554</v>
      </c>
      <c r="B4" s="16">
        <v>2.9131944444444443E-2</v>
      </c>
      <c r="C4" s="12" t="s">
        <v>18</v>
      </c>
      <c r="D4" s="12" t="s">
        <v>15</v>
      </c>
      <c r="E4" s="36">
        <v>10</v>
      </c>
      <c r="F4" s="37">
        <f t="shared" ref="F4:F5" si="1">E4-4</f>
        <v>6</v>
      </c>
    </row>
    <row r="5" spans="1:10" ht="15.75" customHeight="1">
      <c r="A5" s="12" t="s">
        <v>1554</v>
      </c>
      <c r="B5" s="16">
        <v>3.7013888888888888E-2</v>
      </c>
      <c r="C5" s="12" t="s">
        <v>21</v>
      </c>
      <c r="D5" s="12" t="s">
        <v>15</v>
      </c>
      <c r="E5" s="36">
        <v>21</v>
      </c>
      <c r="F5" s="37">
        <f t="shared" si="1"/>
        <v>17</v>
      </c>
    </row>
    <row r="6" spans="1:10" ht="15.75" customHeight="1">
      <c r="A6" s="12" t="s">
        <v>1554</v>
      </c>
      <c r="B6" s="16">
        <v>4.2418981481481481E-2</v>
      </c>
      <c r="C6" s="12" t="s">
        <v>19</v>
      </c>
      <c r="D6" s="12" t="s">
        <v>15</v>
      </c>
      <c r="E6" s="36">
        <v>8</v>
      </c>
      <c r="F6" s="37">
        <f>E6-0</f>
        <v>8</v>
      </c>
    </row>
    <row r="7" spans="1:10" ht="15.75" customHeight="1">
      <c r="A7" s="12" t="s">
        <v>1554</v>
      </c>
      <c r="B7" s="16">
        <v>5.3692129629629631E-2</v>
      </c>
      <c r="C7" s="12" t="s">
        <v>888</v>
      </c>
      <c r="D7" s="12" t="s">
        <v>34</v>
      </c>
      <c r="E7" s="36">
        <v>8</v>
      </c>
      <c r="F7" s="37">
        <f>E7-3</f>
        <v>5</v>
      </c>
    </row>
    <row r="8" spans="1:10" ht="15.75" customHeight="1">
      <c r="A8" s="12" t="s">
        <v>1554</v>
      </c>
      <c r="B8" s="16">
        <v>7.7418981481481478E-2</v>
      </c>
      <c r="C8" s="12" t="s">
        <v>18</v>
      </c>
      <c r="D8" s="12" t="s">
        <v>31</v>
      </c>
      <c r="E8" s="36">
        <v>21</v>
      </c>
      <c r="F8" s="37">
        <f>E8-4</f>
        <v>17</v>
      </c>
    </row>
    <row r="9" spans="1:10" ht="15.75" customHeight="1">
      <c r="A9" s="12" t="s">
        <v>1554</v>
      </c>
      <c r="B9" s="16">
        <v>7.7442129629629625E-2</v>
      </c>
      <c r="C9" s="12" t="s">
        <v>14</v>
      </c>
      <c r="D9" s="12" t="s">
        <v>31</v>
      </c>
      <c r="E9" s="36" t="s">
        <v>20</v>
      </c>
      <c r="F9" s="36">
        <v>1</v>
      </c>
    </row>
    <row r="10" spans="1:10" ht="15.75" customHeight="1">
      <c r="A10" s="12" t="s">
        <v>1554</v>
      </c>
      <c r="B10" s="16">
        <v>7.8252314814814816E-2</v>
      </c>
      <c r="C10" s="12" t="s">
        <v>21</v>
      </c>
      <c r="D10" s="12" t="s">
        <v>15</v>
      </c>
      <c r="E10" s="36">
        <v>21</v>
      </c>
      <c r="F10" s="37">
        <f>E10-4</f>
        <v>17</v>
      </c>
    </row>
    <row r="11" spans="1:10" ht="15.75" customHeight="1">
      <c r="A11" s="12" t="s">
        <v>1554</v>
      </c>
      <c r="B11" s="16">
        <v>9.5023148148148148E-2</v>
      </c>
      <c r="C11" s="12" t="s">
        <v>14</v>
      </c>
      <c r="D11" s="12" t="s">
        <v>31</v>
      </c>
      <c r="E11" s="36">
        <v>18</v>
      </c>
      <c r="F11" s="37">
        <f>E11-1</f>
        <v>17</v>
      </c>
    </row>
    <row r="12" spans="1:10" ht="15.75" customHeight="1">
      <c r="A12" s="12" t="s">
        <v>1554</v>
      </c>
      <c r="B12" s="16">
        <v>0.12361111111111112</v>
      </c>
      <c r="C12" s="12" t="s">
        <v>18</v>
      </c>
      <c r="D12" s="12" t="s">
        <v>381</v>
      </c>
      <c r="E12" s="36" t="s">
        <v>38</v>
      </c>
      <c r="F12" s="36" t="s">
        <v>38</v>
      </c>
      <c r="J12" s="12" t="s">
        <v>1394</v>
      </c>
    </row>
    <row r="13" spans="1:10" ht="15.75" customHeight="1">
      <c r="A13" s="12" t="s">
        <v>1554</v>
      </c>
      <c r="B13" s="16">
        <v>0.12361111111111112</v>
      </c>
      <c r="C13" s="12" t="s">
        <v>18</v>
      </c>
      <c r="D13" s="12" t="s">
        <v>381</v>
      </c>
      <c r="E13" s="36">
        <v>23</v>
      </c>
      <c r="F13" s="37">
        <f>E13-4-3</f>
        <v>16</v>
      </c>
      <c r="J13" s="12" t="s">
        <v>1570</v>
      </c>
    </row>
    <row r="14" spans="1:10" ht="15.75" customHeight="1">
      <c r="A14" s="12" t="s">
        <v>1554</v>
      </c>
      <c r="B14" s="16">
        <v>0.12431712962962962</v>
      </c>
      <c r="C14" s="12" t="s">
        <v>18</v>
      </c>
      <c r="D14" s="12" t="s">
        <v>34</v>
      </c>
      <c r="E14" s="36">
        <v>9</v>
      </c>
      <c r="F14" s="37">
        <f t="shared" ref="F14:F15" si="2">E14-4</f>
        <v>5</v>
      </c>
    </row>
    <row r="15" spans="1:10" ht="15.75" customHeight="1">
      <c r="A15" s="12" t="s">
        <v>1554</v>
      </c>
      <c r="B15" s="16">
        <v>0.12543981481481481</v>
      </c>
      <c r="C15" s="12" t="s">
        <v>18</v>
      </c>
      <c r="D15" s="12" t="s">
        <v>25</v>
      </c>
      <c r="E15" s="36">
        <v>12</v>
      </c>
      <c r="F15" s="37">
        <f t="shared" si="2"/>
        <v>8</v>
      </c>
    </row>
    <row r="16" spans="1:10" ht="15.75" customHeight="1">
      <c r="A16" s="12" t="s">
        <v>1554</v>
      </c>
      <c r="B16" s="16">
        <v>0.12671296296296297</v>
      </c>
      <c r="C16" s="12" t="s">
        <v>19</v>
      </c>
      <c r="D16" s="12" t="s">
        <v>1571</v>
      </c>
      <c r="E16" s="36">
        <v>16</v>
      </c>
      <c r="F16" s="37">
        <f t="shared" ref="F16:F17" si="3">E16-3-3</f>
        <v>10</v>
      </c>
      <c r="J16" s="12" t="s">
        <v>103</v>
      </c>
    </row>
    <row r="17" spans="1:10" ht="15.75" customHeight="1">
      <c r="A17" s="12" t="s">
        <v>1554</v>
      </c>
      <c r="B17" s="16">
        <v>0.12671296296296297</v>
      </c>
      <c r="C17" s="12" t="s">
        <v>19</v>
      </c>
      <c r="D17" s="12" t="s">
        <v>1571</v>
      </c>
      <c r="E17" s="36">
        <v>16</v>
      </c>
      <c r="F17" s="37">
        <f t="shared" si="3"/>
        <v>10</v>
      </c>
      <c r="J17" s="12" t="s">
        <v>105</v>
      </c>
    </row>
    <row r="18" spans="1:10" ht="15.75" customHeight="1">
      <c r="A18" s="12" t="s">
        <v>1554</v>
      </c>
      <c r="B18" s="16">
        <v>0.12959490740740739</v>
      </c>
      <c r="C18" s="12" t="s">
        <v>14</v>
      </c>
      <c r="D18" s="12" t="s">
        <v>78</v>
      </c>
      <c r="E18" s="36">
        <v>17</v>
      </c>
      <c r="F18" s="37">
        <f>E18-2</f>
        <v>15</v>
      </c>
    </row>
    <row r="19" spans="1:10" ht="15.75" customHeight="1">
      <c r="A19" s="12" t="s">
        <v>1554</v>
      </c>
      <c r="B19" s="16">
        <v>0.13715277777777779</v>
      </c>
      <c r="C19" s="12" t="s">
        <v>888</v>
      </c>
      <c r="D19" s="12" t="s">
        <v>37</v>
      </c>
      <c r="E19" s="36">
        <v>14</v>
      </c>
      <c r="F19" s="37">
        <f>E19--1</f>
        <v>15</v>
      </c>
    </row>
    <row r="20" spans="1:10" ht="15.75" customHeight="1">
      <c r="A20" s="12" t="s">
        <v>1554</v>
      </c>
      <c r="B20" s="16">
        <v>0.14621527777777779</v>
      </c>
      <c r="C20" s="12" t="s">
        <v>19</v>
      </c>
      <c r="D20" s="12" t="s">
        <v>15</v>
      </c>
      <c r="E20" s="36">
        <v>19</v>
      </c>
      <c r="F20" s="37">
        <f t="shared" ref="F20:F21" si="4">E20-0</f>
        <v>19</v>
      </c>
    </row>
    <row r="21" spans="1:10" ht="15.75" customHeight="1">
      <c r="A21" s="12" t="s">
        <v>1554</v>
      </c>
      <c r="B21" s="16">
        <v>0.14978009259259259</v>
      </c>
      <c r="C21" s="12" t="s">
        <v>19</v>
      </c>
      <c r="D21" s="12" t="s">
        <v>15</v>
      </c>
      <c r="E21" s="36">
        <v>15</v>
      </c>
      <c r="F21" s="37">
        <f t="shared" si="4"/>
        <v>15</v>
      </c>
    </row>
    <row r="22" spans="1:10" ht="15.75" customHeight="1">
      <c r="A22" s="12" t="s">
        <v>1554</v>
      </c>
      <c r="B22" s="16">
        <v>0.15011574074074074</v>
      </c>
      <c r="C22" s="12" t="s">
        <v>19</v>
      </c>
      <c r="D22" s="12" t="s">
        <v>37</v>
      </c>
      <c r="E22" s="36">
        <v>11</v>
      </c>
      <c r="F22" s="37">
        <f>E22-9</f>
        <v>2</v>
      </c>
    </row>
    <row r="23" spans="1:10" ht="15.75" customHeight="1">
      <c r="A23" s="12" t="s">
        <v>1554</v>
      </c>
      <c r="B23" s="16">
        <v>0.15300925925925926</v>
      </c>
      <c r="C23" s="12" t="s">
        <v>21</v>
      </c>
      <c r="D23" s="12" t="s">
        <v>37</v>
      </c>
      <c r="E23" s="36">
        <v>23</v>
      </c>
      <c r="F23" s="36">
        <v>14</v>
      </c>
      <c r="J23" s="12" t="s">
        <v>56</v>
      </c>
    </row>
    <row r="24" spans="1:10" ht="15.75" customHeight="1">
      <c r="A24" s="12" t="s">
        <v>1554</v>
      </c>
      <c r="B24" s="16">
        <v>0.15300925925925926</v>
      </c>
      <c r="C24" s="12" t="s">
        <v>21</v>
      </c>
      <c r="D24" s="12" t="s">
        <v>37</v>
      </c>
      <c r="E24" s="36">
        <v>23</v>
      </c>
      <c r="F24" s="36">
        <v>14</v>
      </c>
      <c r="J24" s="12" t="s">
        <v>57</v>
      </c>
    </row>
    <row r="25" spans="1:10" ht="15.75" customHeight="1">
      <c r="A25" s="12" t="s">
        <v>1554</v>
      </c>
      <c r="B25" s="16">
        <v>0.15358796296296295</v>
      </c>
      <c r="C25" s="12" t="s">
        <v>19</v>
      </c>
      <c r="D25" s="12" t="s">
        <v>137</v>
      </c>
      <c r="E25" s="36">
        <v>15</v>
      </c>
      <c r="F25" s="37">
        <f>E25-10</f>
        <v>5</v>
      </c>
    </row>
    <row r="26" spans="1:10" ht="15.75" customHeight="1">
      <c r="A26" s="12" t="s">
        <v>1554</v>
      </c>
      <c r="B26" s="16">
        <v>0.15380787037037036</v>
      </c>
      <c r="C26" s="12" t="s">
        <v>18</v>
      </c>
      <c r="D26" s="12" t="s">
        <v>109</v>
      </c>
      <c r="E26" s="36">
        <v>10</v>
      </c>
      <c r="F26" s="37">
        <f>E26-3</f>
        <v>7</v>
      </c>
    </row>
    <row r="27" spans="1:10" ht="15.75" customHeight="1">
      <c r="A27" s="12" t="s">
        <v>1554</v>
      </c>
      <c r="B27" s="16">
        <v>0.15403935185185186</v>
      </c>
      <c r="C27" s="12" t="s">
        <v>66</v>
      </c>
      <c r="D27" s="12" t="s">
        <v>109</v>
      </c>
      <c r="E27" s="36" t="s">
        <v>38</v>
      </c>
      <c r="F27" s="36" t="s">
        <v>38</v>
      </c>
      <c r="J27" s="12" t="s">
        <v>56</v>
      </c>
    </row>
    <row r="28" spans="1:10" ht="15.75" customHeight="1">
      <c r="A28" s="12" t="s">
        <v>1554</v>
      </c>
      <c r="B28" s="16">
        <v>0.15403935185185186</v>
      </c>
      <c r="C28" s="12" t="s">
        <v>66</v>
      </c>
      <c r="D28" s="12" t="s">
        <v>109</v>
      </c>
      <c r="E28" s="36">
        <v>19</v>
      </c>
      <c r="F28" s="37">
        <f>E28-3</f>
        <v>16</v>
      </c>
      <c r="J28" s="12" t="s">
        <v>57</v>
      </c>
    </row>
    <row r="29" spans="1:10" ht="15.75" customHeight="1">
      <c r="A29" s="12" t="s">
        <v>1554</v>
      </c>
      <c r="B29" s="16">
        <v>0.15510416666666665</v>
      </c>
      <c r="C29" s="12" t="s">
        <v>19</v>
      </c>
      <c r="D29" s="12" t="s">
        <v>37</v>
      </c>
      <c r="E29" s="36">
        <v>21</v>
      </c>
      <c r="F29" s="37">
        <f>E29-9</f>
        <v>12</v>
      </c>
    </row>
    <row r="30" spans="1:10" ht="15.75" customHeight="1">
      <c r="A30" s="12" t="s">
        <v>1554</v>
      </c>
      <c r="B30" s="16">
        <v>0.15649305555555557</v>
      </c>
      <c r="C30" s="12" t="s">
        <v>13</v>
      </c>
      <c r="D30" s="12" t="s">
        <v>37</v>
      </c>
      <c r="E30" s="36" t="s">
        <v>38</v>
      </c>
      <c r="F30" s="36" t="s">
        <v>38</v>
      </c>
      <c r="J30" s="12" t="s">
        <v>56</v>
      </c>
    </row>
    <row r="31" spans="1:10" ht="15.75" customHeight="1">
      <c r="A31" s="12" t="s">
        <v>1554</v>
      </c>
      <c r="B31" s="16">
        <v>0.15649305555555557</v>
      </c>
      <c r="C31" s="12" t="s">
        <v>13</v>
      </c>
      <c r="D31" s="12" t="s">
        <v>37</v>
      </c>
      <c r="E31" s="36">
        <v>21</v>
      </c>
      <c r="F31" s="37">
        <f>E31-5</f>
        <v>16</v>
      </c>
      <c r="J31" s="12" t="s">
        <v>57</v>
      </c>
    </row>
    <row r="32" spans="1:10" ht="15.75" customHeight="1">
      <c r="A32" s="12" t="s">
        <v>1554</v>
      </c>
      <c r="B32" s="16">
        <v>0.15675925925925926</v>
      </c>
      <c r="C32" s="12" t="s">
        <v>19</v>
      </c>
      <c r="D32" s="12" t="s">
        <v>137</v>
      </c>
      <c r="E32" s="36">
        <v>29</v>
      </c>
      <c r="F32" s="37">
        <f>E32-10</f>
        <v>19</v>
      </c>
    </row>
    <row r="33" spans="1:6" ht="15.75" customHeight="1">
      <c r="A33" s="12" t="s">
        <v>1554</v>
      </c>
      <c r="B33" s="16">
        <v>0.15703703703703703</v>
      </c>
      <c r="C33" s="12" t="s">
        <v>19</v>
      </c>
      <c r="D33" s="12" t="s">
        <v>62</v>
      </c>
      <c r="E33" s="36">
        <v>19</v>
      </c>
      <c r="F33" s="37">
        <f>E33-2</f>
        <v>17</v>
      </c>
    </row>
    <row r="34" spans="1:6" ht="15.75" customHeight="1">
      <c r="A34" s="12" t="s">
        <v>1554</v>
      </c>
      <c r="B34" s="16">
        <v>0.16346064814814815</v>
      </c>
      <c r="C34" s="12" t="s">
        <v>14</v>
      </c>
      <c r="D34" s="12" t="s">
        <v>37</v>
      </c>
      <c r="E34" s="36">
        <v>13</v>
      </c>
      <c r="F34" s="37">
        <f>E34-5</f>
        <v>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>
    <outlinePr summaryBelow="0" summaryRight="0"/>
  </sheetPr>
  <dimension ref="A1:J34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27.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1557</v>
      </c>
      <c r="B2" s="16">
        <v>1.087962962962963E-2</v>
      </c>
      <c r="C2" s="12" t="s">
        <v>14</v>
      </c>
      <c r="D2" s="12" t="s">
        <v>15</v>
      </c>
      <c r="E2" s="36">
        <v>21</v>
      </c>
      <c r="F2" s="37">
        <f>E2-3</f>
        <v>18</v>
      </c>
    </row>
    <row r="3" spans="1:10" ht="15.75" customHeight="1">
      <c r="A3" s="12" t="s">
        <v>1557</v>
      </c>
      <c r="B3" s="16">
        <v>2.2870370370370371E-2</v>
      </c>
      <c r="C3" s="12" t="s">
        <v>21</v>
      </c>
      <c r="D3" s="12" t="s">
        <v>15</v>
      </c>
      <c r="E3" s="36" t="s">
        <v>20</v>
      </c>
      <c r="F3" s="36">
        <v>1</v>
      </c>
    </row>
    <row r="4" spans="1:10" ht="15.75" customHeight="1">
      <c r="A4" s="12" t="s">
        <v>1557</v>
      </c>
      <c r="B4" s="16">
        <v>3.3113425925925928E-2</v>
      </c>
      <c r="C4" s="12" t="s">
        <v>888</v>
      </c>
      <c r="D4" s="12" t="s">
        <v>15</v>
      </c>
      <c r="E4" s="36">
        <v>13</v>
      </c>
      <c r="F4" s="37">
        <f>E4-8</f>
        <v>5</v>
      </c>
    </row>
    <row r="5" spans="1:10" ht="15.75" customHeight="1">
      <c r="A5" s="12" t="s">
        <v>1557</v>
      </c>
      <c r="B5" s="16">
        <v>4.8645833333333333E-2</v>
      </c>
      <c r="C5" s="12" t="s">
        <v>21</v>
      </c>
      <c r="D5" s="12" t="s">
        <v>78</v>
      </c>
      <c r="E5" s="36">
        <v>19</v>
      </c>
      <c r="F5" s="37">
        <f>E5-6</f>
        <v>13</v>
      </c>
    </row>
    <row r="6" spans="1:10" ht="15.75" customHeight="1">
      <c r="A6" s="12" t="s">
        <v>1557</v>
      </c>
      <c r="B6" s="16">
        <v>6.3634259259259265E-2</v>
      </c>
      <c r="C6" s="12" t="s">
        <v>888</v>
      </c>
      <c r="D6" s="12" t="s">
        <v>37</v>
      </c>
      <c r="E6" s="36" t="s">
        <v>38</v>
      </c>
      <c r="F6" s="36" t="s">
        <v>38</v>
      </c>
      <c r="J6" s="12" t="s">
        <v>56</v>
      </c>
    </row>
    <row r="7" spans="1:10" ht="15.75" customHeight="1">
      <c r="A7" s="12" t="s">
        <v>1557</v>
      </c>
      <c r="B7" s="16">
        <v>6.3634259259259265E-2</v>
      </c>
      <c r="C7" s="12" t="s">
        <v>888</v>
      </c>
      <c r="D7" s="12" t="s">
        <v>37</v>
      </c>
      <c r="E7" s="36" t="s">
        <v>17</v>
      </c>
      <c r="F7" s="36">
        <v>20</v>
      </c>
      <c r="J7" s="12" t="s">
        <v>57</v>
      </c>
    </row>
    <row r="8" spans="1:10" ht="15.75" customHeight="1">
      <c r="A8" s="12" t="s">
        <v>1557</v>
      </c>
      <c r="B8" s="16">
        <v>8.0648148148148149E-2</v>
      </c>
      <c r="C8" s="12" t="s">
        <v>13</v>
      </c>
      <c r="D8" s="12" t="s">
        <v>34</v>
      </c>
      <c r="E8" s="36">
        <v>16</v>
      </c>
      <c r="F8" s="37">
        <f>E8-7</f>
        <v>9</v>
      </c>
    </row>
    <row r="9" spans="1:10" ht="15.75" customHeight="1">
      <c r="A9" s="12" t="s">
        <v>1557</v>
      </c>
      <c r="B9" s="16">
        <v>8.532407407407408E-2</v>
      </c>
      <c r="C9" s="12" t="s">
        <v>888</v>
      </c>
      <c r="D9" s="12" t="s">
        <v>69</v>
      </c>
      <c r="E9" s="36">
        <v>19</v>
      </c>
      <c r="F9" s="37">
        <f t="shared" ref="F9:F10" si="0">E9-5</f>
        <v>14</v>
      </c>
    </row>
    <row r="10" spans="1:10" ht="15.75" customHeight="1">
      <c r="A10" s="12" t="s">
        <v>1557</v>
      </c>
      <c r="B10" s="16">
        <v>8.9016203703703708E-2</v>
      </c>
      <c r="C10" s="12" t="s">
        <v>888</v>
      </c>
      <c r="D10" s="12" t="s">
        <v>242</v>
      </c>
      <c r="E10" s="36">
        <v>13</v>
      </c>
      <c r="F10" s="37">
        <f t="shared" si="0"/>
        <v>8</v>
      </c>
    </row>
    <row r="11" spans="1:10" ht="15.75" customHeight="1">
      <c r="A11" s="12" t="s">
        <v>1557</v>
      </c>
      <c r="B11" s="16">
        <v>8.9791666666666672E-2</v>
      </c>
      <c r="C11" s="12" t="s">
        <v>888</v>
      </c>
      <c r="D11" s="12" t="s">
        <v>15</v>
      </c>
      <c r="E11" s="36">
        <v>18</v>
      </c>
      <c r="F11" s="37">
        <f>E11-8</f>
        <v>10</v>
      </c>
    </row>
    <row r="12" spans="1:10" ht="15.75" customHeight="1">
      <c r="A12" s="12" t="s">
        <v>1557</v>
      </c>
      <c r="B12" s="16">
        <v>0.11655092592592593</v>
      </c>
      <c r="C12" s="12" t="s">
        <v>21</v>
      </c>
      <c r="D12" s="12" t="s">
        <v>246</v>
      </c>
      <c r="E12" s="36">
        <v>17</v>
      </c>
      <c r="F12" s="37">
        <f>E12-9</f>
        <v>8</v>
      </c>
    </row>
    <row r="13" spans="1:10" ht="15.75" customHeight="1">
      <c r="A13" s="12" t="s">
        <v>1557</v>
      </c>
      <c r="B13" s="16">
        <v>0.1165625</v>
      </c>
      <c r="C13" s="12" t="s">
        <v>14</v>
      </c>
      <c r="D13" s="12" t="s">
        <v>246</v>
      </c>
      <c r="E13" s="36">
        <v>19</v>
      </c>
      <c r="F13" s="37">
        <f>E13-6</f>
        <v>13</v>
      </c>
    </row>
    <row r="14" spans="1:10" ht="15.75" customHeight="1">
      <c r="A14" s="12" t="s">
        <v>1557</v>
      </c>
      <c r="B14" s="12" t="s">
        <v>1572</v>
      </c>
      <c r="C14" s="12" t="s">
        <v>888</v>
      </c>
      <c r="D14" s="12" t="s">
        <v>15</v>
      </c>
      <c r="E14" s="36">
        <v>17</v>
      </c>
      <c r="F14" s="37">
        <f>E14-8</f>
        <v>9</v>
      </c>
    </row>
    <row r="15" spans="1:10" ht="15.75" customHeight="1">
      <c r="A15" s="12" t="s">
        <v>1557</v>
      </c>
      <c r="B15" s="16">
        <v>0.1348263888888889</v>
      </c>
      <c r="C15" s="12" t="s">
        <v>13</v>
      </c>
      <c r="D15" s="12" t="s">
        <v>15</v>
      </c>
      <c r="E15" s="36" t="s">
        <v>20</v>
      </c>
      <c r="F15" s="36">
        <v>1</v>
      </c>
    </row>
    <row r="16" spans="1:10" ht="15.75" customHeight="1">
      <c r="A16" s="12" t="s">
        <v>1557</v>
      </c>
      <c r="B16" s="16">
        <v>0.1370949074074074</v>
      </c>
      <c r="C16" s="12" t="s">
        <v>18</v>
      </c>
      <c r="D16" s="12" t="s">
        <v>27</v>
      </c>
      <c r="E16" s="36">
        <v>16</v>
      </c>
      <c r="F16" s="37">
        <f t="shared" ref="F16:F17" si="1">E16-7</f>
        <v>9</v>
      </c>
    </row>
    <row r="17" spans="1:10" ht="15.75" customHeight="1">
      <c r="A17" s="12" t="s">
        <v>1557</v>
      </c>
      <c r="B17" s="16">
        <v>0.13936342592592593</v>
      </c>
      <c r="C17" s="12" t="s">
        <v>13</v>
      </c>
      <c r="D17" s="12" t="s">
        <v>34</v>
      </c>
      <c r="E17" s="36">
        <v>24</v>
      </c>
      <c r="F17" s="37">
        <f t="shared" si="1"/>
        <v>17</v>
      </c>
    </row>
    <row r="18" spans="1:10" ht="15.75" customHeight="1">
      <c r="A18" s="12" t="s">
        <v>1557</v>
      </c>
      <c r="B18" s="16">
        <v>0.139375</v>
      </c>
      <c r="C18" s="12" t="s">
        <v>14</v>
      </c>
      <c r="D18" s="12" t="s">
        <v>116</v>
      </c>
      <c r="E18" s="36">
        <v>15</v>
      </c>
      <c r="F18" s="37">
        <f t="shared" ref="F18:F19" si="2">E18-1</f>
        <v>14</v>
      </c>
    </row>
    <row r="19" spans="1:10" ht="15.75" customHeight="1">
      <c r="A19" s="12" t="s">
        <v>1557</v>
      </c>
      <c r="B19" s="16">
        <v>0.14387731481481481</v>
      </c>
      <c r="C19" s="12" t="s">
        <v>18</v>
      </c>
      <c r="D19" s="12" t="s">
        <v>78</v>
      </c>
      <c r="E19" s="36">
        <v>16</v>
      </c>
      <c r="F19" s="37">
        <f t="shared" si="2"/>
        <v>15</v>
      </c>
    </row>
    <row r="20" spans="1:10" ht="15.75" customHeight="1">
      <c r="A20" s="12" t="s">
        <v>1557</v>
      </c>
      <c r="B20" s="16">
        <v>0.1454050925925926</v>
      </c>
      <c r="C20" s="12" t="s">
        <v>18</v>
      </c>
      <c r="D20" s="12" t="s">
        <v>109</v>
      </c>
      <c r="E20" s="36">
        <v>8</v>
      </c>
      <c r="F20" s="36">
        <v>5</v>
      </c>
      <c r="J20" s="12" t="s">
        <v>1578</v>
      </c>
    </row>
    <row r="21" spans="1:10" ht="15.75" customHeight="1">
      <c r="A21" s="12" t="s">
        <v>1557</v>
      </c>
      <c r="B21" s="16">
        <v>0.14664351851851851</v>
      </c>
      <c r="C21" s="12" t="s">
        <v>18</v>
      </c>
      <c r="D21" s="12" t="s">
        <v>109</v>
      </c>
      <c r="E21" s="36">
        <v>6</v>
      </c>
      <c r="F21" s="36">
        <v>3</v>
      </c>
      <c r="J21" s="12" t="s">
        <v>1578</v>
      </c>
    </row>
    <row r="22" spans="1:10" ht="15.75" customHeight="1">
      <c r="A22" s="12" t="s">
        <v>1557</v>
      </c>
      <c r="B22" s="16">
        <v>0.14664351851851851</v>
      </c>
      <c r="C22" s="12" t="s">
        <v>18</v>
      </c>
      <c r="D22" s="12" t="s">
        <v>45</v>
      </c>
      <c r="E22" s="36">
        <v>4</v>
      </c>
      <c r="F22" s="37"/>
      <c r="J22" s="12" t="s">
        <v>1548</v>
      </c>
    </row>
    <row r="23" spans="1:10" ht="15.75" customHeight="1">
      <c r="A23" s="12" t="s">
        <v>1557</v>
      </c>
      <c r="B23" s="16">
        <v>0.14739583333333334</v>
      </c>
      <c r="C23" s="12" t="s">
        <v>18</v>
      </c>
      <c r="D23" s="12" t="s">
        <v>15</v>
      </c>
      <c r="E23" s="36">
        <v>14</v>
      </c>
      <c r="F23" s="37">
        <f t="shared" ref="F23:F24" si="3">E23-4</f>
        <v>10</v>
      </c>
    </row>
    <row r="24" spans="1:10" ht="15.75" customHeight="1">
      <c r="A24" s="12" t="s">
        <v>1557</v>
      </c>
      <c r="B24" s="16">
        <v>0.15123842592592593</v>
      </c>
      <c r="C24" s="12" t="s">
        <v>21</v>
      </c>
      <c r="D24" s="12" t="s">
        <v>15</v>
      </c>
      <c r="E24" s="36">
        <v>9</v>
      </c>
      <c r="F24" s="37">
        <f t="shared" si="3"/>
        <v>5</v>
      </c>
    </row>
    <row r="25" spans="1:10" ht="15.75" customHeight="1">
      <c r="A25" s="12" t="s">
        <v>1557</v>
      </c>
      <c r="B25" s="16">
        <v>0.15232638888888889</v>
      </c>
      <c r="C25" s="12" t="s">
        <v>888</v>
      </c>
      <c r="D25" s="12" t="s">
        <v>31</v>
      </c>
      <c r="E25" s="36">
        <v>20</v>
      </c>
      <c r="F25" s="37">
        <f>E25-3</f>
        <v>17</v>
      </c>
    </row>
    <row r="26" spans="1:10" ht="15.75" customHeight="1">
      <c r="A26" s="12" t="s">
        <v>1557</v>
      </c>
      <c r="B26" s="16">
        <v>0.15232638888888889</v>
      </c>
      <c r="C26" s="12" t="s">
        <v>888</v>
      </c>
      <c r="D26" s="12" t="s">
        <v>68</v>
      </c>
      <c r="E26" s="36">
        <v>7</v>
      </c>
      <c r="F26" s="37">
        <f>E26--1</f>
        <v>8</v>
      </c>
    </row>
    <row r="27" spans="1:10" ht="15.75" customHeight="1">
      <c r="A27" s="12" t="s">
        <v>1557</v>
      </c>
      <c r="B27" s="16">
        <v>0.15284722222222222</v>
      </c>
      <c r="C27" s="12" t="s">
        <v>19</v>
      </c>
      <c r="D27" s="12" t="s">
        <v>15</v>
      </c>
      <c r="E27" s="36">
        <v>17</v>
      </c>
      <c r="F27" s="37">
        <f>E27-0</f>
        <v>17</v>
      </c>
    </row>
    <row r="28" spans="1:10" ht="15.75" customHeight="1">
      <c r="A28" s="12" t="s">
        <v>1557</v>
      </c>
      <c r="B28" s="16">
        <v>0.15478009259259259</v>
      </c>
      <c r="C28" s="12" t="s">
        <v>21</v>
      </c>
      <c r="D28" s="12" t="s">
        <v>395</v>
      </c>
      <c r="E28" s="36">
        <v>1</v>
      </c>
      <c r="F28" s="37"/>
      <c r="J28" s="12" t="s">
        <v>243</v>
      </c>
    </row>
    <row r="29" spans="1:10" ht="15.75" customHeight="1">
      <c r="A29" s="12" t="s">
        <v>1557</v>
      </c>
      <c r="B29" s="16">
        <v>0.15482638888888889</v>
      </c>
      <c r="C29" s="12" t="s">
        <v>21</v>
      </c>
      <c r="D29" s="12" t="s">
        <v>395</v>
      </c>
      <c r="E29" s="36">
        <v>8</v>
      </c>
      <c r="F29" s="36">
        <v>6</v>
      </c>
    </row>
    <row r="30" spans="1:10" ht="15.75" customHeight="1">
      <c r="A30" s="12" t="s">
        <v>1557</v>
      </c>
      <c r="B30" s="16">
        <v>0.15496527777777777</v>
      </c>
      <c r="C30" s="12" t="s">
        <v>13</v>
      </c>
      <c r="D30" s="12" t="s">
        <v>395</v>
      </c>
      <c r="E30" s="36">
        <v>10</v>
      </c>
      <c r="F30" s="36">
        <v>6</v>
      </c>
    </row>
    <row r="31" spans="1:10" ht="15.75" customHeight="1">
      <c r="A31" s="12" t="s">
        <v>1557</v>
      </c>
      <c r="B31" s="16">
        <v>0.15504629629629629</v>
      </c>
      <c r="C31" s="12" t="s">
        <v>14</v>
      </c>
      <c r="D31" s="12" t="s">
        <v>395</v>
      </c>
      <c r="E31" s="36">
        <v>9</v>
      </c>
      <c r="F31" s="36">
        <v>6</v>
      </c>
    </row>
    <row r="32" spans="1:10" ht="15.75" customHeight="1">
      <c r="A32" s="12" t="s">
        <v>1557</v>
      </c>
      <c r="B32" s="16">
        <v>0.14880787037037038</v>
      </c>
      <c r="C32" s="12" t="s">
        <v>888</v>
      </c>
      <c r="D32" s="12" t="s">
        <v>395</v>
      </c>
      <c r="E32" s="36">
        <v>6</v>
      </c>
      <c r="F32" s="36">
        <v>3</v>
      </c>
    </row>
    <row r="33" spans="1:6" ht="15.75" customHeight="1">
      <c r="A33" s="12" t="s">
        <v>1557</v>
      </c>
      <c r="B33" s="16">
        <v>0.15512731481481482</v>
      </c>
      <c r="C33" s="12" t="s">
        <v>18</v>
      </c>
      <c r="D33" s="12" t="s">
        <v>395</v>
      </c>
      <c r="E33" s="36">
        <v>9</v>
      </c>
      <c r="F33" s="36">
        <v>7</v>
      </c>
    </row>
    <row r="34" spans="1:6" ht="15.75" customHeight="1">
      <c r="A34" s="12" t="s">
        <v>1557</v>
      </c>
      <c r="B34" s="16">
        <v>0.15518518518518518</v>
      </c>
      <c r="C34" s="12" t="s">
        <v>19</v>
      </c>
      <c r="D34" s="12" t="s">
        <v>395</v>
      </c>
      <c r="E34" s="36">
        <v>8</v>
      </c>
      <c r="F34" s="36">
        <v>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>
    <outlinePr summaryBelow="0" summaryRight="0"/>
  </sheetPr>
  <dimension ref="A1:J169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6.6640625" customWidth="1"/>
    <col min="9" max="9" width="6.33203125" customWidth="1"/>
    <col min="10" max="10" width="42.66406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1588</v>
      </c>
      <c r="B2" s="16">
        <v>1.1967592592592592E-2</v>
      </c>
      <c r="C2" s="12" t="s">
        <v>18</v>
      </c>
      <c r="D2" s="12" t="s">
        <v>15</v>
      </c>
      <c r="E2" s="36" t="s">
        <v>38</v>
      </c>
      <c r="F2" s="36" t="s">
        <v>38</v>
      </c>
      <c r="J2" s="12" t="s">
        <v>56</v>
      </c>
    </row>
    <row r="3" spans="1:10" ht="15.75" customHeight="1">
      <c r="A3" s="12" t="s">
        <v>1588</v>
      </c>
      <c r="B3" s="16">
        <v>1.1967592592592592E-2</v>
      </c>
      <c r="C3" s="12" t="s">
        <v>18</v>
      </c>
      <c r="D3" s="12" t="s">
        <v>15</v>
      </c>
      <c r="E3" s="36">
        <v>19</v>
      </c>
      <c r="F3" s="37">
        <f t="shared" ref="F3:F4" si="0">E3-5</f>
        <v>14</v>
      </c>
      <c r="J3" s="12" t="s">
        <v>57</v>
      </c>
    </row>
    <row r="4" spans="1:10" ht="15.75" customHeight="1">
      <c r="A4" s="12" t="s">
        <v>1588</v>
      </c>
      <c r="B4" s="16">
        <v>1.5023148148148148E-2</v>
      </c>
      <c r="C4" s="12" t="s">
        <v>18</v>
      </c>
      <c r="D4" s="12" t="s">
        <v>69</v>
      </c>
      <c r="E4" s="36">
        <v>15</v>
      </c>
      <c r="F4" s="37">
        <f t="shared" si="0"/>
        <v>10</v>
      </c>
    </row>
    <row r="5" spans="1:10" ht="15.75" customHeight="1">
      <c r="A5" s="12" t="s">
        <v>1588</v>
      </c>
      <c r="B5" s="16">
        <v>1.7523148148148149E-2</v>
      </c>
      <c r="C5" s="12" t="s">
        <v>888</v>
      </c>
      <c r="D5" s="12" t="s">
        <v>68</v>
      </c>
      <c r="E5" s="36">
        <v>8</v>
      </c>
      <c r="F5" s="37">
        <f>E5--1</f>
        <v>9</v>
      </c>
    </row>
    <row r="6" spans="1:10" ht="15.75" customHeight="1">
      <c r="A6" s="12" t="s">
        <v>1588</v>
      </c>
      <c r="B6" s="16">
        <v>1.8240740740740741E-2</v>
      </c>
      <c r="C6" s="12" t="s">
        <v>14</v>
      </c>
      <c r="D6" s="12" t="s">
        <v>15</v>
      </c>
      <c r="E6" s="36">
        <v>19</v>
      </c>
      <c r="F6" s="37">
        <f>E6-3</f>
        <v>16</v>
      </c>
    </row>
    <row r="7" spans="1:10" ht="15.75" customHeight="1">
      <c r="A7" s="12" t="s">
        <v>1588</v>
      </c>
      <c r="B7" s="16">
        <v>2.0150462962962964E-2</v>
      </c>
      <c r="C7" s="12" t="s">
        <v>18</v>
      </c>
      <c r="D7" s="12" t="s">
        <v>15</v>
      </c>
      <c r="E7" s="36" t="s">
        <v>38</v>
      </c>
      <c r="F7" s="36" t="s">
        <v>38</v>
      </c>
      <c r="J7" s="12" t="s">
        <v>56</v>
      </c>
    </row>
    <row r="8" spans="1:10" ht="15.75" customHeight="1">
      <c r="A8" s="12" t="s">
        <v>1588</v>
      </c>
      <c r="B8" s="16">
        <v>2.0150462962962964E-2</v>
      </c>
      <c r="C8" s="12" t="s">
        <v>18</v>
      </c>
      <c r="D8" s="12" t="s">
        <v>15</v>
      </c>
      <c r="E8" s="36">
        <v>17</v>
      </c>
      <c r="F8" s="37">
        <f>E8-5</f>
        <v>12</v>
      </c>
      <c r="J8" s="12" t="s">
        <v>57</v>
      </c>
    </row>
    <row r="9" spans="1:10" ht="15.75" customHeight="1">
      <c r="A9" s="12" t="s">
        <v>1588</v>
      </c>
      <c r="B9" s="16">
        <v>2.119212962962963E-2</v>
      </c>
      <c r="C9" s="12" t="s">
        <v>888</v>
      </c>
      <c r="D9" s="12" t="s">
        <v>15</v>
      </c>
      <c r="E9" s="36">
        <v>19</v>
      </c>
      <c r="F9" s="37">
        <f>E9-8</f>
        <v>11</v>
      </c>
    </row>
    <row r="10" spans="1:10" ht="15.75" customHeight="1">
      <c r="A10" s="12" t="s">
        <v>1588</v>
      </c>
      <c r="B10" s="16">
        <v>2.1874999999999999E-2</v>
      </c>
      <c r="C10" s="12" t="s">
        <v>21</v>
      </c>
      <c r="D10" s="12" t="s">
        <v>68</v>
      </c>
      <c r="E10" s="36">
        <v>16</v>
      </c>
      <c r="F10" s="37">
        <f>E10-5</f>
        <v>11</v>
      </c>
    </row>
    <row r="11" spans="1:10" ht="15.75" customHeight="1">
      <c r="A11" s="12" t="s">
        <v>1588</v>
      </c>
      <c r="B11" s="16">
        <v>2.7268518518518518E-2</v>
      </c>
      <c r="C11" s="12" t="s">
        <v>18</v>
      </c>
      <c r="D11" s="12" t="s">
        <v>15</v>
      </c>
      <c r="E11" s="36" t="s">
        <v>38</v>
      </c>
      <c r="F11" s="36" t="s">
        <v>38</v>
      </c>
      <c r="J11" s="12" t="s">
        <v>56</v>
      </c>
    </row>
    <row r="12" spans="1:10" ht="15.75" customHeight="1">
      <c r="A12" s="12" t="s">
        <v>1588</v>
      </c>
      <c r="B12" s="16">
        <v>2.7268518518518518E-2</v>
      </c>
      <c r="C12" s="12" t="s">
        <v>18</v>
      </c>
      <c r="D12" s="12" t="s">
        <v>15</v>
      </c>
      <c r="E12" s="36">
        <v>19</v>
      </c>
      <c r="F12" s="37">
        <f>E12-5</f>
        <v>14</v>
      </c>
      <c r="J12" s="12" t="s">
        <v>57</v>
      </c>
    </row>
    <row r="13" spans="1:10" ht="15.75" customHeight="1">
      <c r="A13" s="12" t="s">
        <v>1588</v>
      </c>
      <c r="B13" s="16">
        <v>2.8912037037037038E-2</v>
      </c>
      <c r="C13" s="12" t="s">
        <v>13</v>
      </c>
      <c r="D13" s="12" t="s">
        <v>22</v>
      </c>
      <c r="E13" s="36" t="s">
        <v>17</v>
      </c>
      <c r="F13" s="36">
        <v>20</v>
      </c>
      <c r="J13" s="12" t="s">
        <v>820</v>
      </c>
    </row>
    <row r="14" spans="1:10" ht="15.75" customHeight="1">
      <c r="A14" s="12" t="s">
        <v>1588</v>
      </c>
      <c r="B14" s="16">
        <v>2.9027777777777777E-2</v>
      </c>
      <c r="C14" s="12" t="s">
        <v>888</v>
      </c>
      <c r="D14" s="12" t="s">
        <v>22</v>
      </c>
      <c r="E14" s="36">
        <v>21</v>
      </c>
      <c r="F14" s="37">
        <f>E14-1-10</f>
        <v>10</v>
      </c>
      <c r="J14" s="12" t="s">
        <v>820</v>
      </c>
    </row>
    <row r="15" spans="1:10" ht="15.75" customHeight="1">
      <c r="A15" s="12" t="s">
        <v>1588</v>
      </c>
      <c r="B15" s="16">
        <v>2.9027777777777777E-2</v>
      </c>
      <c r="C15" s="12" t="s">
        <v>14</v>
      </c>
      <c r="D15" s="12" t="s">
        <v>22</v>
      </c>
      <c r="E15" s="36">
        <v>34</v>
      </c>
      <c r="F15" s="37">
        <f>E15-8-10</f>
        <v>16</v>
      </c>
      <c r="J15" s="12" t="s">
        <v>820</v>
      </c>
    </row>
    <row r="16" spans="1:10" ht="15.75" customHeight="1">
      <c r="A16" s="12" t="s">
        <v>1588</v>
      </c>
      <c r="B16" s="16">
        <v>2.9027777777777777E-2</v>
      </c>
      <c r="C16" s="12" t="s">
        <v>18</v>
      </c>
      <c r="D16" s="12" t="s">
        <v>22</v>
      </c>
      <c r="E16" s="36">
        <v>24</v>
      </c>
      <c r="F16" s="37">
        <f>E16-5-10</f>
        <v>9</v>
      </c>
      <c r="J16" s="12" t="s">
        <v>820</v>
      </c>
    </row>
    <row r="17" spans="1:10" ht="15.75" customHeight="1">
      <c r="A17" s="12" t="s">
        <v>1588</v>
      </c>
      <c r="B17" s="16">
        <v>2.9027777777777777E-2</v>
      </c>
      <c r="C17" s="12" t="s">
        <v>19</v>
      </c>
      <c r="D17" s="12" t="s">
        <v>22</v>
      </c>
      <c r="E17" s="36">
        <v>30</v>
      </c>
      <c r="F17" s="37">
        <f>E17-11</f>
        <v>19</v>
      </c>
      <c r="J17" s="12" t="s">
        <v>820</v>
      </c>
    </row>
    <row r="18" spans="1:10" ht="15.75" customHeight="1">
      <c r="A18" s="12" t="s">
        <v>1588</v>
      </c>
      <c r="B18" s="16">
        <v>2.9027777777777777E-2</v>
      </c>
      <c r="C18" s="12" t="s">
        <v>21</v>
      </c>
      <c r="D18" s="12" t="s">
        <v>22</v>
      </c>
      <c r="E18" s="36">
        <v>30</v>
      </c>
      <c r="F18" s="37">
        <f>E18-1-10</f>
        <v>19</v>
      </c>
      <c r="J18" s="12" t="s">
        <v>820</v>
      </c>
    </row>
    <row r="19" spans="1:10" ht="15.75" customHeight="1">
      <c r="A19" s="12" t="s">
        <v>1588</v>
      </c>
      <c r="B19" s="16">
        <v>2.9131944444444443E-2</v>
      </c>
      <c r="C19" s="12" t="s">
        <v>66</v>
      </c>
      <c r="D19" s="12" t="s">
        <v>22</v>
      </c>
      <c r="E19" s="36">
        <v>24</v>
      </c>
      <c r="F19" s="37">
        <f>E19-2-10</f>
        <v>12</v>
      </c>
      <c r="J19" s="12" t="s">
        <v>820</v>
      </c>
    </row>
    <row r="20" spans="1:10" ht="15.75" customHeight="1">
      <c r="A20" s="12" t="s">
        <v>1588</v>
      </c>
      <c r="B20" s="16">
        <v>3.1331018518518522E-2</v>
      </c>
      <c r="C20" s="12" t="s">
        <v>888</v>
      </c>
      <c r="D20" s="12" t="s">
        <v>69</v>
      </c>
      <c r="E20" s="36">
        <v>21</v>
      </c>
      <c r="F20" s="37">
        <f>E20-5</f>
        <v>16</v>
      </c>
    </row>
    <row r="21" spans="1:10" ht="15.75" customHeight="1">
      <c r="A21" s="12" t="s">
        <v>1588</v>
      </c>
      <c r="B21" s="16">
        <v>3.138888888888889E-2</v>
      </c>
      <c r="C21" s="12" t="s">
        <v>14</v>
      </c>
      <c r="D21" s="12" t="s">
        <v>69</v>
      </c>
      <c r="E21" s="36">
        <v>11</v>
      </c>
      <c r="F21" s="37">
        <f>E21-3</f>
        <v>8</v>
      </c>
    </row>
    <row r="22" spans="1:10" ht="15.75" customHeight="1">
      <c r="A22" s="12" t="s">
        <v>1588</v>
      </c>
      <c r="B22" s="16">
        <v>3.1412037037037037E-2</v>
      </c>
      <c r="C22" s="12" t="s">
        <v>18</v>
      </c>
      <c r="D22" s="12" t="s">
        <v>15</v>
      </c>
      <c r="E22" s="36">
        <v>14</v>
      </c>
      <c r="F22" s="36">
        <v>9</v>
      </c>
    </row>
    <row r="23" spans="1:10" ht="15.75" customHeight="1">
      <c r="A23" s="12" t="s">
        <v>1588</v>
      </c>
      <c r="B23" s="16">
        <v>3.4236111111111113E-2</v>
      </c>
      <c r="C23" s="12" t="s">
        <v>13</v>
      </c>
      <c r="D23" s="12" t="s">
        <v>15</v>
      </c>
      <c r="E23" s="36">
        <v>21</v>
      </c>
      <c r="F23" s="44">
        <f>E23-1</f>
        <v>20</v>
      </c>
    </row>
    <row r="24" spans="1:10" ht="15.75" customHeight="1">
      <c r="A24" s="12" t="s">
        <v>1588</v>
      </c>
      <c r="B24" s="16">
        <v>3.425925925925926E-2</v>
      </c>
      <c r="C24" s="12" t="s">
        <v>888</v>
      </c>
      <c r="D24" s="12" t="s">
        <v>15</v>
      </c>
      <c r="E24" s="36">
        <v>24</v>
      </c>
      <c r="F24" s="37">
        <f>E24-8</f>
        <v>16</v>
      </c>
    </row>
    <row r="25" spans="1:10" ht="15.75" customHeight="1">
      <c r="A25" s="12" t="s">
        <v>1588</v>
      </c>
      <c r="B25" s="16">
        <v>3.5682870370370372E-2</v>
      </c>
      <c r="C25" s="12" t="s">
        <v>18</v>
      </c>
      <c r="D25" s="12" t="s">
        <v>16</v>
      </c>
      <c r="E25" s="36">
        <v>6</v>
      </c>
      <c r="F25" s="37">
        <f>E25-4</f>
        <v>2</v>
      </c>
    </row>
    <row r="26" spans="1:10" ht="15.75" customHeight="1">
      <c r="A26" s="12" t="s">
        <v>1588</v>
      </c>
      <c r="B26" s="16">
        <v>3.5717592592592592E-2</v>
      </c>
      <c r="C26" s="12" t="s">
        <v>14</v>
      </c>
      <c r="D26" s="12" t="s">
        <v>16</v>
      </c>
      <c r="E26" s="36">
        <v>19</v>
      </c>
      <c r="F26" s="37">
        <f>E26-5</f>
        <v>14</v>
      </c>
    </row>
    <row r="27" spans="1:10" ht="15.75" customHeight="1">
      <c r="A27" s="12" t="s">
        <v>1588</v>
      </c>
      <c r="B27" s="16">
        <v>3.5763888888888887E-2</v>
      </c>
      <c r="C27" s="12" t="s">
        <v>13</v>
      </c>
      <c r="D27" s="12" t="s">
        <v>16</v>
      </c>
      <c r="E27" s="36">
        <v>18</v>
      </c>
      <c r="F27" s="37">
        <f>E27-0</f>
        <v>18</v>
      </c>
    </row>
    <row r="28" spans="1:10" ht="15.75" customHeight="1">
      <c r="A28" s="12" t="s">
        <v>1588</v>
      </c>
      <c r="B28" s="16">
        <v>3.5821759259259262E-2</v>
      </c>
      <c r="C28" s="12" t="s">
        <v>66</v>
      </c>
      <c r="D28" s="12" t="s">
        <v>16</v>
      </c>
      <c r="E28" s="36">
        <v>14</v>
      </c>
      <c r="F28" s="37">
        <f>E28-2</f>
        <v>12</v>
      </c>
    </row>
    <row r="29" spans="1:10" ht="15.75" customHeight="1">
      <c r="A29" s="12" t="s">
        <v>1588</v>
      </c>
      <c r="B29" s="16">
        <v>3.5844907407407409E-2</v>
      </c>
      <c r="C29" s="12" t="s">
        <v>21</v>
      </c>
      <c r="D29" s="12" t="s">
        <v>16</v>
      </c>
      <c r="E29" s="36">
        <v>12</v>
      </c>
      <c r="F29" s="37">
        <f t="shared" ref="F29:F30" si="1">E29-1</f>
        <v>11</v>
      </c>
    </row>
    <row r="30" spans="1:10" ht="15.75" customHeight="1">
      <c r="A30" s="12" t="s">
        <v>1588</v>
      </c>
      <c r="B30" s="16">
        <v>3.5844907407407409E-2</v>
      </c>
      <c r="C30" s="12" t="s">
        <v>888</v>
      </c>
      <c r="D30" s="12" t="s">
        <v>16</v>
      </c>
      <c r="E30" s="36">
        <v>12</v>
      </c>
      <c r="F30" s="37">
        <f t="shared" si="1"/>
        <v>11</v>
      </c>
    </row>
    <row r="31" spans="1:10" ht="15.75" customHeight="1">
      <c r="A31" s="12" t="s">
        <v>1588</v>
      </c>
      <c r="B31" s="16">
        <v>3.5868055555555556E-2</v>
      </c>
      <c r="C31" s="12" t="s">
        <v>19</v>
      </c>
      <c r="D31" s="12" t="s">
        <v>16</v>
      </c>
      <c r="E31" s="36">
        <v>12</v>
      </c>
      <c r="F31" s="37">
        <f>E31-5</f>
        <v>7</v>
      </c>
    </row>
    <row r="32" spans="1:10" ht="15.75" customHeight="1">
      <c r="A32" s="12" t="s">
        <v>1588</v>
      </c>
      <c r="B32" s="16">
        <v>3.6608796296296299E-2</v>
      </c>
      <c r="C32" s="12" t="s">
        <v>13</v>
      </c>
      <c r="D32" s="12" t="s">
        <v>33</v>
      </c>
      <c r="E32" s="36">
        <v>16</v>
      </c>
      <c r="F32" s="37">
        <f t="shared" ref="F32:F33" si="2">E32-8</f>
        <v>8</v>
      </c>
      <c r="J32" s="12" t="s">
        <v>120</v>
      </c>
    </row>
    <row r="33" spans="1:10" ht="15.75" customHeight="1">
      <c r="A33" s="12" t="s">
        <v>1588</v>
      </c>
      <c r="B33" s="16">
        <v>3.6851851851851851E-2</v>
      </c>
      <c r="C33" s="12" t="s">
        <v>13</v>
      </c>
      <c r="D33" s="12" t="s">
        <v>33</v>
      </c>
      <c r="E33" s="36">
        <v>17</v>
      </c>
      <c r="F33" s="37">
        <f t="shared" si="2"/>
        <v>9</v>
      </c>
      <c r="J33" s="12" t="s">
        <v>120</v>
      </c>
    </row>
    <row r="34" spans="1:10" ht="15.75" customHeight="1">
      <c r="A34" s="12" t="s">
        <v>1588</v>
      </c>
      <c r="B34" s="16">
        <v>4.0266203703703707E-2</v>
      </c>
      <c r="C34" s="12" t="s">
        <v>18</v>
      </c>
      <c r="D34" s="12" t="s">
        <v>28</v>
      </c>
      <c r="E34" s="36">
        <v>19</v>
      </c>
      <c r="F34" s="37"/>
      <c r="H34" s="12" t="s">
        <v>1614</v>
      </c>
      <c r="J34" s="12" t="s">
        <v>492</v>
      </c>
    </row>
    <row r="35" spans="1:10" ht="15.75" customHeight="1">
      <c r="A35" s="12" t="s">
        <v>1588</v>
      </c>
      <c r="B35" s="16">
        <v>4.2743055555555555E-2</v>
      </c>
      <c r="C35" s="12" t="s">
        <v>14</v>
      </c>
      <c r="D35" s="12" t="s">
        <v>30</v>
      </c>
      <c r="E35" s="37">
        <f>F35+8</f>
        <v>10</v>
      </c>
      <c r="F35" s="36">
        <v>2</v>
      </c>
      <c r="J35" s="12" t="s">
        <v>32</v>
      </c>
    </row>
    <row r="36" spans="1:10" ht="15.75" customHeight="1">
      <c r="A36" s="12" t="s">
        <v>1588</v>
      </c>
      <c r="B36" s="16">
        <v>4.2824074074074077E-2</v>
      </c>
      <c r="C36" s="12" t="s">
        <v>14</v>
      </c>
      <c r="D36" s="12" t="s">
        <v>30</v>
      </c>
      <c r="E36" s="36">
        <v>20</v>
      </c>
      <c r="F36" s="37">
        <f>E36-8</f>
        <v>12</v>
      </c>
      <c r="J36" s="12" t="s">
        <v>103</v>
      </c>
    </row>
    <row r="37" spans="1:10" ht="15.75" customHeight="1">
      <c r="A37" s="12" t="s">
        <v>1588</v>
      </c>
      <c r="B37" s="16">
        <v>4.2824074074074077E-2</v>
      </c>
      <c r="C37" s="12" t="s">
        <v>14</v>
      </c>
      <c r="D37" s="12" t="s">
        <v>30</v>
      </c>
      <c r="E37" s="36" t="s">
        <v>20</v>
      </c>
      <c r="F37" s="36">
        <v>1</v>
      </c>
      <c r="J37" s="12" t="s">
        <v>368</v>
      </c>
    </row>
    <row r="38" spans="1:10" ht="15.75" customHeight="1">
      <c r="A38" s="12" t="s">
        <v>1588</v>
      </c>
      <c r="B38" s="16">
        <v>4.3807870370370372E-2</v>
      </c>
      <c r="C38" s="12" t="s">
        <v>14</v>
      </c>
      <c r="D38" s="12" t="s">
        <v>30</v>
      </c>
      <c r="E38" s="36" t="s">
        <v>38</v>
      </c>
      <c r="F38" s="36" t="s">
        <v>38</v>
      </c>
      <c r="J38" s="12" t="s">
        <v>103</v>
      </c>
    </row>
    <row r="39" spans="1:10" ht="15.75" customHeight="1">
      <c r="A39" s="12" t="s">
        <v>1588</v>
      </c>
      <c r="B39" s="16">
        <v>4.3807870370370372E-2</v>
      </c>
      <c r="C39" s="12" t="s">
        <v>14</v>
      </c>
      <c r="D39" s="12" t="s">
        <v>30</v>
      </c>
      <c r="E39" s="37">
        <f>F39+8</f>
        <v>10</v>
      </c>
      <c r="F39" s="36">
        <v>2</v>
      </c>
      <c r="J39" s="12" t="s">
        <v>368</v>
      </c>
    </row>
    <row r="40" spans="1:10" ht="15.75" customHeight="1">
      <c r="A40" s="12" t="s">
        <v>1588</v>
      </c>
      <c r="B40" s="16">
        <v>4.3877314814814813E-2</v>
      </c>
      <c r="C40" s="12" t="s">
        <v>14</v>
      </c>
      <c r="D40" s="12" t="s">
        <v>30</v>
      </c>
      <c r="E40" s="36" t="s">
        <v>17</v>
      </c>
      <c r="F40" s="36">
        <v>20</v>
      </c>
      <c r="G40" s="12" t="s">
        <v>40</v>
      </c>
      <c r="J40" s="12" t="s">
        <v>103</v>
      </c>
    </row>
    <row r="41" spans="1:10" ht="15.75" customHeight="1">
      <c r="A41" s="12" t="s">
        <v>1588</v>
      </c>
      <c r="B41" s="16">
        <v>4.3877314814814813E-2</v>
      </c>
      <c r="C41" s="12" t="s">
        <v>14</v>
      </c>
      <c r="D41" s="12" t="s">
        <v>30</v>
      </c>
      <c r="E41" s="36">
        <v>20</v>
      </c>
      <c r="F41" s="36">
        <v>12</v>
      </c>
      <c r="J41" s="12" t="s">
        <v>368</v>
      </c>
    </row>
    <row r="42" spans="1:10" ht="15.75" customHeight="1">
      <c r="A42" s="12" t="s">
        <v>1588</v>
      </c>
      <c r="B42" s="16">
        <v>4.4155092592592593E-2</v>
      </c>
      <c r="C42" s="12" t="s">
        <v>14</v>
      </c>
      <c r="D42" s="12" t="s">
        <v>28</v>
      </c>
      <c r="E42" s="36">
        <v>7</v>
      </c>
      <c r="F42" s="37"/>
      <c r="H42" s="12" t="s">
        <v>1615</v>
      </c>
    </row>
    <row r="43" spans="1:10" ht="15.75" customHeight="1">
      <c r="A43" s="12" t="s">
        <v>1588</v>
      </c>
      <c r="B43" s="16">
        <v>4.5300925925925925E-2</v>
      </c>
      <c r="C43" s="12" t="s">
        <v>13</v>
      </c>
      <c r="D43" s="12" t="s">
        <v>30</v>
      </c>
      <c r="E43" s="36" t="s">
        <v>38</v>
      </c>
      <c r="F43" s="36" t="s">
        <v>38</v>
      </c>
      <c r="J43" s="12" t="s">
        <v>56</v>
      </c>
    </row>
    <row r="44" spans="1:10" ht="15.75" customHeight="1">
      <c r="A44" s="12" t="s">
        <v>1588</v>
      </c>
      <c r="B44" s="16">
        <v>4.5300925925925925E-2</v>
      </c>
      <c r="C44" s="12" t="s">
        <v>13</v>
      </c>
      <c r="D44" s="12" t="s">
        <v>30</v>
      </c>
      <c r="E44" s="36">
        <v>29</v>
      </c>
      <c r="F44" s="44">
        <f>E44-9</f>
        <v>20</v>
      </c>
      <c r="J44" s="12" t="s">
        <v>1616</v>
      </c>
    </row>
    <row r="45" spans="1:10" ht="15.75" customHeight="1">
      <c r="A45" s="12" t="s">
        <v>1588</v>
      </c>
      <c r="B45" s="16">
        <v>4.5370370370370373E-2</v>
      </c>
      <c r="C45" s="12" t="s">
        <v>13</v>
      </c>
      <c r="D45" s="12" t="s">
        <v>30</v>
      </c>
      <c r="E45" s="36" t="s">
        <v>38</v>
      </c>
      <c r="F45" s="36" t="s">
        <v>38</v>
      </c>
      <c r="J45" s="12" t="s">
        <v>56</v>
      </c>
    </row>
    <row r="46" spans="1:10" ht="15.75" customHeight="1">
      <c r="A46" s="12" t="s">
        <v>1588</v>
      </c>
      <c r="B46" s="16">
        <v>4.5370370370370373E-2</v>
      </c>
      <c r="C46" s="12" t="s">
        <v>13</v>
      </c>
      <c r="D46" s="12" t="s">
        <v>30</v>
      </c>
      <c r="E46" s="36">
        <v>19</v>
      </c>
      <c r="F46" s="37">
        <f>E46-9</f>
        <v>10</v>
      </c>
      <c r="J46" s="12" t="s">
        <v>1616</v>
      </c>
    </row>
    <row r="47" spans="1:10" ht="15.75" customHeight="1">
      <c r="A47" s="12" t="s">
        <v>1588</v>
      </c>
      <c r="B47" s="16">
        <v>4.5555555555555557E-2</v>
      </c>
      <c r="C47" s="12" t="s">
        <v>13</v>
      </c>
      <c r="D47" s="12" t="s">
        <v>28</v>
      </c>
      <c r="E47" s="36">
        <v>15</v>
      </c>
      <c r="F47" s="37"/>
      <c r="H47" s="12" t="s">
        <v>1620</v>
      </c>
    </row>
    <row r="48" spans="1:10" ht="15.75" customHeight="1">
      <c r="A48" s="12" t="s">
        <v>1588</v>
      </c>
      <c r="B48" s="16">
        <v>4.6504629629629632E-2</v>
      </c>
      <c r="C48" s="12" t="s">
        <v>66</v>
      </c>
      <c r="D48" s="12" t="s">
        <v>30</v>
      </c>
      <c r="E48" s="36" t="s">
        <v>17</v>
      </c>
      <c r="F48" s="36">
        <v>20</v>
      </c>
      <c r="G48" s="12" t="s">
        <v>40</v>
      </c>
      <c r="J48" s="12" t="s">
        <v>504</v>
      </c>
    </row>
    <row r="49" spans="1:10" ht="15.75" customHeight="1">
      <c r="A49" s="12" t="s">
        <v>1588</v>
      </c>
      <c r="B49" s="16">
        <v>4.6504629629629632E-2</v>
      </c>
      <c r="C49" s="12" t="s">
        <v>66</v>
      </c>
      <c r="D49" s="12" t="s">
        <v>30</v>
      </c>
      <c r="E49" s="36" t="s">
        <v>38</v>
      </c>
      <c r="F49" s="36" t="s">
        <v>38</v>
      </c>
      <c r="J49" s="12" t="s">
        <v>56</v>
      </c>
    </row>
    <row r="50" spans="1:10" ht="15.75" customHeight="1">
      <c r="A50" s="12" t="s">
        <v>1588</v>
      </c>
      <c r="B50" s="16">
        <v>4.6493055555555558E-2</v>
      </c>
      <c r="C50" s="12" t="s">
        <v>66</v>
      </c>
      <c r="D50" s="12" t="s">
        <v>30</v>
      </c>
      <c r="E50" s="36" t="s">
        <v>38</v>
      </c>
      <c r="F50" s="36" t="s">
        <v>38</v>
      </c>
      <c r="J50" s="12" t="s">
        <v>56</v>
      </c>
    </row>
    <row r="51" spans="1:10" ht="15.75" customHeight="1">
      <c r="A51" s="12" t="s">
        <v>1588</v>
      </c>
      <c r="B51" s="16">
        <v>4.6493055555555558E-2</v>
      </c>
      <c r="C51" s="12" t="s">
        <v>66</v>
      </c>
      <c r="D51" s="12" t="s">
        <v>30</v>
      </c>
      <c r="E51" s="36">
        <v>10</v>
      </c>
      <c r="F51" s="37">
        <f>E51-7</f>
        <v>3</v>
      </c>
      <c r="J51" s="12" t="s">
        <v>504</v>
      </c>
    </row>
    <row r="52" spans="1:10" ht="15.75" customHeight="1">
      <c r="A52" s="12" t="s">
        <v>1588</v>
      </c>
      <c r="B52" s="16">
        <v>4.6828703703703706E-2</v>
      </c>
      <c r="C52" s="12" t="s">
        <v>66</v>
      </c>
      <c r="D52" s="12" t="s">
        <v>28</v>
      </c>
      <c r="E52" s="36">
        <v>29</v>
      </c>
      <c r="F52" s="37"/>
      <c r="H52" s="12" t="s">
        <v>1621</v>
      </c>
    </row>
    <row r="53" spans="1:10" ht="15.75" customHeight="1">
      <c r="A53" s="12" t="s">
        <v>1588</v>
      </c>
      <c r="B53" s="16">
        <v>5.0254629629629628E-2</v>
      </c>
      <c r="C53" s="12" t="s">
        <v>888</v>
      </c>
      <c r="D53" s="12" t="s">
        <v>30</v>
      </c>
      <c r="E53" s="36" t="s">
        <v>38</v>
      </c>
      <c r="F53" s="36" t="s">
        <v>38</v>
      </c>
      <c r="J53" s="12" t="s">
        <v>56</v>
      </c>
    </row>
    <row r="54" spans="1:10" ht="15.75" customHeight="1">
      <c r="A54" s="12" t="s">
        <v>1588</v>
      </c>
      <c r="B54" s="16">
        <v>5.0254629629629628E-2</v>
      </c>
      <c r="C54" s="12" t="s">
        <v>888</v>
      </c>
      <c r="D54" s="12" t="s">
        <v>30</v>
      </c>
      <c r="E54" s="36">
        <v>18</v>
      </c>
      <c r="F54" s="37">
        <f>E54-3</f>
        <v>15</v>
      </c>
      <c r="J54" s="12" t="s">
        <v>1624</v>
      </c>
    </row>
    <row r="55" spans="1:10" ht="15.75" customHeight="1">
      <c r="A55" s="12" t="s">
        <v>1588</v>
      </c>
      <c r="B55" s="16">
        <v>5.0567129629629629E-2</v>
      </c>
      <c r="C55" s="12" t="s">
        <v>888</v>
      </c>
      <c r="D55" s="12" t="s">
        <v>28</v>
      </c>
      <c r="E55" s="36">
        <v>10</v>
      </c>
      <c r="F55" s="37"/>
      <c r="H55" s="12" t="s">
        <v>1625</v>
      </c>
    </row>
    <row r="56" spans="1:10" ht="15.75" customHeight="1">
      <c r="A56" s="12" t="s">
        <v>1588</v>
      </c>
      <c r="B56" s="16">
        <v>5.0833333333333335E-2</v>
      </c>
      <c r="C56" s="12" t="s">
        <v>19</v>
      </c>
      <c r="D56" s="12" t="s">
        <v>30</v>
      </c>
      <c r="E56" s="36" t="s">
        <v>38</v>
      </c>
      <c r="F56" s="36" t="s">
        <v>38</v>
      </c>
      <c r="J56" s="12" t="s">
        <v>56</v>
      </c>
    </row>
    <row r="57" spans="1:10" ht="15.75" customHeight="1">
      <c r="A57" s="12" t="s">
        <v>1588</v>
      </c>
      <c r="B57" s="16">
        <v>5.0833333333333335E-2</v>
      </c>
      <c r="C57" s="12" t="s">
        <v>19</v>
      </c>
      <c r="D57" s="12" t="s">
        <v>30</v>
      </c>
      <c r="E57" s="36">
        <v>15</v>
      </c>
      <c r="F57" s="37">
        <f>E57-9</f>
        <v>6</v>
      </c>
      <c r="J57" s="12" t="s">
        <v>1296</v>
      </c>
    </row>
    <row r="58" spans="1:10" ht="15.75" customHeight="1">
      <c r="A58" s="12" t="s">
        <v>1588</v>
      </c>
      <c r="B58" s="16">
        <v>5.1041666666666666E-2</v>
      </c>
      <c r="C58" s="12" t="s">
        <v>19</v>
      </c>
      <c r="D58" s="12" t="s">
        <v>30</v>
      </c>
      <c r="E58" s="36" t="s">
        <v>38</v>
      </c>
      <c r="F58" s="36" t="s">
        <v>38</v>
      </c>
      <c r="J58" s="12" t="s">
        <v>56</v>
      </c>
    </row>
    <row r="59" spans="1:10" ht="13">
      <c r="A59" s="12" t="s">
        <v>1588</v>
      </c>
      <c r="B59" s="16">
        <v>5.1041666666666666E-2</v>
      </c>
      <c r="C59" s="12" t="s">
        <v>19</v>
      </c>
      <c r="D59" s="12" t="s">
        <v>30</v>
      </c>
      <c r="E59" s="36">
        <v>28</v>
      </c>
      <c r="F59" s="37">
        <f>E59-9</f>
        <v>19</v>
      </c>
      <c r="J59" s="12" t="s">
        <v>1294</v>
      </c>
    </row>
    <row r="60" spans="1:10" ht="13">
      <c r="A60" s="12" t="s">
        <v>1588</v>
      </c>
      <c r="B60" s="16">
        <v>5.1249999999999997E-2</v>
      </c>
      <c r="C60" s="12" t="s">
        <v>19</v>
      </c>
      <c r="D60" s="12" t="s">
        <v>28</v>
      </c>
      <c r="E60" s="36">
        <v>30</v>
      </c>
      <c r="F60" s="37"/>
      <c r="H60" s="12" t="s">
        <v>1627</v>
      </c>
      <c r="J60" s="12" t="s">
        <v>497</v>
      </c>
    </row>
    <row r="61" spans="1:10" ht="13">
      <c r="A61" s="12" t="s">
        <v>1588</v>
      </c>
      <c r="B61" s="16">
        <v>5.2812499999999998E-2</v>
      </c>
      <c r="C61" s="12" t="s">
        <v>14</v>
      </c>
      <c r="D61" s="12" t="s">
        <v>30</v>
      </c>
      <c r="E61" s="36">
        <v>14</v>
      </c>
      <c r="F61" s="37">
        <f>E61-8</f>
        <v>6</v>
      </c>
      <c r="J61" s="12" t="s">
        <v>58</v>
      </c>
    </row>
    <row r="62" spans="1:10" ht="13">
      <c r="A62" s="12" t="s">
        <v>1588</v>
      </c>
      <c r="B62" s="16">
        <v>5.2962962962962962E-2</v>
      </c>
      <c r="C62" s="12" t="s">
        <v>14</v>
      </c>
      <c r="D62" s="12" t="s">
        <v>30</v>
      </c>
      <c r="E62" s="37">
        <f>F62+8</f>
        <v>27</v>
      </c>
      <c r="F62" s="36">
        <v>19</v>
      </c>
      <c r="J62" s="12" t="s">
        <v>58</v>
      </c>
    </row>
    <row r="63" spans="1:10" ht="13">
      <c r="A63" s="12" t="s">
        <v>1588</v>
      </c>
      <c r="B63" s="16">
        <v>5.3090277777777778E-2</v>
      </c>
      <c r="C63" s="12" t="s">
        <v>14</v>
      </c>
      <c r="D63" s="12" t="s">
        <v>28</v>
      </c>
      <c r="E63" s="36">
        <v>7</v>
      </c>
      <c r="F63" s="37"/>
      <c r="H63" s="12" t="s">
        <v>1615</v>
      </c>
    </row>
    <row r="64" spans="1:10" ht="13">
      <c r="A64" s="12" t="s">
        <v>1588</v>
      </c>
      <c r="B64" s="16">
        <v>5.3553240740740742E-2</v>
      </c>
      <c r="C64" s="12" t="s">
        <v>14</v>
      </c>
      <c r="D64" s="12" t="s">
        <v>30</v>
      </c>
      <c r="E64" s="36" t="s">
        <v>17</v>
      </c>
      <c r="F64" s="36">
        <v>20</v>
      </c>
      <c r="G64" s="12" t="s">
        <v>40</v>
      </c>
      <c r="J64" s="12" t="s">
        <v>32</v>
      </c>
    </row>
    <row r="65" spans="1:10" ht="13">
      <c r="A65" s="12" t="s">
        <v>1588</v>
      </c>
      <c r="B65" s="16">
        <v>5.3657407407407411E-2</v>
      </c>
      <c r="C65" s="12" t="s">
        <v>14</v>
      </c>
      <c r="D65" s="12" t="s">
        <v>28</v>
      </c>
      <c r="E65" s="36">
        <v>11</v>
      </c>
      <c r="F65" s="37"/>
      <c r="H65" s="12" t="s">
        <v>1630</v>
      </c>
    </row>
    <row r="66" spans="1:10" ht="13">
      <c r="A66" s="12" t="s">
        <v>1588</v>
      </c>
      <c r="B66" s="16">
        <v>5.3888888888888889E-2</v>
      </c>
      <c r="C66" s="12" t="s">
        <v>14</v>
      </c>
      <c r="D66" s="12" t="s">
        <v>30</v>
      </c>
      <c r="E66" s="36">
        <v>18</v>
      </c>
      <c r="F66" s="37">
        <f>E66-8</f>
        <v>10</v>
      </c>
      <c r="H66" s="12"/>
      <c r="J66" s="12" t="s">
        <v>32</v>
      </c>
    </row>
    <row r="67" spans="1:10" ht="13">
      <c r="A67" s="12" t="s">
        <v>1588</v>
      </c>
      <c r="B67" s="16">
        <v>5.4062499999999999E-2</v>
      </c>
      <c r="C67" s="12" t="s">
        <v>14</v>
      </c>
      <c r="D67" s="12" t="s">
        <v>28</v>
      </c>
      <c r="E67" s="36">
        <v>11</v>
      </c>
      <c r="F67" s="37"/>
      <c r="H67" s="12" t="s">
        <v>1630</v>
      </c>
    </row>
    <row r="68" spans="1:10" ht="13">
      <c r="A68" s="12" t="s">
        <v>1588</v>
      </c>
      <c r="B68" s="16">
        <v>5.4317129629629632E-2</v>
      </c>
      <c r="C68" s="12" t="s">
        <v>13</v>
      </c>
      <c r="D68" s="12" t="s">
        <v>30</v>
      </c>
      <c r="E68" s="36">
        <v>28</v>
      </c>
      <c r="F68" s="37">
        <f t="shared" ref="F68:F69" si="3">E68-9</f>
        <v>19</v>
      </c>
      <c r="J68" s="12" t="s">
        <v>1020</v>
      </c>
    </row>
    <row r="69" spans="1:10" ht="13">
      <c r="A69" s="12" t="s">
        <v>1588</v>
      </c>
      <c r="B69" s="16">
        <v>5.4328703703703705E-2</v>
      </c>
      <c r="C69" s="12" t="s">
        <v>13</v>
      </c>
      <c r="D69" s="12" t="s">
        <v>30</v>
      </c>
      <c r="E69" s="36">
        <v>29</v>
      </c>
      <c r="F69" s="44">
        <f t="shared" si="3"/>
        <v>20</v>
      </c>
      <c r="J69" s="12" t="s">
        <v>1020</v>
      </c>
    </row>
    <row r="70" spans="1:10" ht="13">
      <c r="A70" s="12" t="s">
        <v>1588</v>
      </c>
      <c r="B70" s="16">
        <v>5.4525462962962963E-2</v>
      </c>
      <c r="C70" s="12" t="s">
        <v>13</v>
      </c>
      <c r="D70" s="12" t="s">
        <v>28</v>
      </c>
      <c r="E70" s="36">
        <v>14</v>
      </c>
      <c r="F70" s="37"/>
      <c r="H70" s="12" t="s">
        <v>1636</v>
      </c>
    </row>
    <row r="71" spans="1:10" ht="13">
      <c r="A71" s="12" t="s">
        <v>1588</v>
      </c>
      <c r="B71" s="16">
        <v>5.4664351851851853E-2</v>
      </c>
      <c r="C71" s="12" t="s">
        <v>13</v>
      </c>
      <c r="D71" s="12" t="s">
        <v>28</v>
      </c>
      <c r="E71" s="36">
        <v>19</v>
      </c>
      <c r="F71" s="37"/>
      <c r="H71" s="12" t="s">
        <v>1638</v>
      </c>
      <c r="I71" s="12">
        <v>1</v>
      </c>
      <c r="J71" s="12" t="s">
        <v>100</v>
      </c>
    </row>
    <row r="72" spans="1:10" ht="13">
      <c r="A72" s="12" t="s">
        <v>1588</v>
      </c>
      <c r="B72" s="16">
        <v>5.6180555555555553E-2</v>
      </c>
      <c r="C72" s="12" t="s">
        <v>18</v>
      </c>
      <c r="D72" s="12" t="s">
        <v>15</v>
      </c>
      <c r="E72" s="36">
        <v>12</v>
      </c>
      <c r="F72" s="37">
        <f>E72-5</f>
        <v>7</v>
      </c>
    </row>
    <row r="73" spans="1:10" ht="13">
      <c r="A73" s="12" t="s">
        <v>1588</v>
      </c>
      <c r="B73" s="16">
        <v>5.7175925925925929E-2</v>
      </c>
      <c r="C73" s="12" t="s">
        <v>888</v>
      </c>
      <c r="D73" s="12" t="s">
        <v>30</v>
      </c>
      <c r="E73" s="36">
        <v>22</v>
      </c>
      <c r="F73" s="37">
        <f>E73-3</f>
        <v>19</v>
      </c>
      <c r="J73" s="12" t="s">
        <v>1624</v>
      </c>
    </row>
    <row r="74" spans="1:10" ht="13">
      <c r="A74" s="12" t="s">
        <v>1588</v>
      </c>
      <c r="B74" s="16">
        <v>5.7453703703703701E-2</v>
      </c>
      <c r="C74" s="12" t="s">
        <v>888</v>
      </c>
      <c r="D74" s="12" t="s">
        <v>28</v>
      </c>
      <c r="E74" s="36">
        <v>10</v>
      </c>
      <c r="F74" s="37"/>
      <c r="H74" s="12" t="s">
        <v>1642</v>
      </c>
    </row>
    <row r="75" spans="1:10" ht="13">
      <c r="A75" s="12" t="s">
        <v>1588</v>
      </c>
      <c r="B75" s="16">
        <v>5.7604166666666665E-2</v>
      </c>
      <c r="C75" s="12" t="s">
        <v>14</v>
      </c>
      <c r="D75" s="12" t="s">
        <v>26</v>
      </c>
      <c r="E75" s="36">
        <v>11</v>
      </c>
      <c r="F75" s="37">
        <f>E75-6</f>
        <v>5</v>
      </c>
    </row>
    <row r="76" spans="1:10" ht="13">
      <c r="A76" s="12" t="s">
        <v>1588</v>
      </c>
      <c r="B76" s="16">
        <v>5.7604166666666665E-2</v>
      </c>
      <c r="C76" s="12" t="s">
        <v>66</v>
      </c>
      <c r="D76" s="12" t="s">
        <v>26</v>
      </c>
      <c r="E76" s="36" t="s">
        <v>38</v>
      </c>
      <c r="F76" s="36" t="s">
        <v>38</v>
      </c>
    </row>
    <row r="77" spans="1:10" ht="13">
      <c r="A77" s="12" t="s">
        <v>1588</v>
      </c>
      <c r="B77" s="16">
        <v>5.7650462962962966E-2</v>
      </c>
      <c r="C77" s="12" t="s">
        <v>13</v>
      </c>
      <c r="D77" s="12" t="s">
        <v>33</v>
      </c>
      <c r="E77" s="36" t="s">
        <v>38</v>
      </c>
      <c r="F77" s="36" t="s">
        <v>38</v>
      </c>
      <c r="J77" s="12" t="s">
        <v>120</v>
      </c>
    </row>
    <row r="78" spans="1:10" ht="13">
      <c r="A78" s="12" t="s">
        <v>1588</v>
      </c>
      <c r="B78" s="16">
        <v>5.7650462962962966E-2</v>
      </c>
      <c r="C78" s="12" t="s">
        <v>13</v>
      </c>
      <c r="D78" s="12" t="s">
        <v>33</v>
      </c>
      <c r="E78" s="36" t="s">
        <v>38</v>
      </c>
      <c r="F78" s="36" t="s">
        <v>38</v>
      </c>
      <c r="J78" s="12" t="s">
        <v>120</v>
      </c>
    </row>
    <row r="79" spans="1:10" ht="13">
      <c r="A79" s="12" t="s">
        <v>1588</v>
      </c>
      <c r="B79" s="16">
        <v>5.7673611111111113E-2</v>
      </c>
      <c r="C79" s="12" t="s">
        <v>19</v>
      </c>
      <c r="D79" s="12" t="s">
        <v>30</v>
      </c>
      <c r="E79" s="36">
        <v>20</v>
      </c>
      <c r="F79" s="37">
        <f>E79-9</f>
        <v>11</v>
      </c>
      <c r="J79" s="12" t="s">
        <v>1244</v>
      </c>
    </row>
    <row r="80" spans="1:10" ht="13">
      <c r="A80" s="12" t="s">
        <v>1588</v>
      </c>
      <c r="B80" s="16">
        <v>5.7743055555555554E-2</v>
      </c>
      <c r="C80" s="12" t="s">
        <v>13</v>
      </c>
      <c r="D80" s="12" t="s">
        <v>28</v>
      </c>
      <c r="E80" s="36">
        <v>16</v>
      </c>
      <c r="F80" s="37"/>
      <c r="H80" s="12" t="s">
        <v>1646</v>
      </c>
    </row>
    <row r="81" spans="1:10" ht="13">
      <c r="A81" s="12" t="s">
        <v>1588</v>
      </c>
      <c r="B81" s="16">
        <v>5.7789351851851849E-2</v>
      </c>
      <c r="C81" s="12" t="s">
        <v>19</v>
      </c>
      <c r="D81" s="12" t="s">
        <v>28</v>
      </c>
      <c r="E81" s="36">
        <v>12</v>
      </c>
      <c r="F81" s="37"/>
      <c r="H81" s="12" t="s">
        <v>1647</v>
      </c>
    </row>
    <row r="82" spans="1:10" ht="13">
      <c r="A82" s="12" t="s">
        <v>1588</v>
      </c>
      <c r="B82" s="16">
        <v>5.8032407407407408E-2</v>
      </c>
      <c r="C82" s="12" t="s">
        <v>18</v>
      </c>
      <c r="D82" s="12" t="s">
        <v>33</v>
      </c>
      <c r="E82" s="37">
        <f>F82+8</f>
        <v>27</v>
      </c>
      <c r="F82" s="36">
        <v>19</v>
      </c>
      <c r="J82" s="12" t="s">
        <v>232</v>
      </c>
    </row>
    <row r="83" spans="1:10" ht="13">
      <c r="A83" s="12" t="s">
        <v>1588</v>
      </c>
      <c r="B83" s="16">
        <v>5.7951388888888886E-2</v>
      </c>
      <c r="C83" s="12" t="s">
        <v>18</v>
      </c>
      <c r="D83" s="12" t="s">
        <v>28</v>
      </c>
      <c r="E83" s="36">
        <v>13</v>
      </c>
      <c r="F83" s="37"/>
      <c r="H83" s="12" t="s">
        <v>1649</v>
      </c>
    </row>
    <row r="84" spans="1:10" ht="13">
      <c r="A84" s="12" t="s">
        <v>1588</v>
      </c>
      <c r="B84" s="16">
        <v>5.8194444444444444E-2</v>
      </c>
      <c r="C84" s="12" t="s">
        <v>21</v>
      </c>
      <c r="D84" s="12" t="s">
        <v>33</v>
      </c>
      <c r="E84" s="36" t="s">
        <v>17</v>
      </c>
      <c r="F84" s="36">
        <v>20</v>
      </c>
      <c r="G84" s="12" t="s">
        <v>40</v>
      </c>
      <c r="J84" s="12" t="s">
        <v>63</v>
      </c>
    </row>
    <row r="85" spans="1:10" ht="13">
      <c r="A85" s="12" t="s">
        <v>1588</v>
      </c>
      <c r="B85" s="16">
        <v>5.828703703703704E-2</v>
      </c>
      <c r="C85" s="12" t="s">
        <v>21</v>
      </c>
      <c r="D85" s="12" t="s">
        <v>28</v>
      </c>
      <c r="E85" s="36">
        <v>18</v>
      </c>
      <c r="F85" s="37"/>
      <c r="H85" s="12" t="s">
        <v>1651</v>
      </c>
    </row>
    <row r="86" spans="1:10" ht="13">
      <c r="A86" s="12" t="s">
        <v>1588</v>
      </c>
      <c r="B86" s="16">
        <v>5.8310185185185187E-2</v>
      </c>
      <c r="C86" s="12" t="s">
        <v>13</v>
      </c>
      <c r="D86" s="12" t="s">
        <v>33</v>
      </c>
      <c r="E86" s="36" t="s">
        <v>38</v>
      </c>
      <c r="F86" s="36" t="s">
        <v>38</v>
      </c>
      <c r="J86" s="12" t="s">
        <v>120</v>
      </c>
    </row>
    <row r="87" spans="1:10" ht="13">
      <c r="A87" s="12" t="s">
        <v>1588</v>
      </c>
      <c r="B87" s="16">
        <v>5.8310185185185187E-2</v>
      </c>
      <c r="C87" s="12" t="s">
        <v>13</v>
      </c>
      <c r="D87" s="12" t="s">
        <v>33</v>
      </c>
      <c r="E87" s="36">
        <v>21</v>
      </c>
      <c r="F87" s="37">
        <f>E87-8</f>
        <v>13</v>
      </c>
      <c r="J87" s="12" t="s">
        <v>120</v>
      </c>
    </row>
    <row r="88" spans="1:10" ht="13">
      <c r="A88" s="12" t="s">
        <v>1588</v>
      </c>
      <c r="B88" s="16">
        <v>5.8344907407407408E-2</v>
      </c>
      <c r="C88" s="12" t="s">
        <v>13</v>
      </c>
      <c r="D88" s="12" t="s">
        <v>28</v>
      </c>
      <c r="E88" s="36">
        <v>19</v>
      </c>
      <c r="F88" s="37"/>
      <c r="H88" s="12" t="s">
        <v>1653</v>
      </c>
    </row>
    <row r="89" spans="1:10" ht="13">
      <c r="A89" s="12" t="s">
        <v>1588</v>
      </c>
      <c r="B89" s="16">
        <v>5.8923611111111114E-2</v>
      </c>
      <c r="C89" s="12" t="s">
        <v>19</v>
      </c>
      <c r="D89" s="12" t="s">
        <v>30</v>
      </c>
      <c r="E89" s="36" t="s">
        <v>38</v>
      </c>
      <c r="F89" s="36" t="s">
        <v>38</v>
      </c>
      <c r="J89" s="12" t="s">
        <v>103</v>
      </c>
    </row>
    <row r="90" spans="1:10" ht="13">
      <c r="A90" s="12" t="s">
        <v>1588</v>
      </c>
      <c r="B90" s="16">
        <v>5.8923611111111114E-2</v>
      </c>
      <c r="C90" s="12" t="s">
        <v>19</v>
      </c>
      <c r="D90" s="12" t="s">
        <v>30</v>
      </c>
      <c r="E90" s="36">
        <v>13</v>
      </c>
      <c r="F90" s="37">
        <f>E90-7</f>
        <v>6</v>
      </c>
      <c r="J90" s="12" t="s">
        <v>1655</v>
      </c>
    </row>
    <row r="91" spans="1:10" ht="13">
      <c r="A91" s="12" t="s">
        <v>1588</v>
      </c>
      <c r="B91" s="16">
        <v>5.9374999999999997E-2</v>
      </c>
      <c r="C91" s="12" t="s">
        <v>888</v>
      </c>
      <c r="D91" s="12" t="s">
        <v>30</v>
      </c>
      <c r="E91" s="36">
        <v>16</v>
      </c>
      <c r="F91" s="37">
        <f>E91-3</f>
        <v>13</v>
      </c>
      <c r="J91" s="12" t="s">
        <v>1624</v>
      </c>
    </row>
    <row r="92" spans="1:10" ht="13">
      <c r="A92" s="12" t="s">
        <v>1588</v>
      </c>
      <c r="B92" s="16">
        <v>5.962962962962963E-2</v>
      </c>
      <c r="C92" s="12" t="s">
        <v>13</v>
      </c>
      <c r="D92" s="12" t="s">
        <v>33</v>
      </c>
      <c r="E92" s="36" t="s">
        <v>17</v>
      </c>
      <c r="F92" s="36">
        <v>20</v>
      </c>
      <c r="G92" s="12" t="s">
        <v>40</v>
      </c>
      <c r="J92" s="12" t="s">
        <v>120</v>
      </c>
    </row>
    <row r="93" spans="1:10" ht="13">
      <c r="A93" s="12" t="s">
        <v>1588</v>
      </c>
      <c r="B93" s="16">
        <v>5.962962962962963E-2</v>
      </c>
      <c r="C93" s="12" t="s">
        <v>13</v>
      </c>
      <c r="D93" s="12" t="s">
        <v>33</v>
      </c>
      <c r="E93" s="36">
        <v>20</v>
      </c>
      <c r="F93" s="37">
        <f>E93-8</f>
        <v>12</v>
      </c>
      <c r="J93" s="12" t="s">
        <v>120</v>
      </c>
    </row>
    <row r="94" spans="1:10" ht="13">
      <c r="A94" s="12" t="s">
        <v>1588</v>
      </c>
      <c r="B94" s="16">
        <v>5.9722222222222225E-2</v>
      </c>
      <c r="C94" s="12" t="s">
        <v>888</v>
      </c>
      <c r="D94" s="12" t="s">
        <v>28</v>
      </c>
      <c r="E94" s="36">
        <v>15</v>
      </c>
      <c r="F94" s="37"/>
      <c r="H94" s="12" t="s">
        <v>1656</v>
      </c>
      <c r="J94" s="12" t="s">
        <v>215</v>
      </c>
    </row>
    <row r="95" spans="1:10" ht="13">
      <c r="A95" s="12" t="s">
        <v>1588</v>
      </c>
      <c r="B95" s="16">
        <v>5.9814814814814814E-2</v>
      </c>
      <c r="C95" s="12" t="s">
        <v>13</v>
      </c>
      <c r="D95" s="12" t="s">
        <v>28</v>
      </c>
      <c r="E95" s="36">
        <v>13</v>
      </c>
      <c r="F95" s="37"/>
      <c r="H95" s="12" t="s">
        <v>1649</v>
      </c>
    </row>
    <row r="96" spans="1:10" ht="13">
      <c r="A96" s="12" t="s">
        <v>1588</v>
      </c>
      <c r="B96" s="16">
        <v>5.9895833333333336E-2</v>
      </c>
      <c r="C96" s="12" t="s">
        <v>13</v>
      </c>
      <c r="D96" s="12" t="s">
        <v>28</v>
      </c>
      <c r="E96" s="36">
        <v>13</v>
      </c>
      <c r="F96" s="37"/>
      <c r="H96" s="12" t="s">
        <v>1649</v>
      </c>
      <c r="I96" s="12">
        <v>1</v>
      </c>
      <c r="J96" s="12" t="s">
        <v>1657</v>
      </c>
    </row>
    <row r="97" spans="1:10" ht="13">
      <c r="A97" s="12" t="s">
        <v>1588</v>
      </c>
      <c r="B97" s="16">
        <v>6.0243055555555557E-2</v>
      </c>
      <c r="C97" s="12" t="s">
        <v>888</v>
      </c>
      <c r="D97" s="12" t="s">
        <v>101</v>
      </c>
      <c r="E97" s="36">
        <v>12</v>
      </c>
      <c r="F97" s="37"/>
      <c r="J97" s="12" t="s">
        <v>1658</v>
      </c>
    </row>
    <row r="98" spans="1:10" ht="13">
      <c r="A98" s="12" t="s">
        <v>1588</v>
      </c>
      <c r="B98" s="16">
        <v>6.1111111111111109E-2</v>
      </c>
      <c r="C98" s="12" t="s">
        <v>18</v>
      </c>
      <c r="D98" s="12" t="s">
        <v>101</v>
      </c>
      <c r="E98" s="36" t="s">
        <v>38</v>
      </c>
      <c r="F98" s="36" t="s">
        <v>38</v>
      </c>
      <c r="J98" s="12" t="s">
        <v>1659</v>
      </c>
    </row>
    <row r="99" spans="1:10" ht="13">
      <c r="A99" s="12" t="s">
        <v>1588</v>
      </c>
      <c r="B99" s="16">
        <v>6.2268518518518522E-2</v>
      </c>
      <c r="C99" s="12" t="s">
        <v>18</v>
      </c>
      <c r="D99" s="12" t="s">
        <v>15</v>
      </c>
      <c r="E99" s="36" t="s">
        <v>38</v>
      </c>
      <c r="F99" s="36" t="s">
        <v>38</v>
      </c>
      <c r="J99" s="12" t="s">
        <v>56</v>
      </c>
    </row>
    <row r="100" spans="1:10" ht="13">
      <c r="A100" s="12" t="s">
        <v>1588</v>
      </c>
      <c r="B100" s="16">
        <v>6.2268518518518522E-2</v>
      </c>
      <c r="C100" s="12" t="s">
        <v>18</v>
      </c>
      <c r="D100" s="12" t="s">
        <v>15</v>
      </c>
      <c r="E100" s="36">
        <v>24</v>
      </c>
      <c r="F100" s="37">
        <f>E100-5</f>
        <v>19</v>
      </c>
      <c r="J100" s="12" t="s">
        <v>57</v>
      </c>
    </row>
    <row r="101" spans="1:10" ht="13">
      <c r="A101" s="12" t="s">
        <v>1588</v>
      </c>
      <c r="B101" s="16">
        <v>6.356481481481481E-2</v>
      </c>
      <c r="C101" s="12" t="s">
        <v>89</v>
      </c>
      <c r="D101" s="12" t="s">
        <v>15</v>
      </c>
      <c r="E101" s="36">
        <v>17</v>
      </c>
      <c r="F101" s="37">
        <f>E101-3</f>
        <v>14</v>
      </c>
    </row>
    <row r="102" spans="1:10" ht="13">
      <c r="A102" s="12" t="s">
        <v>1588</v>
      </c>
      <c r="B102" s="16">
        <v>6.5115740740740738E-2</v>
      </c>
      <c r="C102" s="12" t="s">
        <v>18</v>
      </c>
      <c r="D102" s="12" t="s">
        <v>15</v>
      </c>
      <c r="E102" s="36" t="s">
        <v>38</v>
      </c>
      <c r="F102" s="36" t="s">
        <v>38</v>
      </c>
      <c r="J102" s="12" t="s">
        <v>56</v>
      </c>
    </row>
    <row r="103" spans="1:10" ht="13">
      <c r="A103" s="12" t="s">
        <v>1588</v>
      </c>
      <c r="B103" s="16">
        <v>6.5115740740740738E-2</v>
      </c>
      <c r="C103" s="12" t="s">
        <v>18</v>
      </c>
      <c r="D103" s="12" t="s">
        <v>15</v>
      </c>
      <c r="E103" s="36">
        <v>8</v>
      </c>
      <c r="F103" s="37">
        <f>E103-5</f>
        <v>3</v>
      </c>
      <c r="J103" s="12" t="s">
        <v>57</v>
      </c>
    </row>
    <row r="104" spans="1:10" ht="13">
      <c r="A104" s="12" t="s">
        <v>1588</v>
      </c>
      <c r="B104" s="16">
        <v>6.8981481481481477E-2</v>
      </c>
      <c r="C104" s="12" t="s">
        <v>89</v>
      </c>
      <c r="D104" s="12" t="s">
        <v>15</v>
      </c>
      <c r="E104" s="36">
        <v>6</v>
      </c>
      <c r="F104" s="37">
        <f>E104-3</f>
        <v>3</v>
      </c>
    </row>
    <row r="105" spans="1:10" ht="13">
      <c r="A105" s="12" t="s">
        <v>1588</v>
      </c>
      <c r="B105" s="16">
        <v>7.0682870370370368E-2</v>
      </c>
      <c r="C105" s="12" t="s">
        <v>18</v>
      </c>
      <c r="D105" s="12" t="s">
        <v>15</v>
      </c>
      <c r="E105" s="36" t="s">
        <v>20</v>
      </c>
      <c r="F105" s="36">
        <v>1</v>
      </c>
    </row>
    <row r="106" spans="1:10" ht="13">
      <c r="A106" s="12" t="s">
        <v>1588</v>
      </c>
      <c r="B106" s="16">
        <v>7.0682870370370368E-2</v>
      </c>
      <c r="C106" s="12" t="s">
        <v>13</v>
      </c>
      <c r="D106" s="12" t="s">
        <v>15</v>
      </c>
      <c r="E106" s="36">
        <v>17</v>
      </c>
      <c r="F106" s="37">
        <f>E106-1</f>
        <v>16</v>
      </c>
    </row>
    <row r="107" spans="1:10" ht="13">
      <c r="A107" s="12" t="s">
        <v>1588</v>
      </c>
      <c r="B107" s="16">
        <v>7.2800925925925922E-2</v>
      </c>
      <c r="C107" s="12" t="s">
        <v>888</v>
      </c>
      <c r="D107" s="12" t="s">
        <v>15</v>
      </c>
      <c r="E107" s="36">
        <v>15</v>
      </c>
      <c r="F107" s="37">
        <f>E107-8</f>
        <v>7</v>
      </c>
    </row>
    <row r="108" spans="1:10" ht="13">
      <c r="A108" s="12" t="s">
        <v>1588</v>
      </c>
      <c r="B108" s="16">
        <v>7.4131944444444445E-2</v>
      </c>
      <c r="C108" s="12" t="s">
        <v>19</v>
      </c>
      <c r="D108" s="12" t="s">
        <v>37</v>
      </c>
      <c r="E108" s="36">
        <v>28</v>
      </c>
      <c r="F108" s="37">
        <f>E108-9</f>
        <v>19</v>
      </c>
    </row>
    <row r="109" spans="1:10" ht="13">
      <c r="A109" s="12" t="s">
        <v>1588</v>
      </c>
      <c r="B109" s="16">
        <v>7.8645833333333331E-2</v>
      </c>
      <c r="C109" s="12" t="s">
        <v>89</v>
      </c>
      <c r="D109" s="12" t="s">
        <v>15</v>
      </c>
      <c r="E109" s="36" t="s">
        <v>38</v>
      </c>
      <c r="F109" s="36" t="s">
        <v>38</v>
      </c>
      <c r="J109" s="12" t="s">
        <v>56</v>
      </c>
    </row>
    <row r="110" spans="1:10" ht="13">
      <c r="A110" s="12" t="s">
        <v>1588</v>
      </c>
      <c r="B110" s="16">
        <v>7.8645833333333331E-2</v>
      </c>
      <c r="C110" s="12" t="s">
        <v>89</v>
      </c>
      <c r="D110" s="12" t="s">
        <v>15</v>
      </c>
      <c r="E110" s="36">
        <v>16</v>
      </c>
      <c r="F110" s="37">
        <f>E110-3</f>
        <v>13</v>
      </c>
      <c r="J110" s="12" t="s">
        <v>57</v>
      </c>
    </row>
    <row r="111" spans="1:10" ht="13">
      <c r="A111" s="12" t="s">
        <v>1588</v>
      </c>
      <c r="B111" s="16">
        <v>8.4120370370370373E-2</v>
      </c>
      <c r="C111" s="12" t="s">
        <v>66</v>
      </c>
      <c r="D111" s="12" t="s">
        <v>22</v>
      </c>
      <c r="E111" s="36">
        <v>6</v>
      </c>
      <c r="F111" s="37">
        <f>E111-2</f>
        <v>4</v>
      </c>
    </row>
    <row r="112" spans="1:10" ht="13">
      <c r="A112" s="12" t="s">
        <v>1588</v>
      </c>
      <c r="B112" s="16">
        <v>8.4120370370370373E-2</v>
      </c>
      <c r="C112" s="12" t="s">
        <v>13</v>
      </c>
      <c r="D112" s="12" t="s">
        <v>22</v>
      </c>
      <c r="E112" s="36">
        <v>15</v>
      </c>
      <c r="F112" s="37">
        <f>E112-0</f>
        <v>15</v>
      </c>
    </row>
    <row r="113" spans="1:10" ht="13">
      <c r="A113" s="12" t="s">
        <v>1588</v>
      </c>
      <c r="B113" s="16">
        <v>8.4120370370370373E-2</v>
      </c>
      <c r="C113" s="12" t="s">
        <v>14</v>
      </c>
      <c r="D113" s="12" t="s">
        <v>22</v>
      </c>
      <c r="E113" s="36">
        <v>17</v>
      </c>
      <c r="F113" s="37">
        <f>E113-8</f>
        <v>9</v>
      </c>
    </row>
    <row r="114" spans="1:10" ht="13">
      <c r="A114" s="12" t="s">
        <v>1588</v>
      </c>
      <c r="B114" s="16">
        <v>8.4120370370370373E-2</v>
      </c>
      <c r="C114" s="12" t="s">
        <v>21</v>
      </c>
      <c r="D114" s="12" t="s">
        <v>22</v>
      </c>
      <c r="E114" s="36">
        <v>17</v>
      </c>
      <c r="F114" s="37">
        <f>E114-2</f>
        <v>15</v>
      </c>
    </row>
    <row r="115" spans="1:10" ht="13">
      <c r="A115" s="12" t="s">
        <v>1588</v>
      </c>
      <c r="B115" s="16">
        <v>8.4120370370370373E-2</v>
      </c>
      <c r="C115" s="12" t="s">
        <v>19</v>
      </c>
      <c r="D115" s="12" t="s">
        <v>22</v>
      </c>
      <c r="E115" s="36" t="s">
        <v>38</v>
      </c>
      <c r="F115" s="36" t="s">
        <v>38</v>
      </c>
      <c r="J115" s="12" t="s">
        <v>56</v>
      </c>
    </row>
    <row r="116" spans="1:10" ht="13">
      <c r="A116" s="12" t="s">
        <v>1588</v>
      </c>
      <c r="B116" s="16">
        <v>8.4120370370370373E-2</v>
      </c>
      <c r="C116" s="12" t="s">
        <v>19</v>
      </c>
      <c r="D116" s="12" t="s">
        <v>22</v>
      </c>
      <c r="E116" s="36">
        <v>21</v>
      </c>
      <c r="F116" s="37">
        <f>E116-11</f>
        <v>10</v>
      </c>
      <c r="J116" s="12" t="s">
        <v>57</v>
      </c>
    </row>
    <row r="117" spans="1:10" ht="13">
      <c r="A117" s="12" t="s">
        <v>1588</v>
      </c>
      <c r="B117" s="16">
        <v>8.4120370370370373E-2</v>
      </c>
      <c r="C117" s="12" t="s">
        <v>18</v>
      </c>
      <c r="D117" s="12" t="s">
        <v>22</v>
      </c>
      <c r="E117" s="36">
        <v>8</v>
      </c>
      <c r="F117" s="37">
        <f>E117-4</f>
        <v>4</v>
      </c>
    </row>
    <row r="118" spans="1:10" ht="13">
      <c r="A118" s="12" t="s">
        <v>1588</v>
      </c>
      <c r="B118" s="16">
        <v>8.4120370370370373E-2</v>
      </c>
      <c r="C118" s="12" t="s">
        <v>888</v>
      </c>
      <c r="D118" s="12" t="s">
        <v>22</v>
      </c>
      <c r="E118" s="36">
        <v>20</v>
      </c>
      <c r="F118" s="37">
        <f>E118-1</f>
        <v>19</v>
      </c>
    </row>
    <row r="119" spans="1:10" ht="13">
      <c r="A119" s="12" t="s">
        <v>1588</v>
      </c>
      <c r="B119" s="16">
        <v>0.10140046296296296</v>
      </c>
      <c r="C119" s="12" t="s">
        <v>13</v>
      </c>
      <c r="D119" s="12" t="s">
        <v>109</v>
      </c>
      <c r="E119" s="36">
        <v>11</v>
      </c>
      <c r="F119" s="37">
        <f>E119-0</f>
        <v>11</v>
      </c>
    </row>
    <row r="120" spans="1:10" ht="13">
      <c r="A120" s="12" t="s">
        <v>1588</v>
      </c>
      <c r="B120" s="16">
        <v>0.10413194444444444</v>
      </c>
      <c r="C120" s="12" t="s">
        <v>21</v>
      </c>
      <c r="D120" s="12" t="s">
        <v>77</v>
      </c>
      <c r="E120" s="36">
        <v>11</v>
      </c>
      <c r="F120" s="37">
        <f>E120-2</f>
        <v>9</v>
      </c>
    </row>
    <row r="121" spans="1:10" ht="13">
      <c r="A121" s="12" t="s">
        <v>1588</v>
      </c>
      <c r="B121" s="16">
        <v>0.10517361111111111</v>
      </c>
      <c r="C121" s="12" t="s">
        <v>21</v>
      </c>
      <c r="D121" s="12" t="s">
        <v>116</v>
      </c>
      <c r="E121" s="36">
        <v>19</v>
      </c>
      <c r="F121" s="37">
        <f t="shared" ref="F121:F122" si="4">E121-4</f>
        <v>15</v>
      </c>
    </row>
    <row r="122" spans="1:10" ht="13">
      <c r="A122" s="12" t="s">
        <v>1588</v>
      </c>
      <c r="B122" s="16">
        <v>0.10693287037037037</v>
      </c>
      <c r="C122" s="12" t="s">
        <v>18</v>
      </c>
      <c r="D122" s="12" t="s">
        <v>34</v>
      </c>
      <c r="E122" s="36">
        <v>12</v>
      </c>
      <c r="F122" s="37">
        <f t="shared" si="4"/>
        <v>8</v>
      </c>
    </row>
    <row r="123" spans="1:10" ht="13">
      <c r="A123" s="12" t="s">
        <v>1588</v>
      </c>
      <c r="B123" s="16">
        <v>0.11015046296296296</v>
      </c>
      <c r="C123" s="12" t="s">
        <v>19</v>
      </c>
      <c r="D123" s="12" t="s">
        <v>31</v>
      </c>
      <c r="E123" s="36">
        <v>17</v>
      </c>
      <c r="F123" s="37">
        <f>E123-0</f>
        <v>17</v>
      </c>
    </row>
    <row r="124" spans="1:10" ht="13">
      <c r="A124" s="12" t="s">
        <v>1588</v>
      </c>
      <c r="B124" s="16">
        <v>0.11269675925925926</v>
      </c>
      <c r="C124" s="12" t="s">
        <v>21</v>
      </c>
      <c r="D124" s="12" t="s">
        <v>34</v>
      </c>
      <c r="E124" s="36">
        <v>16</v>
      </c>
      <c r="F124" s="37">
        <f>E124-4</f>
        <v>12</v>
      </c>
    </row>
    <row r="125" spans="1:10" ht="13">
      <c r="A125" s="12" t="s">
        <v>1588</v>
      </c>
      <c r="B125" s="16">
        <v>0.1174074074074074</v>
      </c>
      <c r="C125" s="12" t="s">
        <v>19</v>
      </c>
      <c r="D125" s="12" t="s">
        <v>26</v>
      </c>
      <c r="E125" s="36" t="s">
        <v>38</v>
      </c>
      <c r="F125" s="36" t="s">
        <v>38</v>
      </c>
      <c r="J125" s="12" t="s">
        <v>56</v>
      </c>
    </row>
    <row r="126" spans="1:10" ht="13">
      <c r="A126" s="12" t="s">
        <v>1588</v>
      </c>
      <c r="B126" s="16">
        <v>0.1174074074074074</v>
      </c>
      <c r="C126" s="12" t="s">
        <v>19</v>
      </c>
      <c r="D126" s="12" t="s">
        <v>26</v>
      </c>
      <c r="E126" s="36">
        <v>20</v>
      </c>
      <c r="F126" s="37">
        <f>E126-3</f>
        <v>17</v>
      </c>
      <c r="J126" s="12"/>
    </row>
    <row r="127" spans="1:10" ht="13">
      <c r="A127" s="12" t="s">
        <v>1588</v>
      </c>
      <c r="B127" s="16">
        <v>0.11796296296296296</v>
      </c>
      <c r="C127" s="12" t="s">
        <v>19</v>
      </c>
      <c r="D127" s="12" t="s">
        <v>26</v>
      </c>
      <c r="E127" s="36" t="s">
        <v>38</v>
      </c>
      <c r="F127" s="36" t="s">
        <v>38</v>
      </c>
      <c r="J127" s="12"/>
    </row>
    <row r="128" spans="1:10" ht="13">
      <c r="A128" s="12" t="s">
        <v>1588</v>
      </c>
      <c r="B128" s="16">
        <v>0.11796296296296296</v>
      </c>
      <c r="C128" s="12" t="s">
        <v>19</v>
      </c>
      <c r="D128" s="12" t="s">
        <v>26</v>
      </c>
      <c r="E128" s="36">
        <v>19</v>
      </c>
      <c r="F128" s="37">
        <f>E128-3</f>
        <v>16</v>
      </c>
      <c r="J128" s="12" t="s">
        <v>57</v>
      </c>
    </row>
    <row r="129" spans="1:10" ht="13">
      <c r="A129" s="12" t="s">
        <v>1588</v>
      </c>
      <c r="B129" s="16">
        <v>0.12037037037037036</v>
      </c>
      <c r="C129" s="12" t="s">
        <v>1699</v>
      </c>
      <c r="D129" s="12" t="s">
        <v>30</v>
      </c>
      <c r="E129" s="36" t="s">
        <v>17</v>
      </c>
      <c r="F129" s="36">
        <v>20</v>
      </c>
      <c r="G129" s="12" t="s">
        <v>40</v>
      </c>
      <c r="H129" s="12" t="s">
        <v>1536</v>
      </c>
      <c r="J129" s="12" t="s">
        <v>1701</v>
      </c>
    </row>
    <row r="130" spans="1:10" ht="13">
      <c r="A130" s="12" t="s">
        <v>1588</v>
      </c>
      <c r="B130" s="16">
        <v>0.12075231481481481</v>
      </c>
      <c r="C130" s="12" t="s">
        <v>19</v>
      </c>
      <c r="D130" s="12" t="s">
        <v>62</v>
      </c>
      <c r="E130" s="36">
        <v>21</v>
      </c>
      <c r="F130" s="37">
        <f>E130-2</f>
        <v>19</v>
      </c>
      <c r="J130" s="12" t="s">
        <v>1703</v>
      </c>
    </row>
    <row r="131" spans="1:10" ht="13">
      <c r="A131" s="12" t="s">
        <v>1588</v>
      </c>
      <c r="B131" s="16">
        <v>0.12091435185185186</v>
      </c>
      <c r="C131" s="12" t="s">
        <v>1699</v>
      </c>
      <c r="D131" s="12" t="s">
        <v>28</v>
      </c>
      <c r="E131" s="36">
        <v>7</v>
      </c>
      <c r="F131" s="37"/>
      <c r="H131" s="12" t="s">
        <v>1705</v>
      </c>
    </row>
    <row r="132" spans="1:10" ht="13">
      <c r="A132" s="12" t="s">
        <v>1588</v>
      </c>
      <c r="B132" s="16">
        <v>0.12170138888888889</v>
      </c>
      <c r="C132" s="12" t="s">
        <v>1699</v>
      </c>
      <c r="D132" s="12" t="s">
        <v>113</v>
      </c>
      <c r="E132" s="36">
        <v>12</v>
      </c>
      <c r="F132" s="36">
        <v>14</v>
      </c>
      <c r="J132" s="12" t="s">
        <v>1707</v>
      </c>
    </row>
    <row r="133" spans="1:10" ht="13">
      <c r="A133" s="12" t="s">
        <v>1588</v>
      </c>
      <c r="B133" s="16">
        <v>0.12462962962962963</v>
      </c>
      <c r="C133" s="12" t="s">
        <v>19</v>
      </c>
      <c r="D133" s="12" t="s">
        <v>77</v>
      </c>
      <c r="E133" s="36">
        <v>18</v>
      </c>
      <c r="F133" s="37">
        <f>E133-8</f>
        <v>10</v>
      </c>
      <c r="J133" s="12" t="s">
        <v>1711</v>
      </c>
    </row>
    <row r="134" spans="1:10" ht="13">
      <c r="A134" s="12" t="s">
        <v>1588</v>
      </c>
      <c r="B134" s="16">
        <v>0.12462962962962963</v>
      </c>
      <c r="C134" s="12" t="s">
        <v>18</v>
      </c>
      <c r="D134" s="12" t="s">
        <v>77</v>
      </c>
      <c r="E134" s="36">
        <v>18</v>
      </c>
      <c r="F134" s="37">
        <f>E134-4</f>
        <v>14</v>
      </c>
      <c r="J134" s="12" t="s">
        <v>1711</v>
      </c>
    </row>
    <row r="135" spans="1:10" ht="13">
      <c r="A135" s="12" t="s">
        <v>1588</v>
      </c>
      <c r="B135" s="16">
        <v>0.12818287037037038</v>
      </c>
      <c r="C135" s="12" t="s">
        <v>1699</v>
      </c>
      <c r="D135" s="12" t="s">
        <v>15</v>
      </c>
      <c r="E135" s="36" t="s">
        <v>20</v>
      </c>
      <c r="F135" s="36">
        <v>1</v>
      </c>
    </row>
    <row r="136" spans="1:10" ht="13">
      <c r="A136" s="12" t="s">
        <v>1588</v>
      </c>
      <c r="B136" s="16">
        <v>0.13392361111111112</v>
      </c>
      <c r="C136" s="12" t="s">
        <v>14</v>
      </c>
      <c r="D136" s="12" t="s">
        <v>22</v>
      </c>
      <c r="E136" s="36" t="s">
        <v>17</v>
      </c>
      <c r="F136" s="36">
        <v>20</v>
      </c>
    </row>
    <row r="137" spans="1:10" ht="13">
      <c r="A137" s="12" t="s">
        <v>1588</v>
      </c>
      <c r="B137" s="16">
        <v>0.13392361111111112</v>
      </c>
      <c r="C137" s="12" t="s">
        <v>888</v>
      </c>
      <c r="D137" s="12" t="s">
        <v>22</v>
      </c>
      <c r="E137" s="36" t="s">
        <v>17</v>
      </c>
      <c r="F137" s="36">
        <v>20</v>
      </c>
    </row>
    <row r="138" spans="1:10" ht="13">
      <c r="A138" s="12" t="s">
        <v>1588</v>
      </c>
      <c r="B138" s="16">
        <v>0.13392361111111112</v>
      </c>
      <c r="C138" s="12" t="s">
        <v>21</v>
      </c>
      <c r="D138" s="12" t="s">
        <v>22</v>
      </c>
      <c r="E138" s="36">
        <v>4</v>
      </c>
      <c r="F138" s="36">
        <v>2</v>
      </c>
    </row>
    <row r="139" spans="1:10" ht="13">
      <c r="A139" s="12" t="s">
        <v>1588</v>
      </c>
      <c r="B139" s="16">
        <v>0.13392361111111112</v>
      </c>
      <c r="C139" s="12" t="s">
        <v>19</v>
      </c>
      <c r="D139" s="12" t="s">
        <v>22</v>
      </c>
      <c r="E139" s="36">
        <v>23</v>
      </c>
      <c r="F139" s="37">
        <f>E139-11</f>
        <v>12</v>
      </c>
    </row>
    <row r="140" spans="1:10" ht="13">
      <c r="A140" s="12" t="s">
        <v>1588</v>
      </c>
      <c r="B140" s="16">
        <v>0.13392361111111112</v>
      </c>
      <c r="C140" s="12" t="s">
        <v>13</v>
      </c>
      <c r="D140" s="12" t="s">
        <v>22</v>
      </c>
      <c r="E140" s="36">
        <v>19</v>
      </c>
      <c r="F140" s="37">
        <f>E140-0</f>
        <v>19</v>
      </c>
    </row>
    <row r="141" spans="1:10" ht="13">
      <c r="A141" s="12" t="s">
        <v>1588</v>
      </c>
      <c r="B141" s="16">
        <v>0.13392361111111112</v>
      </c>
      <c r="C141" s="12" t="s">
        <v>66</v>
      </c>
      <c r="D141" s="12" t="s">
        <v>22</v>
      </c>
      <c r="E141" s="36">
        <v>11</v>
      </c>
      <c r="F141" s="37">
        <f>E141-2</f>
        <v>9</v>
      </c>
    </row>
    <row r="142" spans="1:10" ht="13">
      <c r="A142" s="12" t="s">
        <v>1588</v>
      </c>
      <c r="B142" s="16">
        <v>0.13392361111111112</v>
      </c>
      <c r="C142" s="12" t="s">
        <v>18</v>
      </c>
      <c r="D142" s="12" t="s">
        <v>22</v>
      </c>
      <c r="E142" s="36">
        <v>11</v>
      </c>
      <c r="F142" s="37">
        <f>E142-4</f>
        <v>7</v>
      </c>
    </row>
    <row r="143" spans="1:10" ht="13">
      <c r="A143" s="12" t="s">
        <v>1588</v>
      </c>
      <c r="B143" s="16">
        <v>0.13659722222222223</v>
      </c>
      <c r="C143" s="12" t="s">
        <v>19</v>
      </c>
      <c r="D143" s="12" t="s">
        <v>15</v>
      </c>
      <c r="E143" s="36">
        <v>5</v>
      </c>
      <c r="F143" s="37">
        <f>E143-0</f>
        <v>5</v>
      </c>
    </row>
    <row r="144" spans="1:10" ht="13">
      <c r="A144" s="12" t="s">
        <v>1588</v>
      </c>
      <c r="B144" s="16">
        <v>0.13747685185185185</v>
      </c>
      <c r="C144" s="12" t="s">
        <v>13</v>
      </c>
      <c r="D144" s="12" t="s">
        <v>15</v>
      </c>
      <c r="E144" s="36" t="s">
        <v>17</v>
      </c>
      <c r="F144" s="36">
        <v>20</v>
      </c>
    </row>
    <row r="145" spans="1:10" ht="13">
      <c r="A145" s="12" t="s">
        <v>1588</v>
      </c>
      <c r="B145" s="16">
        <v>0.14172453703703702</v>
      </c>
      <c r="C145" s="12" t="s">
        <v>14</v>
      </c>
      <c r="D145" s="12" t="s">
        <v>246</v>
      </c>
      <c r="E145" s="36">
        <v>19</v>
      </c>
      <c r="F145" s="37">
        <f>E145-6</f>
        <v>13</v>
      </c>
    </row>
    <row r="146" spans="1:10" ht="13">
      <c r="A146" s="12" t="s">
        <v>1588</v>
      </c>
      <c r="B146" s="16">
        <v>0.15217592592592594</v>
      </c>
      <c r="C146" s="12" t="s">
        <v>21</v>
      </c>
      <c r="D146" s="12" t="s">
        <v>16</v>
      </c>
      <c r="E146" s="36" t="s">
        <v>20</v>
      </c>
      <c r="F146" s="36">
        <v>1</v>
      </c>
    </row>
    <row r="147" spans="1:10" ht="13">
      <c r="A147" s="12" t="s">
        <v>1588</v>
      </c>
      <c r="B147" s="16">
        <v>0.15217592592592594</v>
      </c>
      <c r="C147" s="12" t="s">
        <v>18</v>
      </c>
      <c r="D147" s="12" t="s">
        <v>16</v>
      </c>
      <c r="E147" s="36" t="s">
        <v>17</v>
      </c>
      <c r="F147" s="36">
        <v>20</v>
      </c>
    </row>
    <row r="148" spans="1:10" ht="13">
      <c r="A148" s="12" t="s">
        <v>1588</v>
      </c>
      <c r="B148" s="16">
        <v>0.15228009259259259</v>
      </c>
      <c r="C148" s="12" t="s">
        <v>14</v>
      </c>
      <c r="D148" s="12" t="s">
        <v>16</v>
      </c>
      <c r="E148" s="36">
        <v>26</v>
      </c>
      <c r="F148" s="36" t="s">
        <v>38</v>
      </c>
      <c r="J148" s="12" t="s">
        <v>1363</v>
      </c>
    </row>
    <row r="149" spans="1:10" ht="13">
      <c r="A149" s="12" t="s">
        <v>1588</v>
      </c>
      <c r="B149" s="16">
        <v>0.15238425925925925</v>
      </c>
      <c r="C149" s="12" t="s">
        <v>888</v>
      </c>
      <c r="D149" s="12" t="s">
        <v>16</v>
      </c>
      <c r="E149" s="36">
        <v>18</v>
      </c>
      <c r="F149" s="37">
        <f>E149-1</f>
        <v>17</v>
      </c>
    </row>
    <row r="150" spans="1:10" ht="13">
      <c r="A150" s="12" t="s">
        <v>1588</v>
      </c>
      <c r="B150" s="16">
        <v>0.15239583333333334</v>
      </c>
      <c r="C150" s="12" t="s">
        <v>13</v>
      </c>
      <c r="D150" s="12" t="s">
        <v>16</v>
      </c>
      <c r="E150" s="36">
        <v>19</v>
      </c>
      <c r="F150" s="37">
        <f>E150-0</f>
        <v>19</v>
      </c>
    </row>
    <row r="151" spans="1:10" ht="13">
      <c r="A151" s="12" t="s">
        <v>1588</v>
      </c>
      <c r="B151" s="16">
        <v>0.15259259259259259</v>
      </c>
      <c r="C151" s="12" t="s">
        <v>66</v>
      </c>
      <c r="D151" s="12" t="s">
        <v>16</v>
      </c>
      <c r="E151" s="36">
        <v>9</v>
      </c>
      <c r="F151" s="37">
        <f>E151-2</f>
        <v>7</v>
      </c>
    </row>
    <row r="152" spans="1:10" ht="13">
      <c r="A152" s="12" t="s">
        <v>1588</v>
      </c>
      <c r="B152" s="16">
        <v>0.15263888888888888</v>
      </c>
      <c r="C152" s="12" t="s">
        <v>19</v>
      </c>
      <c r="D152" s="12" t="s">
        <v>16</v>
      </c>
      <c r="E152" s="36">
        <v>7</v>
      </c>
      <c r="F152" s="37">
        <f>E152-5</f>
        <v>2</v>
      </c>
    </row>
    <row r="153" spans="1:10" ht="13">
      <c r="A153" s="12" t="s">
        <v>1588</v>
      </c>
      <c r="B153" s="16">
        <v>0.15562500000000001</v>
      </c>
      <c r="C153" s="12" t="s">
        <v>888</v>
      </c>
      <c r="D153" s="12" t="s">
        <v>30</v>
      </c>
      <c r="E153" s="36">
        <v>11</v>
      </c>
      <c r="F153" s="37">
        <f>E153-3</f>
        <v>8</v>
      </c>
      <c r="J153" s="12" t="s">
        <v>1624</v>
      </c>
    </row>
    <row r="154" spans="1:10" ht="13">
      <c r="A154" s="12" t="s">
        <v>1588</v>
      </c>
      <c r="B154" s="16">
        <v>0.15743055555555555</v>
      </c>
      <c r="C154" s="12" t="s">
        <v>13</v>
      </c>
      <c r="D154" s="12" t="s">
        <v>62</v>
      </c>
      <c r="E154" s="36">
        <v>20</v>
      </c>
      <c r="F154" s="37">
        <f>E154-5</f>
        <v>15</v>
      </c>
      <c r="J154" s="12" t="s">
        <v>224</v>
      </c>
    </row>
    <row r="155" spans="1:10" ht="13">
      <c r="A155" s="12" t="s">
        <v>1588</v>
      </c>
      <c r="B155" s="16">
        <v>0.15861111111111112</v>
      </c>
      <c r="C155" s="12" t="s">
        <v>13</v>
      </c>
      <c r="D155" s="12" t="s">
        <v>62</v>
      </c>
      <c r="E155" s="36" t="s">
        <v>17</v>
      </c>
      <c r="F155" s="36">
        <v>20</v>
      </c>
      <c r="J155" s="12" t="s">
        <v>224</v>
      </c>
    </row>
    <row r="156" spans="1:10" ht="13">
      <c r="A156" s="12" t="s">
        <v>1588</v>
      </c>
      <c r="B156" s="16">
        <v>0.15946759259259261</v>
      </c>
      <c r="C156" s="12" t="s">
        <v>13</v>
      </c>
      <c r="D156" s="12" t="s">
        <v>28</v>
      </c>
      <c r="E156" s="36">
        <v>22</v>
      </c>
      <c r="F156" s="37"/>
    </row>
    <row r="157" spans="1:10" ht="13">
      <c r="A157" s="12" t="s">
        <v>1588</v>
      </c>
      <c r="B157" s="16">
        <v>0.16087962962962962</v>
      </c>
      <c r="C157" s="12" t="s">
        <v>19</v>
      </c>
      <c r="D157" s="12" t="s">
        <v>22</v>
      </c>
      <c r="E157" s="36">
        <v>15</v>
      </c>
      <c r="F157" s="37">
        <f>E157-11</f>
        <v>4</v>
      </c>
    </row>
    <row r="158" spans="1:10" ht="13">
      <c r="A158" s="12" t="s">
        <v>1588</v>
      </c>
      <c r="B158" s="16">
        <v>0.1622800925925926</v>
      </c>
      <c r="C158" s="12" t="s">
        <v>19</v>
      </c>
      <c r="D158" s="12" t="s">
        <v>62</v>
      </c>
      <c r="E158" s="36">
        <v>10</v>
      </c>
      <c r="F158" s="36">
        <f>E158-2</f>
        <v>8</v>
      </c>
      <c r="J158" s="12" t="s">
        <v>224</v>
      </c>
    </row>
    <row r="159" spans="1:10" ht="13">
      <c r="A159" s="12" t="s">
        <v>1588</v>
      </c>
      <c r="B159" s="16">
        <v>0.16273148148148148</v>
      </c>
      <c r="C159" s="12" t="s">
        <v>19</v>
      </c>
      <c r="D159" s="12" t="s">
        <v>22</v>
      </c>
      <c r="E159" s="36" t="s">
        <v>38</v>
      </c>
      <c r="F159" s="36" t="s">
        <v>38</v>
      </c>
      <c r="J159" s="12" t="s">
        <v>56</v>
      </c>
    </row>
    <row r="160" spans="1:10" ht="13">
      <c r="A160" s="12" t="s">
        <v>1588</v>
      </c>
      <c r="B160" s="16">
        <v>0.16273148148148148</v>
      </c>
      <c r="C160" s="12" t="s">
        <v>19</v>
      </c>
      <c r="D160" s="12" t="s">
        <v>22</v>
      </c>
      <c r="E160" s="36">
        <v>18</v>
      </c>
      <c r="F160" s="37">
        <f>E160-11</f>
        <v>7</v>
      </c>
      <c r="J160" s="12" t="s">
        <v>57</v>
      </c>
    </row>
    <row r="161" spans="1:10" ht="13">
      <c r="A161" s="12" t="s">
        <v>1588</v>
      </c>
      <c r="B161" s="16">
        <v>0.16476851851851851</v>
      </c>
      <c r="C161" s="12" t="s">
        <v>18</v>
      </c>
      <c r="D161" s="12" t="s">
        <v>34</v>
      </c>
      <c r="E161" s="36">
        <v>7</v>
      </c>
      <c r="F161" s="37">
        <f>E161-4</f>
        <v>3</v>
      </c>
    </row>
    <row r="162" spans="1:10" ht="13">
      <c r="A162" s="12" t="s">
        <v>1588</v>
      </c>
      <c r="B162" s="16">
        <v>0.1663425925925926</v>
      </c>
      <c r="C162" s="12" t="s">
        <v>19</v>
      </c>
      <c r="D162" s="12" t="s">
        <v>77</v>
      </c>
      <c r="E162" s="36">
        <v>19</v>
      </c>
      <c r="F162" s="37">
        <f>E162-8</f>
        <v>11</v>
      </c>
      <c r="H162" s="12" t="s">
        <v>1739</v>
      </c>
    </row>
    <row r="163" spans="1:10" ht="13">
      <c r="A163" s="12" t="s">
        <v>1588</v>
      </c>
      <c r="B163" s="16">
        <v>0.16679398148148147</v>
      </c>
      <c r="C163" s="12" t="s">
        <v>19</v>
      </c>
      <c r="D163" s="12" t="s">
        <v>62</v>
      </c>
      <c r="E163" s="36">
        <v>18</v>
      </c>
      <c r="F163" s="37">
        <f>E163-2</f>
        <v>16</v>
      </c>
      <c r="J163" s="12" t="s">
        <v>224</v>
      </c>
    </row>
    <row r="164" spans="1:10" ht="13">
      <c r="A164" s="12" t="s">
        <v>1588</v>
      </c>
      <c r="B164" s="16">
        <v>0.16763888888888889</v>
      </c>
      <c r="C164" s="12" t="s">
        <v>19</v>
      </c>
      <c r="D164" s="12" t="s">
        <v>26</v>
      </c>
      <c r="E164" s="36">
        <v>10</v>
      </c>
      <c r="F164" s="37">
        <f t="shared" ref="F164:F165" si="5">E164-3</f>
        <v>7</v>
      </c>
    </row>
    <row r="165" spans="1:10" ht="13">
      <c r="A165" s="12" t="s">
        <v>1588</v>
      </c>
      <c r="B165" s="16">
        <v>0.16832175925925927</v>
      </c>
      <c r="C165" s="12" t="s">
        <v>19</v>
      </c>
      <c r="D165" s="12" t="s">
        <v>26</v>
      </c>
      <c r="E165" s="36">
        <v>9</v>
      </c>
      <c r="F165" s="37">
        <f t="shared" si="5"/>
        <v>6</v>
      </c>
      <c r="H165" s="12" t="s">
        <v>1742</v>
      </c>
      <c r="J165" s="12" t="s">
        <v>1743</v>
      </c>
    </row>
    <row r="166" spans="1:10" ht="13">
      <c r="A166" s="12" t="s">
        <v>1588</v>
      </c>
      <c r="B166" s="16">
        <v>0.17331018518518518</v>
      </c>
      <c r="C166" s="12" t="s">
        <v>18</v>
      </c>
      <c r="D166" s="12" t="s">
        <v>33</v>
      </c>
      <c r="E166" s="36">
        <v>25</v>
      </c>
      <c r="F166" s="36">
        <v>17</v>
      </c>
      <c r="J166" s="12" t="s">
        <v>781</v>
      </c>
    </row>
    <row r="167" spans="1:10" ht="13">
      <c r="A167" s="12" t="s">
        <v>1588</v>
      </c>
      <c r="B167" s="16">
        <v>0.17351851851851852</v>
      </c>
      <c r="C167" s="12" t="s">
        <v>18</v>
      </c>
      <c r="D167" s="12" t="s">
        <v>28</v>
      </c>
      <c r="E167" s="36">
        <v>36</v>
      </c>
      <c r="F167" s="37"/>
      <c r="H167" s="12" t="s">
        <v>1744</v>
      </c>
    </row>
    <row r="168" spans="1:10" ht="13">
      <c r="A168" s="12" t="s">
        <v>1588</v>
      </c>
      <c r="B168" s="16">
        <v>0.17590277777777777</v>
      </c>
      <c r="C168" s="12" t="s">
        <v>19</v>
      </c>
      <c r="D168" s="12" t="s">
        <v>30</v>
      </c>
      <c r="E168" s="36">
        <v>16</v>
      </c>
      <c r="F168" s="37">
        <f t="shared" ref="F168:F169" si="6">E168-9</f>
        <v>7</v>
      </c>
      <c r="J168" s="12" t="s">
        <v>1244</v>
      </c>
    </row>
    <row r="169" spans="1:10" ht="13">
      <c r="A169" s="12" t="s">
        <v>1588</v>
      </c>
      <c r="B169" s="16">
        <v>0.17599537037037036</v>
      </c>
      <c r="C169" s="12" t="s">
        <v>19</v>
      </c>
      <c r="D169" s="12" t="s">
        <v>30</v>
      </c>
      <c r="E169" s="36">
        <v>17</v>
      </c>
      <c r="F169" s="37">
        <f t="shared" si="6"/>
        <v>8</v>
      </c>
      <c r="J169" s="12" t="s">
        <v>1244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>
    <outlinePr summaryBelow="0" summaryRight="0"/>
  </sheetPr>
  <dimension ref="A1:J187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5" customWidth="1"/>
    <col min="3" max="3" width="18.16406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61.33203125" customWidth="1"/>
    <col min="9" max="9" width="6.33203125" customWidth="1"/>
    <col min="10" max="10" width="48.832031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1594</v>
      </c>
      <c r="B2" s="16">
        <v>9.2013888888888892E-3</v>
      </c>
      <c r="C2" s="12" t="s">
        <v>18</v>
      </c>
      <c r="D2" s="12" t="s">
        <v>101</v>
      </c>
      <c r="E2" s="36">
        <v>13</v>
      </c>
      <c r="F2" s="37"/>
      <c r="J2" s="12" t="s">
        <v>1596</v>
      </c>
    </row>
    <row r="3" spans="1:10" ht="15.75" customHeight="1">
      <c r="A3" s="12" t="s">
        <v>1594</v>
      </c>
      <c r="B3" s="16">
        <v>1.0358796296296297E-2</v>
      </c>
      <c r="C3" s="12" t="s">
        <v>888</v>
      </c>
      <c r="D3" s="12" t="s">
        <v>101</v>
      </c>
      <c r="E3" s="36">
        <v>16</v>
      </c>
      <c r="F3" s="37"/>
      <c r="J3" s="12" t="s">
        <v>1597</v>
      </c>
    </row>
    <row r="4" spans="1:10" ht="15.75" customHeight="1">
      <c r="A4" s="12" t="s">
        <v>1594</v>
      </c>
      <c r="B4" s="16">
        <v>1.1550925925925926E-2</v>
      </c>
      <c r="C4" s="12" t="s">
        <v>18</v>
      </c>
      <c r="D4" s="12" t="s">
        <v>62</v>
      </c>
      <c r="E4" s="36">
        <v>19</v>
      </c>
      <c r="F4" s="37">
        <f>E4-3</f>
        <v>16</v>
      </c>
    </row>
    <row r="5" spans="1:10" ht="15.75" customHeight="1">
      <c r="A5" s="12" t="s">
        <v>1594</v>
      </c>
      <c r="B5" s="16">
        <v>1.2824074074074075E-2</v>
      </c>
      <c r="C5" s="12" t="s">
        <v>14</v>
      </c>
      <c r="D5" s="12" t="s">
        <v>37</v>
      </c>
      <c r="E5" s="36">
        <v>24</v>
      </c>
      <c r="F5" s="36">
        <v>19</v>
      </c>
    </row>
    <row r="6" spans="1:10" ht="15.75" customHeight="1">
      <c r="A6" s="12" t="s">
        <v>1594</v>
      </c>
      <c r="B6" s="16">
        <v>1.3657407407407408E-2</v>
      </c>
      <c r="C6" s="12" t="s">
        <v>19</v>
      </c>
      <c r="D6" s="12" t="s">
        <v>15</v>
      </c>
      <c r="E6" s="36">
        <v>16</v>
      </c>
      <c r="F6" s="37">
        <f>E6-0</f>
        <v>16</v>
      </c>
    </row>
    <row r="7" spans="1:10" ht="15.75" customHeight="1">
      <c r="A7" s="12" t="s">
        <v>1594</v>
      </c>
      <c r="B7" s="16">
        <v>1.369212962962963E-2</v>
      </c>
      <c r="C7" s="12" t="s">
        <v>18</v>
      </c>
      <c r="D7" s="12" t="s">
        <v>15</v>
      </c>
      <c r="E7" s="36">
        <v>21</v>
      </c>
      <c r="F7" s="37">
        <f>E7-5</f>
        <v>16</v>
      </c>
    </row>
    <row r="8" spans="1:10" ht="15.75" customHeight="1">
      <c r="A8" s="12" t="s">
        <v>1594</v>
      </c>
      <c r="B8" s="16">
        <v>1.5219907407407408E-2</v>
      </c>
      <c r="C8" s="12" t="s">
        <v>888</v>
      </c>
      <c r="D8" s="12" t="s">
        <v>101</v>
      </c>
      <c r="E8" s="36">
        <v>25</v>
      </c>
      <c r="F8" s="37"/>
      <c r="J8" s="12" t="s">
        <v>1600</v>
      </c>
    </row>
    <row r="9" spans="1:10" ht="15.75" customHeight="1">
      <c r="A9" s="12" t="s">
        <v>1594</v>
      </c>
      <c r="B9" s="16">
        <v>1.9930555555555556E-2</v>
      </c>
      <c r="C9" s="12" t="s">
        <v>13</v>
      </c>
      <c r="D9" s="12" t="s">
        <v>15</v>
      </c>
      <c r="E9" s="36">
        <v>12</v>
      </c>
      <c r="F9" s="37">
        <f>E9-1</f>
        <v>11</v>
      </c>
    </row>
    <row r="10" spans="1:10" ht="15.75" customHeight="1">
      <c r="A10" s="12" t="s">
        <v>1594</v>
      </c>
      <c r="B10" s="16">
        <v>2.0625000000000001E-2</v>
      </c>
      <c r="C10" s="12" t="s">
        <v>18</v>
      </c>
      <c r="D10" s="12" t="s">
        <v>15</v>
      </c>
      <c r="E10" s="36">
        <v>22</v>
      </c>
      <c r="F10" s="37">
        <f>E10-5</f>
        <v>17</v>
      </c>
    </row>
    <row r="11" spans="1:10" ht="15.75" customHeight="1">
      <c r="A11" s="12" t="s">
        <v>1594</v>
      </c>
      <c r="B11" s="16">
        <v>2.0439814814814813E-2</v>
      </c>
      <c r="C11" s="12" t="s">
        <v>21</v>
      </c>
      <c r="D11" s="12" t="s">
        <v>15</v>
      </c>
      <c r="E11" s="36">
        <v>10</v>
      </c>
      <c r="F11" s="37">
        <f>E11-4</f>
        <v>6</v>
      </c>
    </row>
    <row r="12" spans="1:10" ht="15.75" customHeight="1">
      <c r="A12" s="12" t="s">
        <v>1594</v>
      </c>
      <c r="B12" s="16">
        <v>2.4826388888888887E-2</v>
      </c>
      <c r="C12" s="12" t="s">
        <v>66</v>
      </c>
      <c r="D12" s="12" t="s">
        <v>26</v>
      </c>
      <c r="E12" s="36">
        <v>14</v>
      </c>
      <c r="F12" s="37">
        <f>E12-6</f>
        <v>8</v>
      </c>
    </row>
    <row r="13" spans="1:10" ht="15.75" customHeight="1">
      <c r="A13" s="12" t="s">
        <v>1594</v>
      </c>
      <c r="B13" s="16">
        <v>2.4872685185185185E-2</v>
      </c>
      <c r="C13" s="12" t="s">
        <v>13</v>
      </c>
      <c r="D13" s="12" t="s">
        <v>26</v>
      </c>
      <c r="E13" s="36">
        <v>8</v>
      </c>
      <c r="F13" s="37">
        <f>E13-0</f>
        <v>8</v>
      </c>
    </row>
    <row r="14" spans="1:10" ht="15.75" customHeight="1">
      <c r="A14" s="12" t="s">
        <v>1594</v>
      </c>
      <c r="B14" s="16">
        <v>2.4872685185185185E-2</v>
      </c>
      <c r="C14" s="12" t="s">
        <v>14</v>
      </c>
      <c r="D14" s="12" t="s">
        <v>26</v>
      </c>
      <c r="E14" s="36">
        <v>10</v>
      </c>
      <c r="F14" s="37">
        <f>E14-6</f>
        <v>4</v>
      </c>
    </row>
    <row r="15" spans="1:10" ht="15.75" customHeight="1">
      <c r="A15" s="12" t="s">
        <v>1594</v>
      </c>
      <c r="B15" s="16">
        <v>2.4884259259259259E-2</v>
      </c>
      <c r="C15" s="12" t="s">
        <v>21</v>
      </c>
      <c r="D15" s="12" t="s">
        <v>26</v>
      </c>
      <c r="E15" s="36">
        <v>6</v>
      </c>
      <c r="F15" s="37">
        <f>E15-1</f>
        <v>5</v>
      </c>
    </row>
    <row r="16" spans="1:10" ht="15.75" customHeight="1">
      <c r="A16" s="12" t="s">
        <v>1594</v>
      </c>
      <c r="B16" s="16">
        <v>2.4918981481481483E-2</v>
      </c>
      <c r="C16" s="12" t="s">
        <v>19</v>
      </c>
      <c r="D16" s="12" t="s">
        <v>26</v>
      </c>
      <c r="E16" s="36">
        <v>16</v>
      </c>
      <c r="F16" s="36">
        <f>E16-4</f>
        <v>12</v>
      </c>
    </row>
    <row r="17" spans="1:6" ht="15.75" customHeight="1">
      <c r="A17" s="12" t="s">
        <v>1594</v>
      </c>
      <c r="B17" s="16">
        <v>2.4953703703703704E-2</v>
      </c>
      <c r="C17" s="12" t="s">
        <v>18</v>
      </c>
      <c r="D17" s="12" t="s">
        <v>26</v>
      </c>
      <c r="E17" s="36">
        <v>8</v>
      </c>
      <c r="F17" s="37">
        <f>E17-3</f>
        <v>5</v>
      </c>
    </row>
    <row r="18" spans="1:6" ht="15.75" customHeight="1">
      <c r="A18" s="12" t="s">
        <v>1594</v>
      </c>
      <c r="B18" s="16">
        <v>2.4965277777777777E-2</v>
      </c>
      <c r="C18" s="12" t="s">
        <v>888</v>
      </c>
      <c r="D18" s="12" t="s">
        <v>26</v>
      </c>
      <c r="E18" s="36">
        <v>18</v>
      </c>
      <c r="F18" s="37">
        <f>E18-0</f>
        <v>18</v>
      </c>
    </row>
    <row r="19" spans="1:6" ht="15.75" customHeight="1">
      <c r="A19" s="12" t="s">
        <v>1594</v>
      </c>
      <c r="B19" s="16">
        <v>2.6620370370370371E-2</v>
      </c>
      <c r="C19" s="12" t="s">
        <v>18</v>
      </c>
      <c r="D19" s="12" t="s">
        <v>109</v>
      </c>
      <c r="E19" s="36">
        <v>12</v>
      </c>
      <c r="F19" s="37">
        <f>E19-3</f>
        <v>9</v>
      </c>
    </row>
    <row r="20" spans="1:6" ht="15.75" customHeight="1">
      <c r="A20" s="12" t="s">
        <v>1594</v>
      </c>
      <c r="B20" s="16">
        <v>2.732638888888889E-2</v>
      </c>
      <c r="C20" s="12" t="s">
        <v>66</v>
      </c>
      <c r="D20" s="12" t="s">
        <v>26</v>
      </c>
      <c r="E20" s="36">
        <v>20</v>
      </c>
      <c r="F20" s="37">
        <f>E20-6</f>
        <v>14</v>
      </c>
    </row>
    <row r="21" spans="1:6" ht="15.75" customHeight="1">
      <c r="A21" s="12" t="s">
        <v>1594</v>
      </c>
      <c r="B21" s="16">
        <v>2.7372685185185184E-2</v>
      </c>
      <c r="C21" s="12" t="s">
        <v>13</v>
      </c>
      <c r="D21" s="12" t="s">
        <v>26</v>
      </c>
      <c r="E21" s="36">
        <v>17</v>
      </c>
      <c r="F21" s="37">
        <f>E21-0</f>
        <v>17</v>
      </c>
    </row>
    <row r="22" spans="1:6" ht="15.75" customHeight="1">
      <c r="A22" s="12" t="s">
        <v>1594</v>
      </c>
      <c r="B22" s="16">
        <v>2.7395833333333335E-2</v>
      </c>
      <c r="C22" s="12" t="s">
        <v>14</v>
      </c>
      <c r="D22" s="12" t="s">
        <v>26</v>
      </c>
      <c r="E22" s="36">
        <v>19</v>
      </c>
      <c r="F22" s="37">
        <f>E22-6</f>
        <v>13</v>
      </c>
    </row>
    <row r="23" spans="1:6" ht="15.75" customHeight="1">
      <c r="A23" s="12" t="s">
        <v>1594</v>
      </c>
      <c r="B23" s="16">
        <v>2.7407407407407408E-2</v>
      </c>
      <c r="C23" s="12" t="s">
        <v>21</v>
      </c>
      <c r="D23" s="12" t="s">
        <v>26</v>
      </c>
      <c r="E23" s="36">
        <v>10</v>
      </c>
      <c r="F23" s="37">
        <f>E23-1</f>
        <v>9</v>
      </c>
    </row>
    <row r="24" spans="1:6" ht="15.75" customHeight="1">
      <c r="A24" s="12" t="s">
        <v>1594</v>
      </c>
      <c r="B24" s="16">
        <v>2.7418981481481482E-2</v>
      </c>
      <c r="C24" s="12" t="s">
        <v>19</v>
      </c>
      <c r="D24" s="12" t="s">
        <v>26</v>
      </c>
      <c r="E24" s="36">
        <v>13</v>
      </c>
      <c r="F24" s="37">
        <f t="shared" ref="F24:F25" si="0">E24-3</f>
        <v>10</v>
      </c>
    </row>
    <row r="25" spans="1:6" ht="15.75" customHeight="1">
      <c r="A25" s="12" t="s">
        <v>1594</v>
      </c>
      <c r="B25" s="16">
        <v>2.7430555555555555E-2</v>
      </c>
      <c r="C25" s="12" t="s">
        <v>18</v>
      </c>
      <c r="D25" s="12" t="s">
        <v>26</v>
      </c>
      <c r="E25" s="36">
        <v>8</v>
      </c>
      <c r="F25" s="37">
        <f t="shared" si="0"/>
        <v>5</v>
      </c>
    </row>
    <row r="26" spans="1:6" ht="15.75" customHeight="1">
      <c r="A26" s="12" t="s">
        <v>1594</v>
      </c>
      <c r="B26" s="16">
        <v>2.7453703703703702E-2</v>
      </c>
      <c r="C26" s="12" t="s">
        <v>888</v>
      </c>
      <c r="D26" s="12" t="s">
        <v>26</v>
      </c>
      <c r="E26" s="36">
        <v>13</v>
      </c>
      <c r="F26" s="37">
        <f>E26-0</f>
        <v>13</v>
      </c>
    </row>
    <row r="27" spans="1:6" ht="15.75" customHeight="1">
      <c r="A27" s="12" t="s">
        <v>1594</v>
      </c>
      <c r="B27" s="16">
        <v>2.8472222222222222E-2</v>
      </c>
      <c r="C27" s="12" t="s">
        <v>66</v>
      </c>
      <c r="D27" s="12" t="s">
        <v>26</v>
      </c>
      <c r="E27" s="36">
        <v>25</v>
      </c>
      <c r="F27" s="37">
        <f>E27-6</f>
        <v>19</v>
      </c>
    </row>
    <row r="28" spans="1:6" ht="15.75" customHeight="1">
      <c r="A28" s="12" t="s">
        <v>1594</v>
      </c>
      <c r="B28" s="16">
        <v>2.8495370370370369E-2</v>
      </c>
      <c r="C28" s="12" t="s">
        <v>13</v>
      </c>
      <c r="D28" s="12" t="s">
        <v>26</v>
      </c>
      <c r="E28" s="36">
        <v>5</v>
      </c>
      <c r="F28" s="37">
        <f>E28-0</f>
        <v>5</v>
      </c>
    </row>
    <row r="29" spans="1:6" ht="15.75" customHeight="1">
      <c r="A29" s="12" t="s">
        <v>1594</v>
      </c>
      <c r="B29" s="16">
        <v>2.8530092592592593E-2</v>
      </c>
      <c r="C29" s="12" t="s">
        <v>14</v>
      </c>
      <c r="D29" s="12" t="s">
        <v>26</v>
      </c>
      <c r="E29" s="36">
        <v>22</v>
      </c>
      <c r="F29" s="37">
        <f>E29-6</f>
        <v>16</v>
      </c>
    </row>
    <row r="30" spans="1:6" ht="15.75" customHeight="1">
      <c r="A30" s="12" t="s">
        <v>1594</v>
      </c>
      <c r="B30" s="16">
        <v>2.855324074074074E-2</v>
      </c>
      <c r="C30" s="12" t="s">
        <v>21</v>
      </c>
      <c r="D30" s="12" t="s">
        <v>26</v>
      </c>
      <c r="E30" s="36">
        <v>4</v>
      </c>
      <c r="F30" s="37">
        <f>E30-1</f>
        <v>3</v>
      </c>
    </row>
    <row r="31" spans="1:6" ht="15.75" customHeight="1">
      <c r="A31" s="12" t="s">
        <v>1594</v>
      </c>
      <c r="B31" s="16">
        <v>2.8576388888888887E-2</v>
      </c>
      <c r="C31" s="12" t="s">
        <v>19</v>
      </c>
      <c r="D31" s="12" t="s">
        <v>26</v>
      </c>
      <c r="E31" s="36">
        <v>20</v>
      </c>
      <c r="F31" s="37">
        <f t="shared" ref="F31:F32" si="1">E31-3</f>
        <v>17</v>
      </c>
    </row>
    <row r="32" spans="1:6" ht="15.75" customHeight="1">
      <c r="A32" s="12" t="s">
        <v>1594</v>
      </c>
      <c r="B32" s="16">
        <v>2.8587962962962964E-2</v>
      </c>
      <c r="C32" s="12" t="s">
        <v>18</v>
      </c>
      <c r="D32" s="12" t="s">
        <v>26</v>
      </c>
      <c r="E32" s="36">
        <v>20</v>
      </c>
      <c r="F32" s="37">
        <f t="shared" si="1"/>
        <v>17</v>
      </c>
    </row>
    <row r="33" spans="1:6" ht="15.75" customHeight="1">
      <c r="A33" s="12" t="s">
        <v>1594</v>
      </c>
      <c r="B33" s="16">
        <v>2.8611111111111111E-2</v>
      </c>
      <c r="C33" s="12" t="s">
        <v>888</v>
      </c>
      <c r="D33" s="12" t="s">
        <v>26</v>
      </c>
      <c r="E33" s="36">
        <v>10</v>
      </c>
      <c r="F33" s="37">
        <f>E33-0</f>
        <v>10</v>
      </c>
    </row>
    <row r="34" spans="1:6" ht="15.75" customHeight="1">
      <c r="A34" s="12" t="s">
        <v>1594</v>
      </c>
      <c r="B34" s="16">
        <v>3.1759259259259258E-2</v>
      </c>
      <c r="C34" s="12" t="s">
        <v>888</v>
      </c>
      <c r="D34" s="12" t="s">
        <v>15</v>
      </c>
      <c r="E34" s="36">
        <v>18</v>
      </c>
      <c r="F34" s="37">
        <f>E34-8</f>
        <v>10</v>
      </c>
    </row>
    <row r="35" spans="1:6" ht="15.75" customHeight="1">
      <c r="A35" s="12" t="s">
        <v>1594</v>
      </c>
      <c r="B35" s="16">
        <v>3.2199074074074074E-2</v>
      </c>
      <c r="C35" s="12" t="s">
        <v>66</v>
      </c>
      <c r="D35" s="12" t="s">
        <v>15</v>
      </c>
      <c r="E35" s="36" t="s">
        <v>17</v>
      </c>
      <c r="F35" s="36">
        <v>20</v>
      </c>
    </row>
    <row r="36" spans="1:6" ht="15.75" customHeight="1">
      <c r="A36" s="12" t="s">
        <v>1594</v>
      </c>
      <c r="B36" s="16">
        <v>3.3275462962962965E-2</v>
      </c>
      <c r="C36" s="12" t="s">
        <v>21</v>
      </c>
      <c r="D36" s="12" t="s">
        <v>69</v>
      </c>
      <c r="E36" s="36">
        <v>8</v>
      </c>
      <c r="F36" s="37">
        <f>E36-4</f>
        <v>4</v>
      </c>
    </row>
    <row r="37" spans="1:6" ht="15.75" customHeight="1">
      <c r="A37" s="12" t="s">
        <v>1594</v>
      </c>
      <c r="B37" s="16">
        <v>3.5520833333333335E-2</v>
      </c>
      <c r="C37" s="12" t="s">
        <v>888</v>
      </c>
      <c r="D37" s="12" t="s">
        <v>68</v>
      </c>
      <c r="E37" s="36">
        <v>1</v>
      </c>
      <c r="F37" s="36">
        <v>2</v>
      </c>
    </row>
    <row r="38" spans="1:6" ht="15.75" customHeight="1">
      <c r="A38" s="12" t="s">
        <v>1594</v>
      </c>
      <c r="B38" s="16">
        <v>4.5567129629629631E-2</v>
      </c>
      <c r="C38" s="12" t="s">
        <v>888</v>
      </c>
      <c r="D38" s="12" t="s">
        <v>15</v>
      </c>
      <c r="E38" s="36">
        <v>16</v>
      </c>
      <c r="F38" s="37">
        <f>E38-8</f>
        <v>8</v>
      </c>
    </row>
    <row r="39" spans="1:6" ht="15.75" customHeight="1">
      <c r="A39" s="12" t="s">
        <v>1594</v>
      </c>
      <c r="B39" s="16">
        <v>4.5590277777777778E-2</v>
      </c>
      <c r="C39" s="12" t="s">
        <v>18</v>
      </c>
      <c r="D39" s="12" t="s">
        <v>15</v>
      </c>
      <c r="E39" s="36">
        <v>9</v>
      </c>
      <c r="F39" s="37">
        <f>E39-5</f>
        <v>4</v>
      </c>
    </row>
    <row r="40" spans="1:6" ht="15.75" customHeight="1">
      <c r="A40" s="12" t="s">
        <v>1594</v>
      </c>
      <c r="B40" s="16">
        <v>4.6712962962962963E-2</v>
      </c>
      <c r="C40" s="12" t="s">
        <v>13</v>
      </c>
      <c r="D40" s="12" t="s">
        <v>15</v>
      </c>
      <c r="E40" s="36" t="s">
        <v>20</v>
      </c>
      <c r="F40" s="36">
        <v>1</v>
      </c>
    </row>
    <row r="41" spans="1:6" ht="15.75" customHeight="1">
      <c r="A41" s="12" t="s">
        <v>1594</v>
      </c>
      <c r="B41" s="16">
        <v>5.2812499999999998E-2</v>
      </c>
      <c r="C41" s="12" t="s">
        <v>14</v>
      </c>
      <c r="D41" s="12" t="s">
        <v>16</v>
      </c>
      <c r="E41" s="36">
        <v>19</v>
      </c>
      <c r="F41" s="37">
        <f>E41-5</f>
        <v>14</v>
      </c>
    </row>
    <row r="42" spans="1:6" ht="15.75" customHeight="1">
      <c r="A42" s="12" t="s">
        <v>1594</v>
      </c>
      <c r="B42" s="16">
        <v>5.2824074074074072E-2</v>
      </c>
      <c r="C42" s="12" t="s">
        <v>21</v>
      </c>
      <c r="D42" s="12" t="s">
        <v>16</v>
      </c>
      <c r="E42" s="36">
        <v>19</v>
      </c>
      <c r="F42" s="37">
        <f t="shared" ref="F42:F43" si="2">E42-1</f>
        <v>18</v>
      </c>
    </row>
    <row r="43" spans="1:6" ht="15.75" customHeight="1">
      <c r="A43" s="12" t="s">
        <v>1594</v>
      </c>
      <c r="B43" s="16">
        <v>5.2835648148148145E-2</v>
      </c>
      <c r="C43" s="12" t="s">
        <v>888</v>
      </c>
      <c r="D43" s="12" t="s">
        <v>16</v>
      </c>
      <c r="E43" s="36">
        <v>15</v>
      </c>
      <c r="F43" s="37">
        <f t="shared" si="2"/>
        <v>14</v>
      </c>
    </row>
    <row r="44" spans="1:6" ht="15.75" customHeight="1">
      <c r="A44" s="12" t="s">
        <v>1594</v>
      </c>
      <c r="B44" s="16">
        <v>5.3113425925925925E-2</v>
      </c>
      <c r="C44" s="12" t="s">
        <v>13</v>
      </c>
      <c r="D44" s="12" t="s">
        <v>16</v>
      </c>
      <c r="E44" s="36">
        <v>14</v>
      </c>
      <c r="F44" s="37">
        <f>E44-0</f>
        <v>14</v>
      </c>
    </row>
    <row r="45" spans="1:6" ht="15.75" customHeight="1">
      <c r="A45" s="12" t="s">
        <v>1594</v>
      </c>
      <c r="B45" s="16">
        <v>5.3148148148148146E-2</v>
      </c>
      <c r="C45" s="12" t="s">
        <v>18</v>
      </c>
      <c r="D45" s="12" t="s">
        <v>16</v>
      </c>
      <c r="E45" s="36">
        <v>12</v>
      </c>
      <c r="F45" s="37">
        <f>E45-4</f>
        <v>8</v>
      </c>
    </row>
    <row r="46" spans="1:6" ht="15.75" customHeight="1">
      <c r="A46" s="12" t="s">
        <v>1594</v>
      </c>
      <c r="B46" s="16">
        <v>5.3171296296296293E-2</v>
      </c>
      <c r="C46" s="12" t="s">
        <v>19</v>
      </c>
      <c r="D46" s="12" t="s">
        <v>16</v>
      </c>
      <c r="E46" s="36">
        <v>11</v>
      </c>
      <c r="F46" s="37">
        <f>E46-5</f>
        <v>6</v>
      </c>
    </row>
    <row r="47" spans="1:6" ht="15.75" customHeight="1">
      <c r="A47" s="12" t="s">
        <v>1594</v>
      </c>
      <c r="B47" s="16">
        <v>5.3217592592592594E-2</v>
      </c>
      <c r="C47" s="12" t="s">
        <v>66</v>
      </c>
      <c r="D47" s="12" t="s">
        <v>16</v>
      </c>
      <c r="E47" s="36">
        <v>5</v>
      </c>
      <c r="F47" s="37">
        <f>E47-2</f>
        <v>3</v>
      </c>
    </row>
    <row r="48" spans="1:6" ht="15.75" customHeight="1">
      <c r="A48" s="12" t="s">
        <v>1594</v>
      </c>
      <c r="B48" s="16">
        <v>5.5370370370370368E-2</v>
      </c>
      <c r="C48" s="12" t="s">
        <v>14</v>
      </c>
      <c r="D48" s="12" t="s">
        <v>52</v>
      </c>
      <c r="E48" s="36">
        <v>22</v>
      </c>
      <c r="F48" s="37">
        <f>E48-5</f>
        <v>17</v>
      </c>
    </row>
    <row r="49" spans="1:10" ht="15.75" customHeight="1">
      <c r="A49" s="12" t="s">
        <v>1594</v>
      </c>
      <c r="B49" s="16">
        <v>5.5879629629629626E-2</v>
      </c>
      <c r="C49" s="12" t="s">
        <v>14</v>
      </c>
      <c r="D49" s="12" t="s">
        <v>30</v>
      </c>
      <c r="E49" s="36">
        <v>16</v>
      </c>
      <c r="F49" s="37">
        <f>E49-8</f>
        <v>8</v>
      </c>
      <c r="J49" s="12" t="s">
        <v>32</v>
      </c>
    </row>
    <row r="50" spans="1:10" ht="15.75" customHeight="1">
      <c r="A50" s="12" t="s">
        <v>1594</v>
      </c>
      <c r="B50" s="16">
        <v>5.5879629629629626E-2</v>
      </c>
      <c r="C50" s="12" t="s">
        <v>14</v>
      </c>
      <c r="D50" s="12" t="s">
        <v>45</v>
      </c>
      <c r="E50" s="36">
        <v>2</v>
      </c>
      <c r="F50" s="37"/>
      <c r="J50" s="12" t="s">
        <v>1548</v>
      </c>
    </row>
    <row r="51" spans="1:10" ht="15.75" customHeight="1">
      <c r="A51" s="12" t="s">
        <v>1594</v>
      </c>
      <c r="B51" s="16">
        <v>5.6238425925925928E-2</v>
      </c>
      <c r="C51" s="12" t="s">
        <v>14</v>
      </c>
      <c r="D51" s="12" t="s">
        <v>30</v>
      </c>
      <c r="E51" s="36">
        <v>23</v>
      </c>
      <c r="F51" s="36">
        <v>15</v>
      </c>
      <c r="J51" s="12" t="s">
        <v>32</v>
      </c>
    </row>
    <row r="52" spans="1:10" ht="15.75" customHeight="1">
      <c r="A52" s="12" t="s">
        <v>1594</v>
      </c>
      <c r="B52" s="16">
        <v>5.6631944444444443E-2</v>
      </c>
      <c r="C52" s="12" t="s">
        <v>14</v>
      </c>
      <c r="D52" s="12" t="s">
        <v>28</v>
      </c>
      <c r="E52" s="36">
        <v>9</v>
      </c>
      <c r="F52" s="37"/>
      <c r="H52" s="12" t="s">
        <v>1626</v>
      </c>
    </row>
    <row r="53" spans="1:10" ht="15.75" customHeight="1">
      <c r="A53" s="12" t="s">
        <v>1594</v>
      </c>
      <c r="B53" s="16">
        <v>5.6840277777777781E-2</v>
      </c>
      <c r="C53" s="12" t="s">
        <v>14</v>
      </c>
      <c r="D53" s="12" t="s">
        <v>30</v>
      </c>
      <c r="E53" s="36">
        <v>18</v>
      </c>
      <c r="F53" s="37">
        <f>E53-8</f>
        <v>10</v>
      </c>
      <c r="J53" s="12" t="s">
        <v>32</v>
      </c>
    </row>
    <row r="54" spans="1:10" ht="15.75" customHeight="1">
      <c r="A54" s="12" t="s">
        <v>1594</v>
      </c>
      <c r="B54" s="16">
        <v>5.6840277777777781E-2</v>
      </c>
      <c r="C54" s="12" t="s">
        <v>14</v>
      </c>
      <c r="D54" s="12" t="s">
        <v>45</v>
      </c>
      <c r="E54" s="36">
        <v>1</v>
      </c>
      <c r="F54" s="37"/>
      <c r="J54" s="12" t="s">
        <v>1548</v>
      </c>
    </row>
    <row r="55" spans="1:10" ht="15.75" customHeight="1">
      <c r="A55" s="12" t="s">
        <v>1594</v>
      </c>
      <c r="B55" s="16">
        <v>5.7326388888888892E-2</v>
      </c>
      <c r="C55" s="12" t="s">
        <v>14</v>
      </c>
      <c r="D55" s="12" t="s">
        <v>28</v>
      </c>
      <c r="E55" s="36">
        <v>9</v>
      </c>
      <c r="F55" s="37"/>
      <c r="H55" s="12" t="s">
        <v>1628</v>
      </c>
    </row>
    <row r="56" spans="1:10" ht="15.75" customHeight="1">
      <c r="A56" s="12" t="s">
        <v>1594</v>
      </c>
      <c r="B56" s="16">
        <v>5.7638888888888892E-2</v>
      </c>
      <c r="C56" s="12" t="s">
        <v>14</v>
      </c>
      <c r="D56" s="12" t="s">
        <v>30</v>
      </c>
      <c r="E56" s="36">
        <v>21</v>
      </c>
      <c r="F56" s="36">
        <v>13</v>
      </c>
      <c r="J56" s="12" t="s">
        <v>32</v>
      </c>
    </row>
    <row r="57" spans="1:10" ht="15.75" customHeight="1">
      <c r="A57" s="12" t="s">
        <v>1594</v>
      </c>
      <c r="B57" s="16">
        <v>5.769675925925926E-2</v>
      </c>
      <c r="C57" s="12" t="s">
        <v>14</v>
      </c>
      <c r="D57" s="12" t="s">
        <v>28</v>
      </c>
      <c r="E57" s="36">
        <v>6</v>
      </c>
      <c r="F57" s="37"/>
      <c r="H57" s="12" t="s">
        <v>1629</v>
      </c>
    </row>
    <row r="58" spans="1:10" ht="15.75" customHeight="1">
      <c r="A58" s="12" t="s">
        <v>1594</v>
      </c>
      <c r="B58" s="16">
        <v>6.1828703703703705E-2</v>
      </c>
      <c r="C58" s="12" t="s">
        <v>13</v>
      </c>
      <c r="D58" s="12" t="s">
        <v>62</v>
      </c>
      <c r="E58" s="36">
        <v>24</v>
      </c>
      <c r="F58" s="37">
        <f>E58-6</f>
        <v>18</v>
      </c>
      <c r="H58" s="12" t="s">
        <v>1631</v>
      </c>
      <c r="J58" s="12" t="s">
        <v>1632</v>
      </c>
    </row>
    <row r="59" spans="1:10" ht="13">
      <c r="A59" s="12" t="s">
        <v>1594</v>
      </c>
      <c r="B59" s="16">
        <v>6.1863425925925926E-2</v>
      </c>
      <c r="C59" s="12" t="s">
        <v>66</v>
      </c>
      <c r="D59" s="12" t="s">
        <v>62</v>
      </c>
      <c r="E59" s="36">
        <v>19</v>
      </c>
      <c r="F59" s="37">
        <f>E59-2</f>
        <v>17</v>
      </c>
      <c r="H59" s="12" t="s">
        <v>1633</v>
      </c>
      <c r="J59" s="12" t="s">
        <v>1632</v>
      </c>
    </row>
    <row r="60" spans="1:10" ht="13">
      <c r="A60" s="12" t="s">
        <v>1594</v>
      </c>
      <c r="B60" s="16">
        <v>6.2013888888888889E-2</v>
      </c>
      <c r="C60" s="12" t="s">
        <v>21</v>
      </c>
      <c r="D60" s="12" t="s">
        <v>62</v>
      </c>
      <c r="E60" s="36">
        <v>16</v>
      </c>
      <c r="F60" s="37">
        <f>E60-6</f>
        <v>10</v>
      </c>
      <c r="H60" s="12" t="s">
        <v>1634</v>
      </c>
      <c r="J60" s="12" t="s">
        <v>1635</v>
      </c>
    </row>
    <row r="61" spans="1:10" ht="13">
      <c r="A61" s="12" t="s">
        <v>1594</v>
      </c>
      <c r="B61" s="16">
        <v>6.222222222222222E-2</v>
      </c>
      <c r="C61" s="12" t="s">
        <v>19</v>
      </c>
      <c r="D61" s="12" t="s">
        <v>62</v>
      </c>
      <c r="E61" s="36">
        <v>9</v>
      </c>
      <c r="F61" s="37">
        <f t="shared" ref="F61:F62" si="3">E61-2</f>
        <v>7</v>
      </c>
      <c r="H61" s="12" t="s">
        <v>1637</v>
      </c>
      <c r="J61" s="12" t="s">
        <v>1632</v>
      </c>
    </row>
    <row r="62" spans="1:10" ht="13">
      <c r="A62" s="12" t="s">
        <v>1594</v>
      </c>
      <c r="B62" s="16">
        <v>6.2268518518518522E-2</v>
      </c>
      <c r="C62" s="12" t="s">
        <v>18</v>
      </c>
      <c r="D62" s="12" t="s">
        <v>62</v>
      </c>
      <c r="E62" s="36">
        <v>21</v>
      </c>
      <c r="F62" s="37">
        <f t="shared" si="3"/>
        <v>19</v>
      </c>
      <c r="H62" s="12" t="s">
        <v>1639</v>
      </c>
      <c r="J62" s="12" t="s">
        <v>1632</v>
      </c>
    </row>
    <row r="63" spans="1:10" ht="13">
      <c r="A63" s="12" t="s">
        <v>1594</v>
      </c>
      <c r="B63" s="16">
        <v>6.2291666666666669E-2</v>
      </c>
      <c r="C63" s="12" t="s">
        <v>888</v>
      </c>
      <c r="D63" s="12" t="s">
        <v>62</v>
      </c>
      <c r="E63" s="36">
        <v>7</v>
      </c>
      <c r="F63" s="37">
        <f t="shared" ref="F63:F64" si="4">E63-3</f>
        <v>4</v>
      </c>
      <c r="H63" s="12" t="s">
        <v>1641</v>
      </c>
      <c r="J63" s="12" t="s">
        <v>1632</v>
      </c>
    </row>
    <row r="64" spans="1:10" ht="13">
      <c r="A64" s="12" t="s">
        <v>1594</v>
      </c>
      <c r="B64" s="16">
        <v>6.33912037037037E-2</v>
      </c>
      <c r="C64" s="12" t="s">
        <v>888</v>
      </c>
      <c r="D64" s="12" t="s">
        <v>62</v>
      </c>
      <c r="E64" s="36">
        <v>21</v>
      </c>
      <c r="F64" s="37">
        <f t="shared" si="4"/>
        <v>18</v>
      </c>
      <c r="J64" s="12" t="s">
        <v>693</v>
      </c>
    </row>
    <row r="65" spans="1:10" ht="13">
      <c r="A65" s="12" t="s">
        <v>1594</v>
      </c>
      <c r="B65" s="16">
        <v>6.33912037037037E-2</v>
      </c>
      <c r="C65" s="12" t="s">
        <v>888</v>
      </c>
      <c r="D65" s="12" t="s">
        <v>62</v>
      </c>
      <c r="E65" s="36" t="s">
        <v>38</v>
      </c>
      <c r="F65" s="36" t="s">
        <v>38</v>
      </c>
      <c r="J65" s="12" t="s">
        <v>56</v>
      </c>
    </row>
    <row r="66" spans="1:10" ht="13">
      <c r="A66" s="12" t="s">
        <v>1594</v>
      </c>
      <c r="B66" s="16">
        <v>6.322916666666667E-2</v>
      </c>
      <c r="C66" s="12" t="s">
        <v>18</v>
      </c>
      <c r="D66" s="12" t="s">
        <v>62</v>
      </c>
      <c r="E66" s="36">
        <v>16</v>
      </c>
      <c r="F66" s="37">
        <f>E66-2</f>
        <v>14</v>
      </c>
      <c r="J66" s="12" t="s">
        <v>224</v>
      </c>
    </row>
    <row r="67" spans="1:10" ht="13">
      <c r="A67" s="12" t="s">
        <v>1594</v>
      </c>
      <c r="B67" s="16">
        <v>6.3437499999999994E-2</v>
      </c>
      <c r="C67" s="12" t="s">
        <v>19</v>
      </c>
      <c r="D67" s="12" t="s">
        <v>62</v>
      </c>
      <c r="E67" s="36" t="s">
        <v>38</v>
      </c>
      <c r="F67" s="36" t="s">
        <v>38</v>
      </c>
      <c r="J67" s="12" t="s">
        <v>224</v>
      </c>
    </row>
    <row r="68" spans="1:10" ht="13">
      <c r="A68" s="12" t="s">
        <v>1594</v>
      </c>
      <c r="B68" s="16">
        <v>6.3483796296296302E-2</v>
      </c>
      <c r="C68" s="12" t="s">
        <v>21</v>
      </c>
      <c r="D68" s="12" t="s">
        <v>62</v>
      </c>
      <c r="E68" s="36" t="s">
        <v>17</v>
      </c>
      <c r="F68" s="36">
        <v>20</v>
      </c>
      <c r="J68" s="12" t="s">
        <v>1643</v>
      </c>
    </row>
    <row r="69" spans="1:10" ht="13">
      <c r="A69" s="12" t="s">
        <v>1594</v>
      </c>
      <c r="B69" s="16">
        <v>6.3483796296296302E-2</v>
      </c>
      <c r="C69" s="12" t="s">
        <v>21</v>
      </c>
      <c r="D69" s="12" t="s">
        <v>62</v>
      </c>
      <c r="E69" s="36" t="s">
        <v>38</v>
      </c>
      <c r="F69" s="36" t="s">
        <v>38</v>
      </c>
      <c r="J69" s="12" t="s">
        <v>56</v>
      </c>
    </row>
    <row r="70" spans="1:10" ht="13">
      <c r="A70" s="12" t="s">
        <v>1594</v>
      </c>
      <c r="B70" s="16">
        <v>6.5659722222222217E-2</v>
      </c>
      <c r="C70" s="12" t="s">
        <v>888</v>
      </c>
      <c r="D70" s="12" t="s">
        <v>30</v>
      </c>
      <c r="E70" s="36" t="s">
        <v>17</v>
      </c>
      <c r="F70" s="36">
        <v>20</v>
      </c>
      <c r="G70" s="12" t="s">
        <v>40</v>
      </c>
      <c r="J70" s="12" t="s">
        <v>1624</v>
      </c>
    </row>
    <row r="71" spans="1:10" ht="13">
      <c r="A71" s="12" t="s">
        <v>1594</v>
      </c>
      <c r="B71" s="16">
        <v>6.6134259259259254E-2</v>
      </c>
      <c r="C71" s="12" t="s">
        <v>888</v>
      </c>
      <c r="D71" s="12" t="s">
        <v>28</v>
      </c>
      <c r="E71" s="36">
        <v>22</v>
      </c>
      <c r="F71" s="37"/>
      <c r="H71" s="12" t="s">
        <v>1644</v>
      </c>
    </row>
    <row r="72" spans="1:10" ht="13">
      <c r="A72" s="12" t="s">
        <v>1594</v>
      </c>
      <c r="B72" s="16">
        <v>6.6724537037037041E-2</v>
      </c>
      <c r="C72" s="12" t="s">
        <v>1645</v>
      </c>
      <c r="D72" s="12" t="s">
        <v>62</v>
      </c>
      <c r="E72" s="36">
        <v>18</v>
      </c>
      <c r="F72" s="37">
        <f>E72-1</f>
        <v>17</v>
      </c>
      <c r="H72" s="12" t="s">
        <v>1648</v>
      </c>
      <c r="J72" s="12" t="s">
        <v>1632</v>
      </c>
    </row>
    <row r="73" spans="1:10" ht="13">
      <c r="A73" s="12" t="s">
        <v>1594</v>
      </c>
      <c r="B73" s="16">
        <v>6.9456018518518514E-2</v>
      </c>
      <c r="C73" s="12" t="s">
        <v>1480</v>
      </c>
      <c r="D73" s="12" t="s">
        <v>16</v>
      </c>
      <c r="E73" s="36">
        <v>15</v>
      </c>
      <c r="F73" s="37">
        <f>E73-2</f>
        <v>13</v>
      </c>
      <c r="J73" s="12" t="s">
        <v>1650</v>
      </c>
    </row>
    <row r="74" spans="1:10" ht="13">
      <c r="A74" s="12" t="s">
        <v>1594</v>
      </c>
      <c r="B74" s="16">
        <v>7.2407407407407406E-2</v>
      </c>
      <c r="C74" s="12" t="s">
        <v>13</v>
      </c>
      <c r="D74" s="12" t="s">
        <v>62</v>
      </c>
      <c r="E74" s="36">
        <v>21</v>
      </c>
      <c r="F74" s="37">
        <f>E74-5</f>
        <v>16</v>
      </c>
      <c r="J74" s="12" t="s">
        <v>224</v>
      </c>
    </row>
    <row r="75" spans="1:10" ht="13">
      <c r="A75" s="12" t="s">
        <v>1594</v>
      </c>
      <c r="B75" s="16">
        <v>7.4826388888888887E-2</v>
      </c>
      <c r="C75" s="12" t="s">
        <v>66</v>
      </c>
      <c r="D75" s="12" t="s">
        <v>30</v>
      </c>
      <c r="E75" s="36">
        <v>24</v>
      </c>
      <c r="F75" s="36">
        <v>19</v>
      </c>
      <c r="J75" s="12" t="s">
        <v>1652</v>
      </c>
    </row>
    <row r="76" spans="1:10" ht="13">
      <c r="A76" s="12" t="s">
        <v>1594</v>
      </c>
      <c r="B76" s="16">
        <v>7.5034722222222225E-2</v>
      </c>
      <c r="C76" s="12" t="s">
        <v>66</v>
      </c>
      <c r="D76" s="12" t="s">
        <v>28</v>
      </c>
      <c r="E76" s="36">
        <v>18</v>
      </c>
      <c r="F76" s="37"/>
      <c r="H76" s="12" t="s">
        <v>1654</v>
      </c>
    </row>
    <row r="77" spans="1:10" ht="13">
      <c r="A77" s="12" t="s">
        <v>1594</v>
      </c>
      <c r="B77" s="16">
        <v>7.5891203703703697E-2</v>
      </c>
      <c r="C77" s="12" t="s">
        <v>14</v>
      </c>
      <c r="D77" s="12" t="s">
        <v>30</v>
      </c>
      <c r="E77" s="37">
        <f t="shared" ref="E77:E78" si="5">F77+9</f>
        <v>12</v>
      </c>
      <c r="F77" s="36">
        <v>3</v>
      </c>
      <c r="J77" s="12" t="s">
        <v>56</v>
      </c>
    </row>
    <row r="78" spans="1:10" ht="13">
      <c r="A78" s="12" t="s">
        <v>1594</v>
      </c>
      <c r="B78" s="16">
        <v>7.5891203703703697E-2</v>
      </c>
      <c r="C78" s="12" t="s">
        <v>14</v>
      </c>
      <c r="D78" s="12" t="s">
        <v>30</v>
      </c>
      <c r="E78" s="37">
        <f t="shared" si="5"/>
        <v>17</v>
      </c>
      <c r="F78" s="36">
        <v>8</v>
      </c>
      <c r="J78" s="12" t="s">
        <v>297</v>
      </c>
    </row>
    <row r="79" spans="1:10" ht="13">
      <c r="A79" s="12" t="s">
        <v>1594</v>
      </c>
      <c r="B79" s="16">
        <v>7.5891203703703697E-2</v>
      </c>
      <c r="C79" s="12" t="s">
        <v>14</v>
      </c>
      <c r="D79" s="12" t="s">
        <v>45</v>
      </c>
      <c r="E79" s="36">
        <v>1</v>
      </c>
      <c r="F79" s="37"/>
      <c r="J79" s="12" t="s">
        <v>1548</v>
      </c>
    </row>
    <row r="80" spans="1:10" ht="13">
      <c r="A80" s="12" t="s">
        <v>1594</v>
      </c>
      <c r="B80" s="16">
        <v>7.6203703703703704E-2</v>
      </c>
      <c r="C80" s="12" t="s">
        <v>14</v>
      </c>
      <c r="D80" s="12" t="s">
        <v>30</v>
      </c>
      <c r="E80" s="37">
        <f t="shared" ref="E80:E81" si="6">F80+8</f>
        <v>11</v>
      </c>
      <c r="F80" s="36">
        <v>3</v>
      </c>
      <c r="J80" s="12" t="s">
        <v>56</v>
      </c>
    </row>
    <row r="81" spans="1:10" ht="13">
      <c r="A81" s="12" t="s">
        <v>1594</v>
      </c>
      <c r="B81" s="16">
        <v>7.6203703703703704E-2</v>
      </c>
      <c r="C81" s="12" t="s">
        <v>14</v>
      </c>
      <c r="D81" s="12" t="s">
        <v>30</v>
      </c>
      <c r="E81" s="37">
        <f t="shared" si="6"/>
        <v>12</v>
      </c>
      <c r="F81" s="36">
        <v>4</v>
      </c>
      <c r="J81" s="12" t="s">
        <v>297</v>
      </c>
    </row>
    <row r="82" spans="1:10" ht="13">
      <c r="A82" s="12" t="s">
        <v>1594</v>
      </c>
      <c r="B82" s="16">
        <v>7.6678240740740741E-2</v>
      </c>
      <c r="C82" s="12" t="s">
        <v>14</v>
      </c>
      <c r="D82" s="12" t="s">
        <v>30</v>
      </c>
      <c r="E82" s="36" t="s">
        <v>38</v>
      </c>
      <c r="F82" s="36" t="s">
        <v>38</v>
      </c>
      <c r="J82" s="12" t="s">
        <v>56</v>
      </c>
    </row>
    <row r="83" spans="1:10" ht="13">
      <c r="A83" s="12" t="s">
        <v>1594</v>
      </c>
      <c r="B83" s="16">
        <v>7.6678240740740741E-2</v>
      </c>
      <c r="C83" s="12" t="s">
        <v>14</v>
      </c>
      <c r="D83" s="12" t="s">
        <v>30</v>
      </c>
      <c r="E83" s="36">
        <v>22</v>
      </c>
      <c r="F83" s="37">
        <f>E83-8</f>
        <v>14</v>
      </c>
      <c r="J83" s="12" t="s">
        <v>297</v>
      </c>
    </row>
    <row r="84" spans="1:10" ht="13">
      <c r="A84" s="12" t="s">
        <v>1594</v>
      </c>
      <c r="B84" s="16">
        <v>7.6678240740740741E-2</v>
      </c>
      <c r="C84" s="12" t="s">
        <v>14</v>
      </c>
      <c r="D84" s="12" t="s">
        <v>45</v>
      </c>
      <c r="E84" s="36">
        <v>4</v>
      </c>
      <c r="F84" s="37"/>
      <c r="J84" s="12" t="s">
        <v>1548</v>
      </c>
    </row>
    <row r="85" spans="1:10" ht="13">
      <c r="A85" s="12" t="s">
        <v>1594</v>
      </c>
      <c r="B85" s="16">
        <v>7.6759259259259263E-2</v>
      </c>
      <c r="C85" s="12" t="s">
        <v>14</v>
      </c>
      <c r="D85" s="12" t="s">
        <v>28</v>
      </c>
      <c r="E85" s="36">
        <v>10</v>
      </c>
      <c r="F85" s="37"/>
      <c r="H85" s="12" t="s">
        <v>1660</v>
      </c>
    </row>
    <row r="86" spans="1:10" ht="13">
      <c r="A86" s="12" t="s">
        <v>1594</v>
      </c>
      <c r="B86" s="16">
        <v>7.6979166666666668E-2</v>
      </c>
      <c r="C86" s="12" t="s">
        <v>14</v>
      </c>
      <c r="D86" s="12" t="s">
        <v>30</v>
      </c>
      <c r="E86" s="37">
        <f t="shared" ref="E86:E87" si="7">F86+8</f>
        <v>11</v>
      </c>
      <c r="F86" s="36">
        <v>3</v>
      </c>
      <c r="J86" s="12" t="s">
        <v>56</v>
      </c>
    </row>
    <row r="87" spans="1:10" ht="13">
      <c r="A87" s="12" t="s">
        <v>1594</v>
      </c>
      <c r="B87" s="16">
        <v>7.6979166666666668E-2</v>
      </c>
      <c r="C87" s="12" t="s">
        <v>14</v>
      </c>
      <c r="D87" s="12" t="s">
        <v>30</v>
      </c>
      <c r="E87" s="37">
        <f t="shared" si="7"/>
        <v>11</v>
      </c>
      <c r="F87" s="36">
        <v>3</v>
      </c>
      <c r="J87" s="12" t="s">
        <v>297</v>
      </c>
    </row>
    <row r="88" spans="1:10" ht="13">
      <c r="A88" s="12" t="s">
        <v>1594</v>
      </c>
      <c r="B88" s="16">
        <v>7.8333333333333338E-2</v>
      </c>
      <c r="C88" s="12" t="s">
        <v>21</v>
      </c>
      <c r="D88" s="12" t="s">
        <v>28</v>
      </c>
      <c r="E88" s="36">
        <v>25</v>
      </c>
      <c r="F88" s="37"/>
      <c r="H88" s="12" t="s">
        <v>1661</v>
      </c>
      <c r="I88" s="12">
        <v>3</v>
      </c>
      <c r="J88" s="12" t="s">
        <v>614</v>
      </c>
    </row>
    <row r="89" spans="1:10" ht="13">
      <c r="A89" s="12" t="s">
        <v>1594</v>
      </c>
      <c r="B89" s="16">
        <v>7.8645833333333331E-2</v>
      </c>
      <c r="C89" s="12" t="s">
        <v>21</v>
      </c>
      <c r="D89" s="12" t="s">
        <v>78</v>
      </c>
      <c r="E89" s="36">
        <v>15</v>
      </c>
      <c r="F89" s="37">
        <f>E89-6</f>
        <v>9</v>
      </c>
    </row>
    <row r="90" spans="1:10" ht="13">
      <c r="A90" s="12" t="s">
        <v>1594</v>
      </c>
      <c r="B90" s="16">
        <v>8.0231481481481487E-2</v>
      </c>
      <c r="C90" s="12" t="s">
        <v>19</v>
      </c>
      <c r="D90" s="12" t="s">
        <v>30</v>
      </c>
      <c r="E90" s="36">
        <v>18</v>
      </c>
      <c r="F90" s="37">
        <f>E90-9</f>
        <v>9</v>
      </c>
      <c r="J90" s="12" t="s">
        <v>1328</v>
      </c>
    </row>
    <row r="91" spans="1:10" ht="13">
      <c r="A91" s="12" t="s">
        <v>1594</v>
      </c>
      <c r="B91" s="16">
        <v>8.1689814814814812E-2</v>
      </c>
      <c r="C91" s="12" t="s">
        <v>19</v>
      </c>
      <c r="D91" s="12" t="s">
        <v>28</v>
      </c>
      <c r="E91" s="36">
        <v>28</v>
      </c>
      <c r="F91" s="37"/>
      <c r="H91" s="12" t="s">
        <v>1662</v>
      </c>
      <c r="J91" s="12" t="s">
        <v>497</v>
      </c>
    </row>
    <row r="92" spans="1:10" ht="13">
      <c r="A92" s="12" t="s">
        <v>1594</v>
      </c>
      <c r="B92" s="16">
        <v>8.1145833333333334E-2</v>
      </c>
      <c r="C92" s="12" t="s">
        <v>13</v>
      </c>
      <c r="D92" s="12" t="s">
        <v>62</v>
      </c>
      <c r="E92" s="36">
        <v>18</v>
      </c>
      <c r="F92" s="37">
        <f>E92-5</f>
        <v>13</v>
      </c>
      <c r="H92" s="12" t="s">
        <v>1664</v>
      </c>
      <c r="J92" s="12" t="s">
        <v>1665</v>
      </c>
    </row>
    <row r="93" spans="1:10" ht="13">
      <c r="A93" s="12" t="s">
        <v>1594</v>
      </c>
      <c r="B93" s="16">
        <v>8.1145833333333334E-2</v>
      </c>
      <c r="C93" s="12" t="s">
        <v>13</v>
      </c>
      <c r="D93" s="12" t="s">
        <v>45</v>
      </c>
      <c r="E93" s="36">
        <v>3</v>
      </c>
      <c r="F93" s="37"/>
      <c r="J93" s="12" t="s">
        <v>1548</v>
      </c>
    </row>
    <row r="94" spans="1:10" ht="13">
      <c r="A94" s="12" t="s">
        <v>1594</v>
      </c>
      <c r="B94" s="16">
        <v>8.127314814814815E-2</v>
      </c>
      <c r="C94" s="12" t="s">
        <v>21</v>
      </c>
      <c r="D94" s="12" t="s">
        <v>62</v>
      </c>
      <c r="E94" s="36">
        <v>25</v>
      </c>
      <c r="F94" s="36" t="s">
        <v>38</v>
      </c>
      <c r="H94" s="12" t="s">
        <v>1666</v>
      </c>
      <c r="J94" s="12" t="s">
        <v>1667</v>
      </c>
    </row>
    <row r="95" spans="1:10" ht="13">
      <c r="A95" s="12" t="s">
        <v>1594</v>
      </c>
      <c r="B95" s="16">
        <v>8.1574074074074077E-2</v>
      </c>
      <c r="C95" s="12" t="s">
        <v>13</v>
      </c>
      <c r="D95" s="12" t="s">
        <v>62</v>
      </c>
      <c r="E95" s="36">
        <v>16</v>
      </c>
      <c r="F95" s="36" t="s">
        <v>38</v>
      </c>
      <c r="J95" s="12" t="s">
        <v>1668</v>
      </c>
    </row>
    <row r="96" spans="1:10" ht="13">
      <c r="A96" s="12" t="s">
        <v>1594</v>
      </c>
      <c r="B96" s="16">
        <v>8.1574074074074077E-2</v>
      </c>
      <c r="C96" s="12" t="s">
        <v>13</v>
      </c>
      <c r="D96" s="12" t="s">
        <v>62</v>
      </c>
      <c r="E96" s="36" t="s">
        <v>38</v>
      </c>
      <c r="F96" s="36" t="s">
        <v>38</v>
      </c>
      <c r="J96" s="12" t="s">
        <v>56</v>
      </c>
    </row>
    <row r="97" spans="1:10" ht="13">
      <c r="A97" s="12" t="s">
        <v>1594</v>
      </c>
      <c r="B97" s="16">
        <v>8.2303240740740746E-2</v>
      </c>
      <c r="C97" s="12" t="s">
        <v>21</v>
      </c>
      <c r="D97" s="12" t="s">
        <v>62</v>
      </c>
      <c r="E97" s="36">
        <v>26</v>
      </c>
      <c r="F97" s="36" t="s">
        <v>38</v>
      </c>
      <c r="J97" s="12" t="s">
        <v>1671</v>
      </c>
    </row>
    <row r="98" spans="1:10" ht="13">
      <c r="A98" s="12" t="s">
        <v>1594</v>
      </c>
      <c r="B98" s="16">
        <v>8.2303240740740746E-2</v>
      </c>
      <c r="C98" s="12" t="s">
        <v>21</v>
      </c>
      <c r="D98" s="12" t="s">
        <v>62</v>
      </c>
      <c r="E98" s="36" t="s">
        <v>38</v>
      </c>
      <c r="F98" s="36" t="s">
        <v>38</v>
      </c>
      <c r="J98" s="12" t="s">
        <v>56</v>
      </c>
    </row>
    <row r="99" spans="1:10" ht="13">
      <c r="A99" s="12" t="s">
        <v>1594</v>
      </c>
      <c r="B99" s="16">
        <v>8.2268518518518519E-2</v>
      </c>
      <c r="C99" s="12" t="s">
        <v>13</v>
      </c>
      <c r="D99" s="12" t="s">
        <v>62</v>
      </c>
      <c r="E99" s="36" t="s">
        <v>17</v>
      </c>
      <c r="F99" s="36">
        <v>20</v>
      </c>
      <c r="H99" s="12" t="s">
        <v>1674</v>
      </c>
      <c r="J99" s="12" t="s">
        <v>1675</v>
      </c>
    </row>
    <row r="100" spans="1:10" ht="13">
      <c r="A100" s="12" t="s">
        <v>1594</v>
      </c>
      <c r="B100" s="16">
        <v>8.2268518518518519E-2</v>
      </c>
      <c r="C100" s="12" t="s">
        <v>13</v>
      </c>
      <c r="D100" s="12" t="s">
        <v>45</v>
      </c>
      <c r="E100" s="36"/>
      <c r="F100" s="36"/>
      <c r="H100" s="12"/>
      <c r="J100" s="12" t="s">
        <v>1548</v>
      </c>
    </row>
    <row r="101" spans="1:10" ht="13">
      <c r="A101" s="12" t="s">
        <v>1594</v>
      </c>
      <c r="B101" s="16">
        <v>8.2407407407407401E-2</v>
      </c>
      <c r="C101" s="12" t="s">
        <v>21</v>
      </c>
      <c r="D101" s="12" t="s">
        <v>62</v>
      </c>
      <c r="E101" s="36">
        <v>24</v>
      </c>
      <c r="F101" s="36" t="s">
        <v>38</v>
      </c>
      <c r="H101" s="12" t="s">
        <v>1676</v>
      </c>
      <c r="J101" s="12" t="s">
        <v>1675</v>
      </c>
    </row>
    <row r="102" spans="1:10" ht="13">
      <c r="A102" s="12" t="s">
        <v>1594</v>
      </c>
      <c r="B102" s="16">
        <v>8.2754629629629636E-2</v>
      </c>
      <c r="C102" s="12" t="s">
        <v>13</v>
      </c>
      <c r="D102" s="12" t="s">
        <v>62</v>
      </c>
      <c r="E102" s="36" t="s">
        <v>38</v>
      </c>
      <c r="F102" s="36" t="s">
        <v>38</v>
      </c>
      <c r="J102" s="12" t="s">
        <v>56</v>
      </c>
    </row>
    <row r="103" spans="1:10" ht="13">
      <c r="A103" s="12" t="s">
        <v>1594</v>
      </c>
      <c r="B103" s="16">
        <v>8.2754629629629636E-2</v>
      </c>
      <c r="C103" s="12" t="s">
        <v>13</v>
      </c>
      <c r="D103" s="12" t="s">
        <v>62</v>
      </c>
      <c r="E103" s="36">
        <v>14</v>
      </c>
      <c r="F103" s="36" t="s">
        <v>38</v>
      </c>
      <c r="J103" s="12" t="s">
        <v>1679</v>
      </c>
    </row>
    <row r="104" spans="1:10" ht="13">
      <c r="A104" s="12" t="s">
        <v>1594</v>
      </c>
      <c r="B104" s="16">
        <v>8.2824074074074078E-2</v>
      </c>
      <c r="C104" s="12" t="s">
        <v>21</v>
      </c>
      <c r="D104" s="12" t="s">
        <v>62</v>
      </c>
      <c r="E104" s="36">
        <v>28</v>
      </c>
      <c r="F104" s="36" t="s">
        <v>38</v>
      </c>
      <c r="J104" s="12" t="s">
        <v>1671</v>
      </c>
    </row>
    <row r="105" spans="1:10" ht="13">
      <c r="A105" s="12" t="s">
        <v>1594</v>
      </c>
      <c r="B105" s="16">
        <v>8.2824074074074078E-2</v>
      </c>
      <c r="C105" s="12" t="s">
        <v>21</v>
      </c>
      <c r="D105" s="12" t="s">
        <v>62</v>
      </c>
      <c r="E105" s="36" t="s">
        <v>38</v>
      </c>
      <c r="F105" s="36" t="s">
        <v>38</v>
      </c>
      <c r="J105" s="12" t="s">
        <v>56</v>
      </c>
    </row>
    <row r="106" spans="1:10" ht="13">
      <c r="A106" s="12" t="s">
        <v>1594</v>
      </c>
      <c r="B106" s="16">
        <v>8.4282407407407403E-2</v>
      </c>
      <c r="C106" s="12" t="s">
        <v>888</v>
      </c>
      <c r="D106" s="12" t="s">
        <v>30</v>
      </c>
      <c r="E106" s="36">
        <v>23</v>
      </c>
      <c r="F106" s="44">
        <f>E106-3</f>
        <v>20</v>
      </c>
      <c r="J106" s="12" t="s">
        <v>1624</v>
      </c>
    </row>
    <row r="107" spans="1:10" ht="13">
      <c r="A107" s="12" t="s">
        <v>1594</v>
      </c>
      <c r="B107" s="16">
        <v>8.4525462962962969E-2</v>
      </c>
      <c r="C107" s="12" t="s">
        <v>888</v>
      </c>
      <c r="D107" s="12" t="s">
        <v>28</v>
      </c>
      <c r="E107" s="36">
        <v>9</v>
      </c>
      <c r="F107" s="37"/>
      <c r="H107" s="12" t="s">
        <v>1626</v>
      </c>
    </row>
    <row r="108" spans="1:10" ht="13">
      <c r="A108" s="12" t="s">
        <v>1594</v>
      </c>
      <c r="B108" s="16">
        <v>8.6261574074074074E-2</v>
      </c>
      <c r="C108" s="12" t="s">
        <v>1480</v>
      </c>
      <c r="D108" s="12" t="s">
        <v>30</v>
      </c>
      <c r="E108" s="36" t="s">
        <v>38</v>
      </c>
      <c r="F108" s="36" t="s">
        <v>38</v>
      </c>
      <c r="J108" s="12" t="s">
        <v>1683</v>
      </c>
    </row>
    <row r="109" spans="1:10" ht="13">
      <c r="A109" s="12" t="s">
        <v>1594</v>
      </c>
      <c r="B109" s="16">
        <v>8.6261574074074074E-2</v>
      </c>
      <c r="C109" s="12" t="s">
        <v>1480</v>
      </c>
      <c r="D109" s="12" t="s">
        <v>30</v>
      </c>
      <c r="E109" s="36">
        <v>20</v>
      </c>
      <c r="F109" s="37">
        <f>E109-7</f>
        <v>13</v>
      </c>
      <c r="J109" s="12" t="s">
        <v>1686</v>
      </c>
    </row>
    <row r="110" spans="1:10" ht="13">
      <c r="A110" s="12" t="s">
        <v>1594</v>
      </c>
      <c r="B110" s="16">
        <v>8.6400462962962957E-2</v>
      </c>
      <c r="C110" s="12" t="s">
        <v>1480</v>
      </c>
      <c r="D110" s="12" t="s">
        <v>30</v>
      </c>
      <c r="E110" s="36" t="s">
        <v>38</v>
      </c>
      <c r="F110" s="36" t="s">
        <v>38</v>
      </c>
      <c r="J110" s="12" t="s">
        <v>1683</v>
      </c>
    </row>
    <row r="111" spans="1:10" ht="13">
      <c r="A111" s="12" t="s">
        <v>1594</v>
      </c>
      <c r="B111" s="16">
        <v>8.6400462962962957E-2</v>
      </c>
      <c r="C111" s="12" t="s">
        <v>1480</v>
      </c>
      <c r="D111" s="12" t="s">
        <v>30</v>
      </c>
      <c r="E111" s="36">
        <v>22</v>
      </c>
      <c r="F111" s="37">
        <f>E111-7</f>
        <v>15</v>
      </c>
      <c r="J111" s="12" t="s">
        <v>1688</v>
      </c>
    </row>
    <row r="112" spans="1:10" ht="13">
      <c r="A112" s="12" t="s">
        <v>1594</v>
      </c>
      <c r="B112" s="16">
        <v>8.6469907407407412E-2</v>
      </c>
      <c r="C112" s="12" t="s">
        <v>1480</v>
      </c>
      <c r="D112" s="12" t="s">
        <v>28</v>
      </c>
      <c r="E112" s="36">
        <v>10</v>
      </c>
      <c r="F112" s="37"/>
      <c r="H112" s="12" t="s">
        <v>1690</v>
      </c>
      <c r="J112" s="12" t="s">
        <v>1650</v>
      </c>
    </row>
    <row r="113" spans="1:10" ht="13">
      <c r="A113" s="12" t="s">
        <v>1594</v>
      </c>
      <c r="B113" s="16">
        <v>8.6400462962962957E-2</v>
      </c>
      <c r="C113" s="12" t="s">
        <v>1480</v>
      </c>
      <c r="D113" s="12" t="s">
        <v>30</v>
      </c>
      <c r="E113" s="36">
        <v>21</v>
      </c>
      <c r="F113" s="37">
        <f>E113-7</f>
        <v>14</v>
      </c>
      <c r="J113" s="12" t="s">
        <v>1688</v>
      </c>
    </row>
    <row r="114" spans="1:10" ht="13">
      <c r="A114" s="12" t="s">
        <v>1594</v>
      </c>
      <c r="B114" s="16">
        <v>8.6400462962962957E-2</v>
      </c>
      <c r="C114" s="12" t="s">
        <v>1480</v>
      </c>
      <c r="D114" s="12" t="s">
        <v>30</v>
      </c>
      <c r="E114" s="36" t="s">
        <v>38</v>
      </c>
      <c r="F114" s="36" t="s">
        <v>38</v>
      </c>
      <c r="J114" s="12" t="s">
        <v>1683</v>
      </c>
    </row>
    <row r="115" spans="1:10" ht="13">
      <c r="A115" s="12" t="s">
        <v>1594</v>
      </c>
      <c r="B115" s="16">
        <v>8.6620370370370375E-2</v>
      </c>
      <c r="C115" s="12" t="s">
        <v>1480</v>
      </c>
      <c r="D115" s="12" t="s">
        <v>28</v>
      </c>
      <c r="E115" s="36">
        <v>12</v>
      </c>
      <c r="F115" s="37"/>
      <c r="H115" s="12" t="s">
        <v>1694</v>
      </c>
      <c r="J115" s="12" t="s">
        <v>1650</v>
      </c>
    </row>
    <row r="116" spans="1:10" ht="13">
      <c r="A116" s="12" t="s">
        <v>1594</v>
      </c>
      <c r="B116" s="16">
        <v>8.7986111111111112E-2</v>
      </c>
      <c r="C116" s="12" t="s">
        <v>13</v>
      </c>
      <c r="D116" s="12" t="s">
        <v>33</v>
      </c>
      <c r="E116" s="36">
        <v>20</v>
      </c>
      <c r="F116" s="37">
        <f>E116-9</f>
        <v>11</v>
      </c>
      <c r="J116" s="12" t="s">
        <v>120</v>
      </c>
    </row>
    <row r="117" spans="1:10" ht="13">
      <c r="A117" s="12" t="s">
        <v>1594</v>
      </c>
      <c r="B117" s="16">
        <v>8.8043981481481487E-2</v>
      </c>
      <c r="C117" s="12" t="s">
        <v>13</v>
      </c>
      <c r="D117" s="12" t="s">
        <v>28</v>
      </c>
      <c r="E117" s="36">
        <v>11</v>
      </c>
      <c r="F117" s="37"/>
      <c r="H117" s="12" t="s">
        <v>1696</v>
      </c>
    </row>
    <row r="118" spans="1:10" ht="13">
      <c r="A118" s="12" t="s">
        <v>1594</v>
      </c>
      <c r="B118" s="16">
        <v>8.8090277777777781E-2</v>
      </c>
      <c r="C118" s="12" t="s">
        <v>13</v>
      </c>
      <c r="D118" s="12" t="s">
        <v>33</v>
      </c>
      <c r="E118" s="36">
        <v>19</v>
      </c>
      <c r="F118" s="37">
        <f>E118-9</f>
        <v>10</v>
      </c>
      <c r="J118" s="12" t="s">
        <v>120</v>
      </c>
    </row>
    <row r="119" spans="1:10" ht="13">
      <c r="A119" s="12" t="s">
        <v>1594</v>
      </c>
      <c r="B119" s="16">
        <v>8.8124999999999995E-2</v>
      </c>
      <c r="C119" s="12" t="s">
        <v>13</v>
      </c>
      <c r="D119" s="12" t="s">
        <v>28</v>
      </c>
      <c r="E119" s="36">
        <v>8</v>
      </c>
      <c r="F119" s="37"/>
      <c r="H119" s="12" t="s">
        <v>1700</v>
      </c>
    </row>
    <row r="120" spans="1:10" ht="13">
      <c r="A120" s="12" t="s">
        <v>1594</v>
      </c>
      <c r="B120" s="16">
        <v>8.8912037037037039E-2</v>
      </c>
      <c r="C120" s="12" t="s">
        <v>18</v>
      </c>
      <c r="D120" s="12" t="s">
        <v>30</v>
      </c>
      <c r="E120" s="36" t="s">
        <v>38</v>
      </c>
      <c r="F120" s="36" t="s">
        <v>38</v>
      </c>
      <c r="J120" s="12" t="s">
        <v>56</v>
      </c>
    </row>
    <row r="121" spans="1:10" ht="13">
      <c r="A121" s="12" t="s">
        <v>1594</v>
      </c>
      <c r="B121" s="16">
        <v>8.8912037037037039E-2</v>
      </c>
      <c r="C121" s="12" t="s">
        <v>18</v>
      </c>
      <c r="D121" s="12" t="s">
        <v>30</v>
      </c>
      <c r="E121" s="36">
        <v>19</v>
      </c>
      <c r="F121" s="37">
        <f>E121-7</f>
        <v>12</v>
      </c>
      <c r="J121" s="12" t="s">
        <v>1704</v>
      </c>
    </row>
    <row r="122" spans="1:10" ht="13">
      <c r="A122" s="12" t="s">
        <v>1594</v>
      </c>
      <c r="B122" s="16">
        <v>8.9236111111111113E-2</v>
      </c>
      <c r="C122" s="12" t="s">
        <v>18</v>
      </c>
      <c r="D122" s="12" t="s">
        <v>28</v>
      </c>
      <c r="E122" s="36">
        <v>13</v>
      </c>
      <c r="F122" s="37"/>
      <c r="H122" s="12" t="s">
        <v>1706</v>
      </c>
    </row>
    <row r="123" spans="1:10" ht="13">
      <c r="A123" s="12" t="s">
        <v>1594</v>
      </c>
      <c r="B123" s="16">
        <v>8.9293981481481488E-2</v>
      </c>
      <c r="C123" s="12" t="s">
        <v>18</v>
      </c>
      <c r="D123" s="12" t="s">
        <v>33</v>
      </c>
      <c r="E123" s="36">
        <v>15</v>
      </c>
      <c r="F123" s="36">
        <v>7</v>
      </c>
      <c r="J123" s="12" t="s">
        <v>1680</v>
      </c>
    </row>
    <row r="124" spans="1:10" ht="13">
      <c r="A124" s="12" t="s">
        <v>1594</v>
      </c>
      <c r="B124" s="16">
        <v>9.0393518518518512E-2</v>
      </c>
      <c r="C124" s="12" t="s">
        <v>13</v>
      </c>
      <c r="D124" s="12" t="s">
        <v>62</v>
      </c>
      <c r="E124" s="36">
        <v>21</v>
      </c>
      <c r="F124" s="36" t="s">
        <v>38</v>
      </c>
      <c r="J124" s="12" t="s">
        <v>1708</v>
      </c>
    </row>
    <row r="125" spans="1:10" ht="13">
      <c r="A125" s="12" t="s">
        <v>1594</v>
      </c>
      <c r="B125" s="16">
        <v>9.0393518518518512E-2</v>
      </c>
      <c r="C125" s="12" t="s">
        <v>13</v>
      </c>
      <c r="D125" s="12" t="s">
        <v>62</v>
      </c>
      <c r="E125" s="36" t="s">
        <v>38</v>
      </c>
      <c r="F125" s="36" t="s">
        <v>38</v>
      </c>
      <c r="J125" s="12" t="s">
        <v>56</v>
      </c>
    </row>
    <row r="126" spans="1:10" ht="13">
      <c r="A126" s="12" t="s">
        <v>1594</v>
      </c>
      <c r="B126" s="16">
        <v>9.1446759259259255E-2</v>
      </c>
      <c r="C126" s="12" t="s">
        <v>19</v>
      </c>
      <c r="D126" s="12" t="s">
        <v>30</v>
      </c>
      <c r="E126" s="36">
        <v>23</v>
      </c>
      <c r="F126" s="36" t="s">
        <v>38</v>
      </c>
      <c r="J126" s="12" t="s">
        <v>1681</v>
      </c>
    </row>
    <row r="127" spans="1:10" ht="13">
      <c r="A127" s="12" t="s">
        <v>1594</v>
      </c>
      <c r="B127" s="16">
        <v>9.1631944444444446E-2</v>
      </c>
      <c r="C127" s="12" t="s">
        <v>19</v>
      </c>
      <c r="D127" s="12" t="s">
        <v>28</v>
      </c>
      <c r="E127" s="36">
        <v>27</v>
      </c>
      <c r="F127" s="37"/>
      <c r="H127" s="12" t="s">
        <v>1712</v>
      </c>
    </row>
    <row r="128" spans="1:10" ht="13">
      <c r="A128" s="12" t="s">
        <v>1594</v>
      </c>
      <c r="B128" s="16">
        <v>9.2060185185185189E-2</v>
      </c>
      <c r="C128" s="12" t="s">
        <v>66</v>
      </c>
      <c r="D128" s="12" t="s">
        <v>30</v>
      </c>
      <c r="E128" s="36" t="s">
        <v>38</v>
      </c>
      <c r="F128" s="36" t="s">
        <v>38</v>
      </c>
      <c r="J128" s="12" t="s">
        <v>56</v>
      </c>
    </row>
    <row r="129" spans="1:10" ht="13">
      <c r="A129" s="12" t="s">
        <v>1594</v>
      </c>
      <c r="B129" s="16">
        <v>9.2060185185185189E-2</v>
      </c>
      <c r="C129" s="12" t="s">
        <v>66</v>
      </c>
      <c r="D129" s="12" t="s">
        <v>30</v>
      </c>
      <c r="E129" s="36">
        <v>23</v>
      </c>
      <c r="F129" s="37">
        <f>E129-7</f>
        <v>16</v>
      </c>
      <c r="J129" s="12" t="s">
        <v>504</v>
      </c>
    </row>
    <row r="130" spans="1:10" ht="13">
      <c r="A130" s="12" t="s">
        <v>1594</v>
      </c>
      <c r="B130" s="16">
        <v>9.2314814814814808E-2</v>
      </c>
      <c r="C130" s="12" t="s">
        <v>66</v>
      </c>
      <c r="D130" s="12" t="s">
        <v>28</v>
      </c>
      <c r="E130" s="36">
        <v>10</v>
      </c>
      <c r="F130" s="37"/>
      <c r="H130" s="12" t="s">
        <v>1714</v>
      </c>
    </row>
    <row r="131" spans="1:10" ht="13">
      <c r="A131" s="12" t="s">
        <v>1594</v>
      </c>
      <c r="B131" s="16">
        <v>9.2638888888888896E-2</v>
      </c>
      <c r="C131" s="12" t="s">
        <v>66</v>
      </c>
      <c r="D131" s="12" t="s">
        <v>30</v>
      </c>
      <c r="E131" s="36" t="s">
        <v>38</v>
      </c>
      <c r="F131" s="36" t="s">
        <v>38</v>
      </c>
      <c r="J131" s="12" t="s">
        <v>56</v>
      </c>
    </row>
    <row r="132" spans="1:10" ht="13">
      <c r="A132" s="12" t="s">
        <v>1594</v>
      </c>
      <c r="B132" s="16">
        <v>9.2638888888888896E-2</v>
      </c>
      <c r="C132" s="12" t="s">
        <v>66</v>
      </c>
      <c r="D132" s="12" t="s">
        <v>30</v>
      </c>
      <c r="E132" s="36">
        <v>22</v>
      </c>
      <c r="F132" s="37">
        <f>E132-7</f>
        <v>15</v>
      </c>
      <c r="J132" s="12" t="s">
        <v>504</v>
      </c>
    </row>
    <row r="133" spans="1:10" ht="13">
      <c r="A133" s="12" t="s">
        <v>1594</v>
      </c>
      <c r="B133" s="16">
        <v>9.2731481481481484E-2</v>
      </c>
      <c r="C133" s="12" t="s">
        <v>66</v>
      </c>
      <c r="D133" s="12" t="s">
        <v>28</v>
      </c>
      <c r="E133" s="36">
        <v>19</v>
      </c>
      <c r="F133" s="37"/>
      <c r="H133" s="12" t="s">
        <v>1715</v>
      </c>
    </row>
    <row r="134" spans="1:10" ht="13">
      <c r="A134" s="12" t="s">
        <v>1594</v>
      </c>
      <c r="B134" s="16">
        <v>9.3657407407407411E-2</v>
      </c>
      <c r="C134" s="12" t="s">
        <v>66</v>
      </c>
      <c r="D134" s="12" t="s">
        <v>30</v>
      </c>
      <c r="E134" s="36">
        <v>20</v>
      </c>
      <c r="F134" s="37">
        <f>E134-7</f>
        <v>13</v>
      </c>
      <c r="J134" s="12" t="s">
        <v>1717</v>
      </c>
    </row>
    <row r="135" spans="1:10" ht="13">
      <c r="A135" s="12" t="s">
        <v>1594</v>
      </c>
      <c r="B135" s="16">
        <v>9.3842592592592589E-2</v>
      </c>
      <c r="C135" s="12" t="s">
        <v>66</v>
      </c>
      <c r="D135" s="12" t="s">
        <v>28</v>
      </c>
      <c r="E135" s="36">
        <v>15</v>
      </c>
      <c r="F135" s="37"/>
      <c r="H135" s="12" t="s">
        <v>1718</v>
      </c>
    </row>
    <row r="136" spans="1:10" ht="13">
      <c r="A136" s="12" t="s">
        <v>1594</v>
      </c>
      <c r="B136" s="16">
        <v>9.5231481481481486E-2</v>
      </c>
      <c r="C136" s="12" t="s">
        <v>18</v>
      </c>
      <c r="D136" s="12" t="s">
        <v>28</v>
      </c>
      <c r="E136" s="36">
        <v>16</v>
      </c>
      <c r="F136" s="37"/>
      <c r="H136" s="12" t="s">
        <v>1720</v>
      </c>
      <c r="J136" s="12" t="s">
        <v>186</v>
      </c>
    </row>
    <row r="137" spans="1:10" ht="13">
      <c r="A137" s="12" t="s">
        <v>1594</v>
      </c>
      <c r="B137" s="16">
        <v>9.9293981481481483E-2</v>
      </c>
      <c r="C137" s="12" t="s">
        <v>14</v>
      </c>
      <c r="D137" s="12" t="s">
        <v>30</v>
      </c>
      <c r="E137" s="36" t="s">
        <v>38</v>
      </c>
      <c r="F137" s="36">
        <v>12</v>
      </c>
      <c r="J137" s="12" t="s">
        <v>1721</v>
      </c>
    </row>
    <row r="138" spans="1:10" ht="13">
      <c r="A138" s="12" t="s">
        <v>1594</v>
      </c>
      <c r="B138" s="16">
        <v>9.9293981481481483E-2</v>
      </c>
      <c r="C138" s="12" t="s">
        <v>14</v>
      </c>
      <c r="D138" s="12" t="s">
        <v>28</v>
      </c>
      <c r="E138" s="36">
        <v>6</v>
      </c>
      <c r="F138" s="37"/>
      <c r="H138" s="12" t="s">
        <v>1629</v>
      </c>
    </row>
    <row r="139" spans="1:10" ht="13">
      <c r="A139" s="12" t="s">
        <v>1594</v>
      </c>
      <c r="B139" s="16">
        <v>9.9722222222222226E-2</v>
      </c>
      <c r="C139" s="12" t="s">
        <v>14</v>
      </c>
      <c r="D139" s="12" t="s">
        <v>30</v>
      </c>
      <c r="E139" s="36" t="s">
        <v>38</v>
      </c>
      <c r="F139" s="36" t="s">
        <v>38</v>
      </c>
      <c r="J139" s="12" t="s">
        <v>56</v>
      </c>
    </row>
    <row r="140" spans="1:10" ht="13">
      <c r="A140" s="12" t="s">
        <v>1594</v>
      </c>
      <c r="B140" s="16">
        <v>9.9722222222222226E-2</v>
      </c>
      <c r="C140" s="12" t="s">
        <v>14</v>
      </c>
      <c r="D140" s="12" t="s">
        <v>30</v>
      </c>
      <c r="E140" s="36">
        <v>23</v>
      </c>
      <c r="F140" s="37">
        <f>E140-8</f>
        <v>15</v>
      </c>
      <c r="J140" s="12" t="s">
        <v>168</v>
      </c>
    </row>
    <row r="141" spans="1:10" ht="13">
      <c r="A141" s="12" t="s">
        <v>1594</v>
      </c>
      <c r="B141" s="16">
        <v>9.9814814814814815E-2</v>
      </c>
      <c r="C141" s="12" t="s">
        <v>14</v>
      </c>
      <c r="D141" s="12" t="s">
        <v>28</v>
      </c>
      <c r="E141" s="36">
        <v>13</v>
      </c>
      <c r="F141" s="37"/>
      <c r="H141" s="12" t="s">
        <v>1706</v>
      </c>
    </row>
    <row r="142" spans="1:10" ht="13">
      <c r="A142" s="12" t="s">
        <v>1594</v>
      </c>
      <c r="B142" s="16">
        <v>0.10054398148148148</v>
      </c>
      <c r="C142" s="12" t="s">
        <v>21</v>
      </c>
      <c r="D142" s="12" t="s">
        <v>33</v>
      </c>
      <c r="E142" s="36">
        <v>26</v>
      </c>
      <c r="F142" s="36" t="s">
        <v>38</v>
      </c>
      <c r="J142" s="12" t="s">
        <v>1724</v>
      </c>
    </row>
    <row r="143" spans="1:10" ht="13">
      <c r="A143" s="12" t="s">
        <v>1594</v>
      </c>
      <c r="B143" s="16">
        <v>0.10063657407407407</v>
      </c>
      <c r="C143" s="12" t="s">
        <v>21</v>
      </c>
      <c r="D143" s="12" t="s">
        <v>28</v>
      </c>
      <c r="E143" s="36">
        <v>10</v>
      </c>
      <c r="F143" s="37"/>
      <c r="H143" s="12" t="s">
        <v>1725</v>
      </c>
    </row>
    <row r="144" spans="1:10" ht="13">
      <c r="A144" s="12" t="s">
        <v>1594</v>
      </c>
      <c r="B144" s="16">
        <v>0.10123842592592593</v>
      </c>
      <c r="C144" s="12" t="s">
        <v>1480</v>
      </c>
      <c r="D144" s="12" t="s">
        <v>30</v>
      </c>
      <c r="E144" s="36">
        <v>13</v>
      </c>
      <c r="F144" s="37">
        <f>E144-7</f>
        <v>6</v>
      </c>
      <c r="J144" s="12" t="s">
        <v>1726</v>
      </c>
    </row>
    <row r="145" spans="1:10" ht="13">
      <c r="A145" s="12" t="s">
        <v>1594</v>
      </c>
      <c r="B145" s="16">
        <v>0.10168981481481482</v>
      </c>
      <c r="C145" s="12" t="s">
        <v>14</v>
      </c>
      <c r="D145" s="12" t="s">
        <v>15</v>
      </c>
      <c r="E145" s="36">
        <v>15</v>
      </c>
      <c r="F145" s="37">
        <f>E145-3</f>
        <v>12</v>
      </c>
    </row>
    <row r="146" spans="1:10" ht="13">
      <c r="A146" s="12" t="s">
        <v>1594</v>
      </c>
      <c r="B146" s="16">
        <v>0.11664351851851852</v>
      </c>
      <c r="C146" s="12" t="s">
        <v>19</v>
      </c>
      <c r="D146" s="12" t="s">
        <v>37</v>
      </c>
      <c r="E146" s="36">
        <v>22</v>
      </c>
      <c r="F146" s="37">
        <f>E146-9</f>
        <v>13</v>
      </c>
    </row>
    <row r="147" spans="1:10" ht="13">
      <c r="A147" s="12" t="s">
        <v>1594</v>
      </c>
      <c r="B147" s="16">
        <v>0.12208333333333334</v>
      </c>
      <c r="C147" s="12" t="s">
        <v>18</v>
      </c>
      <c r="D147" s="12" t="s">
        <v>37</v>
      </c>
      <c r="E147" s="36">
        <v>10</v>
      </c>
      <c r="F147" s="37">
        <f>E147-1</f>
        <v>9</v>
      </c>
    </row>
    <row r="148" spans="1:10" ht="13">
      <c r="A148" s="12" t="s">
        <v>1594</v>
      </c>
      <c r="B148" s="16">
        <v>0.12344907407407407</v>
      </c>
      <c r="C148" s="12" t="s">
        <v>888</v>
      </c>
      <c r="D148" s="12" t="s">
        <v>101</v>
      </c>
      <c r="E148" s="36">
        <v>13</v>
      </c>
      <c r="F148" s="37"/>
      <c r="J148" s="12" t="s">
        <v>1729</v>
      </c>
    </row>
    <row r="149" spans="1:10" ht="13">
      <c r="A149" s="12" t="s">
        <v>1594</v>
      </c>
      <c r="B149" s="16">
        <v>0.12365740740740741</v>
      </c>
      <c r="C149" s="12" t="s">
        <v>13</v>
      </c>
      <c r="D149" s="12" t="s">
        <v>70</v>
      </c>
      <c r="E149" s="36" t="s">
        <v>38</v>
      </c>
      <c r="F149" s="36" t="s">
        <v>38</v>
      </c>
      <c r="J149" s="12" t="s">
        <v>1731</v>
      </c>
    </row>
    <row r="150" spans="1:10" ht="13">
      <c r="A150" s="12" t="s">
        <v>1594</v>
      </c>
      <c r="B150" s="16">
        <v>0.12365740740740741</v>
      </c>
      <c r="C150" s="12" t="s">
        <v>21</v>
      </c>
      <c r="D150" s="12" t="s">
        <v>70</v>
      </c>
      <c r="E150" s="36" t="s">
        <v>38</v>
      </c>
      <c r="F150" s="36" t="s">
        <v>38</v>
      </c>
      <c r="J150" s="12" t="s">
        <v>1732</v>
      </c>
    </row>
    <row r="151" spans="1:10" ht="13">
      <c r="A151" s="12" t="s">
        <v>1594</v>
      </c>
      <c r="B151" s="16">
        <v>0.12365740740740741</v>
      </c>
      <c r="C151" s="12" t="s">
        <v>18</v>
      </c>
      <c r="D151" s="12" t="s">
        <v>70</v>
      </c>
      <c r="E151" s="36" t="s">
        <v>38</v>
      </c>
      <c r="F151" s="36" t="s">
        <v>38</v>
      </c>
      <c r="J151" s="12" t="s">
        <v>1733</v>
      </c>
    </row>
    <row r="152" spans="1:10" ht="13">
      <c r="A152" s="12" t="s">
        <v>1594</v>
      </c>
      <c r="B152" s="16">
        <v>0.12365740740740741</v>
      </c>
      <c r="C152" s="12" t="s">
        <v>19</v>
      </c>
      <c r="D152" s="12" t="s">
        <v>70</v>
      </c>
      <c r="E152" s="36" t="s">
        <v>38</v>
      </c>
      <c r="F152" s="36" t="s">
        <v>38</v>
      </c>
      <c r="J152" s="12" t="s">
        <v>1735</v>
      </c>
    </row>
    <row r="153" spans="1:10" ht="13">
      <c r="A153" s="12" t="s">
        <v>1594</v>
      </c>
      <c r="B153" s="16">
        <v>0.12365740740740741</v>
      </c>
      <c r="C153" s="12" t="s">
        <v>888</v>
      </c>
      <c r="D153" s="12" t="s">
        <v>70</v>
      </c>
      <c r="E153" s="36" t="s">
        <v>38</v>
      </c>
      <c r="F153" s="36" t="s">
        <v>38</v>
      </c>
      <c r="J153" s="12" t="s">
        <v>1736</v>
      </c>
    </row>
    <row r="154" spans="1:10" ht="13">
      <c r="A154" s="12" t="s">
        <v>1594</v>
      </c>
      <c r="B154" s="16">
        <v>0.12596064814814814</v>
      </c>
      <c r="C154" s="12" t="s">
        <v>888</v>
      </c>
      <c r="D154" s="12" t="s">
        <v>69</v>
      </c>
      <c r="E154" s="36" t="s">
        <v>17</v>
      </c>
      <c r="F154" s="36">
        <v>20</v>
      </c>
    </row>
    <row r="155" spans="1:10" ht="13">
      <c r="A155" s="12" t="s">
        <v>1594</v>
      </c>
      <c r="B155" s="16">
        <v>0.1259837962962963</v>
      </c>
      <c r="C155" s="12" t="s">
        <v>18</v>
      </c>
      <c r="D155" s="12" t="s">
        <v>69</v>
      </c>
      <c r="E155" s="36">
        <v>21</v>
      </c>
      <c r="F155" s="37">
        <f>E155-5</f>
        <v>16</v>
      </c>
    </row>
    <row r="156" spans="1:10" ht="13">
      <c r="A156" s="12" t="s">
        <v>1594</v>
      </c>
      <c r="B156" s="16">
        <v>0.12599537037037037</v>
      </c>
      <c r="C156" s="12" t="s">
        <v>14</v>
      </c>
      <c r="D156" s="12" t="s">
        <v>69</v>
      </c>
      <c r="E156" s="36">
        <v>13</v>
      </c>
      <c r="F156" s="37">
        <f>E156-3</f>
        <v>10</v>
      </c>
    </row>
    <row r="157" spans="1:10" ht="13">
      <c r="A157" s="12" t="s">
        <v>1594</v>
      </c>
      <c r="B157" s="16">
        <v>0.12770833333333334</v>
      </c>
      <c r="C157" s="12" t="s">
        <v>66</v>
      </c>
      <c r="D157" s="12" t="s">
        <v>22</v>
      </c>
      <c r="E157" s="36">
        <v>31</v>
      </c>
      <c r="F157" s="37">
        <f>E157-10-2</f>
        <v>19</v>
      </c>
      <c r="J157" s="12" t="s">
        <v>820</v>
      </c>
    </row>
    <row r="158" spans="1:10" ht="13">
      <c r="A158" s="12" t="s">
        <v>1594</v>
      </c>
      <c r="B158" s="16">
        <v>0.1277662037037037</v>
      </c>
      <c r="C158" s="12" t="s">
        <v>13</v>
      </c>
      <c r="D158" s="12" t="s">
        <v>22</v>
      </c>
      <c r="E158" s="36">
        <v>21</v>
      </c>
      <c r="F158" s="37">
        <f>E158-10-0</f>
        <v>11</v>
      </c>
      <c r="J158" s="12" t="s">
        <v>820</v>
      </c>
    </row>
    <row r="159" spans="1:10" ht="13">
      <c r="A159" s="12" t="s">
        <v>1594</v>
      </c>
      <c r="B159" s="16">
        <v>0.12782407407407406</v>
      </c>
      <c r="C159" s="12" t="s">
        <v>14</v>
      </c>
      <c r="D159" s="12" t="s">
        <v>22</v>
      </c>
      <c r="E159" s="36">
        <v>19</v>
      </c>
      <c r="F159" s="37">
        <f>E159-8</f>
        <v>11</v>
      </c>
    </row>
    <row r="160" spans="1:10" ht="13">
      <c r="A160" s="12" t="s">
        <v>1594</v>
      </c>
      <c r="B160" s="16">
        <v>0.12784722222222222</v>
      </c>
      <c r="C160" s="12" t="s">
        <v>21</v>
      </c>
      <c r="D160" s="12" t="s">
        <v>22</v>
      </c>
      <c r="E160" s="36" t="s">
        <v>20</v>
      </c>
      <c r="F160" s="36">
        <v>1</v>
      </c>
      <c r="J160" s="12" t="s">
        <v>56</v>
      </c>
    </row>
    <row r="161" spans="1:10" ht="13">
      <c r="A161" s="12" t="s">
        <v>1594</v>
      </c>
      <c r="B161" s="16">
        <v>0.12784722222222222</v>
      </c>
      <c r="C161" s="12" t="s">
        <v>21</v>
      </c>
      <c r="D161" s="12" t="s">
        <v>22</v>
      </c>
      <c r="E161" s="36">
        <v>21</v>
      </c>
      <c r="F161" s="37">
        <f>E161-10-2</f>
        <v>9</v>
      </c>
      <c r="J161" s="12" t="s">
        <v>1227</v>
      </c>
    </row>
    <row r="162" spans="1:10" ht="13">
      <c r="A162" s="12" t="s">
        <v>1594</v>
      </c>
      <c r="B162" s="16">
        <v>0.12784722222222222</v>
      </c>
      <c r="C162" s="12" t="s">
        <v>19</v>
      </c>
      <c r="D162" s="12" t="s">
        <v>22</v>
      </c>
      <c r="E162" s="36">
        <v>24</v>
      </c>
      <c r="F162" s="37">
        <f>E162-11</f>
        <v>13</v>
      </c>
      <c r="J162" s="12" t="s">
        <v>820</v>
      </c>
    </row>
    <row r="163" spans="1:10" ht="13">
      <c r="A163" s="12" t="s">
        <v>1594</v>
      </c>
      <c r="B163" s="16">
        <v>0.12805555555555556</v>
      </c>
      <c r="C163" s="12" t="s">
        <v>18</v>
      </c>
      <c r="D163" s="12" t="s">
        <v>22</v>
      </c>
      <c r="E163" s="36">
        <v>30</v>
      </c>
      <c r="F163" s="37">
        <f>E163-10-4</f>
        <v>16</v>
      </c>
      <c r="J163" s="12" t="s">
        <v>820</v>
      </c>
    </row>
    <row r="164" spans="1:10" ht="13">
      <c r="A164" s="12" t="s">
        <v>1594</v>
      </c>
      <c r="B164" s="16">
        <v>0.12807870370370369</v>
      </c>
      <c r="C164" s="12" t="s">
        <v>888</v>
      </c>
      <c r="D164" s="12" t="s">
        <v>22</v>
      </c>
      <c r="E164" s="36">
        <v>14</v>
      </c>
      <c r="F164" s="37">
        <f>E164-10-1</f>
        <v>3</v>
      </c>
      <c r="J164" s="12" t="s">
        <v>820</v>
      </c>
    </row>
    <row r="165" spans="1:10" ht="13">
      <c r="A165" s="12" t="s">
        <v>1594</v>
      </c>
      <c r="B165" s="16">
        <v>0.12905092592592593</v>
      </c>
      <c r="C165" s="12" t="s">
        <v>888</v>
      </c>
      <c r="D165" s="12" t="s">
        <v>68</v>
      </c>
      <c r="E165" s="36">
        <v>5</v>
      </c>
      <c r="F165" s="36">
        <f>E165--1</f>
        <v>6</v>
      </c>
    </row>
    <row r="166" spans="1:10" ht="13">
      <c r="A166" s="12" t="s">
        <v>1594</v>
      </c>
      <c r="B166" s="16">
        <v>0.13033564814814816</v>
      </c>
      <c r="C166" s="12" t="s">
        <v>19</v>
      </c>
      <c r="D166" s="12" t="s">
        <v>78</v>
      </c>
      <c r="E166" s="36">
        <v>14</v>
      </c>
      <c r="F166" s="37">
        <f>E166-3</f>
        <v>11</v>
      </c>
    </row>
    <row r="167" spans="1:10" ht="13">
      <c r="A167" s="12" t="s">
        <v>1594</v>
      </c>
      <c r="B167" s="16">
        <v>0.13314814814814815</v>
      </c>
      <c r="C167" s="12" t="s">
        <v>13</v>
      </c>
      <c r="D167" s="12" t="s">
        <v>15</v>
      </c>
      <c r="E167" s="36" t="s">
        <v>17</v>
      </c>
      <c r="F167" s="36">
        <v>20</v>
      </c>
    </row>
    <row r="168" spans="1:10" ht="13">
      <c r="A168" s="12" t="s">
        <v>1594</v>
      </c>
      <c r="B168" s="16">
        <v>0.13468749999999999</v>
      </c>
      <c r="C168" s="12" t="s">
        <v>888</v>
      </c>
      <c r="D168" s="12" t="s">
        <v>15</v>
      </c>
      <c r="E168" s="36">
        <v>27</v>
      </c>
      <c r="F168" s="37">
        <f>E168-8</f>
        <v>19</v>
      </c>
    </row>
    <row r="169" spans="1:10" ht="13">
      <c r="A169" s="12" t="s">
        <v>1594</v>
      </c>
      <c r="B169" s="16">
        <v>0.13593749999999999</v>
      </c>
      <c r="C169" s="12" t="s">
        <v>888</v>
      </c>
      <c r="D169" s="12" t="s">
        <v>15</v>
      </c>
      <c r="E169" s="36" t="s">
        <v>38</v>
      </c>
      <c r="F169" s="36" t="s">
        <v>38</v>
      </c>
      <c r="J169" s="12" t="s">
        <v>56</v>
      </c>
    </row>
    <row r="170" spans="1:10" ht="13">
      <c r="A170" s="12" t="s">
        <v>1594</v>
      </c>
      <c r="B170" s="16">
        <v>0.13593749999999999</v>
      </c>
      <c r="C170" s="12" t="s">
        <v>888</v>
      </c>
      <c r="D170" s="12" t="s">
        <v>15</v>
      </c>
      <c r="E170" s="36">
        <v>11</v>
      </c>
      <c r="F170" s="37">
        <f>E170-8</f>
        <v>3</v>
      </c>
      <c r="J170" s="12" t="s">
        <v>57</v>
      </c>
    </row>
    <row r="171" spans="1:10" ht="13">
      <c r="A171" s="12" t="s">
        <v>1594</v>
      </c>
      <c r="B171" s="16">
        <v>0.13662037037037036</v>
      </c>
      <c r="C171" s="12" t="s">
        <v>13</v>
      </c>
      <c r="D171" s="12" t="s">
        <v>22</v>
      </c>
      <c r="E171" s="36" t="s">
        <v>17</v>
      </c>
      <c r="F171" s="36">
        <v>20</v>
      </c>
      <c r="J171" s="12" t="s">
        <v>820</v>
      </c>
    </row>
    <row r="172" spans="1:10" ht="13">
      <c r="A172" s="12" t="s">
        <v>1594</v>
      </c>
      <c r="B172" s="16">
        <v>0.13668981481481482</v>
      </c>
      <c r="C172" s="12" t="s">
        <v>66</v>
      </c>
      <c r="D172" s="12" t="s">
        <v>22</v>
      </c>
      <c r="E172" s="36">
        <v>27</v>
      </c>
      <c r="F172" s="37">
        <f>E172-10-2</f>
        <v>15</v>
      </c>
      <c r="J172" s="12" t="s">
        <v>820</v>
      </c>
    </row>
    <row r="173" spans="1:10" ht="13">
      <c r="A173" s="12" t="s">
        <v>1594</v>
      </c>
      <c r="B173" s="16">
        <v>0.13670138888888889</v>
      </c>
      <c r="C173" s="12" t="s">
        <v>14</v>
      </c>
      <c r="D173" s="12" t="s">
        <v>22</v>
      </c>
      <c r="E173" s="36">
        <v>25</v>
      </c>
      <c r="F173" s="37">
        <f>E173-8-10</f>
        <v>7</v>
      </c>
      <c r="J173" s="12" t="s">
        <v>820</v>
      </c>
    </row>
    <row r="174" spans="1:10" ht="13">
      <c r="A174" s="12" t="s">
        <v>1594</v>
      </c>
      <c r="B174" s="16">
        <v>0.13671296296296295</v>
      </c>
      <c r="C174" s="12" t="s">
        <v>21</v>
      </c>
      <c r="D174" s="12" t="s">
        <v>22</v>
      </c>
      <c r="E174" s="36">
        <v>25</v>
      </c>
      <c r="F174" s="37">
        <f>E174-10-2</f>
        <v>13</v>
      </c>
      <c r="J174" s="12" t="s">
        <v>820</v>
      </c>
    </row>
    <row r="175" spans="1:10" ht="13">
      <c r="A175" s="12" t="s">
        <v>1594</v>
      </c>
      <c r="B175" s="16">
        <v>0.13672453703703705</v>
      </c>
      <c r="C175" s="12" t="s">
        <v>19</v>
      </c>
      <c r="D175" s="12" t="s">
        <v>22</v>
      </c>
      <c r="E175" s="36">
        <v>40</v>
      </c>
      <c r="F175" s="37">
        <f>E175-10-11</f>
        <v>19</v>
      </c>
      <c r="J175" s="12" t="s">
        <v>820</v>
      </c>
    </row>
    <row r="176" spans="1:10" ht="13">
      <c r="A176" s="12" t="s">
        <v>1594</v>
      </c>
      <c r="B176" s="16">
        <v>0.13681712962962964</v>
      </c>
      <c r="C176" s="12" t="s">
        <v>18</v>
      </c>
      <c r="D176" s="12" t="s">
        <v>22</v>
      </c>
      <c r="E176" s="36">
        <v>28</v>
      </c>
      <c r="F176" s="37">
        <f>E176-10-7</f>
        <v>11</v>
      </c>
      <c r="J176" s="12" t="s">
        <v>820</v>
      </c>
    </row>
    <row r="177" spans="1:10" ht="13">
      <c r="A177" s="12" t="s">
        <v>1594</v>
      </c>
      <c r="B177" s="16">
        <v>0.1368287037037037</v>
      </c>
      <c r="C177" s="12" t="s">
        <v>888</v>
      </c>
      <c r="D177" s="12" t="s">
        <v>22</v>
      </c>
      <c r="E177" s="36">
        <v>22</v>
      </c>
      <c r="F177" s="37">
        <f>E177-10-1</f>
        <v>11</v>
      </c>
      <c r="J177" s="12" t="s">
        <v>820</v>
      </c>
    </row>
    <row r="178" spans="1:10" ht="13">
      <c r="A178" s="12" t="s">
        <v>1594</v>
      </c>
      <c r="B178" s="16">
        <v>0.14274305555555555</v>
      </c>
      <c r="C178" s="12" t="s">
        <v>13</v>
      </c>
      <c r="D178" s="12" t="s">
        <v>22</v>
      </c>
      <c r="E178" s="36">
        <v>18</v>
      </c>
      <c r="F178" s="37">
        <f>E178-0</f>
        <v>18</v>
      </c>
    </row>
    <row r="179" spans="1:10" ht="13">
      <c r="A179" s="12" t="s">
        <v>1594</v>
      </c>
      <c r="B179" s="16">
        <v>0.14337962962962963</v>
      </c>
      <c r="C179" s="12" t="s">
        <v>888</v>
      </c>
      <c r="D179" s="12" t="s">
        <v>22</v>
      </c>
      <c r="E179" s="36">
        <v>18</v>
      </c>
      <c r="F179" s="37">
        <f>E179-1</f>
        <v>17</v>
      </c>
    </row>
    <row r="180" spans="1:10" ht="13">
      <c r="A180" s="12" t="s">
        <v>1594</v>
      </c>
      <c r="B180" s="16">
        <v>0.14340277777777777</v>
      </c>
      <c r="C180" s="12" t="s">
        <v>18</v>
      </c>
      <c r="D180" s="12" t="s">
        <v>22</v>
      </c>
      <c r="E180" s="36">
        <v>15</v>
      </c>
      <c r="F180" s="37">
        <f>E180-4</f>
        <v>11</v>
      </c>
    </row>
    <row r="181" spans="1:10" ht="13">
      <c r="A181" s="12" t="s">
        <v>1594</v>
      </c>
      <c r="B181" s="16">
        <v>0.14341435185185186</v>
      </c>
      <c r="C181" s="12" t="s">
        <v>19</v>
      </c>
      <c r="D181" s="12" t="s">
        <v>22</v>
      </c>
      <c r="E181" s="36">
        <v>30</v>
      </c>
      <c r="F181" s="37">
        <f>E181-11</f>
        <v>19</v>
      </c>
    </row>
    <row r="182" spans="1:10" ht="13">
      <c r="A182" s="12" t="s">
        <v>1594</v>
      </c>
      <c r="B182" s="16">
        <v>0.14341435185185186</v>
      </c>
      <c r="C182" s="12" t="s">
        <v>21</v>
      </c>
      <c r="D182" s="12" t="s">
        <v>22</v>
      </c>
      <c r="E182" s="36">
        <v>14</v>
      </c>
      <c r="F182" s="37">
        <f>E182-2</f>
        <v>12</v>
      </c>
    </row>
    <row r="183" spans="1:10" ht="13">
      <c r="A183" s="12" t="s">
        <v>1594</v>
      </c>
      <c r="B183" s="16">
        <v>0.1434375</v>
      </c>
      <c r="C183" s="12" t="s">
        <v>14</v>
      </c>
      <c r="D183" s="12" t="s">
        <v>22</v>
      </c>
      <c r="E183" s="36">
        <v>20</v>
      </c>
      <c r="F183" s="37">
        <f>E183-8</f>
        <v>12</v>
      </c>
    </row>
    <row r="184" spans="1:10" ht="13">
      <c r="A184" s="12" t="s">
        <v>1594</v>
      </c>
      <c r="B184" s="16">
        <v>0.14949074074074073</v>
      </c>
      <c r="C184" s="12" t="s">
        <v>21</v>
      </c>
      <c r="D184" s="12" t="s">
        <v>31</v>
      </c>
      <c r="E184" s="36">
        <v>20</v>
      </c>
      <c r="F184" s="37">
        <f>E184-4</f>
        <v>16</v>
      </c>
    </row>
    <row r="185" spans="1:10" ht="13">
      <c r="A185" s="12" t="s">
        <v>1594</v>
      </c>
      <c r="B185" s="16">
        <v>0.15528935185185186</v>
      </c>
      <c r="C185" s="12" t="s">
        <v>888</v>
      </c>
      <c r="D185" s="12" t="s">
        <v>24</v>
      </c>
      <c r="E185" s="36">
        <v>24</v>
      </c>
      <c r="F185" s="37">
        <f>E185-8</f>
        <v>16</v>
      </c>
    </row>
    <row r="186" spans="1:10" ht="13">
      <c r="A186" s="12" t="s">
        <v>1594</v>
      </c>
      <c r="B186" s="16">
        <v>0.16879629629629631</v>
      </c>
      <c r="C186" s="12" t="s">
        <v>18</v>
      </c>
      <c r="D186" s="12" t="s">
        <v>15</v>
      </c>
      <c r="E186" s="36">
        <v>19</v>
      </c>
      <c r="F186" s="37">
        <f>E186-5</f>
        <v>14</v>
      </c>
    </row>
    <row r="187" spans="1:10" ht="13">
      <c r="A187" s="12" t="s">
        <v>1594</v>
      </c>
      <c r="B187" s="16">
        <v>0.16943287037037036</v>
      </c>
      <c r="C187" s="12" t="s">
        <v>18</v>
      </c>
      <c r="D187" s="12" t="s">
        <v>55</v>
      </c>
      <c r="E187" s="36">
        <v>13</v>
      </c>
      <c r="F187" s="37">
        <f>E187-4</f>
        <v>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>
    <outlinePr summaryBelow="0" summaryRight="0"/>
  </sheetPr>
  <dimension ref="A1:J117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33203125" customWidth="1"/>
    <col min="2" max="2" width="7.33203125" customWidth="1"/>
    <col min="3" max="3" width="10.3320312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23.1640625" customWidth="1"/>
    <col min="9" max="9" width="6.33203125" customWidth="1"/>
    <col min="10" max="10" width="56.66406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1640</v>
      </c>
      <c r="B2" s="16">
        <v>2.1134259259259259E-2</v>
      </c>
      <c r="C2" s="12" t="s">
        <v>888</v>
      </c>
      <c r="D2" s="12" t="s">
        <v>67</v>
      </c>
      <c r="E2" s="36">
        <v>7</v>
      </c>
      <c r="F2" s="36">
        <f>E2--1</f>
        <v>8</v>
      </c>
    </row>
    <row r="3" spans="1:10" ht="15.75" customHeight="1">
      <c r="A3" s="12" t="s">
        <v>1640</v>
      </c>
      <c r="B3" s="16">
        <v>2.4340277777777777E-2</v>
      </c>
      <c r="C3" s="12" t="s">
        <v>13</v>
      </c>
      <c r="D3" s="12" t="s">
        <v>15</v>
      </c>
      <c r="E3" s="36">
        <v>14</v>
      </c>
      <c r="F3" s="36">
        <f t="shared" ref="F3:F4" si="0">E3-1</f>
        <v>13</v>
      </c>
    </row>
    <row r="4" spans="1:10" ht="15.75" customHeight="1">
      <c r="A4" s="12" t="s">
        <v>1640</v>
      </c>
      <c r="B4" s="16">
        <v>3.3414351851851855E-2</v>
      </c>
      <c r="C4" s="12" t="s">
        <v>13</v>
      </c>
      <c r="D4" s="12" t="s">
        <v>15</v>
      </c>
      <c r="E4" s="36">
        <v>19</v>
      </c>
      <c r="F4" s="37">
        <f t="shared" si="0"/>
        <v>18</v>
      </c>
    </row>
    <row r="5" spans="1:10" ht="15.75" customHeight="1">
      <c r="A5" s="12" t="s">
        <v>1640</v>
      </c>
      <c r="B5" s="16">
        <v>3.3888888888888892E-2</v>
      </c>
      <c r="C5" s="12" t="s">
        <v>13</v>
      </c>
      <c r="D5" s="12" t="s">
        <v>34</v>
      </c>
      <c r="E5" s="36">
        <v>16</v>
      </c>
      <c r="F5" s="37">
        <f>E5-8</f>
        <v>8</v>
      </c>
    </row>
    <row r="6" spans="1:10" ht="15.75" customHeight="1">
      <c r="A6" s="12" t="s">
        <v>1640</v>
      </c>
      <c r="B6" s="16">
        <v>3.709490740740741E-2</v>
      </c>
      <c r="C6" s="12" t="s">
        <v>13</v>
      </c>
      <c r="D6" s="12" t="s">
        <v>15</v>
      </c>
      <c r="E6" s="36">
        <v>19</v>
      </c>
      <c r="F6" s="37">
        <f>E6-1</f>
        <v>18</v>
      </c>
    </row>
    <row r="7" spans="1:10" ht="15.75" customHeight="1">
      <c r="A7" s="12" t="s">
        <v>1640</v>
      </c>
      <c r="B7" s="16">
        <v>3.7754629629629631E-2</v>
      </c>
      <c r="C7" s="12" t="s">
        <v>21</v>
      </c>
      <c r="D7" s="12" t="s">
        <v>24</v>
      </c>
      <c r="E7" s="36">
        <v>12</v>
      </c>
      <c r="F7" s="36">
        <f>E7-7</f>
        <v>5</v>
      </c>
    </row>
    <row r="8" spans="1:10" ht="15.75" customHeight="1">
      <c r="A8" s="12" t="s">
        <v>1640</v>
      </c>
      <c r="B8" s="16">
        <v>3.8182870370370367E-2</v>
      </c>
      <c r="C8" s="12" t="s">
        <v>19</v>
      </c>
      <c r="D8" s="12" t="s">
        <v>15</v>
      </c>
      <c r="E8" s="36">
        <v>10</v>
      </c>
      <c r="F8" s="37">
        <f>E8-0</f>
        <v>10</v>
      </c>
    </row>
    <row r="9" spans="1:10" ht="15.75" customHeight="1">
      <c r="A9" s="12" t="s">
        <v>1640</v>
      </c>
      <c r="B9" s="16">
        <v>3.9409722222222221E-2</v>
      </c>
      <c r="C9" s="12" t="s">
        <v>21</v>
      </c>
      <c r="D9" s="12" t="s">
        <v>24</v>
      </c>
      <c r="E9" s="36">
        <v>19</v>
      </c>
      <c r="F9" s="37">
        <f>E9-7</f>
        <v>12</v>
      </c>
    </row>
    <row r="10" spans="1:10" ht="15.75" customHeight="1">
      <c r="A10" s="12" t="s">
        <v>1640</v>
      </c>
      <c r="B10" s="16">
        <v>4.7511574074074074E-2</v>
      </c>
      <c r="C10" s="12" t="s">
        <v>13</v>
      </c>
      <c r="D10" s="12" t="s">
        <v>34</v>
      </c>
      <c r="E10" s="36">
        <v>17</v>
      </c>
      <c r="F10" s="37">
        <f>E10-8</f>
        <v>9</v>
      </c>
    </row>
    <row r="11" spans="1:10" ht="15.75" customHeight="1">
      <c r="A11" s="12" t="s">
        <v>1640</v>
      </c>
      <c r="B11" s="16">
        <v>4.7511574074074074E-2</v>
      </c>
      <c r="C11" s="12" t="s">
        <v>888</v>
      </c>
      <c r="D11" s="12" t="s">
        <v>34</v>
      </c>
      <c r="E11" s="36">
        <v>19</v>
      </c>
      <c r="F11" s="36">
        <f>E11-3</f>
        <v>16</v>
      </c>
    </row>
    <row r="12" spans="1:10" ht="15.75" customHeight="1">
      <c r="A12" s="12" t="s">
        <v>1640</v>
      </c>
      <c r="B12" s="16">
        <v>5.6539351851851855E-2</v>
      </c>
      <c r="C12" s="12" t="s">
        <v>19</v>
      </c>
      <c r="D12" s="12" t="s">
        <v>31</v>
      </c>
      <c r="E12" s="36">
        <v>15</v>
      </c>
      <c r="F12" s="37">
        <f>E12-0</f>
        <v>15</v>
      </c>
    </row>
    <row r="13" spans="1:10" ht="15.75" customHeight="1">
      <c r="A13" s="12" t="s">
        <v>1640</v>
      </c>
      <c r="B13" s="16">
        <v>5.7118055555555554E-2</v>
      </c>
      <c r="C13" s="12" t="s">
        <v>19</v>
      </c>
      <c r="D13" s="12" t="s">
        <v>34</v>
      </c>
      <c r="E13" s="36">
        <v>11</v>
      </c>
      <c r="F13" s="37">
        <f>E13-3</f>
        <v>8</v>
      </c>
    </row>
    <row r="14" spans="1:10" ht="15.75" customHeight="1">
      <c r="A14" s="12" t="s">
        <v>1640</v>
      </c>
      <c r="B14" s="16">
        <v>6.1388888888888889E-2</v>
      </c>
      <c r="C14" s="12" t="s">
        <v>888</v>
      </c>
      <c r="D14" s="12" t="s">
        <v>24</v>
      </c>
      <c r="E14" s="36">
        <v>21</v>
      </c>
      <c r="F14" s="37">
        <f t="shared" ref="F14:F15" si="1">E14-8</f>
        <v>13</v>
      </c>
    </row>
    <row r="15" spans="1:10" ht="15.75" customHeight="1">
      <c r="A15" s="12" t="s">
        <v>1640</v>
      </c>
      <c r="B15" s="16">
        <v>6.475694444444445E-2</v>
      </c>
      <c r="C15" s="12" t="s">
        <v>888</v>
      </c>
      <c r="D15" s="12" t="s">
        <v>15</v>
      </c>
      <c r="E15" s="36">
        <v>12</v>
      </c>
      <c r="F15" s="37">
        <f t="shared" si="1"/>
        <v>4</v>
      </c>
    </row>
    <row r="16" spans="1:10" ht="15.75" customHeight="1">
      <c r="A16" s="12" t="s">
        <v>1640</v>
      </c>
      <c r="B16" s="16">
        <v>6.5057870370370377E-2</v>
      </c>
      <c r="C16" s="12" t="s">
        <v>13</v>
      </c>
      <c r="D16" s="12" t="s">
        <v>15</v>
      </c>
      <c r="E16" s="36">
        <v>17</v>
      </c>
      <c r="F16" s="37">
        <f>E16-1</f>
        <v>16</v>
      </c>
    </row>
    <row r="17" spans="1:10" ht="15.75" customHeight="1">
      <c r="A17" s="12" t="s">
        <v>1640</v>
      </c>
      <c r="B17" s="16">
        <v>6.5057870370370377E-2</v>
      </c>
      <c r="C17" s="12" t="s">
        <v>888</v>
      </c>
      <c r="D17" s="12" t="s">
        <v>15</v>
      </c>
      <c r="E17" s="36" t="s">
        <v>38</v>
      </c>
      <c r="F17" s="36" t="s">
        <v>38</v>
      </c>
      <c r="J17" s="12" t="s">
        <v>103</v>
      </c>
    </row>
    <row r="18" spans="1:10" ht="15.75" customHeight="1">
      <c r="A18" s="12" t="s">
        <v>1640</v>
      </c>
      <c r="B18" s="16">
        <v>6.5057870370370377E-2</v>
      </c>
      <c r="C18" s="12" t="s">
        <v>888</v>
      </c>
      <c r="D18" s="12" t="s">
        <v>15</v>
      </c>
      <c r="E18" s="36">
        <v>15</v>
      </c>
      <c r="F18" s="37">
        <f>E18-8</f>
        <v>7</v>
      </c>
      <c r="J18" s="12" t="s">
        <v>105</v>
      </c>
    </row>
    <row r="19" spans="1:10" ht="15.75" customHeight="1">
      <c r="A19" s="12" t="s">
        <v>1640</v>
      </c>
      <c r="B19" s="16">
        <v>6.7175925925925931E-2</v>
      </c>
      <c r="C19" s="12" t="s">
        <v>89</v>
      </c>
      <c r="D19" s="12" t="s">
        <v>22</v>
      </c>
      <c r="E19" s="36">
        <v>20</v>
      </c>
      <c r="F19" s="36">
        <v>18</v>
      </c>
    </row>
    <row r="20" spans="1:10" ht="15.75" customHeight="1">
      <c r="A20" s="12" t="s">
        <v>1640</v>
      </c>
      <c r="B20" s="16">
        <v>6.7303240740740747E-2</v>
      </c>
      <c r="C20" s="12" t="s">
        <v>89</v>
      </c>
      <c r="D20" s="12" t="s">
        <v>15</v>
      </c>
      <c r="E20" s="36" t="s">
        <v>17</v>
      </c>
      <c r="F20" s="36">
        <v>20</v>
      </c>
    </row>
    <row r="21" spans="1:10" ht="15.75" customHeight="1">
      <c r="A21" s="12" t="s">
        <v>1640</v>
      </c>
      <c r="B21" s="16">
        <v>9.0798611111111108E-2</v>
      </c>
      <c r="C21" s="12" t="s">
        <v>18</v>
      </c>
      <c r="D21" s="12" t="s">
        <v>16</v>
      </c>
      <c r="E21" s="36" t="s">
        <v>17</v>
      </c>
      <c r="F21" s="36">
        <v>20</v>
      </c>
    </row>
    <row r="22" spans="1:10" ht="15.75" customHeight="1">
      <c r="A22" s="12" t="s">
        <v>1640</v>
      </c>
      <c r="B22" s="16">
        <v>8.4560185185185183E-2</v>
      </c>
      <c r="C22" s="12" t="s">
        <v>19</v>
      </c>
      <c r="D22" s="12" t="s">
        <v>16</v>
      </c>
      <c r="E22" s="36">
        <v>22</v>
      </c>
      <c r="F22" s="37">
        <f>E22-5</f>
        <v>17</v>
      </c>
    </row>
    <row r="23" spans="1:10" ht="15.75" customHeight="1">
      <c r="A23" s="12" t="s">
        <v>1640</v>
      </c>
      <c r="B23" s="16">
        <v>9.0925925925925924E-2</v>
      </c>
      <c r="C23" s="12" t="s">
        <v>66</v>
      </c>
      <c r="D23" s="12" t="s">
        <v>16</v>
      </c>
      <c r="E23" s="36">
        <v>19</v>
      </c>
      <c r="F23" s="37">
        <f>E23-2</f>
        <v>17</v>
      </c>
    </row>
    <row r="24" spans="1:10" ht="15.75" customHeight="1">
      <c r="A24" s="12" t="s">
        <v>1640</v>
      </c>
      <c r="B24" s="16">
        <v>9.0937500000000004E-2</v>
      </c>
      <c r="C24" s="12" t="s">
        <v>14</v>
      </c>
      <c r="D24" s="12" t="s">
        <v>16</v>
      </c>
      <c r="E24" s="36">
        <v>18</v>
      </c>
      <c r="F24" s="37">
        <f>E24-5</f>
        <v>13</v>
      </c>
    </row>
    <row r="25" spans="1:10" ht="15.75" customHeight="1">
      <c r="A25" s="12" t="s">
        <v>1640</v>
      </c>
      <c r="B25" s="16">
        <v>9.1087962962962968E-2</v>
      </c>
      <c r="C25" s="12" t="s">
        <v>13</v>
      </c>
      <c r="D25" s="12" t="s">
        <v>16</v>
      </c>
      <c r="E25" s="36">
        <v>10</v>
      </c>
      <c r="F25" s="37">
        <f>E25-0</f>
        <v>10</v>
      </c>
    </row>
    <row r="26" spans="1:10" ht="15.75" customHeight="1">
      <c r="A26" s="12" t="s">
        <v>1640</v>
      </c>
      <c r="B26" s="16">
        <v>9.1180555555555556E-2</v>
      </c>
      <c r="C26" s="12" t="s">
        <v>21</v>
      </c>
      <c r="D26" s="12" t="s">
        <v>16</v>
      </c>
      <c r="E26" s="36">
        <v>5</v>
      </c>
      <c r="F26" s="37">
        <f>E26-1</f>
        <v>4</v>
      </c>
    </row>
    <row r="27" spans="1:10" ht="15.75" customHeight="1">
      <c r="A27" s="12" t="s">
        <v>1640</v>
      </c>
      <c r="B27" s="16">
        <v>9.1192129629629623E-2</v>
      </c>
      <c r="C27" s="12" t="s">
        <v>888</v>
      </c>
      <c r="D27" s="12" t="s">
        <v>16</v>
      </c>
      <c r="E27" s="36">
        <v>6</v>
      </c>
      <c r="F27" s="37">
        <f t="shared" ref="F27:F28" si="2">E27-0</f>
        <v>6</v>
      </c>
    </row>
    <row r="28" spans="1:10" ht="15.75" customHeight="1">
      <c r="A28" s="12" t="s">
        <v>1640</v>
      </c>
      <c r="B28" s="16">
        <v>9.2499999999999999E-2</v>
      </c>
      <c r="C28" s="12" t="s">
        <v>19</v>
      </c>
      <c r="D28" s="12" t="s">
        <v>15</v>
      </c>
      <c r="E28" s="36">
        <v>4</v>
      </c>
      <c r="F28" s="37">
        <f t="shared" si="2"/>
        <v>4</v>
      </c>
    </row>
    <row r="29" spans="1:10" ht="15.75" customHeight="1">
      <c r="A29" s="12" t="s">
        <v>1640</v>
      </c>
      <c r="B29" s="16">
        <v>9.5000000000000001E-2</v>
      </c>
      <c r="C29" s="12" t="s">
        <v>19</v>
      </c>
      <c r="D29" s="12" t="s">
        <v>30</v>
      </c>
      <c r="E29" s="36">
        <v>29</v>
      </c>
      <c r="F29" s="36" t="s">
        <v>38</v>
      </c>
      <c r="J29" s="12" t="s">
        <v>1663</v>
      </c>
    </row>
    <row r="30" spans="1:10" ht="15.75" customHeight="1">
      <c r="A30" s="12" t="s">
        <v>1640</v>
      </c>
      <c r="B30" s="16">
        <v>9.5138888888888884E-2</v>
      </c>
      <c r="C30" s="12" t="s">
        <v>66</v>
      </c>
      <c r="D30" s="12" t="s">
        <v>30</v>
      </c>
      <c r="E30" s="36">
        <v>25</v>
      </c>
      <c r="F30" s="37">
        <f>E30-9</f>
        <v>16</v>
      </c>
      <c r="J30" s="12" t="s">
        <v>477</v>
      </c>
    </row>
    <row r="31" spans="1:10" ht="15.75" customHeight="1">
      <c r="A31" s="12" t="s">
        <v>1640</v>
      </c>
      <c r="B31" s="16">
        <v>9.5150462962962964E-2</v>
      </c>
      <c r="C31" s="12" t="s">
        <v>19</v>
      </c>
      <c r="D31" s="12" t="s">
        <v>28</v>
      </c>
      <c r="E31" s="36">
        <v>31</v>
      </c>
      <c r="F31" s="37"/>
      <c r="H31" s="12" t="s">
        <v>1669</v>
      </c>
    </row>
    <row r="32" spans="1:10" ht="15.75" customHeight="1">
      <c r="A32" s="12" t="s">
        <v>1640</v>
      </c>
      <c r="B32" s="16">
        <v>9.5196759259259259E-2</v>
      </c>
      <c r="C32" s="12" t="s">
        <v>66</v>
      </c>
      <c r="D32" s="12" t="s">
        <v>28</v>
      </c>
      <c r="E32" s="36">
        <v>15</v>
      </c>
      <c r="F32" s="37"/>
      <c r="H32" s="12" t="s">
        <v>1670</v>
      </c>
    </row>
    <row r="33" spans="1:10" ht="15.75" customHeight="1">
      <c r="A33" s="12" t="s">
        <v>1640</v>
      </c>
      <c r="B33" s="16">
        <v>9.7025462962962966E-2</v>
      </c>
      <c r="C33" s="12" t="s">
        <v>14</v>
      </c>
      <c r="D33" s="12" t="s">
        <v>30</v>
      </c>
      <c r="E33" s="36">
        <v>27</v>
      </c>
      <c r="F33" s="36">
        <v>19</v>
      </c>
      <c r="J33" s="12" t="s">
        <v>394</v>
      </c>
    </row>
    <row r="34" spans="1:10" ht="15.75" customHeight="1">
      <c r="A34" s="12" t="s">
        <v>1640</v>
      </c>
      <c r="B34" s="16">
        <v>9.7199074074074077E-2</v>
      </c>
      <c r="C34" s="12" t="s">
        <v>14</v>
      </c>
      <c r="D34" s="12" t="s">
        <v>28</v>
      </c>
      <c r="E34" s="36">
        <v>8</v>
      </c>
      <c r="F34" s="37"/>
      <c r="H34" s="12" t="s">
        <v>1672</v>
      </c>
    </row>
    <row r="35" spans="1:10" ht="15.75" customHeight="1">
      <c r="A35" s="12" t="s">
        <v>1640</v>
      </c>
      <c r="B35" s="16">
        <v>9.752314814814815E-2</v>
      </c>
      <c r="C35" s="12" t="s">
        <v>14</v>
      </c>
      <c r="D35" s="12" t="s">
        <v>30</v>
      </c>
      <c r="E35" s="36">
        <v>27</v>
      </c>
      <c r="F35" s="36">
        <v>19</v>
      </c>
      <c r="J35" s="12" t="s">
        <v>394</v>
      </c>
    </row>
    <row r="36" spans="1:10" ht="15.75" customHeight="1">
      <c r="A36" s="12" t="s">
        <v>1640</v>
      </c>
      <c r="B36" s="16">
        <v>9.7662037037037033E-2</v>
      </c>
      <c r="C36" s="12" t="s">
        <v>14</v>
      </c>
      <c r="D36" s="12" t="s">
        <v>28</v>
      </c>
      <c r="E36" s="36">
        <v>7</v>
      </c>
      <c r="F36" s="37"/>
      <c r="H36" s="12" t="s">
        <v>1673</v>
      </c>
    </row>
    <row r="37" spans="1:10" ht="15.75" customHeight="1">
      <c r="A37" s="12" t="s">
        <v>1640</v>
      </c>
      <c r="B37" s="16">
        <v>0.10064814814814815</v>
      </c>
      <c r="C37" s="12" t="s">
        <v>888</v>
      </c>
      <c r="D37" s="12" t="s">
        <v>30</v>
      </c>
      <c r="E37" s="36">
        <v>15</v>
      </c>
      <c r="F37" s="37">
        <f>E37-5</f>
        <v>10</v>
      </c>
      <c r="J37" s="12" t="s">
        <v>1624</v>
      </c>
    </row>
    <row r="38" spans="1:10" ht="15.75" customHeight="1">
      <c r="A38" s="12" t="s">
        <v>1640</v>
      </c>
      <c r="B38" s="16">
        <v>0.10076388888888889</v>
      </c>
      <c r="C38" s="12" t="s">
        <v>888</v>
      </c>
      <c r="D38" s="12" t="s">
        <v>28</v>
      </c>
      <c r="E38" s="36">
        <v>7</v>
      </c>
      <c r="F38" s="37"/>
      <c r="H38" s="12" t="s">
        <v>1673</v>
      </c>
    </row>
    <row r="39" spans="1:10" ht="15.75" customHeight="1">
      <c r="A39" s="12" t="s">
        <v>1640</v>
      </c>
      <c r="B39" s="16">
        <v>0.10187499999999999</v>
      </c>
      <c r="C39" s="12" t="s">
        <v>888</v>
      </c>
      <c r="D39" s="12" t="s">
        <v>77</v>
      </c>
      <c r="E39" s="36">
        <v>7</v>
      </c>
      <c r="F39" s="37">
        <f>E39-1</f>
        <v>6</v>
      </c>
      <c r="H39" s="12" t="s">
        <v>1677</v>
      </c>
      <c r="J39" s="12" t="s">
        <v>1678</v>
      </c>
    </row>
    <row r="40" spans="1:10" ht="15.75" customHeight="1">
      <c r="A40" s="12" t="s">
        <v>1640</v>
      </c>
      <c r="B40" s="16">
        <v>0.1025462962962963</v>
      </c>
      <c r="C40" s="12" t="s">
        <v>18</v>
      </c>
      <c r="D40" s="12" t="s">
        <v>33</v>
      </c>
      <c r="E40" s="36">
        <v>14</v>
      </c>
      <c r="F40" s="37">
        <f>E40-8</f>
        <v>6</v>
      </c>
      <c r="J40" s="12" t="s">
        <v>1680</v>
      </c>
    </row>
    <row r="41" spans="1:10" ht="15.75" customHeight="1">
      <c r="A41" s="12" t="s">
        <v>1640</v>
      </c>
      <c r="B41" s="16">
        <v>0.10319444444444445</v>
      </c>
      <c r="C41" s="12" t="s">
        <v>19</v>
      </c>
      <c r="D41" s="12" t="s">
        <v>15</v>
      </c>
      <c r="E41" s="36">
        <v>7</v>
      </c>
      <c r="F41" s="37">
        <f>E41-0</f>
        <v>7</v>
      </c>
    </row>
    <row r="42" spans="1:10" ht="15.75" customHeight="1">
      <c r="A42" s="12" t="s">
        <v>1640</v>
      </c>
      <c r="B42" s="16">
        <v>0.10333333333333333</v>
      </c>
      <c r="C42" s="12" t="s">
        <v>19</v>
      </c>
      <c r="D42" s="12" t="s">
        <v>30</v>
      </c>
      <c r="E42" s="36">
        <v>29</v>
      </c>
      <c r="F42" s="36" t="s">
        <v>38</v>
      </c>
      <c r="J42" s="12" t="s">
        <v>1681</v>
      </c>
    </row>
    <row r="43" spans="1:10" ht="15.75" customHeight="1">
      <c r="A43" s="12" t="s">
        <v>1640</v>
      </c>
      <c r="B43" s="16">
        <v>0.10341435185185185</v>
      </c>
      <c r="C43" s="12" t="s">
        <v>19</v>
      </c>
      <c r="D43" s="12" t="s">
        <v>28</v>
      </c>
      <c r="E43" s="36">
        <v>37</v>
      </c>
      <c r="F43" s="37"/>
      <c r="H43" s="12" t="s">
        <v>1682</v>
      </c>
      <c r="J43" s="12" t="s">
        <v>497</v>
      </c>
    </row>
    <row r="44" spans="1:10" ht="15.75" customHeight="1">
      <c r="A44" s="12" t="s">
        <v>1640</v>
      </c>
      <c r="B44" s="16">
        <v>0.10445601851851852</v>
      </c>
      <c r="C44" s="12" t="s">
        <v>66</v>
      </c>
      <c r="D44" s="12" t="s">
        <v>26</v>
      </c>
      <c r="E44" s="36">
        <v>17</v>
      </c>
      <c r="F44" s="37">
        <f>E44-6</f>
        <v>11</v>
      </c>
      <c r="J44" s="12" t="s">
        <v>57</v>
      </c>
    </row>
    <row r="45" spans="1:10" ht="15.75" customHeight="1">
      <c r="A45" s="12" t="s">
        <v>1640</v>
      </c>
      <c r="B45" s="16">
        <v>0.10445601851851852</v>
      </c>
      <c r="C45" s="12" t="s">
        <v>66</v>
      </c>
      <c r="D45" s="12" t="s">
        <v>26</v>
      </c>
      <c r="E45" s="36" t="s">
        <v>38</v>
      </c>
      <c r="F45" s="36" t="s">
        <v>38</v>
      </c>
      <c r="J45" s="12" t="s">
        <v>56</v>
      </c>
    </row>
    <row r="46" spans="1:10" ht="15.75" customHeight="1">
      <c r="A46" s="12" t="s">
        <v>1640</v>
      </c>
      <c r="B46" s="16">
        <v>0.10528935185185186</v>
      </c>
      <c r="C46" s="12" t="s">
        <v>14</v>
      </c>
      <c r="D46" s="12" t="s">
        <v>30</v>
      </c>
      <c r="E46" s="36">
        <v>27</v>
      </c>
      <c r="F46" s="36">
        <v>19</v>
      </c>
      <c r="J46" s="12" t="s">
        <v>58</v>
      </c>
    </row>
    <row r="47" spans="1:10" ht="15.75" customHeight="1">
      <c r="A47" s="12" t="s">
        <v>1640</v>
      </c>
      <c r="B47" s="16">
        <v>0.10541666666666667</v>
      </c>
      <c r="C47" s="12" t="s">
        <v>14</v>
      </c>
      <c r="D47" s="12" t="s">
        <v>28</v>
      </c>
      <c r="E47" s="36">
        <v>13</v>
      </c>
      <c r="F47" s="37"/>
      <c r="H47" s="12" t="s">
        <v>1684</v>
      </c>
    </row>
    <row r="48" spans="1:10" ht="15.75" customHeight="1">
      <c r="A48" s="12" t="s">
        <v>1640</v>
      </c>
      <c r="B48" s="16">
        <v>0.10543981481481482</v>
      </c>
      <c r="C48" s="12" t="s">
        <v>14</v>
      </c>
      <c r="D48" s="12" t="s">
        <v>30</v>
      </c>
      <c r="E48" s="36">
        <v>20</v>
      </c>
      <c r="F48" s="37">
        <f>E48-8</f>
        <v>12</v>
      </c>
      <c r="J48" s="12" t="s">
        <v>58</v>
      </c>
    </row>
    <row r="49" spans="1:10" ht="15.75" customHeight="1">
      <c r="A49" s="12" t="s">
        <v>1640</v>
      </c>
      <c r="B49" s="16">
        <v>0.10564814814814814</v>
      </c>
      <c r="C49" s="12" t="s">
        <v>14</v>
      </c>
      <c r="D49" s="12" t="s">
        <v>28</v>
      </c>
      <c r="E49" s="36">
        <v>10</v>
      </c>
      <c r="F49" s="37"/>
      <c r="H49" s="12" t="s">
        <v>1685</v>
      </c>
    </row>
    <row r="50" spans="1:10" ht="15.75" customHeight="1">
      <c r="A50" s="12" t="s">
        <v>1640</v>
      </c>
      <c r="B50" s="16">
        <v>0.10585648148148148</v>
      </c>
      <c r="C50" s="12" t="s">
        <v>14</v>
      </c>
      <c r="D50" s="12" t="s">
        <v>30</v>
      </c>
      <c r="E50" s="36" t="s">
        <v>20</v>
      </c>
      <c r="F50" s="36">
        <v>1</v>
      </c>
      <c r="J50" s="12" t="s">
        <v>32</v>
      </c>
    </row>
    <row r="51" spans="1:10" ht="15.75" customHeight="1">
      <c r="A51" s="12" t="s">
        <v>1640</v>
      </c>
      <c r="B51" s="16">
        <v>0.10611111111111111</v>
      </c>
      <c r="C51" s="12" t="s">
        <v>14</v>
      </c>
      <c r="D51" s="12" t="s">
        <v>30</v>
      </c>
      <c r="E51" s="36">
        <v>21</v>
      </c>
      <c r="F51" s="37">
        <f>E51-8</f>
        <v>13</v>
      </c>
      <c r="J51" s="12" t="s">
        <v>32</v>
      </c>
    </row>
    <row r="52" spans="1:10" ht="15.75" customHeight="1">
      <c r="A52" s="12" t="s">
        <v>1640</v>
      </c>
      <c r="B52" s="16">
        <v>0.10611111111111111</v>
      </c>
      <c r="C52" s="12" t="s">
        <v>14</v>
      </c>
      <c r="D52" s="12" t="s">
        <v>45</v>
      </c>
      <c r="E52" s="36">
        <v>3</v>
      </c>
      <c r="F52" s="37"/>
      <c r="J52" s="12" t="s">
        <v>1548</v>
      </c>
    </row>
    <row r="53" spans="1:10" ht="15.75" customHeight="1">
      <c r="A53" s="12" t="s">
        <v>1640</v>
      </c>
      <c r="B53" s="16">
        <v>0.10623842592592593</v>
      </c>
      <c r="C53" s="12" t="s">
        <v>14</v>
      </c>
      <c r="D53" s="12" t="s">
        <v>28</v>
      </c>
      <c r="E53" s="36">
        <v>10</v>
      </c>
      <c r="F53" s="37"/>
      <c r="H53" s="12" t="s">
        <v>1685</v>
      </c>
      <c r="J53" s="12" t="s">
        <v>1687</v>
      </c>
    </row>
    <row r="54" spans="1:10" ht="15.75" customHeight="1">
      <c r="A54" s="12" t="s">
        <v>1640</v>
      </c>
      <c r="B54" s="16">
        <v>0.10766203703703704</v>
      </c>
      <c r="C54" s="12" t="s">
        <v>19</v>
      </c>
      <c r="D54" s="12" t="s">
        <v>62</v>
      </c>
      <c r="E54" s="36">
        <v>15</v>
      </c>
      <c r="F54" s="36" t="s">
        <v>38</v>
      </c>
      <c r="J54" s="12" t="s">
        <v>1689</v>
      </c>
    </row>
    <row r="55" spans="1:10" ht="15.75" customHeight="1">
      <c r="A55" s="12" t="s">
        <v>1640</v>
      </c>
      <c r="B55" s="16">
        <v>0.1083912037037037</v>
      </c>
      <c r="C55" s="12" t="s">
        <v>19</v>
      </c>
      <c r="D55" s="12" t="s">
        <v>62</v>
      </c>
      <c r="E55" s="36" t="s">
        <v>20</v>
      </c>
      <c r="F55" s="36">
        <v>1</v>
      </c>
      <c r="J55" s="12" t="s">
        <v>1691</v>
      </c>
    </row>
    <row r="56" spans="1:10" ht="15.75" customHeight="1">
      <c r="A56" s="12" t="s">
        <v>1640</v>
      </c>
      <c r="B56" s="16">
        <v>0.10969907407407407</v>
      </c>
      <c r="C56" s="12" t="s">
        <v>13</v>
      </c>
      <c r="D56" s="12" t="s">
        <v>28</v>
      </c>
      <c r="E56" s="36">
        <v>28</v>
      </c>
      <c r="F56" s="37"/>
      <c r="H56" s="12" t="s">
        <v>1692</v>
      </c>
      <c r="J56" s="12" t="s">
        <v>1373</v>
      </c>
    </row>
    <row r="57" spans="1:10" ht="15.75" customHeight="1">
      <c r="A57" s="12" t="s">
        <v>1640</v>
      </c>
      <c r="B57" s="16">
        <v>0.11091435185185185</v>
      </c>
      <c r="C57" s="12" t="s">
        <v>888</v>
      </c>
      <c r="D57" s="12" t="s">
        <v>28</v>
      </c>
      <c r="E57" s="36">
        <v>14</v>
      </c>
      <c r="F57" s="37"/>
      <c r="H57" s="12" t="s">
        <v>1693</v>
      </c>
      <c r="J57" s="12" t="s">
        <v>1583</v>
      </c>
    </row>
    <row r="58" spans="1:10" ht="15.75" customHeight="1">
      <c r="A58" s="12" t="s">
        <v>1640</v>
      </c>
      <c r="B58" s="16">
        <v>0.11253472222222222</v>
      </c>
      <c r="C58" s="12" t="s">
        <v>888</v>
      </c>
      <c r="D58" s="12" t="s">
        <v>30</v>
      </c>
      <c r="E58" s="36">
        <v>7</v>
      </c>
      <c r="F58" s="37">
        <f>E58-5</f>
        <v>2</v>
      </c>
      <c r="H58" s="12" t="s">
        <v>1695</v>
      </c>
      <c r="I58" s="12">
        <v>1</v>
      </c>
      <c r="J58" s="12" t="s">
        <v>1624</v>
      </c>
    </row>
    <row r="59" spans="1:10" ht="13">
      <c r="A59" s="12" t="s">
        <v>1640</v>
      </c>
      <c r="B59" s="16">
        <v>0.11418981481481481</v>
      </c>
      <c r="C59" s="12" t="s">
        <v>18</v>
      </c>
      <c r="D59" s="12" t="s">
        <v>33</v>
      </c>
      <c r="E59" s="36">
        <v>11</v>
      </c>
      <c r="F59" s="37">
        <f t="shared" ref="F59:F60" si="3">E59-8</f>
        <v>3</v>
      </c>
      <c r="J59" s="12" t="s">
        <v>155</v>
      </c>
    </row>
    <row r="60" spans="1:10" ht="13">
      <c r="A60" s="12" t="s">
        <v>1640</v>
      </c>
      <c r="B60" s="16">
        <v>0.11460648148148148</v>
      </c>
      <c r="C60" s="12" t="s">
        <v>18</v>
      </c>
      <c r="D60" s="12" t="s">
        <v>33</v>
      </c>
      <c r="E60" s="36">
        <v>17</v>
      </c>
      <c r="F60" s="37">
        <f t="shared" si="3"/>
        <v>9</v>
      </c>
      <c r="J60" s="12" t="s">
        <v>1697</v>
      </c>
    </row>
    <row r="61" spans="1:10" ht="13">
      <c r="A61" s="12" t="s">
        <v>1640</v>
      </c>
      <c r="B61" s="16">
        <v>0.11487268518518519</v>
      </c>
      <c r="C61" s="12" t="s">
        <v>18</v>
      </c>
      <c r="D61" s="12" t="s">
        <v>28</v>
      </c>
      <c r="E61" s="36">
        <v>27</v>
      </c>
      <c r="F61" s="37"/>
      <c r="H61" s="12" t="s">
        <v>1698</v>
      </c>
    </row>
    <row r="62" spans="1:10" ht="13">
      <c r="A62" s="12" t="s">
        <v>1640</v>
      </c>
      <c r="B62" s="16">
        <v>0.11626157407407407</v>
      </c>
      <c r="C62" s="12" t="s">
        <v>19</v>
      </c>
      <c r="D62" s="12" t="s">
        <v>22</v>
      </c>
      <c r="E62" s="36">
        <v>29</v>
      </c>
      <c r="F62" s="36">
        <v>18</v>
      </c>
    </row>
    <row r="63" spans="1:10" ht="13">
      <c r="A63" s="12" t="s">
        <v>1640</v>
      </c>
      <c r="B63" s="16">
        <v>0.11649305555555556</v>
      </c>
      <c r="C63" s="12" t="s">
        <v>19</v>
      </c>
      <c r="D63" s="12" t="s">
        <v>30</v>
      </c>
      <c r="E63" s="37">
        <f>F63+9</f>
        <v>19</v>
      </c>
      <c r="F63" s="36">
        <v>10</v>
      </c>
      <c r="J63" s="12" t="s">
        <v>1244</v>
      </c>
    </row>
    <row r="64" spans="1:10" ht="13">
      <c r="A64" s="12" t="s">
        <v>1640</v>
      </c>
      <c r="B64" s="16">
        <v>0.11649305555555556</v>
      </c>
      <c r="C64" s="12" t="s">
        <v>19</v>
      </c>
      <c r="D64" s="12" t="s">
        <v>45</v>
      </c>
      <c r="E64" s="36">
        <v>1</v>
      </c>
      <c r="F64" s="37"/>
      <c r="J64" s="12" t="s">
        <v>1548</v>
      </c>
    </row>
    <row r="65" spans="1:10" ht="13">
      <c r="A65" s="12" t="s">
        <v>1640</v>
      </c>
      <c r="B65" s="16">
        <v>0.11673611111111111</v>
      </c>
      <c r="C65" s="12" t="s">
        <v>19</v>
      </c>
      <c r="D65" s="12" t="s">
        <v>28</v>
      </c>
      <c r="E65" s="36">
        <v>8</v>
      </c>
      <c r="F65" s="37"/>
      <c r="H65" s="12" t="s">
        <v>1702</v>
      </c>
    </row>
    <row r="66" spans="1:10" ht="13">
      <c r="A66" s="12" t="s">
        <v>1640</v>
      </c>
      <c r="B66" s="16">
        <v>0.11733796296296296</v>
      </c>
      <c r="C66" s="12" t="s">
        <v>66</v>
      </c>
      <c r="D66" s="12" t="s">
        <v>30</v>
      </c>
      <c r="E66" s="36">
        <v>22</v>
      </c>
      <c r="F66" s="37">
        <f t="shared" ref="F66:F67" si="4">E66-7</f>
        <v>15</v>
      </c>
      <c r="J66" s="12" t="s">
        <v>477</v>
      </c>
    </row>
    <row r="67" spans="1:10" ht="13">
      <c r="A67" s="12" t="s">
        <v>1640</v>
      </c>
      <c r="B67" s="16">
        <v>0.11741898148148149</v>
      </c>
      <c r="C67" s="12" t="s">
        <v>66</v>
      </c>
      <c r="D67" s="12" t="s">
        <v>30</v>
      </c>
      <c r="E67" s="36">
        <v>21</v>
      </c>
      <c r="F67" s="37">
        <f t="shared" si="4"/>
        <v>14</v>
      </c>
      <c r="J67" s="12" t="s">
        <v>477</v>
      </c>
    </row>
    <row r="68" spans="1:10" ht="13">
      <c r="A68" s="12" t="s">
        <v>1640</v>
      </c>
      <c r="B68" s="16">
        <v>0.11746527777777778</v>
      </c>
      <c r="C68" s="12" t="s">
        <v>66</v>
      </c>
      <c r="D68" s="12" t="s">
        <v>28</v>
      </c>
      <c r="E68" s="36">
        <v>22</v>
      </c>
      <c r="F68" s="37"/>
      <c r="H68" s="12" t="s">
        <v>1709</v>
      </c>
    </row>
    <row r="69" spans="1:10" ht="13">
      <c r="A69" s="12" t="s">
        <v>1640</v>
      </c>
      <c r="B69" s="16">
        <v>0.11765046296296296</v>
      </c>
      <c r="C69" s="12" t="s">
        <v>66</v>
      </c>
      <c r="D69" s="12" t="s">
        <v>28</v>
      </c>
      <c r="E69" s="36">
        <v>14</v>
      </c>
      <c r="F69" s="37"/>
      <c r="H69" s="12" t="s">
        <v>1710</v>
      </c>
    </row>
    <row r="70" spans="1:10" ht="13">
      <c r="A70" s="12" t="s">
        <v>1640</v>
      </c>
      <c r="B70" s="16">
        <v>0.11828703703703704</v>
      </c>
      <c r="C70" s="12" t="s">
        <v>14</v>
      </c>
      <c r="D70" s="12" t="s">
        <v>30</v>
      </c>
      <c r="E70" s="36">
        <v>11</v>
      </c>
      <c r="F70" s="37">
        <f>E70-8</f>
        <v>3</v>
      </c>
      <c r="J70" s="12" t="s">
        <v>58</v>
      </c>
    </row>
    <row r="71" spans="1:10" ht="13">
      <c r="A71" s="12" t="s">
        <v>1640</v>
      </c>
      <c r="B71" s="16">
        <v>0.11851851851851852</v>
      </c>
      <c r="C71" s="12" t="s">
        <v>14</v>
      </c>
      <c r="D71" s="12" t="s">
        <v>30</v>
      </c>
      <c r="E71" s="36" t="s">
        <v>17</v>
      </c>
      <c r="F71" s="36">
        <v>20</v>
      </c>
      <c r="G71" s="12" t="s">
        <v>40</v>
      </c>
      <c r="J71" s="12" t="s">
        <v>58</v>
      </c>
    </row>
    <row r="72" spans="1:10" ht="13">
      <c r="A72" s="12" t="s">
        <v>1640</v>
      </c>
      <c r="B72" s="16">
        <v>0.11857638888888888</v>
      </c>
      <c r="C72" s="12" t="s">
        <v>14</v>
      </c>
      <c r="D72" s="12" t="s">
        <v>28</v>
      </c>
      <c r="E72" s="36">
        <v>7</v>
      </c>
      <c r="F72" s="37"/>
      <c r="H72" s="12" t="s">
        <v>1713</v>
      </c>
    </row>
    <row r="73" spans="1:10" ht="13">
      <c r="A73" s="12" t="s">
        <v>1640</v>
      </c>
      <c r="B73" s="16">
        <v>0.1189236111111111</v>
      </c>
      <c r="C73" s="12" t="s">
        <v>14</v>
      </c>
      <c r="D73" s="12" t="s">
        <v>30</v>
      </c>
      <c r="E73" s="36">
        <v>14</v>
      </c>
      <c r="F73" s="37">
        <f>E73-8</f>
        <v>6</v>
      </c>
      <c r="J73" s="12" t="s">
        <v>32</v>
      </c>
    </row>
    <row r="74" spans="1:10" ht="13">
      <c r="A74" s="12" t="s">
        <v>1640</v>
      </c>
      <c r="B74" s="16">
        <v>0.1189236111111111</v>
      </c>
      <c r="C74" s="12" t="s">
        <v>14</v>
      </c>
      <c r="D74" s="12" t="s">
        <v>45</v>
      </c>
      <c r="E74" s="36">
        <v>2</v>
      </c>
      <c r="F74" s="37"/>
      <c r="J74" s="12" t="s">
        <v>1548</v>
      </c>
    </row>
    <row r="75" spans="1:10" ht="13">
      <c r="A75" s="12" t="s">
        <v>1640</v>
      </c>
      <c r="B75" s="16">
        <v>0.11921296296296297</v>
      </c>
      <c r="C75" s="12" t="s">
        <v>14</v>
      </c>
      <c r="D75" s="12" t="s">
        <v>28</v>
      </c>
      <c r="E75" s="36">
        <v>10</v>
      </c>
      <c r="F75" s="37"/>
      <c r="H75" s="12" t="s">
        <v>1716</v>
      </c>
    </row>
    <row r="76" spans="1:10" ht="13">
      <c r="A76" s="12" t="s">
        <v>1640</v>
      </c>
      <c r="B76" s="16">
        <v>0.11927083333333334</v>
      </c>
      <c r="C76" s="12" t="s">
        <v>14</v>
      </c>
      <c r="D76" s="12" t="s">
        <v>30</v>
      </c>
      <c r="E76" s="36">
        <v>13</v>
      </c>
      <c r="F76" s="37">
        <f>E76-8</f>
        <v>5</v>
      </c>
      <c r="J76" s="12" t="s">
        <v>32</v>
      </c>
    </row>
    <row r="77" spans="1:10" ht="13">
      <c r="A77" s="12" t="s">
        <v>1640</v>
      </c>
      <c r="B77" s="16">
        <v>0.11927083333333334</v>
      </c>
      <c r="C77" s="12" t="s">
        <v>14</v>
      </c>
      <c r="D77" s="12" t="s">
        <v>45</v>
      </c>
      <c r="E77" s="36">
        <v>2</v>
      </c>
      <c r="F77" s="37"/>
      <c r="J77" s="12" t="s">
        <v>1548</v>
      </c>
    </row>
    <row r="78" spans="1:10" ht="13">
      <c r="A78" s="12" t="s">
        <v>1640</v>
      </c>
      <c r="B78" s="16">
        <v>0.11938657407407408</v>
      </c>
      <c r="C78" s="12" t="s">
        <v>14</v>
      </c>
      <c r="D78" s="12" t="s">
        <v>28</v>
      </c>
      <c r="E78" s="36">
        <v>8</v>
      </c>
      <c r="F78" s="37"/>
      <c r="H78" s="12" t="s">
        <v>1719</v>
      </c>
    </row>
    <row r="79" spans="1:10" ht="13">
      <c r="A79" s="12" t="s">
        <v>1640</v>
      </c>
      <c r="B79" s="16">
        <v>0.12085648148148148</v>
      </c>
      <c r="C79" s="12" t="s">
        <v>66</v>
      </c>
      <c r="D79" s="12" t="s">
        <v>62</v>
      </c>
      <c r="E79" s="36">
        <v>7</v>
      </c>
      <c r="F79" s="37">
        <f>E79-5</f>
        <v>2</v>
      </c>
      <c r="J79" s="12" t="s">
        <v>1722</v>
      </c>
    </row>
    <row r="80" spans="1:10" ht="13">
      <c r="A80" s="12" t="s">
        <v>1640</v>
      </c>
      <c r="B80" s="16">
        <v>0.12291666666666666</v>
      </c>
      <c r="C80" s="12" t="s">
        <v>14</v>
      </c>
      <c r="D80" s="12" t="s">
        <v>62</v>
      </c>
      <c r="E80" s="36">
        <v>18</v>
      </c>
      <c r="F80" s="37">
        <f>E80-3</f>
        <v>15</v>
      </c>
      <c r="J80" s="12" t="s">
        <v>1723</v>
      </c>
    </row>
    <row r="81" spans="1:10" ht="13">
      <c r="A81" s="12" t="s">
        <v>1640</v>
      </c>
      <c r="B81" s="16">
        <v>0.12291666666666666</v>
      </c>
      <c r="C81" s="12" t="s">
        <v>14</v>
      </c>
      <c r="D81" s="12" t="s">
        <v>45</v>
      </c>
      <c r="E81" s="36">
        <v>3</v>
      </c>
      <c r="F81" s="37"/>
      <c r="J81" s="12" t="s">
        <v>1548</v>
      </c>
    </row>
    <row r="82" spans="1:10" ht="13">
      <c r="A82" s="12" t="s">
        <v>1640</v>
      </c>
      <c r="B82" s="16">
        <v>0.12359953703703704</v>
      </c>
      <c r="C82" s="12" t="s">
        <v>14</v>
      </c>
      <c r="D82" s="12" t="s">
        <v>30</v>
      </c>
      <c r="E82" s="36">
        <v>13</v>
      </c>
      <c r="F82" s="37">
        <f>E82-8</f>
        <v>5</v>
      </c>
      <c r="J82" s="12" t="s">
        <v>629</v>
      </c>
    </row>
    <row r="83" spans="1:10" ht="13">
      <c r="A83" s="12" t="s">
        <v>1640</v>
      </c>
      <c r="B83" s="16">
        <v>0.12359953703703704</v>
      </c>
      <c r="C83" s="12" t="s">
        <v>14</v>
      </c>
      <c r="D83" s="12" t="s">
        <v>45</v>
      </c>
      <c r="E83" s="36">
        <v>2</v>
      </c>
      <c r="F83" s="37"/>
      <c r="J83" s="12" t="s">
        <v>1548</v>
      </c>
    </row>
    <row r="84" spans="1:10" ht="13">
      <c r="A84" s="12" t="s">
        <v>1640</v>
      </c>
      <c r="B84" s="16">
        <v>0.12372685185185185</v>
      </c>
      <c r="C84" s="12" t="s">
        <v>14</v>
      </c>
      <c r="D84" s="12" t="s">
        <v>28</v>
      </c>
      <c r="E84" s="36">
        <v>8</v>
      </c>
      <c r="F84" s="37"/>
      <c r="H84" s="12" t="s">
        <v>1719</v>
      </c>
    </row>
    <row r="85" spans="1:10" ht="13">
      <c r="A85" s="12" t="s">
        <v>1640</v>
      </c>
      <c r="B85" s="16">
        <v>0.12604166666666666</v>
      </c>
      <c r="C85" s="12" t="s">
        <v>13</v>
      </c>
      <c r="D85" s="12" t="s">
        <v>33</v>
      </c>
      <c r="E85" s="36" t="s">
        <v>20</v>
      </c>
      <c r="F85" s="36">
        <v>1</v>
      </c>
      <c r="J85" s="12" t="s">
        <v>120</v>
      </c>
    </row>
    <row r="86" spans="1:10" ht="13">
      <c r="A86" s="12" t="s">
        <v>1640</v>
      </c>
      <c r="B86" s="16">
        <v>0.12627314814814813</v>
      </c>
      <c r="C86" s="12" t="s">
        <v>13</v>
      </c>
      <c r="D86" s="12" t="s">
        <v>33</v>
      </c>
      <c r="E86" s="36">
        <v>23</v>
      </c>
      <c r="F86" s="36">
        <v>15</v>
      </c>
      <c r="J86" s="12" t="s">
        <v>120</v>
      </c>
    </row>
    <row r="87" spans="1:10" ht="13">
      <c r="A87" s="12" t="s">
        <v>1640</v>
      </c>
      <c r="B87" s="16">
        <v>0.12636574074074075</v>
      </c>
      <c r="C87" s="12" t="s">
        <v>13</v>
      </c>
      <c r="D87" s="12" t="s">
        <v>28</v>
      </c>
      <c r="E87" s="36">
        <v>15</v>
      </c>
      <c r="F87" s="37"/>
      <c r="H87" s="12" t="s">
        <v>1727</v>
      </c>
    </row>
    <row r="88" spans="1:10" ht="13">
      <c r="A88" s="12" t="s">
        <v>1640</v>
      </c>
      <c r="B88" s="16">
        <v>0.12771990740740741</v>
      </c>
      <c r="C88" s="12" t="s">
        <v>888</v>
      </c>
      <c r="D88" s="12" t="s">
        <v>62</v>
      </c>
      <c r="E88" s="36" t="s">
        <v>38</v>
      </c>
      <c r="F88" s="36" t="s">
        <v>38</v>
      </c>
      <c r="J88" s="12" t="s">
        <v>56</v>
      </c>
    </row>
    <row r="89" spans="1:10" ht="13">
      <c r="A89" s="12" t="s">
        <v>1640</v>
      </c>
      <c r="B89" s="16">
        <v>0.12771990740740741</v>
      </c>
      <c r="C89" s="12" t="s">
        <v>888</v>
      </c>
      <c r="D89" s="12" t="s">
        <v>62</v>
      </c>
      <c r="E89" s="36">
        <v>10</v>
      </c>
      <c r="F89" s="37">
        <f>E89-2</f>
        <v>8</v>
      </c>
      <c r="J89" s="12" t="s">
        <v>693</v>
      </c>
    </row>
    <row r="90" spans="1:10" ht="13">
      <c r="A90" s="12" t="s">
        <v>1640</v>
      </c>
      <c r="B90" s="16">
        <v>0.12871527777777778</v>
      </c>
      <c r="C90" s="12" t="s">
        <v>888</v>
      </c>
      <c r="D90" s="12" t="s">
        <v>30</v>
      </c>
      <c r="E90" s="36">
        <v>22</v>
      </c>
      <c r="F90" s="37">
        <f>E90-5</f>
        <v>17</v>
      </c>
      <c r="J90" s="12" t="s">
        <v>1624</v>
      </c>
    </row>
    <row r="91" spans="1:10" ht="13">
      <c r="A91" s="12" t="s">
        <v>1640</v>
      </c>
      <c r="B91" s="16">
        <v>0.12890046296296295</v>
      </c>
      <c r="C91" s="12" t="s">
        <v>888</v>
      </c>
      <c r="D91" s="12" t="s">
        <v>28</v>
      </c>
      <c r="E91" s="36">
        <v>14</v>
      </c>
      <c r="F91" s="37"/>
      <c r="H91" s="12" t="s">
        <v>1728</v>
      </c>
    </row>
    <row r="92" spans="1:10" ht="13">
      <c r="A92" s="12" t="s">
        <v>1640</v>
      </c>
      <c r="B92" s="16">
        <v>0.13</v>
      </c>
      <c r="C92" s="12" t="s">
        <v>18</v>
      </c>
      <c r="D92" s="12" t="s">
        <v>33</v>
      </c>
      <c r="E92" s="36" t="s">
        <v>17</v>
      </c>
      <c r="F92" s="36">
        <v>20</v>
      </c>
      <c r="G92" s="12" t="s">
        <v>40</v>
      </c>
      <c r="J92" s="12" t="s">
        <v>232</v>
      </c>
    </row>
    <row r="93" spans="1:10" ht="13">
      <c r="A93" s="12" t="s">
        <v>1640</v>
      </c>
      <c r="B93" s="16">
        <v>0.13025462962962964</v>
      </c>
      <c r="C93" s="12" t="s">
        <v>18</v>
      </c>
      <c r="D93" s="12" t="s">
        <v>28</v>
      </c>
      <c r="E93" s="36">
        <v>31</v>
      </c>
      <c r="F93" s="37"/>
      <c r="H93" s="12" t="s">
        <v>1730</v>
      </c>
      <c r="I93" s="12">
        <v>1</v>
      </c>
      <c r="J93" s="12" t="s">
        <v>100</v>
      </c>
    </row>
    <row r="94" spans="1:10" ht="13">
      <c r="A94" s="12" t="s">
        <v>1640</v>
      </c>
      <c r="B94" s="16">
        <v>0.13190972222222222</v>
      </c>
      <c r="C94" s="12" t="s">
        <v>19</v>
      </c>
      <c r="D94" s="12" t="s">
        <v>55</v>
      </c>
      <c r="E94" s="36">
        <v>8</v>
      </c>
      <c r="F94" s="37">
        <f>E94-5</f>
        <v>3</v>
      </c>
      <c r="J94" s="12" t="s">
        <v>1734</v>
      </c>
    </row>
    <row r="95" spans="1:10" ht="13">
      <c r="A95" s="12" t="s">
        <v>1640</v>
      </c>
      <c r="B95" s="16">
        <v>0.13190972222222222</v>
      </c>
      <c r="C95" s="12" t="s">
        <v>19</v>
      </c>
      <c r="D95" s="12" t="s">
        <v>45</v>
      </c>
      <c r="E95" s="36">
        <v>3</v>
      </c>
      <c r="F95" s="37"/>
      <c r="J95" s="12" t="s">
        <v>1548</v>
      </c>
    </row>
    <row r="96" spans="1:10" ht="13">
      <c r="A96" s="12" t="s">
        <v>1640</v>
      </c>
      <c r="B96" s="16">
        <v>0.13190972222222222</v>
      </c>
      <c r="C96" s="12" t="s">
        <v>19</v>
      </c>
      <c r="D96" s="12" t="s">
        <v>55</v>
      </c>
      <c r="E96" s="36" t="s">
        <v>17</v>
      </c>
      <c r="F96" s="36">
        <v>20</v>
      </c>
      <c r="J96" s="12" t="s">
        <v>103</v>
      </c>
    </row>
    <row r="97" spans="1:10" ht="13">
      <c r="A97" s="12" t="s">
        <v>1640</v>
      </c>
      <c r="B97" s="16">
        <v>0.13246527777777778</v>
      </c>
      <c r="C97" s="12" t="s">
        <v>19</v>
      </c>
      <c r="D97" s="12" t="s">
        <v>28</v>
      </c>
      <c r="E97" s="36">
        <v>8</v>
      </c>
      <c r="F97" s="37"/>
      <c r="H97" s="12" t="s">
        <v>1737</v>
      </c>
    </row>
    <row r="98" spans="1:10" ht="13">
      <c r="A98" s="12" t="s">
        <v>1640</v>
      </c>
      <c r="B98" s="16">
        <v>0.1330324074074074</v>
      </c>
      <c r="C98" s="12" t="s">
        <v>66</v>
      </c>
      <c r="D98" s="12" t="s">
        <v>62</v>
      </c>
      <c r="E98" s="36">
        <v>16</v>
      </c>
      <c r="F98" s="37">
        <f>E98-5</f>
        <v>11</v>
      </c>
      <c r="J98" s="12" t="s">
        <v>1738</v>
      </c>
    </row>
    <row r="99" spans="1:10" ht="13">
      <c r="A99" s="12" t="s">
        <v>1640</v>
      </c>
      <c r="B99" s="16">
        <v>0.13347222222222221</v>
      </c>
      <c r="C99" s="12" t="s">
        <v>14</v>
      </c>
      <c r="D99" s="12" t="s">
        <v>30</v>
      </c>
      <c r="E99" s="36">
        <v>19</v>
      </c>
      <c r="F99" s="37">
        <f>E99-8</f>
        <v>11</v>
      </c>
      <c r="J99" s="12" t="s">
        <v>58</v>
      </c>
    </row>
    <row r="100" spans="1:10" ht="13">
      <c r="A100" s="12" t="s">
        <v>1640</v>
      </c>
      <c r="B100" s="16">
        <v>0.13347222222222221</v>
      </c>
      <c r="C100" s="12" t="s">
        <v>14</v>
      </c>
      <c r="D100" s="12" t="s">
        <v>45</v>
      </c>
      <c r="E100" s="36">
        <v>1</v>
      </c>
      <c r="F100" s="37"/>
      <c r="J100" s="12" t="s">
        <v>1548</v>
      </c>
    </row>
    <row r="101" spans="1:10" ht="13">
      <c r="A101" s="12" t="s">
        <v>1640</v>
      </c>
      <c r="B101" s="16">
        <v>0.13366898148148149</v>
      </c>
      <c r="C101" s="12" t="s">
        <v>14</v>
      </c>
      <c r="D101" s="12" t="s">
        <v>28</v>
      </c>
      <c r="E101" s="36">
        <v>11</v>
      </c>
      <c r="F101" s="37"/>
      <c r="H101" s="12" t="s">
        <v>1740</v>
      </c>
      <c r="I101" s="12">
        <v>1</v>
      </c>
      <c r="J101" s="12" t="s">
        <v>100</v>
      </c>
    </row>
    <row r="102" spans="1:10" ht="13">
      <c r="A102" s="12" t="s">
        <v>1640</v>
      </c>
      <c r="B102" s="16">
        <v>0.13518518518518519</v>
      </c>
      <c r="C102" s="12" t="s">
        <v>888</v>
      </c>
      <c r="D102" s="12" t="s">
        <v>101</v>
      </c>
      <c r="E102" s="36">
        <v>21</v>
      </c>
      <c r="F102" s="37"/>
      <c r="J102" s="12" t="s">
        <v>1741</v>
      </c>
    </row>
    <row r="103" spans="1:10" ht="13">
      <c r="A103" s="12" t="s">
        <v>1640</v>
      </c>
      <c r="B103" s="16">
        <v>0.1362962962962963</v>
      </c>
      <c r="C103" s="12" t="s">
        <v>21</v>
      </c>
      <c r="D103" s="12" t="s">
        <v>37</v>
      </c>
      <c r="E103" s="36">
        <v>24</v>
      </c>
      <c r="F103" s="37">
        <f t="shared" ref="F103:F104" si="5">E103-9</f>
        <v>15</v>
      </c>
    </row>
    <row r="104" spans="1:10" ht="13">
      <c r="A104" s="12" t="s">
        <v>1640</v>
      </c>
      <c r="B104" s="16">
        <v>0.1363425925925926</v>
      </c>
      <c r="C104" s="12" t="s">
        <v>19</v>
      </c>
      <c r="D104" s="12" t="s">
        <v>37</v>
      </c>
      <c r="E104" s="36">
        <v>26</v>
      </c>
      <c r="F104" s="37">
        <f t="shared" si="5"/>
        <v>17</v>
      </c>
    </row>
    <row r="105" spans="1:10" ht="13">
      <c r="A105" s="12" t="s">
        <v>1640</v>
      </c>
      <c r="B105" s="16">
        <v>0.13789351851851853</v>
      </c>
      <c r="C105" s="12" t="s">
        <v>18</v>
      </c>
      <c r="D105" s="12" t="s">
        <v>242</v>
      </c>
      <c r="E105" s="36">
        <v>20</v>
      </c>
      <c r="F105" s="36">
        <v>15</v>
      </c>
    </row>
    <row r="106" spans="1:10" ht="13">
      <c r="A106" s="12" t="s">
        <v>1640</v>
      </c>
      <c r="B106" s="16">
        <v>0.13903935185185184</v>
      </c>
      <c r="C106" s="12" t="s">
        <v>14</v>
      </c>
      <c r="D106" s="12" t="s">
        <v>67</v>
      </c>
      <c r="E106" s="36">
        <v>16</v>
      </c>
      <c r="F106" s="37">
        <f>E106-5</f>
        <v>11</v>
      </c>
    </row>
    <row r="107" spans="1:10" ht="13">
      <c r="A107" s="12" t="s">
        <v>1640</v>
      </c>
      <c r="B107" s="16">
        <v>0.14195601851851852</v>
      </c>
      <c r="C107" s="12" t="s">
        <v>19</v>
      </c>
      <c r="D107" s="12" t="s">
        <v>51</v>
      </c>
      <c r="E107" s="36" t="s">
        <v>17</v>
      </c>
      <c r="F107" s="36">
        <v>20</v>
      </c>
    </row>
    <row r="108" spans="1:10" ht="13">
      <c r="A108" s="12" t="s">
        <v>1640</v>
      </c>
      <c r="B108" s="16">
        <v>0.1110300925925926</v>
      </c>
      <c r="C108" s="12" t="s">
        <v>888</v>
      </c>
      <c r="D108" s="12" t="s">
        <v>31</v>
      </c>
      <c r="E108" s="36">
        <v>21</v>
      </c>
      <c r="F108" s="37">
        <f>E108-3</f>
        <v>18</v>
      </c>
    </row>
    <row r="109" spans="1:10" ht="13">
      <c r="A109" s="12" t="s">
        <v>1640</v>
      </c>
      <c r="B109" s="16">
        <v>0.14991898148148147</v>
      </c>
      <c r="C109" s="12" t="s">
        <v>14</v>
      </c>
      <c r="D109" s="12" t="s">
        <v>78</v>
      </c>
      <c r="E109" s="36">
        <v>14</v>
      </c>
      <c r="F109" s="36">
        <f>E109-2</f>
        <v>12</v>
      </c>
    </row>
    <row r="110" spans="1:10" ht="13">
      <c r="A110" s="12" t="s">
        <v>1640</v>
      </c>
      <c r="B110" s="16">
        <v>0.15214120370370371</v>
      </c>
      <c r="C110" s="12" t="s">
        <v>19</v>
      </c>
      <c r="D110" s="12" t="s">
        <v>15</v>
      </c>
      <c r="E110" s="36">
        <v>12</v>
      </c>
      <c r="F110" s="37">
        <f>E110-0</f>
        <v>12</v>
      </c>
    </row>
    <row r="111" spans="1:10" ht="13">
      <c r="A111" s="12" t="s">
        <v>1640</v>
      </c>
      <c r="B111" s="16">
        <v>0.15217592592592594</v>
      </c>
      <c r="C111" s="12" t="s">
        <v>18</v>
      </c>
      <c r="D111" s="12" t="s">
        <v>15</v>
      </c>
      <c r="E111" s="36">
        <v>12</v>
      </c>
      <c r="F111" s="37">
        <f t="shared" ref="F111:F112" si="6">E111-5</f>
        <v>7</v>
      </c>
    </row>
    <row r="112" spans="1:10" ht="13">
      <c r="A112" s="12" t="s">
        <v>1640</v>
      </c>
      <c r="B112" s="16">
        <v>0.15425925925925926</v>
      </c>
      <c r="C112" s="12" t="s">
        <v>18</v>
      </c>
      <c r="D112" s="12" t="s">
        <v>24</v>
      </c>
      <c r="E112" s="36">
        <v>21</v>
      </c>
      <c r="F112" s="37">
        <f t="shared" si="6"/>
        <v>16</v>
      </c>
    </row>
    <row r="113" spans="1:6" ht="13">
      <c r="A113" s="12" t="s">
        <v>1640</v>
      </c>
      <c r="B113" s="16">
        <v>0.16234953703703703</v>
      </c>
      <c r="C113" s="12" t="s">
        <v>19</v>
      </c>
      <c r="D113" s="12" t="s">
        <v>31</v>
      </c>
      <c r="E113" s="36">
        <v>18</v>
      </c>
      <c r="F113" s="36">
        <v>18</v>
      </c>
    </row>
    <row r="114" spans="1:6" ht="13">
      <c r="A114" s="12" t="s">
        <v>1640</v>
      </c>
      <c r="B114" s="16">
        <v>0.16234953703703703</v>
      </c>
      <c r="C114" s="12" t="s">
        <v>18</v>
      </c>
      <c r="D114" s="12" t="s">
        <v>31</v>
      </c>
      <c r="E114" s="36">
        <v>22</v>
      </c>
      <c r="F114" s="36">
        <v>18</v>
      </c>
    </row>
    <row r="115" spans="1:6" ht="13">
      <c r="A115" s="12" t="s">
        <v>1640</v>
      </c>
      <c r="B115" s="16">
        <v>0.16810185185185186</v>
      </c>
      <c r="C115" s="12" t="s">
        <v>888</v>
      </c>
      <c r="D115" s="12" t="s">
        <v>246</v>
      </c>
      <c r="E115" s="36" t="s">
        <v>20</v>
      </c>
      <c r="F115" s="36">
        <v>1</v>
      </c>
    </row>
    <row r="116" spans="1:6" ht="13">
      <c r="A116" s="12" t="s">
        <v>1640</v>
      </c>
      <c r="B116" s="16">
        <v>0.168125</v>
      </c>
      <c r="C116" s="12" t="s">
        <v>14</v>
      </c>
      <c r="D116" s="12" t="s">
        <v>246</v>
      </c>
      <c r="E116" s="36">
        <v>8</v>
      </c>
      <c r="F116" s="37">
        <f>E116-6</f>
        <v>2</v>
      </c>
    </row>
    <row r="117" spans="1:6" ht="13">
      <c r="A117" s="12" t="s">
        <v>1640</v>
      </c>
      <c r="B117" s="16">
        <v>0.16818287037037036</v>
      </c>
      <c r="C117" s="12" t="s">
        <v>13</v>
      </c>
      <c r="D117" s="12" t="s">
        <v>246</v>
      </c>
      <c r="E117" s="36" t="s">
        <v>38</v>
      </c>
      <c r="F117" s="36" t="s">
        <v>38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>
    <outlinePr summaryBelow="0" summaryRight="0"/>
  </sheetPr>
  <dimension ref="A1:J8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33203125" customWidth="1"/>
    <col min="2" max="2" width="7.33203125" customWidth="1"/>
    <col min="3" max="3" width="10.3320312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23.1640625" customWidth="1"/>
    <col min="9" max="9" width="6.33203125" customWidth="1"/>
    <col min="10" max="10" width="56.66406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1745</v>
      </c>
      <c r="B2" s="16">
        <v>8.4490740740740741E-3</v>
      </c>
      <c r="C2" s="12" t="s">
        <v>13</v>
      </c>
      <c r="D2" s="12" t="s">
        <v>15</v>
      </c>
      <c r="E2" s="36">
        <v>13</v>
      </c>
      <c r="F2" s="36">
        <f>E2-1</f>
        <v>12</v>
      </c>
    </row>
    <row r="3" spans="1:10" ht="15.75" customHeight="1">
      <c r="A3" s="12" t="s">
        <v>1745</v>
      </c>
      <c r="B3" s="16">
        <v>9.0624999999999994E-3</v>
      </c>
      <c r="C3" s="12" t="s">
        <v>888</v>
      </c>
      <c r="D3" s="12" t="s">
        <v>15</v>
      </c>
      <c r="E3" s="36">
        <v>11</v>
      </c>
      <c r="F3" s="36">
        <f>E3-8</f>
        <v>3</v>
      </c>
    </row>
    <row r="4" spans="1:10" ht="15.75" customHeight="1">
      <c r="A4" s="12" t="s">
        <v>1745</v>
      </c>
      <c r="B4" s="16">
        <v>3.1770833333333331E-2</v>
      </c>
      <c r="C4" s="12" t="s">
        <v>14</v>
      </c>
      <c r="D4" s="12" t="s">
        <v>34</v>
      </c>
      <c r="E4" s="36">
        <v>17</v>
      </c>
      <c r="F4" s="37">
        <f t="shared" ref="F4:F5" si="0">E4-4</f>
        <v>13</v>
      </c>
    </row>
    <row r="5" spans="1:10" ht="15.75" customHeight="1">
      <c r="A5" s="12" t="s">
        <v>1745</v>
      </c>
      <c r="B5" s="16">
        <v>3.6342592592592593E-2</v>
      </c>
      <c r="C5" s="12" t="s">
        <v>21</v>
      </c>
      <c r="D5" s="12" t="s">
        <v>25</v>
      </c>
      <c r="E5" s="36">
        <v>11</v>
      </c>
      <c r="F5" s="37">
        <f t="shared" si="0"/>
        <v>7</v>
      </c>
    </row>
    <row r="6" spans="1:10" ht="15.75" customHeight="1">
      <c r="A6" s="12" t="s">
        <v>1745</v>
      </c>
      <c r="B6" s="16">
        <v>3.8206018518518521E-2</v>
      </c>
      <c r="C6" s="12" t="s">
        <v>18</v>
      </c>
      <c r="D6" s="12" t="s">
        <v>25</v>
      </c>
      <c r="E6" s="36">
        <v>11</v>
      </c>
      <c r="F6" s="37">
        <f t="shared" ref="F6:F7" si="1">E6-5</f>
        <v>6</v>
      </c>
    </row>
    <row r="7" spans="1:10" ht="15.75" customHeight="1">
      <c r="A7" s="12" t="s">
        <v>1745</v>
      </c>
      <c r="B7" s="16">
        <v>3.861111111111111E-2</v>
      </c>
      <c r="C7" s="12" t="s">
        <v>888</v>
      </c>
      <c r="D7" s="12" t="s">
        <v>25</v>
      </c>
      <c r="E7" s="36">
        <v>13</v>
      </c>
      <c r="F7" s="36">
        <f t="shared" si="1"/>
        <v>8</v>
      </c>
    </row>
    <row r="8" spans="1:10" ht="15.75" customHeight="1">
      <c r="A8" s="12" t="s">
        <v>1745</v>
      </c>
      <c r="B8" s="16">
        <v>3.934027777777778E-2</v>
      </c>
      <c r="C8" s="12" t="s">
        <v>21</v>
      </c>
      <c r="D8" s="12" t="s">
        <v>25</v>
      </c>
      <c r="E8" s="36">
        <v>19</v>
      </c>
      <c r="F8" s="37">
        <f>E8-4</f>
        <v>15</v>
      </c>
    </row>
    <row r="9" spans="1:10" ht="15.75" customHeight="1">
      <c r="A9" s="12" t="s">
        <v>1745</v>
      </c>
      <c r="B9" s="16">
        <v>4.0092592592592589E-2</v>
      </c>
      <c r="C9" s="12" t="s">
        <v>18</v>
      </c>
      <c r="D9" s="12" t="s">
        <v>25</v>
      </c>
      <c r="E9" s="36">
        <v>19</v>
      </c>
      <c r="F9" s="37">
        <f t="shared" ref="F9:F10" si="2">E9-5</f>
        <v>14</v>
      </c>
    </row>
    <row r="10" spans="1:10" ht="15.75" customHeight="1">
      <c r="A10" s="12" t="s">
        <v>1745</v>
      </c>
      <c r="B10" s="16">
        <v>4.0370370370370369E-2</v>
      </c>
      <c r="C10" s="12" t="s">
        <v>888</v>
      </c>
      <c r="D10" s="12" t="s">
        <v>25</v>
      </c>
      <c r="E10" s="36">
        <v>11</v>
      </c>
      <c r="F10" s="37">
        <f t="shared" si="2"/>
        <v>6</v>
      </c>
    </row>
    <row r="11" spans="1:10" ht="15.75" customHeight="1">
      <c r="A11" s="12" t="s">
        <v>1745</v>
      </c>
      <c r="B11" s="16">
        <v>4.0787037037037038E-2</v>
      </c>
      <c r="C11" s="12" t="s">
        <v>21</v>
      </c>
      <c r="D11" s="12" t="s">
        <v>25</v>
      </c>
      <c r="E11" s="36">
        <v>19</v>
      </c>
      <c r="F11" s="36">
        <f>E11-4</f>
        <v>15</v>
      </c>
    </row>
    <row r="12" spans="1:10" ht="15.75" customHeight="1">
      <c r="A12" s="12" t="s">
        <v>1745</v>
      </c>
      <c r="B12" s="16">
        <v>4.1041666666666664E-2</v>
      </c>
      <c r="C12" s="12" t="s">
        <v>18</v>
      </c>
      <c r="D12" s="12" t="s">
        <v>25</v>
      </c>
      <c r="E12" s="36">
        <v>16</v>
      </c>
      <c r="F12" s="37">
        <f t="shared" ref="F12:F13" si="3">E12-5</f>
        <v>11</v>
      </c>
    </row>
    <row r="13" spans="1:10" ht="15.75" customHeight="1">
      <c r="A13" s="12" t="s">
        <v>1745</v>
      </c>
      <c r="B13" s="16">
        <v>4.1377314814814818E-2</v>
      </c>
      <c r="C13" s="12" t="s">
        <v>888</v>
      </c>
      <c r="D13" s="12" t="s">
        <v>25</v>
      </c>
      <c r="E13" s="36">
        <v>15</v>
      </c>
      <c r="F13" s="37">
        <f t="shared" si="3"/>
        <v>10</v>
      </c>
    </row>
    <row r="14" spans="1:10" ht="15.75" customHeight="1">
      <c r="A14" s="12" t="s">
        <v>1745</v>
      </c>
      <c r="B14" s="16">
        <v>4.2754629629629629E-2</v>
      </c>
      <c r="C14" s="12" t="s">
        <v>888</v>
      </c>
      <c r="D14" s="12" t="s">
        <v>24</v>
      </c>
      <c r="E14" s="36">
        <v>18</v>
      </c>
      <c r="F14" s="37">
        <f>E14-8</f>
        <v>10</v>
      </c>
    </row>
    <row r="15" spans="1:10" ht="15.75" customHeight="1">
      <c r="A15" s="12" t="s">
        <v>1745</v>
      </c>
      <c r="B15" s="16">
        <v>4.4328703703703703E-2</v>
      </c>
      <c r="C15" s="12" t="s">
        <v>21</v>
      </c>
      <c r="D15" s="12" t="s">
        <v>34</v>
      </c>
      <c r="E15" s="36">
        <v>17</v>
      </c>
      <c r="F15" s="37">
        <f>E15-4</f>
        <v>13</v>
      </c>
    </row>
    <row r="16" spans="1:10" ht="15.75" customHeight="1">
      <c r="A16" s="12" t="s">
        <v>1745</v>
      </c>
      <c r="B16" s="16">
        <v>5.091435185185185E-2</v>
      </c>
      <c r="C16" s="12" t="s">
        <v>888</v>
      </c>
      <c r="D16" s="12" t="s">
        <v>15</v>
      </c>
      <c r="E16" s="36">
        <v>16</v>
      </c>
      <c r="F16" s="37">
        <f>E16-8</f>
        <v>8</v>
      </c>
    </row>
    <row r="17" spans="1:10" ht="15.75" customHeight="1">
      <c r="A17" s="12" t="s">
        <v>1745</v>
      </c>
      <c r="B17" s="16">
        <v>5.0995370370370371E-2</v>
      </c>
      <c r="C17" s="12" t="s">
        <v>14</v>
      </c>
      <c r="D17" s="12" t="s">
        <v>15</v>
      </c>
      <c r="E17" s="36">
        <v>8</v>
      </c>
      <c r="F17" s="36">
        <f>E17-3</f>
        <v>5</v>
      </c>
    </row>
    <row r="18" spans="1:10" ht="15.75" customHeight="1">
      <c r="A18" s="12" t="s">
        <v>1745</v>
      </c>
      <c r="B18" s="16">
        <v>5.1134259259259261E-2</v>
      </c>
      <c r="C18" s="12" t="s">
        <v>18</v>
      </c>
      <c r="D18" s="12" t="s">
        <v>15</v>
      </c>
      <c r="E18" s="36">
        <v>10</v>
      </c>
      <c r="F18" s="37">
        <f>E18-5</f>
        <v>5</v>
      </c>
    </row>
    <row r="19" spans="1:10" ht="15.75" customHeight="1">
      <c r="A19" s="12" t="s">
        <v>1745</v>
      </c>
      <c r="B19" s="16">
        <v>5.3761574074074073E-2</v>
      </c>
      <c r="C19" s="12" t="s">
        <v>888</v>
      </c>
      <c r="D19" s="12" t="s">
        <v>51</v>
      </c>
      <c r="E19" s="36" t="s">
        <v>17</v>
      </c>
      <c r="F19" s="36">
        <v>20</v>
      </c>
    </row>
    <row r="20" spans="1:10" ht="15.75" customHeight="1">
      <c r="A20" s="12" t="s">
        <v>1745</v>
      </c>
      <c r="B20" s="16">
        <v>5.8032407407407408E-2</v>
      </c>
      <c r="C20" s="12" t="s">
        <v>14</v>
      </c>
      <c r="D20" s="12" t="s">
        <v>15</v>
      </c>
      <c r="E20" s="36">
        <v>12</v>
      </c>
      <c r="F20" s="36">
        <f>E20-3</f>
        <v>9</v>
      </c>
    </row>
    <row r="21" spans="1:10" ht="15.75" customHeight="1">
      <c r="A21" s="12" t="s">
        <v>1745</v>
      </c>
      <c r="B21" s="16">
        <v>5.9027777777777776E-2</v>
      </c>
      <c r="C21" s="12" t="s">
        <v>888</v>
      </c>
      <c r="D21" s="12" t="s">
        <v>68</v>
      </c>
      <c r="E21" s="36" t="s">
        <v>20</v>
      </c>
      <c r="F21" s="36">
        <v>1</v>
      </c>
    </row>
    <row r="22" spans="1:10" ht="15.75" customHeight="1">
      <c r="A22" s="12" t="s">
        <v>1745</v>
      </c>
      <c r="B22" s="16">
        <v>6.3888888888888884E-2</v>
      </c>
      <c r="C22" s="12" t="s">
        <v>18</v>
      </c>
      <c r="D22" s="12" t="s">
        <v>15</v>
      </c>
      <c r="E22" s="36">
        <v>22</v>
      </c>
      <c r="F22" s="37">
        <f>E22-5</f>
        <v>17</v>
      </c>
    </row>
    <row r="23" spans="1:10" ht="15.75" customHeight="1">
      <c r="A23" s="12" t="s">
        <v>1745</v>
      </c>
      <c r="B23" s="16">
        <v>6.6736111111111107E-2</v>
      </c>
      <c r="C23" s="12" t="s">
        <v>21</v>
      </c>
      <c r="D23" s="12" t="s">
        <v>31</v>
      </c>
      <c r="E23" s="36">
        <v>14</v>
      </c>
      <c r="F23" s="37">
        <f>E23-4</f>
        <v>10</v>
      </c>
      <c r="J23" s="12" t="s">
        <v>1749</v>
      </c>
    </row>
    <row r="24" spans="1:10" ht="15.75" customHeight="1">
      <c r="A24" s="12" t="s">
        <v>1745</v>
      </c>
      <c r="B24" s="16">
        <v>6.6736111111111107E-2</v>
      </c>
      <c r="C24" s="12" t="s">
        <v>21</v>
      </c>
      <c r="D24" s="12" t="s">
        <v>31</v>
      </c>
      <c r="E24" s="36" t="s">
        <v>38</v>
      </c>
      <c r="F24" s="36" t="s">
        <v>38</v>
      </c>
      <c r="J24" s="12" t="s">
        <v>56</v>
      </c>
    </row>
    <row r="25" spans="1:10" ht="15.75" customHeight="1">
      <c r="A25" s="12" t="s">
        <v>1745</v>
      </c>
      <c r="B25" s="16">
        <v>6.8726851851851858E-2</v>
      </c>
      <c r="C25" s="12" t="s">
        <v>14</v>
      </c>
      <c r="D25" s="12" t="s">
        <v>24</v>
      </c>
      <c r="E25" s="36">
        <v>19</v>
      </c>
      <c r="F25" s="37">
        <f>E25-7</f>
        <v>12</v>
      </c>
    </row>
    <row r="26" spans="1:10" ht="15.75" customHeight="1">
      <c r="A26" s="12" t="s">
        <v>1745</v>
      </c>
      <c r="B26" s="16">
        <v>6.9537037037037036E-2</v>
      </c>
      <c r="C26" s="12" t="s">
        <v>13</v>
      </c>
      <c r="D26" s="12" t="s">
        <v>15</v>
      </c>
      <c r="E26" s="36">
        <v>19</v>
      </c>
      <c r="F26" s="36">
        <v>18</v>
      </c>
    </row>
    <row r="27" spans="1:10" ht="15.75" customHeight="1">
      <c r="A27" s="12" t="s">
        <v>1745</v>
      </c>
      <c r="B27" s="16">
        <v>7.2222222222222215E-2</v>
      </c>
      <c r="C27" s="12" t="s">
        <v>888</v>
      </c>
      <c r="D27" s="12" t="s">
        <v>37</v>
      </c>
      <c r="E27" s="36">
        <v>4</v>
      </c>
      <c r="F27" s="37">
        <f>E27--1</f>
        <v>5</v>
      </c>
    </row>
    <row r="28" spans="1:10" ht="15.75" customHeight="1">
      <c r="A28" s="12" t="s">
        <v>1745</v>
      </c>
      <c r="B28" s="16">
        <v>7.2407407407407406E-2</v>
      </c>
      <c r="C28" s="12" t="s">
        <v>19</v>
      </c>
      <c r="D28" s="12" t="s">
        <v>137</v>
      </c>
      <c r="E28" s="36">
        <v>26</v>
      </c>
      <c r="F28" s="37">
        <f>E28-11</f>
        <v>15</v>
      </c>
    </row>
    <row r="29" spans="1:10" ht="15.75" customHeight="1">
      <c r="A29" s="12" t="s">
        <v>1745</v>
      </c>
      <c r="B29" s="16">
        <v>7.3090277777777782E-2</v>
      </c>
      <c r="C29" s="12" t="s">
        <v>14</v>
      </c>
      <c r="D29" s="12" t="s">
        <v>15</v>
      </c>
      <c r="E29" s="36" t="s">
        <v>20</v>
      </c>
      <c r="F29" s="36">
        <v>1</v>
      </c>
    </row>
    <row r="30" spans="1:10" ht="15.75" customHeight="1">
      <c r="A30" s="12" t="s">
        <v>1745</v>
      </c>
      <c r="B30" s="16">
        <v>7.3136574074074076E-2</v>
      </c>
      <c r="C30" s="12" t="s">
        <v>18</v>
      </c>
      <c r="D30" s="12" t="s">
        <v>15</v>
      </c>
      <c r="E30" s="36">
        <v>24</v>
      </c>
      <c r="F30" s="37">
        <f>E30-5</f>
        <v>19</v>
      </c>
    </row>
    <row r="31" spans="1:10" ht="15.75" customHeight="1">
      <c r="A31" s="12" t="s">
        <v>1745</v>
      </c>
      <c r="B31" s="16">
        <v>7.318287037037037E-2</v>
      </c>
      <c r="C31" s="12" t="s">
        <v>888</v>
      </c>
      <c r="D31" s="12" t="s">
        <v>15</v>
      </c>
      <c r="E31" s="36">
        <v>25</v>
      </c>
      <c r="F31" s="37">
        <f>E31-8</f>
        <v>17</v>
      </c>
    </row>
    <row r="32" spans="1:10" ht="15.75" customHeight="1">
      <c r="A32" s="12" t="s">
        <v>1745</v>
      </c>
      <c r="B32" s="16">
        <v>7.3784722222222224E-2</v>
      </c>
      <c r="C32" s="12" t="s">
        <v>19</v>
      </c>
      <c r="D32" s="12" t="s">
        <v>34</v>
      </c>
      <c r="E32" s="36">
        <v>15</v>
      </c>
      <c r="F32" s="37">
        <f>E32--3</f>
        <v>18</v>
      </c>
    </row>
    <row r="33" spans="1:10" ht="15.75" customHeight="1">
      <c r="A33" s="12" t="s">
        <v>1745</v>
      </c>
      <c r="B33" s="16">
        <v>7.4548611111111107E-2</v>
      </c>
      <c r="C33" s="12" t="s">
        <v>19</v>
      </c>
      <c r="D33" s="12" t="s">
        <v>15</v>
      </c>
      <c r="E33" s="36">
        <v>12</v>
      </c>
      <c r="F33" s="36">
        <f>E33-0</f>
        <v>12</v>
      </c>
    </row>
    <row r="34" spans="1:10" ht="15.75" customHeight="1">
      <c r="A34" s="12" t="s">
        <v>1745</v>
      </c>
      <c r="B34" s="16">
        <v>7.5104166666666666E-2</v>
      </c>
      <c r="C34" s="12" t="s">
        <v>888</v>
      </c>
      <c r="D34" s="12" t="s">
        <v>37</v>
      </c>
      <c r="E34" s="36">
        <v>6</v>
      </c>
      <c r="F34" s="37">
        <f>E34--1</f>
        <v>7</v>
      </c>
    </row>
    <row r="35" spans="1:10" ht="15.75" customHeight="1">
      <c r="A35" s="12" t="s">
        <v>1745</v>
      </c>
      <c r="B35" s="16">
        <v>7.5138888888888894E-2</v>
      </c>
      <c r="C35" s="12" t="s">
        <v>21</v>
      </c>
      <c r="D35" s="12" t="s">
        <v>37</v>
      </c>
      <c r="E35" s="36">
        <v>13</v>
      </c>
      <c r="F35" s="36">
        <f>E35-9</f>
        <v>4</v>
      </c>
    </row>
    <row r="36" spans="1:10" ht="15.75" customHeight="1">
      <c r="A36" s="12" t="s">
        <v>1745</v>
      </c>
      <c r="B36" s="16">
        <v>7.5740740740740747E-2</v>
      </c>
      <c r="C36" s="12" t="s">
        <v>14</v>
      </c>
      <c r="D36" s="12" t="s">
        <v>37</v>
      </c>
      <c r="E36" s="36">
        <v>23</v>
      </c>
      <c r="F36" s="37">
        <f>E36-5</f>
        <v>18</v>
      </c>
    </row>
    <row r="37" spans="1:10" ht="15.75" customHeight="1">
      <c r="A37" s="12" t="s">
        <v>1745</v>
      </c>
      <c r="B37" s="16">
        <v>9.9270833333333336E-2</v>
      </c>
      <c r="C37" s="12" t="s">
        <v>13</v>
      </c>
      <c r="D37" s="12" t="s">
        <v>15</v>
      </c>
      <c r="E37" s="36">
        <v>21</v>
      </c>
      <c r="F37" s="37">
        <f>E37-1</f>
        <v>20</v>
      </c>
    </row>
    <row r="38" spans="1:10" ht="15.75" customHeight="1">
      <c r="A38" s="12" t="s">
        <v>1745</v>
      </c>
      <c r="B38" s="16">
        <v>0.1025462962962963</v>
      </c>
      <c r="C38" s="12" t="s">
        <v>19</v>
      </c>
      <c r="D38" s="12" t="s">
        <v>27</v>
      </c>
      <c r="E38" s="36">
        <v>29</v>
      </c>
      <c r="F38" s="37">
        <f>E38-11</f>
        <v>18</v>
      </c>
    </row>
    <row r="39" spans="1:10" ht="15.75" customHeight="1">
      <c r="A39" s="12" t="s">
        <v>1745</v>
      </c>
      <c r="B39" s="16">
        <v>0.10297453703703703</v>
      </c>
      <c r="C39" s="12" t="s">
        <v>19</v>
      </c>
      <c r="D39" s="12" t="s">
        <v>15</v>
      </c>
      <c r="E39" s="36">
        <v>5</v>
      </c>
      <c r="F39" s="37">
        <f>E39-0</f>
        <v>5</v>
      </c>
    </row>
    <row r="40" spans="1:10" ht="15.75" customHeight="1">
      <c r="A40" s="12" t="s">
        <v>1745</v>
      </c>
      <c r="B40" s="16">
        <v>0.10318287037037037</v>
      </c>
      <c r="C40" s="12" t="s">
        <v>14</v>
      </c>
      <c r="D40" s="12" t="s">
        <v>24</v>
      </c>
      <c r="E40" s="36">
        <v>18</v>
      </c>
      <c r="F40" s="37">
        <f>E40-7</f>
        <v>11</v>
      </c>
    </row>
    <row r="41" spans="1:10" ht="15.75" customHeight="1">
      <c r="A41" s="12" t="s">
        <v>1745</v>
      </c>
      <c r="B41" s="16">
        <v>0.1121875</v>
      </c>
      <c r="C41" s="12" t="s">
        <v>14</v>
      </c>
      <c r="D41" s="12" t="s">
        <v>16</v>
      </c>
      <c r="E41" s="36">
        <v>17</v>
      </c>
      <c r="F41" s="37">
        <f>E41-5</f>
        <v>12</v>
      </c>
    </row>
    <row r="42" spans="1:10" ht="15.75" customHeight="1">
      <c r="A42" s="12" t="s">
        <v>1745</v>
      </c>
      <c r="B42" s="16">
        <v>0.1121875</v>
      </c>
      <c r="C42" s="12" t="s">
        <v>14</v>
      </c>
      <c r="D42" s="12" t="s">
        <v>45</v>
      </c>
      <c r="E42" s="36">
        <v>4</v>
      </c>
      <c r="F42" s="36"/>
      <c r="J42" s="12" t="s">
        <v>1752</v>
      </c>
    </row>
    <row r="43" spans="1:10" ht="15.75" customHeight="1">
      <c r="A43" s="12" t="s">
        <v>1745</v>
      </c>
      <c r="B43" s="16">
        <v>0.11359953703703704</v>
      </c>
      <c r="C43" s="12" t="s">
        <v>14</v>
      </c>
      <c r="D43" s="12" t="s">
        <v>30</v>
      </c>
      <c r="E43" s="36">
        <v>27</v>
      </c>
      <c r="F43" s="36">
        <v>19</v>
      </c>
      <c r="J43" s="12" t="s">
        <v>1753</v>
      </c>
    </row>
    <row r="44" spans="1:10" ht="15.75" customHeight="1">
      <c r="A44" s="12" t="s">
        <v>1745</v>
      </c>
      <c r="B44" s="16">
        <v>0.11375</v>
      </c>
      <c r="C44" s="12" t="s">
        <v>14</v>
      </c>
      <c r="D44" s="12" t="s">
        <v>28</v>
      </c>
      <c r="E44" s="36">
        <v>8</v>
      </c>
      <c r="F44" s="37"/>
      <c r="H44" s="12" t="s">
        <v>1755</v>
      </c>
    </row>
    <row r="45" spans="1:10" ht="15.75" customHeight="1">
      <c r="A45" s="12" t="s">
        <v>1745</v>
      </c>
      <c r="B45" s="16">
        <v>0.11402777777777778</v>
      </c>
      <c r="C45" s="12" t="s">
        <v>14</v>
      </c>
      <c r="D45" s="12" t="s">
        <v>30</v>
      </c>
      <c r="E45" s="36">
        <v>15</v>
      </c>
      <c r="F45" s="37">
        <f>E45-8</f>
        <v>7</v>
      </c>
      <c r="J45" s="12" t="s">
        <v>1753</v>
      </c>
    </row>
    <row r="46" spans="1:10" ht="15.75" customHeight="1">
      <c r="A46" s="12" t="s">
        <v>1745</v>
      </c>
      <c r="B46" s="16">
        <v>0.11494212962962963</v>
      </c>
      <c r="C46" s="12" t="s">
        <v>14</v>
      </c>
      <c r="D46" s="12" t="s">
        <v>62</v>
      </c>
      <c r="E46" s="36">
        <v>6</v>
      </c>
      <c r="F46" s="36">
        <f>E46-3</f>
        <v>3</v>
      </c>
      <c r="J46" s="12" t="s">
        <v>1756</v>
      </c>
    </row>
    <row r="47" spans="1:10" ht="15.75" customHeight="1">
      <c r="A47" s="12" t="s">
        <v>1745</v>
      </c>
      <c r="B47" s="16">
        <v>0.11711805555555556</v>
      </c>
      <c r="C47" s="12" t="s">
        <v>18</v>
      </c>
      <c r="D47" s="12" t="s">
        <v>28</v>
      </c>
      <c r="E47" s="36">
        <v>17</v>
      </c>
      <c r="F47" s="36"/>
      <c r="H47" s="12" t="s">
        <v>1757</v>
      </c>
      <c r="J47" s="12" t="s">
        <v>186</v>
      </c>
    </row>
    <row r="48" spans="1:10" ht="15.75" customHeight="1">
      <c r="A48" s="12" t="s">
        <v>1745</v>
      </c>
      <c r="B48" s="16">
        <v>0.11923611111111111</v>
      </c>
      <c r="C48" s="12" t="s">
        <v>14</v>
      </c>
      <c r="D48" s="12" t="s">
        <v>30</v>
      </c>
      <c r="E48" s="36" t="s">
        <v>38</v>
      </c>
      <c r="F48" s="36" t="s">
        <v>38</v>
      </c>
      <c r="J48" s="12" t="s">
        <v>56</v>
      </c>
    </row>
    <row r="49" spans="1:10" ht="15.75" customHeight="1">
      <c r="A49" s="12" t="s">
        <v>1745</v>
      </c>
      <c r="B49" s="16">
        <v>0.11923611111111111</v>
      </c>
      <c r="C49" s="12" t="s">
        <v>14</v>
      </c>
      <c r="D49" s="12" t="s">
        <v>30</v>
      </c>
      <c r="E49" s="36">
        <v>16</v>
      </c>
      <c r="F49" s="37">
        <f>E49-8</f>
        <v>8</v>
      </c>
      <c r="J49" s="12" t="s">
        <v>1758</v>
      </c>
    </row>
    <row r="50" spans="1:10" ht="15.75" customHeight="1">
      <c r="A50" s="12" t="s">
        <v>1745</v>
      </c>
      <c r="B50" s="16">
        <v>0.11938657407407408</v>
      </c>
      <c r="C50" s="12" t="s">
        <v>14</v>
      </c>
      <c r="D50" s="12" t="s">
        <v>28</v>
      </c>
      <c r="E50" s="36">
        <v>6</v>
      </c>
      <c r="F50" s="37"/>
      <c r="H50" s="12" t="s">
        <v>1760</v>
      </c>
    </row>
    <row r="51" spans="1:10" ht="15.75" customHeight="1">
      <c r="A51" s="12" t="s">
        <v>1745</v>
      </c>
      <c r="B51" s="16">
        <v>0.12013888888888889</v>
      </c>
      <c r="C51" s="12" t="s">
        <v>14</v>
      </c>
      <c r="D51" s="12" t="s">
        <v>30</v>
      </c>
      <c r="E51" s="36">
        <v>25</v>
      </c>
      <c r="F51" s="36">
        <f>E51-8</f>
        <v>17</v>
      </c>
      <c r="J51" s="12" t="s">
        <v>1753</v>
      </c>
    </row>
    <row r="52" spans="1:10" ht="15.75" customHeight="1">
      <c r="A52" s="12" t="s">
        <v>1745</v>
      </c>
      <c r="B52" s="16">
        <v>0.12019675925925925</v>
      </c>
      <c r="C52" s="12" t="s">
        <v>14</v>
      </c>
      <c r="D52" s="12" t="s">
        <v>28</v>
      </c>
      <c r="E52" s="36">
        <v>9</v>
      </c>
      <c r="F52" s="37"/>
      <c r="H52" s="12" t="s">
        <v>1761</v>
      </c>
    </row>
    <row r="53" spans="1:10" ht="15.75" customHeight="1">
      <c r="A53" s="12" t="s">
        <v>1745</v>
      </c>
      <c r="B53" s="16">
        <v>0.12078703703703704</v>
      </c>
      <c r="C53" s="12" t="s">
        <v>14</v>
      </c>
      <c r="D53" s="12" t="s">
        <v>30</v>
      </c>
      <c r="E53" s="36">
        <v>19</v>
      </c>
      <c r="F53" s="37">
        <f>E53-8</f>
        <v>11</v>
      </c>
      <c r="J53" s="12" t="s">
        <v>1762</v>
      </c>
    </row>
    <row r="54" spans="1:10" ht="15.75" customHeight="1">
      <c r="A54" s="12" t="s">
        <v>1745</v>
      </c>
      <c r="B54" s="16">
        <v>0.12091435185185186</v>
      </c>
      <c r="C54" s="12" t="s">
        <v>14</v>
      </c>
      <c r="D54" s="12" t="s">
        <v>28</v>
      </c>
      <c r="E54" s="36">
        <v>11</v>
      </c>
      <c r="F54" s="37"/>
      <c r="H54" s="12" t="s">
        <v>1763</v>
      </c>
    </row>
    <row r="55" spans="1:10" ht="15.75" customHeight="1">
      <c r="A55" s="12" t="s">
        <v>1745</v>
      </c>
      <c r="B55" s="16">
        <v>0.12136574074074075</v>
      </c>
      <c r="C55" s="12" t="s">
        <v>18</v>
      </c>
      <c r="D55" s="12" t="s">
        <v>62</v>
      </c>
      <c r="E55" s="36">
        <v>5</v>
      </c>
      <c r="F55" s="36">
        <f>E55-2</f>
        <v>3</v>
      </c>
      <c r="J55" s="12" t="s">
        <v>1765</v>
      </c>
    </row>
    <row r="56" spans="1:10" ht="15.75" customHeight="1">
      <c r="A56" s="12" t="s">
        <v>1745</v>
      </c>
      <c r="B56" s="16">
        <v>0.12359953703703704</v>
      </c>
      <c r="C56" s="12" t="s">
        <v>14</v>
      </c>
      <c r="D56" s="12" t="s">
        <v>30</v>
      </c>
      <c r="E56" s="36">
        <v>16</v>
      </c>
      <c r="F56" s="36">
        <f>E56-8</f>
        <v>8</v>
      </c>
      <c r="J56" s="12" t="s">
        <v>1753</v>
      </c>
    </row>
    <row r="57" spans="1:10" ht="15.75" customHeight="1">
      <c r="A57" s="12" t="s">
        <v>1745</v>
      </c>
      <c r="B57" s="16">
        <v>0.12398148148148148</v>
      </c>
      <c r="C57" s="12" t="s">
        <v>14</v>
      </c>
      <c r="D57" s="12" t="s">
        <v>62</v>
      </c>
      <c r="E57" s="36">
        <v>14</v>
      </c>
      <c r="F57" s="37">
        <f>E57-3</f>
        <v>11</v>
      </c>
      <c r="J57" s="12" t="s">
        <v>1756</v>
      </c>
    </row>
    <row r="58" spans="1:10" ht="15.75" customHeight="1">
      <c r="A58" s="12" t="s">
        <v>1745</v>
      </c>
      <c r="B58" s="16">
        <v>0.12864583333333332</v>
      </c>
      <c r="C58" s="12" t="s">
        <v>14</v>
      </c>
      <c r="D58" s="12" t="s">
        <v>30</v>
      </c>
      <c r="E58" s="36" t="s">
        <v>38</v>
      </c>
      <c r="F58" s="36" t="s">
        <v>38</v>
      </c>
      <c r="J58" s="12" t="s">
        <v>56</v>
      </c>
    </row>
    <row r="59" spans="1:10" ht="13">
      <c r="A59" s="12" t="s">
        <v>1745</v>
      </c>
      <c r="B59" s="16">
        <v>0.12864583333333332</v>
      </c>
      <c r="C59" s="12" t="s">
        <v>14</v>
      </c>
      <c r="D59" s="12" t="s">
        <v>30</v>
      </c>
      <c r="E59" s="36">
        <v>21</v>
      </c>
      <c r="F59" s="37">
        <f>E59-8</f>
        <v>13</v>
      </c>
      <c r="J59" s="12" t="s">
        <v>1753</v>
      </c>
    </row>
    <row r="60" spans="1:10" ht="13">
      <c r="A60" s="12" t="s">
        <v>1745</v>
      </c>
      <c r="B60" s="16">
        <v>0.12871527777777778</v>
      </c>
      <c r="C60" s="12" t="s">
        <v>14</v>
      </c>
      <c r="D60" s="12" t="s">
        <v>28</v>
      </c>
      <c r="E60" s="36">
        <v>9</v>
      </c>
      <c r="F60" s="37"/>
      <c r="H60" s="12" t="s">
        <v>1761</v>
      </c>
    </row>
    <row r="61" spans="1:10" ht="13">
      <c r="A61" s="12" t="s">
        <v>1745</v>
      </c>
      <c r="B61" s="16">
        <v>0.12946759259259261</v>
      </c>
      <c r="C61" s="12" t="s">
        <v>14</v>
      </c>
      <c r="D61" s="12" t="s">
        <v>30</v>
      </c>
      <c r="E61" s="36">
        <v>11</v>
      </c>
      <c r="F61" s="37">
        <f>E61-8</f>
        <v>3</v>
      </c>
      <c r="J61" s="12" t="s">
        <v>1753</v>
      </c>
    </row>
    <row r="62" spans="1:10" ht="13">
      <c r="A62" s="12" t="s">
        <v>1745</v>
      </c>
      <c r="B62" s="16">
        <v>0.13019675925925925</v>
      </c>
      <c r="C62" s="12" t="s">
        <v>19</v>
      </c>
      <c r="D62" s="12" t="s">
        <v>27</v>
      </c>
      <c r="E62" s="36">
        <v>27</v>
      </c>
      <c r="F62" s="37">
        <f>E62-11</f>
        <v>16</v>
      </c>
    </row>
    <row r="63" spans="1:10" ht="13">
      <c r="A63" s="12" t="s">
        <v>1745</v>
      </c>
      <c r="B63" s="16">
        <v>0.13041666666666665</v>
      </c>
      <c r="C63" s="12" t="s">
        <v>888</v>
      </c>
      <c r="D63" s="12" t="s">
        <v>15</v>
      </c>
      <c r="E63" s="36" t="s">
        <v>38</v>
      </c>
      <c r="F63" s="36" t="s">
        <v>38</v>
      </c>
    </row>
    <row r="64" spans="1:10" ht="13">
      <c r="A64" s="12" t="s">
        <v>1745</v>
      </c>
      <c r="B64" s="16">
        <v>0.13185185185185186</v>
      </c>
      <c r="C64" s="12" t="s">
        <v>18</v>
      </c>
      <c r="D64" s="12" t="s">
        <v>28</v>
      </c>
      <c r="E64" s="36">
        <v>17</v>
      </c>
      <c r="F64" s="36"/>
      <c r="H64" s="12" t="s">
        <v>1772</v>
      </c>
      <c r="J64" s="12" t="s">
        <v>1249</v>
      </c>
    </row>
    <row r="65" spans="1:10" ht="13">
      <c r="A65" s="12" t="s">
        <v>1745</v>
      </c>
      <c r="B65" s="16">
        <v>0.13230324074074074</v>
      </c>
      <c r="C65" s="12" t="s">
        <v>18</v>
      </c>
      <c r="D65" s="12" t="s">
        <v>28</v>
      </c>
      <c r="E65" s="36">
        <v>13</v>
      </c>
      <c r="F65" s="37"/>
      <c r="H65" s="12" t="s">
        <v>1773</v>
      </c>
      <c r="J65" s="12" t="s">
        <v>1249</v>
      </c>
    </row>
    <row r="66" spans="1:10" ht="13">
      <c r="A66" s="12" t="s">
        <v>1745</v>
      </c>
      <c r="B66" s="16">
        <v>0.1335763888888889</v>
      </c>
      <c r="C66" s="12" t="s">
        <v>14</v>
      </c>
      <c r="D66" s="12" t="s">
        <v>30</v>
      </c>
      <c r="E66" s="36" t="s">
        <v>20</v>
      </c>
      <c r="F66" s="36">
        <v>1</v>
      </c>
      <c r="J66" s="12" t="s">
        <v>56</v>
      </c>
    </row>
    <row r="67" spans="1:10" ht="13">
      <c r="A67" s="12" t="s">
        <v>1745</v>
      </c>
      <c r="B67" s="16">
        <v>0.1335763888888889</v>
      </c>
      <c r="C67" s="12" t="s">
        <v>14</v>
      </c>
      <c r="D67" s="12" t="s">
        <v>30</v>
      </c>
      <c r="E67" s="36">
        <v>22</v>
      </c>
      <c r="F67" s="36">
        <f>E67-8</f>
        <v>14</v>
      </c>
      <c r="J67" s="12" t="s">
        <v>1753</v>
      </c>
    </row>
    <row r="68" spans="1:10" ht="13">
      <c r="A68" s="12" t="s">
        <v>1745</v>
      </c>
      <c r="B68" s="16">
        <v>0.13370370370370371</v>
      </c>
      <c r="C68" s="12" t="s">
        <v>14</v>
      </c>
      <c r="D68" s="12" t="s">
        <v>28</v>
      </c>
      <c r="E68" s="36">
        <v>10</v>
      </c>
      <c r="F68" s="37"/>
      <c r="H68" s="12" t="s">
        <v>1777</v>
      </c>
    </row>
    <row r="69" spans="1:10" ht="13">
      <c r="A69" s="12" t="s">
        <v>1745</v>
      </c>
      <c r="B69" s="16">
        <v>0.13393518518518518</v>
      </c>
      <c r="C69" s="12" t="s">
        <v>14</v>
      </c>
      <c r="D69" s="12" t="s">
        <v>30</v>
      </c>
      <c r="E69" s="36">
        <v>19</v>
      </c>
      <c r="F69" s="37">
        <f>E69-8</f>
        <v>11</v>
      </c>
      <c r="J69" s="12" t="s">
        <v>1753</v>
      </c>
    </row>
    <row r="70" spans="1:10" ht="13">
      <c r="A70" s="12" t="s">
        <v>1745</v>
      </c>
      <c r="B70" s="16">
        <v>0.13399305555555555</v>
      </c>
      <c r="C70" s="12" t="s">
        <v>14</v>
      </c>
      <c r="D70" s="12" t="s">
        <v>28</v>
      </c>
      <c r="E70" s="36">
        <v>9</v>
      </c>
      <c r="F70" s="37"/>
      <c r="H70" s="12" t="s">
        <v>1761</v>
      </c>
    </row>
    <row r="71" spans="1:10" ht="13">
      <c r="A71" s="12" t="s">
        <v>1745</v>
      </c>
      <c r="B71" s="16">
        <v>0.13436342592592593</v>
      </c>
      <c r="C71" s="12" t="s">
        <v>14</v>
      </c>
      <c r="D71" s="12" t="s">
        <v>30</v>
      </c>
      <c r="E71" s="36">
        <v>23</v>
      </c>
      <c r="F71" s="36">
        <v>15</v>
      </c>
      <c r="J71" s="12" t="s">
        <v>1779</v>
      </c>
    </row>
    <row r="72" spans="1:10" ht="13">
      <c r="A72" s="12" t="s">
        <v>1745</v>
      </c>
      <c r="B72" s="16">
        <v>0.13456018518518517</v>
      </c>
      <c r="C72" s="12" t="s">
        <v>14</v>
      </c>
      <c r="D72" s="12" t="s">
        <v>28</v>
      </c>
      <c r="E72" s="36">
        <v>10</v>
      </c>
      <c r="F72" s="36"/>
      <c r="H72" s="12" t="s">
        <v>1777</v>
      </c>
    </row>
    <row r="73" spans="1:10" ht="13">
      <c r="A73" s="12" t="s">
        <v>1745</v>
      </c>
      <c r="B73" s="16">
        <v>0.13471064814814815</v>
      </c>
      <c r="C73" s="12" t="s">
        <v>14</v>
      </c>
      <c r="D73" s="12" t="s">
        <v>30</v>
      </c>
      <c r="E73" s="36">
        <v>17</v>
      </c>
      <c r="F73" s="37">
        <f>E73-8</f>
        <v>9</v>
      </c>
      <c r="J73" s="12" t="s">
        <v>1779</v>
      </c>
    </row>
    <row r="74" spans="1:10" ht="13">
      <c r="A74" s="12" t="s">
        <v>1745</v>
      </c>
      <c r="B74" s="16">
        <v>0.13710648148148147</v>
      </c>
      <c r="C74" s="12" t="s">
        <v>19</v>
      </c>
      <c r="D74" s="12" t="s">
        <v>27</v>
      </c>
      <c r="E74" s="36">
        <v>17</v>
      </c>
      <c r="F74" s="37">
        <f>E74-11</f>
        <v>6</v>
      </c>
    </row>
    <row r="75" spans="1:10" ht="13">
      <c r="A75" s="12" t="s">
        <v>1745</v>
      </c>
      <c r="B75" s="16">
        <v>0.13767361111111112</v>
      </c>
      <c r="C75" s="12" t="s">
        <v>14</v>
      </c>
      <c r="D75" s="12" t="s">
        <v>30</v>
      </c>
      <c r="E75" s="36" t="s">
        <v>17</v>
      </c>
      <c r="F75" s="36">
        <v>20</v>
      </c>
      <c r="J75" s="12" t="s">
        <v>103</v>
      </c>
    </row>
    <row r="76" spans="1:10" ht="13">
      <c r="A76" s="12" t="s">
        <v>1745</v>
      </c>
      <c r="B76" s="16">
        <v>0.13767361111111112</v>
      </c>
      <c r="C76" s="12" t="s">
        <v>14</v>
      </c>
      <c r="D76" s="12" t="s">
        <v>30</v>
      </c>
      <c r="E76" s="36">
        <v>16</v>
      </c>
      <c r="F76" s="36">
        <f>E76-8</f>
        <v>8</v>
      </c>
      <c r="J76" s="12" t="s">
        <v>1753</v>
      </c>
    </row>
    <row r="77" spans="1:10" ht="13">
      <c r="A77" s="12" t="s">
        <v>1745</v>
      </c>
      <c r="B77" s="16">
        <v>0.13896990740740742</v>
      </c>
      <c r="C77" s="12" t="s">
        <v>888</v>
      </c>
      <c r="D77" s="12" t="s">
        <v>101</v>
      </c>
      <c r="E77" s="36">
        <v>9</v>
      </c>
      <c r="F77" s="37"/>
      <c r="H77" s="12" t="s">
        <v>1782</v>
      </c>
      <c r="J77" s="12" t="s">
        <v>1783</v>
      </c>
    </row>
    <row r="78" spans="1:10" ht="13">
      <c r="A78" s="12" t="s">
        <v>1745</v>
      </c>
      <c r="B78" s="16">
        <v>0.13896990740740742</v>
      </c>
      <c r="C78" s="12" t="s">
        <v>888</v>
      </c>
      <c r="D78" s="12" t="s">
        <v>101</v>
      </c>
      <c r="E78" s="36">
        <v>9</v>
      </c>
      <c r="F78" s="37"/>
      <c r="H78" s="12" t="s">
        <v>1784</v>
      </c>
      <c r="J78" s="12" t="s">
        <v>1785</v>
      </c>
    </row>
    <row r="79" spans="1:10" ht="13">
      <c r="A79" s="12" t="s">
        <v>1745</v>
      </c>
      <c r="B79" s="16">
        <v>0.13909722222222223</v>
      </c>
      <c r="C79" s="12" t="s">
        <v>19</v>
      </c>
      <c r="D79" s="12" t="s">
        <v>27</v>
      </c>
      <c r="E79" s="36">
        <v>23</v>
      </c>
      <c r="F79" s="37">
        <f>E79-11</f>
        <v>12</v>
      </c>
    </row>
    <row r="80" spans="1:10" ht="13">
      <c r="A80" s="12" t="s">
        <v>1745</v>
      </c>
      <c r="B80" s="16">
        <v>0.14261574074074074</v>
      </c>
      <c r="C80" s="12" t="s">
        <v>18</v>
      </c>
      <c r="D80" s="12" t="s">
        <v>101</v>
      </c>
      <c r="E80" s="36">
        <v>14</v>
      </c>
      <c r="F80" s="37"/>
      <c r="H80" s="12" t="s">
        <v>1786</v>
      </c>
      <c r="J80" s="12" t="s">
        <v>1787</v>
      </c>
    </row>
    <row r="81" spans="1:10" ht="13">
      <c r="A81" s="12" t="s">
        <v>1745</v>
      </c>
      <c r="B81" s="16">
        <v>0.1426388888888889</v>
      </c>
      <c r="C81" s="12" t="s">
        <v>18</v>
      </c>
      <c r="D81" s="12" t="s">
        <v>101</v>
      </c>
      <c r="E81" s="36">
        <v>15</v>
      </c>
      <c r="F81" s="37"/>
      <c r="H81" s="12" t="s">
        <v>1789</v>
      </c>
      <c r="J81" s="12" t="s">
        <v>1787</v>
      </c>
    </row>
    <row r="82" spans="1:10" ht="13">
      <c r="A82" s="12" t="s">
        <v>1745</v>
      </c>
      <c r="B82" s="16">
        <v>0.14315972222222223</v>
      </c>
      <c r="C82" s="12" t="s">
        <v>13</v>
      </c>
      <c r="D82" s="12" t="s">
        <v>15</v>
      </c>
      <c r="E82" s="36">
        <v>8</v>
      </c>
      <c r="F82" s="37">
        <f>E82-1</f>
        <v>7</v>
      </c>
    </row>
    <row r="83" spans="1:10" ht="13">
      <c r="A83" s="12" t="s">
        <v>1745</v>
      </c>
      <c r="B83" s="16">
        <v>0.14583333333333334</v>
      </c>
      <c r="C83" s="12" t="s">
        <v>14</v>
      </c>
      <c r="D83" s="12" t="s">
        <v>15</v>
      </c>
      <c r="E83" s="36">
        <v>22</v>
      </c>
      <c r="F83" s="37">
        <f>E83-3</f>
        <v>19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>
    <outlinePr summaryBelow="0" summaryRight="0"/>
  </sheetPr>
  <dimension ref="A1:J92"/>
  <sheetViews>
    <sheetView workbookViewId="0"/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2.5" customWidth="1"/>
    <col min="5" max="5" width="10.5" customWidth="1"/>
    <col min="6" max="6" width="12.5" customWidth="1"/>
    <col min="7" max="7" width="5.1640625" customWidth="1"/>
    <col min="8" max="8" width="19.5" customWidth="1"/>
    <col min="9" max="9" width="6.33203125" customWidth="1"/>
    <col min="10" max="10" width="31.5" customWidth="1"/>
  </cols>
  <sheetData>
    <row r="1" spans="1:10" ht="15.75" customHeight="1">
      <c r="A1" s="40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1746</v>
      </c>
      <c r="B2" s="11">
        <v>1.7465277777777777E-2</v>
      </c>
      <c r="C2" s="15" t="s">
        <v>13</v>
      </c>
      <c r="D2" s="15" t="s">
        <v>15</v>
      </c>
      <c r="E2" s="14">
        <v>15</v>
      </c>
      <c r="F2" s="14">
        <f>E2-1</f>
        <v>14</v>
      </c>
      <c r="G2" s="15"/>
      <c r="H2" s="15"/>
      <c r="I2" s="15"/>
      <c r="J2" s="15"/>
    </row>
    <row r="3" spans="1:10" ht="15.75" customHeight="1">
      <c r="A3" s="15" t="s">
        <v>1746</v>
      </c>
      <c r="B3" s="11">
        <v>1.7592592592592594E-2</v>
      </c>
      <c r="C3" s="15" t="s">
        <v>888</v>
      </c>
      <c r="D3" s="15" t="s">
        <v>15</v>
      </c>
      <c r="E3" s="14">
        <v>14</v>
      </c>
      <c r="F3" s="14">
        <f>E3-8</f>
        <v>6</v>
      </c>
      <c r="G3" s="15"/>
      <c r="H3" s="15"/>
      <c r="I3" s="15"/>
      <c r="J3" s="15"/>
    </row>
    <row r="4" spans="1:10" ht="15.75" customHeight="1">
      <c r="A4" s="15" t="s">
        <v>1746</v>
      </c>
      <c r="B4" s="11">
        <v>1.7951388888888888E-2</v>
      </c>
      <c r="C4" s="15" t="s">
        <v>18</v>
      </c>
      <c r="D4" s="15" t="s">
        <v>101</v>
      </c>
      <c r="E4" s="14">
        <v>10</v>
      </c>
      <c r="F4" s="14"/>
      <c r="G4" s="15"/>
      <c r="H4" s="15"/>
      <c r="I4" s="15"/>
      <c r="J4" s="15" t="s">
        <v>1747</v>
      </c>
    </row>
    <row r="5" spans="1:10" ht="15.75" customHeight="1">
      <c r="A5" s="15" t="s">
        <v>1746</v>
      </c>
      <c r="B5" s="11">
        <v>1.7997685185185186E-2</v>
      </c>
      <c r="C5" s="15" t="s">
        <v>18</v>
      </c>
      <c r="D5" s="15" t="s">
        <v>101</v>
      </c>
      <c r="E5" s="14">
        <v>13</v>
      </c>
      <c r="F5" s="14"/>
      <c r="G5" s="15"/>
      <c r="H5" s="15"/>
      <c r="I5" s="15"/>
      <c r="J5" s="15" t="s">
        <v>1748</v>
      </c>
    </row>
    <row r="6" spans="1:10" ht="15.75" customHeight="1">
      <c r="A6" s="15" t="s">
        <v>1746</v>
      </c>
      <c r="B6" s="11">
        <v>3.5439814814814813E-2</v>
      </c>
      <c r="C6" s="15" t="s">
        <v>19</v>
      </c>
      <c r="D6" s="15" t="s">
        <v>37</v>
      </c>
      <c r="E6" s="14">
        <v>24</v>
      </c>
      <c r="F6" s="14">
        <f>E6-9</f>
        <v>15</v>
      </c>
      <c r="G6" s="15"/>
      <c r="H6" s="15"/>
      <c r="I6" s="15"/>
      <c r="J6" s="15"/>
    </row>
    <row r="7" spans="1:10" ht="15.75" customHeight="1">
      <c r="A7" s="15" t="s">
        <v>1746</v>
      </c>
      <c r="B7" s="11">
        <v>4.08912037037037E-2</v>
      </c>
      <c r="C7" s="15" t="s">
        <v>21</v>
      </c>
      <c r="D7" s="15" t="s">
        <v>78</v>
      </c>
      <c r="E7" s="14">
        <v>9</v>
      </c>
      <c r="F7" s="14">
        <f>E7-6</f>
        <v>3</v>
      </c>
      <c r="G7" s="15"/>
      <c r="H7" s="15"/>
      <c r="I7" s="15"/>
      <c r="J7" s="15"/>
    </row>
    <row r="8" spans="1:10" ht="15.75" customHeight="1">
      <c r="A8" s="15" t="s">
        <v>1746</v>
      </c>
      <c r="B8" s="11">
        <v>4.1053240740740737E-2</v>
      </c>
      <c r="C8" s="15" t="s">
        <v>21</v>
      </c>
      <c r="D8" s="15" t="s">
        <v>34</v>
      </c>
      <c r="E8" s="14">
        <v>18</v>
      </c>
      <c r="F8" s="14">
        <f>E8-4</f>
        <v>14</v>
      </c>
      <c r="G8" s="15"/>
      <c r="H8" s="15"/>
      <c r="I8" s="15"/>
      <c r="J8" s="15"/>
    </row>
    <row r="9" spans="1:10" ht="15.75" customHeight="1">
      <c r="A9" s="15" t="s">
        <v>1746</v>
      </c>
      <c r="B9" s="11">
        <v>4.310185185185185E-2</v>
      </c>
      <c r="C9" s="15" t="s">
        <v>21</v>
      </c>
      <c r="D9" s="15" t="s">
        <v>109</v>
      </c>
      <c r="E9" s="14">
        <v>11</v>
      </c>
      <c r="F9" s="14">
        <f>E9-1</f>
        <v>10</v>
      </c>
      <c r="G9" s="15"/>
      <c r="H9" s="15"/>
      <c r="I9" s="15"/>
      <c r="J9" s="15"/>
    </row>
    <row r="10" spans="1:10" ht="15.75" customHeight="1">
      <c r="A10" s="15" t="s">
        <v>1746</v>
      </c>
      <c r="B10" s="11">
        <v>4.3576388888888887E-2</v>
      </c>
      <c r="C10" s="15" t="s">
        <v>13</v>
      </c>
      <c r="D10" s="15" t="s">
        <v>34</v>
      </c>
      <c r="E10" s="14">
        <v>18</v>
      </c>
      <c r="F10" s="14">
        <f>E10-8</f>
        <v>10</v>
      </c>
      <c r="G10" s="15"/>
      <c r="H10" s="15"/>
      <c r="I10" s="15"/>
      <c r="J10" s="15"/>
    </row>
    <row r="11" spans="1:10" ht="15.75" customHeight="1">
      <c r="A11" s="15" t="s">
        <v>1746</v>
      </c>
      <c r="B11" s="11">
        <v>4.7245370370370368E-2</v>
      </c>
      <c r="C11" s="15" t="s">
        <v>13</v>
      </c>
      <c r="D11" s="15" t="s">
        <v>15</v>
      </c>
      <c r="E11" s="14">
        <v>18</v>
      </c>
      <c r="F11" s="14">
        <f>E11-1</f>
        <v>17</v>
      </c>
      <c r="G11" s="15"/>
      <c r="H11" s="15"/>
      <c r="I11" s="15"/>
      <c r="J11" s="15"/>
    </row>
    <row r="12" spans="1:10" ht="15.75" customHeight="1">
      <c r="A12" s="15" t="s">
        <v>1746</v>
      </c>
      <c r="B12" s="11">
        <v>4.7696759259259258E-2</v>
      </c>
      <c r="C12" s="15" t="s">
        <v>14</v>
      </c>
      <c r="D12" s="15" t="s">
        <v>37</v>
      </c>
      <c r="E12" s="14">
        <v>8</v>
      </c>
      <c r="F12" s="14">
        <f>E12-5</f>
        <v>3</v>
      </c>
      <c r="G12" s="15"/>
      <c r="H12" s="15"/>
      <c r="I12" s="15"/>
      <c r="J12" s="15"/>
    </row>
    <row r="13" spans="1:10" ht="15.75" customHeight="1">
      <c r="A13" s="15" t="s">
        <v>1746</v>
      </c>
      <c r="B13" s="11">
        <v>5.0138888888888886E-2</v>
      </c>
      <c r="C13" s="15" t="s">
        <v>888</v>
      </c>
      <c r="D13" s="15" t="s">
        <v>68</v>
      </c>
      <c r="E13" s="14">
        <v>1</v>
      </c>
      <c r="F13" s="14">
        <f>E13--1</f>
        <v>2</v>
      </c>
      <c r="G13" s="15"/>
      <c r="H13" s="15"/>
      <c r="I13" s="15"/>
      <c r="J13" s="15"/>
    </row>
    <row r="14" spans="1:10" ht="15.75" customHeight="1">
      <c r="A14" s="15" t="s">
        <v>1746</v>
      </c>
      <c r="B14" s="11">
        <v>5.0856481481481482E-2</v>
      </c>
      <c r="C14" s="15" t="s">
        <v>89</v>
      </c>
      <c r="D14" s="15" t="s">
        <v>15</v>
      </c>
      <c r="E14" s="14">
        <v>8</v>
      </c>
      <c r="F14" s="14">
        <f>E14-3</f>
        <v>5</v>
      </c>
      <c r="G14" s="15"/>
      <c r="H14" s="15"/>
      <c r="I14" s="15"/>
      <c r="J14" s="15"/>
    </row>
    <row r="15" spans="1:10" ht="15.75" customHeight="1">
      <c r="A15" s="15" t="s">
        <v>1746</v>
      </c>
      <c r="B15" s="11">
        <v>5.1689814814814813E-2</v>
      </c>
      <c r="C15" s="15" t="s">
        <v>13</v>
      </c>
      <c r="D15" s="15" t="s">
        <v>15</v>
      </c>
      <c r="E15" s="14">
        <v>12</v>
      </c>
      <c r="F15" s="14">
        <f>E15-1</f>
        <v>11</v>
      </c>
      <c r="G15" s="15"/>
      <c r="H15" s="15"/>
      <c r="I15" s="15"/>
      <c r="J15" s="15"/>
    </row>
    <row r="16" spans="1:10" ht="15.75" customHeight="1">
      <c r="A16" s="15" t="s">
        <v>1746</v>
      </c>
      <c r="B16" s="11">
        <v>5.2766203703703704E-2</v>
      </c>
      <c r="C16" s="15" t="s">
        <v>13</v>
      </c>
      <c r="D16" s="15" t="s">
        <v>116</v>
      </c>
      <c r="E16" s="14">
        <v>20</v>
      </c>
      <c r="F16" s="14">
        <f>E16-8</f>
        <v>12</v>
      </c>
      <c r="G16" s="15"/>
      <c r="H16" s="15"/>
      <c r="I16" s="15"/>
      <c r="J16" s="15"/>
    </row>
    <row r="17" spans="1:10" ht="15.75" customHeight="1">
      <c r="A17" s="15" t="s">
        <v>1746</v>
      </c>
      <c r="B17" s="11">
        <v>5.5266203703703706E-2</v>
      </c>
      <c r="C17" s="15" t="s">
        <v>21</v>
      </c>
      <c r="D17" s="15" t="s">
        <v>22</v>
      </c>
      <c r="E17" s="14">
        <v>4</v>
      </c>
      <c r="F17" s="14">
        <f>E17-2</f>
        <v>2</v>
      </c>
      <c r="G17" s="15"/>
      <c r="H17" s="15"/>
      <c r="I17" s="15"/>
      <c r="J17" s="15"/>
    </row>
    <row r="18" spans="1:10" ht="15.75" customHeight="1">
      <c r="A18" s="15" t="s">
        <v>1746</v>
      </c>
      <c r="B18" s="11">
        <v>5.5289351851851853E-2</v>
      </c>
      <c r="C18" s="15" t="s">
        <v>888</v>
      </c>
      <c r="D18" s="15" t="s">
        <v>22</v>
      </c>
      <c r="E18" s="14">
        <v>10</v>
      </c>
      <c r="F18" s="14">
        <f>E18-1</f>
        <v>9</v>
      </c>
      <c r="G18" s="15"/>
      <c r="H18" s="15"/>
      <c r="I18" s="15"/>
      <c r="J18" s="15"/>
    </row>
    <row r="19" spans="1:10" ht="15.75" customHeight="1">
      <c r="A19" s="15" t="s">
        <v>1746</v>
      </c>
      <c r="B19" s="11">
        <v>5.5300925925925927E-2</v>
      </c>
      <c r="C19" s="15" t="s">
        <v>18</v>
      </c>
      <c r="D19" s="15" t="s">
        <v>22</v>
      </c>
      <c r="E19" s="14">
        <v>11</v>
      </c>
      <c r="F19" s="14">
        <f>E19-4</f>
        <v>7</v>
      </c>
      <c r="G19" s="15"/>
      <c r="H19" s="15"/>
      <c r="I19" s="15"/>
      <c r="J19" s="15"/>
    </row>
    <row r="20" spans="1:10" ht="15.75" customHeight="1">
      <c r="A20" s="15" t="s">
        <v>1746</v>
      </c>
      <c r="B20" s="11">
        <v>5.5324074074074074E-2</v>
      </c>
      <c r="C20" s="15" t="s">
        <v>14</v>
      </c>
      <c r="D20" s="15" t="s">
        <v>22</v>
      </c>
      <c r="E20" s="14">
        <v>22</v>
      </c>
      <c r="F20" s="14">
        <f>E20-8</f>
        <v>14</v>
      </c>
      <c r="G20" s="15"/>
      <c r="H20" s="15"/>
      <c r="I20" s="15"/>
      <c r="J20" s="15"/>
    </row>
    <row r="21" spans="1:10" ht="15.75" customHeight="1">
      <c r="A21" s="15" t="s">
        <v>1746</v>
      </c>
      <c r="B21" s="11">
        <v>5.5347222222222221E-2</v>
      </c>
      <c r="C21" s="15" t="s">
        <v>19</v>
      </c>
      <c r="D21" s="15" t="s">
        <v>22</v>
      </c>
      <c r="E21" s="14">
        <v>26</v>
      </c>
      <c r="F21" s="14">
        <f>E21-11</f>
        <v>15</v>
      </c>
      <c r="G21" s="15"/>
      <c r="H21" s="15"/>
      <c r="I21" s="15"/>
      <c r="J21" s="15"/>
    </row>
    <row r="22" spans="1:10" ht="15.75" customHeight="1">
      <c r="A22" s="15" t="s">
        <v>1746</v>
      </c>
      <c r="B22" s="11">
        <v>5.6967592592592591E-2</v>
      </c>
      <c r="C22" s="15" t="s">
        <v>13</v>
      </c>
      <c r="D22" s="15" t="s">
        <v>15</v>
      </c>
      <c r="E22" s="14">
        <v>13</v>
      </c>
      <c r="F22" s="14">
        <f t="shared" ref="F22:F23" si="0">E22-1</f>
        <v>12</v>
      </c>
      <c r="G22" s="15"/>
      <c r="H22" s="15"/>
      <c r="I22" s="15"/>
      <c r="J22" s="15"/>
    </row>
    <row r="23" spans="1:10" ht="15.75" customHeight="1">
      <c r="A23" s="15" t="s">
        <v>1746</v>
      </c>
      <c r="B23" s="11">
        <v>6.0821759259259256E-2</v>
      </c>
      <c r="C23" s="15" t="s">
        <v>14</v>
      </c>
      <c r="D23" s="15" t="s">
        <v>37</v>
      </c>
      <c r="E23" s="14">
        <v>20</v>
      </c>
      <c r="F23" s="14">
        <f t="shared" si="0"/>
        <v>19</v>
      </c>
      <c r="G23" s="15"/>
      <c r="H23" s="15"/>
      <c r="I23" s="15"/>
      <c r="J23" s="15"/>
    </row>
    <row r="24" spans="1:10" ht="15.75" customHeight="1">
      <c r="A24" s="15" t="s">
        <v>1746</v>
      </c>
      <c r="B24" s="11">
        <v>6.0868055555555557E-2</v>
      </c>
      <c r="C24" s="15" t="s">
        <v>888</v>
      </c>
      <c r="D24" s="15" t="s">
        <v>15</v>
      </c>
      <c r="E24" s="14">
        <v>27</v>
      </c>
      <c r="F24" s="14">
        <f>E24-8</f>
        <v>19</v>
      </c>
      <c r="G24" s="15"/>
      <c r="H24" s="15"/>
      <c r="I24" s="15"/>
      <c r="J24" s="15"/>
    </row>
    <row r="25" spans="1:10" ht="15.75" customHeight="1">
      <c r="A25" s="15" t="s">
        <v>1746</v>
      </c>
      <c r="B25" s="11">
        <v>6.1944444444444448E-2</v>
      </c>
      <c r="C25" s="15" t="s">
        <v>18</v>
      </c>
      <c r="D25" s="15" t="s">
        <v>15</v>
      </c>
      <c r="E25" s="14">
        <v>22</v>
      </c>
      <c r="F25" s="14">
        <f>E25-5</f>
        <v>17</v>
      </c>
      <c r="G25" s="15"/>
      <c r="H25" s="15"/>
      <c r="I25" s="15"/>
      <c r="J25" s="15"/>
    </row>
    <row r="26" spans="1:10" ht="15.75" customHeight="1">
      <c r="A26" s="15" t="s">
        <v>1746</v>
      </c>
      <c r="B26" s="11">
        <v>6.2581018518518522E-2</v>
      </c>
      <c r="C26" s="15" t="s">
        <v>19</v>
      </c>
      <c r="D26" s="15" t="s">
        <v>37</v>
      </c>
      <c r="E26" s="14">
        <v>15</v>
      </c>
      <c r="F26" s="14">
        <f>E26-9</f>
        <v>6</v>
      </c>
      <c r="G26" s="15"/>
      <c r="H26" s="15"/>
      <c r="I26" s="15"/>
      <c r="J26" s="15" t="s">
        <v>1750</v>
      </c>
    </row>
    <row r="27" spans="1:10" ht="15.75" customHeight="1">
      <c r="A27" s="15" t="s">
        <v>1746</v>
      </c>
      <c r="B27" s="11">
        <v>6.4212962962962958E-2</v>
      </c>
      <c r="C27" s="15" t="s">
        <v>14</v>
      </c>
      <c r="D27" s="19" t="s">
        <v>31</v>
      </c>
      <c r="E27" s="14">
        <v>8</v>
      </c>
      <c r="F27" s="14">
        <f>E27-1</f>
        <v>7</v>
      </c>
      <c r="G27" s="15"/>
      <c r="H27" s="15"/>
      <c r="I27" s="15"/>
      <c r="J27" s="15"/>
    </row>
    <row r="28" spans="1:10" ht="15.75" customHeight="1">
      <c r="A28" s="15" t="s">
        <v>1746</v>
      </c>
      <c r="B28" s="11">
        <v>6.5798611111111113E-2</v>
      </c>
      <c r="C28" s="15" t="s">
        <v>18</v>
      </c>
      <c r="D28" s="15" t="s">
        <v>34</v>
      </c>
      <c r="E28" s="14">
        <v>14</v>
      </c>
      <c r="F28" s="14">
        <f t="shared" ref="F28:F29" si="1">E28-4</f>
        <v>10</v>
      </c>
      <c r="G28" s="15"/>
      <c r="H28" s="15"/>
      <c r="I28" s="15"/>
      <c r="J28" s="15"/>
    </row>
    <row r="29" spans="1:10" ht="15.75" customHeight="1">
      <c r="A29" s="15" t="s">
        <v>1746</v>
      </c>
      <c r="B29" s="11">
        <v>6.6643518518518519E-2</v>
      </c>
      <c r="C29" s="15" t="s">
        <v>14</v>
      </c>
      <c r="D29" s="15" t="s">
        <v>34</v>
      </c>
      <c r="E29" s="14">
        <v>22</v>
      </c>
      <c r="F29" s="14">
        <f t="shared" si="1"/>
        <v>18</v>
      </c>
      <c r="G29" s="15"/>
      <c r="H29" s="15"/>
      <c r="I29" s="15"/>
      <c r="J29" s="15"/>
    </row>
    <row r="30" spans="1:10" ht="15.75" customHeight="1">
      <c r="A30" s="15" t="s">
        <v>1746</v>
      </c>
      <c r="B30" s="11">
        <v>6.8136574074074072E-2</v>
      </c>
      <c r="C30" s="15" t="s">
        <v>13</v>
      </c>
      <c r="D30" s="15" t="s">
        <v>26</v>
      </c>
      <c r="E30" s="14">
        <v>22</v>
      </c>
      <c r="F30" s="14">
        <f>E30-3</f>
        <v>19</v>
      </c>
      <c r="G30" s="15"/>
      <c r="H30" s="15"/>
      <c r="I30" s="15"/>
      <c r="J30" s="15"/>
    </row>
    <row r="31" spans="1:10" ht="15.75" customHeight="1">
      <c r="A31" s="15" t="s">
        <v>1746</v>
      </c>
      <c r="B31" s="11">
        <v>6.8865740740740741E-2</v>
      </c>
      <c r="C31" s="15" t="s">
        <v>13</v>
      </c>
      <c r="D31" s="15" t="s">
        <v>37</v>
      </c>
      <c r="E31" s="14">
        <v>23</v>
      </c>
      <c r="F31" s="14">
        <f>E31-5</f>
        <v>18</v>
      </c>
      <c r="G31" s="15"/>
      <c r="H31" s="15"/>
      <c r="I31" s="15"/>
      <c r="J31" s="15"/>
    </row>
    <row r="32" spans="1:10" ht="15.75" customHeight="1">
      <c r="A32" s="15" t="s">
        <v>1746</v>
      </c>
      <c r="B32" s="11">
        <v>7.2002314814814811E-2</v>
      </c>
      <c r="C32" s="15" t="s">
        <v>14</v>
      </c>
      <c r="D32" s="15" t="s">
        <v>70</v>
      </c>
      <c r="E32" s="14">
        <v>44</v>
      </c>
      <c r="F32" s="14"/>
      <c r="G32" s="15"/>
      <c r="H32" s="15"/>
      <c r="I32" s="15"/>
      <c r="J32" s="15" t="s">
        <v>1607</v>
      </c>
    </row>
    <row r="33" spans="1:10" ht="15.75" customHeight="1">
      <c r="A33" s="15" t="s">
        <v>1746</v>
      </c>
      <c r="B33" s="11">
        <v>7.739583333333333E-2</v>
      </c>
      <c r="C33" s="15" t="s">
        <v>14</v>
      </c>
      <c r="D33" s="15" t="s">
        <v>30</v>
      </c>
      <c r="E33" s="14">
        <f t="shared" ref="E33:E34" si="2">F33+8</f>
        <v>12</v>
      </c>
      <c r="F33" s="14">
        <v>4</v>
      </c>
      <c r="G33" s="15"/>
      <c r="H33" s="15"/>
      <c r="I33" s="15"/>
      <c r="J33" s="15" t="s">
        <v>32</v>
      </c>
    </row>
    <row r="34" spans="1:10" ht="15.75" customHeight="1">
      <c r="A34" s="15" t="s">
        <v>1746</v>
      </c>
      <c r="B34" s="11">
        <v>7.7407407407407411E-2</v>
      </c>
      <c r="C34" s="15" t="s">
        <v>14</v>
      </c>
      <c r="D34" s="15" t="s">
        <v>30</v>
      </c>
      <c r="E34" s="14">
        <f t="shared" si="2"/>
        <v>27</v>
      </c>
      <c r="F34" s="14">
        <v>19</v>
      </c>
      <c r="G34" s="15"/>
      <c r="H34" s="15"/>
      <c r="I34" s="15"/>
      <c r="J34" s="15" t="s">
        <v>32</v>
      </c>
    </row>
    <row r="35" spans="1:10" ht="15.75" customHeight="1">
      <c r="A35" s="15" t="s">
        <v>1746</v>
      </c>
      <c r="B35" s="11">
        <v>7.7708333333333338E-2</v>
      </c>
      <c r="C35" s="15" t="s">
        <v>14</v>
      </c>
      <c r="D35" s="15" t="s">
        <v>28</v>
      </c>
      <c r="E35" s="14"/>
      <c r="F35" s="14"/>
      <c r="G35" s="15"/>
      <c r="H35" s="15" t="s">
        <v>1754</v>
      </c>
      <c r="I35" s="15"/>
      <c r="J35" s="15"/>
    </row>
    <row r="36" spans="1:10" ht="15.75" customHeight="1">
      <c r="A36" s="15" t="s">
        <v>1746</v>
      </c>
      <c r="B36" s="11">
        <v>7.7939814814814809E-2</v>
      </c>
      <c r="C36" s="15" t="s">
        <v>14</v>
      </c>
      <c r="D36" s="15" t="s">
        <v>30</v>
      </c>
      <c r="E36" s="14">
        <v>18</v>
      </c>
      <c r="F36" s="14">
        <f t="shared" ref="F36:F37" si="3">E36-8</f>
        <v>10</v>
      </c>
      <c r="G36" s="15"/>
      <c r="H36" s="15"/>
      <c r="I36" s="15"/>
      <c r="J36" s="15" t="s">
        <v>32</v>
      </c>
    </row>
    <row r="37" spans="1:10" ht="15.75" customHeight="1">
      <c r="A37" s="15" t="s">
        <v>1746</v>
      </c>
      <c r="B37" s="11">
        <v>7.7974537037037037E-2</v>
      </c>
      <c r="C37" s="15" t="s">
        <v>14</v>
      </c>
      <c r="D37" s="15" t="s">
        <v>30</v>
      </c>
      <c r="E37" s="14">
        <v>17</v>
      </c>
      <c r="F37" s="14">
        <f t="shared" si="3"/>
        <v>9</v>
      </c>
      <c r="G37" s="15"/>
      <c r="H37" s="15"/>
      <c r="I37" s="15"/>
      <c r="J37" s="15" t="s">
        <v>32</v>
      </c>
    </row>
    <row r="38" spans="1:10" ht="15.75" customHeight="1">
      <c r="A38" s="15" t="s">
        <v>1746</v>
      </c>
      <c r="B38" s="11">
        <v>8.4930555555555551E-2</v>
      </c>
      <c r="C38" s="15" t="s">
        <v>14</v>
      </c>
      <c r="D38" s="15" t="s">
        <v>69</v>
      </c>
      <c r="E38" s="14">
        <v>19</v>
      </c>
      <c r="F38" s="14">
        <f t="shared" ref="F38:F39" si="4">E38-3</f>
        <v>16</v>
      </c>
      <c r="G38" s="15"/>
      <c r="H38" s="15"/>
      <c r="I38" s="15"/>
      <c r="J38" s="15"/>
    </row>
    <row r="39" spans="1:10" ht="15.75" customHeight="1">
      <c r="A39" s="15" t="s">
        <v>1746</v>
      </c>
      <c r="B39" s="11">
        <v>8.5358796296296294E-2</v>
      </c>
      <c r="C39" s="15" t="s">
        <v>14</v>
      </c>
      <c r="D39" s="15" t="s">
        <v>22</v>
      </c>
      <c r="E39" s="14">
        <v>13</v>
      </c>
      <c r="F39" s="14">
        <f t="shared" si="4"/>
        <v>10</v>
      </c>
      <c r="G39" s="15"/>
      <c r="H39" s="15"/>
      <c r="I39" s="15"/>
      <c r="J39" s="15"/>
    </row>
    <row r="40" spans="1:10" ht="15.75" customHeight="1">
      <c r="A40" s="15" t="s">
        <v>1746</v>
      </c>
      <c r="B40" s="11">
        <v>8.5590277777777779E-2</v>
      </c>
      <c r="C40" s="15" t="s">
        <v>14</v>
      </c>
      <c r="D40" s="15" t="s">
        <v>70</v>
      </c>
      <c r="E40" s="14" t="s">
        <v>38</v>
      </c>
      <c r="F40" s="14" t="s">
        <v>38</v>
      </c>
      <c r="G40" s="15"/>
      <c r="H40" s="15"/>
      <c r="I40" s="15"/>
      <c r="J40" s="15" t="s">
        <v>1759</v>
      </c>
    </row>
    <row r="41" spans="1:10" ht="15.75" customHeight="1">
      <c r="A41" s="15" t="s">
        <v>1746</v>
      </c>
      <c r="B41" s="11">
        <v>0.1046875</v>
      </c>
      <c r="C41" s="15" t="s">
        <v>13</v>
      </c>
      <c r="D41" s="15" t="s">
        <v>22</v>
      </c>
      <c r="E41" s="14">
        <v>25</v>
      </c>
      <c r="F41" s="14">
        <f>E41-10</f>
        <v>15</v>
      </c>
      <c r="G41" s="15"/>
      <c r="H41" s="15"/>
      <c r="I41" s="15"/>
      <c r="J41" s="15" t="s">
        <v>820</v>
      </c>
    </row>
    <row r="42" spans="1:10" ht="15.75" customHeight="1">
      <c r="A42" s="15" t="s">
        <v>1746</v>
      </c>
      <c r="B42" s="11">
        <v>0.1046875</v>
      </c>
      <c r="C42" s="15" t="s">
        <v>66</v>
      </c>
      <c r="D42" s="15" t="s">
        <v>22</v>
      </c>
      <c r="E42" s="14">
        <v>26</v>
      </c>
      <c r="F42" s="14">
        <f>E42-2-10</f>
        <v>14</v>
      </c>
      <c r="G42" s="15"/>
      <c r="H42" s="15"/>
      <c r="I42" s="15"/>
      <c r="J42" s="15" t="s">
        <v>820</v>
      </c>
    </row>
    <row r="43" spans="1:10" ht="15.75" customHeight="1">
      <c r="A43" s="15" t="s">
        <v>1746</v>
      </c>
      <c r="B43" s="11">
        <v>0.1047337962962963</v>
      </c>
      <c r="C43" s="15" t="s">
        <v>14</v>
      </c>
      <c r="D43" s="15" t="s">
        <v>22</v>
      </c>
      <c r="E43" s="14">
        <v>27</v>
      </c>
      <c r="F43" s="14">
        <f>E43-10-8</f>
        <v>9</v>
      </c>
      <c r="G43" s="15"/>
      <c r="H43" s="15"/>
      <c r="I43" s="15"/>
      <c r="J43" s="15" t="s">
        <v>820</v>
      </c>
    </row>
    <row r="44" spans="1:10" ht="15.75" customHeight="1">
      <c r="A44" s="15" t="s">
        <v>1746</v>
      </c>
      <c r="B44" s="11">
        <v>0.10474537037037036</v>
      </c>
      <c r="C44" s="15" t="s">
        <v>21</v>
      </c>
      <c r="D44" s="15" t="s">
        <v>22</v>
      </c>
      <c r="E44" s="14">
        <v>23</v>
      </c>
      <c r="F44" s="14">
        <f>E44-10-2</f>
        <v>11</v>
      </c>
      <c r="G44" s="15"/>
      <c r="H44" s="15"/>
      <c r="I44" s="15"/>
      <c r="J44" s="15" t="s">
        <v>820</v>
      </c>
    </row>
    <row r="45" spans="1:10" ht="15.75" customHeight="1">
      <c r="A45" s="15" t="s">
        <v>1746</v>
      </c>
      <c r="B45" s="11">
        <v>0.10484953703703703</v>
      </c>
      <c r="C45" s="15" t="s">
        <v>19</v>
      </c>
      <c r="D45" s="15" t="s">
        <v>22</v>
      </c>
      <c r="E45" s="14" t="s">
        <v>38</v>
      </c>
      <c r="F45" s="14" t="s">
        <v>38</v>
      </c>
      <c r="G45" s="15"/>
      <c r="H45" s="15"/>
      <c r="I45" s="15"/>
      <c r="J45" s="15" t="s">
        <v>56</v>
      </c>
    </row>
    <row r="46" spans="1:10" ht="15.75" customHeight="1">
      <c r="A46" s="15" t="s">
        <v>1746</v>
      </c>
      <c r="B46" s="11">
        <v>0.1047337962962963</v>
      </c>
      <c r="C46" s="15" t="s">
        <v>19</v>
      </c>
      <c r="D46" s="15" t="s">
        <v>22</v>
      </c>
      <c r="E46" s="14">
        <v>34</v>
      </c>
      <c r="F46" s="14">
        <f>E46-10-11</f>
        <v>13</v>
      </c>
      <c r="G46" s="15"/>
      <c r="H46" s="15"/>
      <c r="I46" s="15"/>
      <c r="J46" s="15" t="s">
        <v>1227</v>
      </c>
    </row>
    <row r="47" spans="1:10" ht="15.75" customHeight="1">
      <c r="A47" s="15" t="s">
        <v>1746</v>
      </c>
      <c r="B47" s="11">
        <v>0.10489583333333333</v>
      </c>
      <c r="C47" s="15" t="s">
        <v>18</v>
      </c>
      <c r="D47" s="15" t="s">
        <v>22</v>
      </c>
      <c r="E47" s="14">
        <v>21</v>
      </c>
      <c r="F47" s="14">
        <f>E47-4-10</f>
        <v>7</v>
      </c>
      <c r="G47" s="15"/>
      <c r="H47" s="15"/>
      <c r="I47" s="15"/>
      <c r="J47" s="15" t="s">
        <v>820</v>
      </c>
    </row>
    <row r="48" spans="1:10" ht="15.75" customHeight="1">
      <c r="A48" s="15" t="s">
        <v>1746</v>
      </c>
      <c r="B48" s="11">
        <v>0.10490740740740741</v>
      </c>
      <c r="C48" s="15" t="s">
        <v>888</v>
      </c>
      <c r="D48" s="15" t="s">
        <v>22</v>
      </c>
      <c r="E48" s="14">
        <v>26</v>
      </c>
      <c r="F48" s="14">
        <f>E48-1-10</f>
        <v>15</v>
      </c>
      <c r="G48" s="15"/>
      <c r="H48" s="15"/>
      <c r="I48" s="15"/>
      <c r="J48" s="15" t="s">
        <v>820</v>
      </c>
    </row>
    <row r="49" spans="1:10" ht="15.75" customHeight="1">
      <c r="A49" s="15" t="s">
        <v>1746</v>
      </c>
      <c r="B49" s="11">
        <v>0.10550925925925926</v>
      </c>
      <c r="C49" s="15" t="s">
        <v>13</v>
      </c>
      <c r="D49" s="15" t="s">
        <v>15</v>
      </c>
      <c r="E49" s="14">
        <v>5</v>
      </c>
      <c r="F49" s="14">
        <f>E49-1</f>
        <v>4</v>
      </c>
      <c r="G49" s="15"/>
      <c r="H49" s="15"/>
      <c r="I49" s="15"/>
      <c r="J49" s="15"/>
    </row>
    <row r="50" spans="1:10" ht="15.75" customHeight="1">
      <c r="A50" s="15" t="s">
        <v>1746</v>
      </c>
      <c r="B50" s="11">
        <v>0.10958333333333334</v>
      </c>
      <c r="C50" s="15" t="s">
        <v>66</v>
      </c>
      <c r="D50" s="15" t="s">
        <v>109</v>
      </c>
      <c r="E50" s="14">
        <v>23</v>
      </c>
      <c r="F50" s="14">
        <f>E50-4</f>
        <v>19</v>
      </c>
      <c r="G50" s="15"/>
      <c r="H50" s="15"/>
      <c r="I50" s="15"/>
      <c r="J50" s="15"/>
    </row>
    <row r="51" spans="1:10" ht="15.75" customHeight="1">
      <c r="A51" s="15" t="s">
        <v>1746</v>
      </c>
      <c r="B51" s="11">
        <v>0.11180555555555556</v>
      </c>
      <c r="C51" s="15" t="s">
        <v>19</v>
      </c>
      <c r="D51" s="15" t="s">
        <v>15</v>
      </c>
      <c r="E51" s="14" t="s">
        <v>17</v>
      </c>
      <c r="F51" s="14">
        <v>20</v>
      </c>
      <c r="G51" s="15"/>
      <c r="H51" s="15"/>
      <c r="I51" s="15"/>
      <c r="J51" s="15"/>
    </row>
    <row r="52" spans="1:10" ht="15.75" customHeight="1">
      <c r="A52" s="15" t="s">
        <v>1746</v>
      </c>
      <c r="B52" s="11">
        <v>0.11383101851851851</v>
      </c>
      <c r="C52" s="15" t="s">
        <v>19</v>
      </c>
      <c r="D52" s="15" t="s">
        <v>16</v>
      </c>
      <c r="E52" s="14">
        <v>20</v>
      </c>
      <c r="F52" s="14">
        <f>E52-5</f>
        <v>15</v>
      </c>
      <c r="G52" s="15"/>
      <c r="H52" s="15"/>
      <c r="I52" s="15"/>
      <c r="J52" s="15"/>
    </row>
    <row r="53" spans="1:10" ht="15.75" customHeight="1">
      <c r="A53" s="15" t="s">
        <v>1746</v>
      </c>
      <c r="B53" s="11">
        <v>0.11390046296296297</v>
      </c>
      <c r="C53" s="15" t="s">
        <v>18</v>
      </c>
      <c r="D53" s="15" t="s">
        <v>16</v>
      </c>
      <c r="E53" s="14">
        <v>19</v>
      </c>
      <c r="F53" s="14">
        <f>E53-4</f>
        <v>15</v>
      </c>
      <c r="G53" s="15"/>
      <c r="H53" s="15"/>
      <c r="I53" s="15"/>
      <c r="J53" s="15"/>
    </row>
    <row r="54" spans="1:10" ht="15.75" customHeight="1">
      <c r="A54" s="15" t="s">
        <v>1746</v>
      </c>
      <c r="B54" s="11">
        <v>0.11390046296296297</v>
      </c>
      <c r="C54" s="15" t="s">
        <v>888</v>
      </c>
      <c r="D54" s="15" t="s">
        <v>16</v>
      </c>
      <c r="E54" s="14">
        <v>17</v>
      </c>
      <c r="F54" s="14">
        <f>E54-1</f>
        <v>16</v>
      </c>
      <c r="G54" s="15"/>
      <c r="H54" s="15"/>
      <c r="I54" s="15"/>
      <c r="J54" s="15"/>
    </row>
    <row r="55" spans="1:10" ht="15.75" customHeight="1">
      <c r="A55" s="15" t="s">
        <v>1746</v>
      </c>
      <c r="B55" s="11">
        <v>0.11392361111111111</v>
      </c>
      <c r="C55" s="15" t="s">
        <v>14</v>
      </c>
      <c r="D55" s="15" t="s">
        <v>16</v>
      </c>
      <c r="E55" s="14">
        <v>18</v>
      </c>
      <c r="F55" s="14">
        <f>E55-5</f>
        <v>13</v>
      </c>
      <c r="G55" s="15"/>
      <c r="H55" s="15"/>
      <c r="I55" s="15"/>
      <c r="J55" s="15"/>
    </row>
    <row r="56" spans="1:10" ht="15.75" customHeight="1">
      <c r="A56" s="15" t="s">
        <v>1746</v>
      </c>
      <c r="B56" s="11">
        <v>0.11394675925925926</v>
      </c>
      <c r="C56" s="15" t="s">
        <v>21</v>
      </c>
      <c r="D56" s="15" t="s">
        <v>16</v>
      </c>
      <c r="E56" s="14">
        <v>16</v>
      </c>
      <c r="F56" s="14">
        <f>E56-1</f>
        <v>15</v>
      </c>
      <c r="G56" s="15"/>
      <c r="H56" s="15"/>
      <c r="I56" s="15"/>
      <c r="J56" s="15"/>
    </row>
    <row r="57" spans="1:10" ht="13">
      <c r="A57" s="15" t="s">
        <v>1746</v>
      </c>
      <c r="B57" s="11">
        <v>0.11421296296296296</v>
      </c>
      <c r="C57" s="15" t="s">
        <v>66</v>
      </c>
      <c r="D57" s="15" t="s">
        <v>16</v>
      </c>
      <c r="E57" s="14">
        <v>14</v>
      </c>
      <c r="F57" s="14">
        <f>E57-2</f>
        <v>12</v>
      </c>
      <c r="G57" s="15"/>
      <c r="H57" s="15"/>
      <c r="I57" s="15"/>
      <c r="J57" s="15"/>
    </row>
    <row r="58" spans="1:10" ht="13">
      <c r="A58" s="15" t="s">
        <v>1746</v>
      </c>
      <c r="B58" s="11">
        <v>0.1142824074074074</v>
      </c>
      <c r="C58" s="15" t="s">
        <v>13</v>
      </c>
      <c r="D58" s="15" t="s">
        <v>16</v>
      </c>
      <c r="E58" s="14">
        <v>4</v>
      </c>
      <c r="F58" s="14">
        <f>E58-0</f>
        <v>4</v>
      </c>
      <c r="G58" s="15"/>
      <c r="H58" s="15"/>
      <c r="I58" s="15"/>
      <c r="J58" s="15"/>
    </row>
    <row r="59" spans="1:10" ht="13">
      <c r="A59" s="15" t="s">
        <v>1746</v>
      </c>
      <c r="B59" s="11">
        <v>0.11511574074074074</v>
      </c>
      <c r="C59" s="15" t="s">
        <v>19</v>
      </c>
      <c r="D59" s="15" t="s">
        <v>22</v>
      </c>
      <c r="E59" s="14" t="s">
        <v>17</v>
      </c>
      <c r="F59" s="14">
        <v>20</v>
      </c>
      <c r="G59" s="15"/>
      <c r="H59" s="15"/>
      <c r="I59" s="15"/>
      <c r="J59" s="15"/>
    </row>
    <row r="60" spans="1:10" ht="13">
      <c r="A60" s="15" t="s">
        <v>1746</v>
      </c>
      <c r="B60" s="11">
        <v>0.11768518518518518</v>
      </c>
      <c r="C60" s="15" t="s">
        <v>18</v>
      </c>
      <c r="D60" s="15" t="s">
        <v>33</v>
      </c>
      <c r="E60" s="14">
        <v>12</v>
      </c>
      <c r="F60" s="14">
        <f>E60-8</f>
        <v>4</v>
      </c>
      <c r="G60" s="15"/>
      <c r="H60" s="15"/>
      <c r="I60" s="15"/>
      <c r="J60" s="15" t="s">
        <v>1788</v>
      </c>
    </row>
    <row r="61" spans="1:10" ht="13">
      <c r="A61" s="15" t="s">
        <v>1746</v>
      </c>
      <c r="B61" s="11">
        <v>0.11813657407407407</v>
      </c>
      <c r="C61" s="15" t="s">
        <v>14</v>
      </c>
      <c r="D61" s="15" t="s">
        <v>15</v>
      </c>
      <c r="E61" s="14">
        <v>22</v>
      </c>
      <c r="F61" s="14">
        <f>E61-3</f>
        <v>19</v>
      </c>
      <c r="G61" s="15"/>
      <c r="H61" s="15"/>
      <c r="I61" s="15"/>
      <c r="J61" s="15"/>
    </row>
    <row r="62" spans="1:10" ht="13">
      <c r="A62" s="15" t="s">
        <v>1746</v>
      </c>
      <c r="B62" s="11">
        <v>0.12043981481481482</v>
      </c>
      <c r="C62" s="15" t="s">
        <v>21</v>
      </c>
      <c r="D62" s="15" t="s">
        <v>113</v>
      </c>
      <c r="E62" s="14" t="s">
        <v>38</v>
      </c>
      <c r="F62" s="14" t="s">
        <v>38</v>
      </c>
      <c r="G62" s="15"/>
      <c r="H62" s="15"/>
      <c r="I62" s="15"/>
      <c r="J62" s="15" t="s">
        <v>56</v>
      </c>
    </row>
    <row r="63" spans="1:10" ht="13">
      <c r="A63" s="15" t="s">
        <v>1746</v>
      </c>
      <c r="B63" s="11">
        <v>0.12043981481481482</v>
      </c>
      <c r="C63" s="15" t="s">
        <v>21</v>
      </c>
      <c r="D63" s="15" t="s">
        <v>113</v>
      </c>
      <c r="E63" s="14">
        <v>26</v>
      </c>
      <c r="F63" s="14">
        <f>E63-7</f>
        <v>19</v>
      </c>
      <c r="G63" s="15"/>
      <c r="H63" s="15"/>
      <c r="I63" s="15"/>
      <c r="J63" s="15" t="s">
        <v>1790</v>
      </c>
    </row>
    <row r="64" spans="1:10" ht="13">
      <c r="A64" s="15" t="s">
        <v>1746</v>
      </c>
      <c r="B64" s="11">
        <v>0.12236111111111111</v>
      </c>
      <c r="C64" s="15" t="s">
        <v>66</v>
      </c>
      <c r="D64" s="15" t="s">
        <v>113</v>
      </c>
      <c r="E64" s="14" t="s">
        <v>38</v>
      </c>
      <c r="F64" s="14" t="s">
        <v>38</v>
      </c>
      <c r="G64" s="15"/>
      <c r="H64" s="15"/>
      <c r="I64" s="15"/>
      <c r="J64" s="15" t="s">
        <v>56</v>
      </c>
    </row>
    <row r="65" spans="1:10" ht="13">
      <c r="A65" s="15" t="s">
        <v>1746</v>
      </c>
      <c r="B65" s="11">
        <v>0.12236111111111111</v>
      </c>
      <c r="C65" s="15" t="s">
        <v>66</v>
      </c>
      <c r="D65" s="15" t="s">
        <v>113</v>
      </c>
      <c r="E65" s="14">
        <v>16</v>
      </c>
      <c r="F65" s="14">
        <f>E65--1</f>
        <v>17</v>
      </c>
      <c r="G65" s="15"/>
      <c r="H65" s="15"/>
      <c r="I65" s="15"/>
      <c r="J65" s="15" t="s">
        <v>1790</v>
      </c>
    </row>
    <row r="66" spans="1:10" ht="13">
      <c r="A66" s="15" t="s">
        <v>1746</v>
      </c>
      <c r="B66" s="11">
        <v>0.1247337962962963</v>
      </c>
      <c r="C66" s="15" t="s">
        <v>19</v>
      </c>
      <c r="D66" s="15" t="s">
        <v>30</v>
      </c>
      <c r="E66" s="14">
        <v>28</v>
      </c>
      <c r="F66" s="14">
        <f>E66-9</f>
        <v>19</v>
      </c>
      <c r="G66" s="15"/>
      <c r="H66" s="15"/>
      <c r="I66" s="15"/>
      <c r="J66" s="15" t="s">
        <v>1328</v>
      </c>
    </row>
    <row r="67" spans="1:10" ht="13">
      <c r="A67" s="15" t="s">
        <v>1746</v>
      </c>
      <c r="B67" s="11">
        <v>0.12491898148148148</v>
      </c>
      <c r="C67" s="15" t="s">
        <v>19</v>
      </c>
      <c r="D67" s="15" t="s">
        <v>28</v>
      </c>
      <c r="E67" s="14">
        <v>26</v>
      </c>
      <c r="F67" s="14"/>
      <c r="G67" s="15"/>
      <c r="H67" s="15" t="s">
        <v>1791</v>
      </c>
      <c r="I67" s="15"/>
      <c r="J67" s="15"/>
    </row>
    <row r="68" spans="1:10" ht="13">
      <c r="A68" s="15" t="s">
        <v>1746</v>
      </c>
      <c r="B68" s="11">
        <v>0.12540509259259258</v>
      </c>
      <c r="C68" s="15" t="s">
        <v>19</v>
      </c>
      <c r="D68" s="15" t="s">
        <v>22</v>
      </c>
      <c r="E68" s="14">
        <v>22</v>
      </c>
      <c r="F68" s="14">
        <f>E68-11</f>
        <v>11</v>
      </c>
      <c r="G68" s="15"/>
      <c r="H68" s="15"/>
      <c r="I68" s="15"/>
      <c r="J68" s="15"/>
    </row>
    <row r="69" spans="1:10" ht="13">
      <c r="A69" s="15" t="s">
        <v>1746</v>
      </c>
      <c r="B69" s="11">
        <v>0.12615740740740741</v>
      </c>
      <c r="C69" s="15" t="s">
        <v>18</v>
      </c>
      <c r="D69" s="15" t="s">
        <v>33</v>
      </c>
      <c r="E69" s="14">
        <v>23</v>
      </c>
      <c r="F69" s="14">
        <v>15</v>
      </c>
      <c r="G69" s="15"/>
      <c r="H69" s="15"/>
      <c r="I69" s="15"/>
      <c r="J69" s="15" t="s">
        <v>781</v>
      </c>
    </row>
    <row r="70" spans="1:10" ht="13">
      <c r="A70" s="15" t="s">
        <v>1746</v>
      </c>
      <c r="B70" s="11">
        <v>0.12636574074074075</v>
      </c>
      <c r="C70" s="15" t="s">
        <v>18</v>
      </c>
      <c r="D70" s="15" t="s">
        <v>28</v>
      </c>
      <c r="E70" s="14">
        <v>26</v>
      </c>
      <c r="F70" s="14"/>
      <c r="G70" s="15"/>
      <c r="H70" s="15" t="s">
        <v>1792</v>
      </c>
      <c r="I70" s="15"/>
      <c r="J70" s="15"/>
    </row>
    <row r="71" spans="1:10" ht="13">
      <c r="A71" s="15" t="s">
        <v>1746</v>
      </c>
      <c r="B71" s="11">
        <v>0.12690972222222222</v>
      </c>
      <c r="C71" s="15" t="s">
        <v>18</v>
      </c>
      <c r="D71" s="15" t="s">
        <v>33</v>
      </c>
      <c r="E71" s="14">
        <v>11</v>
      </c>
      <c r="F71" s="14">
        <f>E71-8</f>
        <v>3</v>
      </c>
      <c r="G71" s="15"/>
      <c r="H71" s="15"/>
      <c r="I71" s="15"/>
      <c r="J71" s="15" t="s">
        <v>155</v>
      </c>
    </row>
    <row r="72" spans="1:10" ht="13">
      <c r="A72" s="15" t="s">
        <v>1746</v>
      </c>
      <c r="B72" s="11">
        <v>0.12790509259259258</v>
      </c>
      <c r="C72" s="15" t="s">
        <v>14</v>
      </c>
      <c r="D72" s="15" t="s">
        <v>30</v>
      </c>
      <c r="E72" s="14">
        <f>F72+8</f>
        <v>27</v>
      </c>
      <c r="F72" s="14">
        <v>19</v>
      </c>
      <c r="G72" s="15"/>
      <c r="H72" s="15"/>
      <c r="I72" s="15"/>
      <c r="J72" s="15" t="s">
        <v>32</v>
      </c>
    </row>
    <row r="73" spans="1:10" ht="13">
      <c r="A73" s="15" t="s">
        <v>1746</v>
      </c>
      <c r="B73" s="11">
        <v>0.12796296296296297</v>
      </c>
      <c r="C73" s="15" t="s">
        <v>14</v>
      </c>
      <c r="D73" s="15" t="s">
        <v>30</v>
      </c>
      <c r="E73" s="14">
        <v>17</v>
      </c>
      <c r="F73" s="14">
        <f>E73-8</f>
        <v>9</v>
      </c>
      <c r="G73" s="15"/>
      <c r="H73" s="15"/>
      <c r="I73" s="15"/>
      <c r="J73" s="15" t="s">
        <v>32</v>
      </c>
    </row>
    <row r="74" spans="1:10" ht="13">
      <c r="A74" s="15" t="s">
        <v>1746</v>
      </c>
      <c r="B74" s="11">
        <v>0.12807870370370369</v>
      </c>
      <c r="C74" s="15" t="s">
        <v>14</v>
      </c>
      <c r="D74" s="15" t="s">
        <v>28</v>
      </c>
      <c r="E74" s="14">
        <v>10</v>
      </c>
      <c r="F74" s="14"/>
      <c r="G74" s="15"/>
      <c r="H74" s="15" t="s">
        <v>1794</v>
      </c>
      <c r="I74" s="15"/>
      <c r="J74" s="15"/>
    </row>
    <row r="75" spans="1:10" ht="13">
      <c r="A75" s="15" t="s">
        <v>1746</v>
      </c>
      <c r="B75" s="11">
        <v>0.12810185185185186</v>
      </c>
      <c r="C75" s="15" t="s">
        <v>14</v>
      </c>
      <c r="D75" s="15" t="s">
        <v>28</v>
      </c>
      <c r="E75" s="14">
        <v>6</v>
      </c>
      <c r="F75" s="14"/>
      <c r="G75" s="15"/>
      <c r="H75" s="15" t="s">
        <v>1795</v>
      </c>
      <c r="I75" s="15"/>
      <c r="J75" s="15"/>
    </row>
    <row r="76" spans="1:10" ht="13">
      <c r="A76" s="15" t="s">
        <v>1746</v>
      </c>
      <c r="B76" s="11">
        <v>0.12815972222222222</v>
      </c>
      <c r="C76" s="15" t="s">
        <v>14</v>
      </c>
      <c r="D76" s="15" t="s">
        <v>30</v>
      </c>
      <c r="E76" s="14">
        <v>18</v>
      </c>
      <c r="F76" s="14">
        <f>E76-8</f>
        <v>10</v>
      </c>
      <c r="G76" s="15"/>
      <c r="H76" s="15"/>
      <c r="I76" s="15"/>
      <c r="J76" s="15" t="s">
        <v>32</v>
      </c>
    </row>
    <row r="77" spans="1:10" ht="13">
      <c r="A77" s="15" t="s">
        <v>1746</v>
      </c>
      <c r="B77" s="11">
        <v>0.12819444444444444</v>
      </c>
      <c r="C77" s="15" t="s">
        <v>14</v>
      </c>
      <c r="D77" s="15" t="s">
        <v>28</v>
      </c>
      <c r="E77" s="14">
        <v>8</v>
      </c>
      <c r="F77" s="14"/>
      <c r="G77" s="15"/>
      <c r="H77" s="15" t="s">
        <v>1798</v>
      </c>
      <c r="I77" s="15"/>
      <c r="J77" s="15"/>
    </row>
    <row r="78" spans="1:10" ht="13">
      <c r="A78" s="15" t="s">
        <v>1746</v>
      </c>
      <c r="B78" s="11">
        <v>0.1282986111111111</v>
      </c>
      <c r="C78" s="15" t="s">
        <v>14</v>
      </c>
      <c r="D78" s="15" t="s">
        <v>30</v>
      </c>
      <c r="E78" s="14">
        <f t="shared" ref="E78:E79" si="5">F78+8</f>
        <v>25</v>
      </c>
      <c r="F78" s="14">
        <v>17</v>
      </c>
      <c r="G78" s="15"/>
      <c r="H78" s="15"/>
      <c r="I78" s="15"/>
      <c r="J78" s="15" t="s">
        <v>32</v>
      </c>
    </row>
    <row r="79" spans="1:10" ht="13">
      <c r="A79" s="15" t="s">
        <v>1746</v>
      </c>
      <c r="B79" s="11">
        <v>0.12832175925925926</v>
      </c>
      <c r="C79" s="15" t="s">
        <v>14</v>
      </c>
      <c r="D79" s="15" t="s">
        <v>30</v>
      </c>
      <c r="E79" s="14">
        <f t="shared" si="5"/>
        <v>10</v>
      </c>
      <c r="F79" s="14">
        <v>2</v>
      </c>
      <c r="G79" s="15"/>
      <c r="H79" s="15"/>
      <c r="I79" s="15"/>
      <c r="J79" s="15" t="s">
        <v>32</v>
      </c>
    </row>
    <row r="80" spans="1:10" ht="13">
      <c r="A80" s="15" t="s">
        <v>1746</v>
      </c>
      <c r="B80" s="11">
        <v>0.12840277777777778</v>
      </c>
      <c r="C80" s="15" t="s">
        <v>14</v>
      </c>
      <c r="D80" s="15" t="s">
        <v>28</v>
      </c>
      <c r="E80" s="14">
        <v>10</v>
      </c>
      <c r="F80" s="14"/>
      <c r="G80" s="15"/>
      <c r="H80" s="15" t="s">
        <v>1794</v>
      </c>
      <c r="I80" s="15"/>
      <c r="J80" s="15"/>
    </row>
    <row r="81" spans="1:10" ht="13">
      <c r="A81" s="15" t="s">
        <v>1746</v>
      </c>
      <c r="B81" s="11">
        <v>0.13126157407407407</v>
      </c>
      <c r="C81" s="15" t="s">
        <v>21</v>
      </c>
      <c r="D81" s="15" t="s">
        <v>33</v>
      </c>
      <c r="E81" s="14">
        <f>F81+8</f>
        <v>22</v>
      </c>
      <c r="F81" s="14">
        <v>14</v>
      </c>
      <c r="G81" s="15"/>
      <c r="H81" s="15"/>
      <c r="I81" s="15"/>
      <c r="J81" s="15" t="s">
        <v>1803</v>
      </c>
    </row>
    <row r="82" spans="1:10" ht="13">
      <c r="A82" s="15" t="s">
        <v>1746</v>
      </c>
      <c r="B82" s="11">
        <v>0.13146990740740741</v>
      </c>
      <c r="C82" s="15" t="s">
        <v>21</v>
      </c>
      <c r="D82" s="15" t="s">
        <v>28</v>
      </c>
      <c r="E82" s="14">
        <v>10</v>
      </c>
      <c r="F82" s="14"/>
      <c r="G82" s="15"/>
      <c r="H82" s="15" t="s">
        <v>1806</v>
      </c>
      <c r="I82" s="15"/>
      <c r="J82" s="15"/>
    </row>
    <row r="83" spans="1:10" ht="13">
      <c r="A83" s="15" t="s">
        <v>1746</v>
      </c>
      <c r="B83" s="11">
        <v>0.13197916666666668</v>
      </c>
      <c r="C83" s="15" t="s">
        <v>14</v>
      </c>
      <c r="D83" s="15" t="s">
        <v>30</v>
      </c>
      <c r="E83" s="14">
        <v>12</v>
      </c>
      <c r="F83" s="14">
        <f>E83-8</f>
        <v>4</v>
      </c>
      <c r="G83" s="15"/>
      <c r="H83" s="15"/>
      <c r="I83" s="15"/>
      <c r="J83" s="15" t="s">
        <v>629</v>
      </c>
    </row>
    <row r="84" spans="1:10" ht="13">
      <c r="A84" s="15" t="s">
        <v>1746</v>
      </c>
      <c r="B84" s="11">
        <v>0.13383101851851853</v>
      </c>
      <c r="C84" s="15" t="s">
        <v>13</v>
      </c>
      <c r="D84" s="15" t="s">
        <v>30</v>
      </c>
      <c r="E84" s="14">
        <v>19</v>
      </c>
      <c r="F84" s="14">
        <f t="shared" ref="F84:F85" si="6">E84-9</f>
        <v>10</v>
      </c>
      <c r="G84" s="15"/>
      <c r="H84" s="15"/>
      <c r="I84" s="15"/>
      <c r="J84" s="15" t="s">
        <v>1807</v>
      </c>
    </row>
    <row r="85" spans="1:10" ht="13">
      <c r="A85" s="15" t="s">
        <v>1746</v>
      </c>
      <c r="B85" s="11">
        <v>0.13495370370370371</v>
      </c>
      <c r="C85" s="15" t="s">
        <v>13</v>
      </c>
      <c r="D85" s="15" t="s">
        <v>30</v>
      </c>
      <c r="E85" s="14">
        <v>23</v>
      </c>
      <c r="F85" s="14">
        <f t="shared" si="6"/>
        <v>14</v>
      </c>
      <c r="G85" s="15"/>
      <c r="H85" s="15"/>
      <c r="I85" s="15"/>
      <c r="J85" s="15" t="s">
        <v>1020</v>
      </c>
    </row>
    <row r="86" spans="1:10" ht="13">
      <c r="A86" s="15" t="s">
        <v>1746</v>
      </c>
      <c r="B86" s="11">
        <v>0.13849537037037038</v>
      </c>
      <c r="C86" s="15" t="s">
        <v>14</v>
      </c>
      <c r="D86" s="15" t="s">
        <v>116</v>
      </c>
      <c r="E86" s="14">
        <v>17</v>
      </c>
      <c r="F86" s="14">
        <f>E86-1</f>
        <v>16</v>
      </c>
      <c r="G86" s="15"/>
      <c r="H86" s="15"/>
      <c r="I86" s="15"/>
      <c r="J86" s="15"/>
    </row>
    <row r="87" spans="1:10" ht="13">
      <c r="A87" s="15" t="s">
        <v>1746</v>
      </c>
      <c r="B87" s="11">
        <v>0.14291666666666666</v>
      </c>
      <c r="C87" s="15" t="s">
        <v>13</v>
      </c>
      <c r="D87" s="15" t="s">
        <v>52</v>
      </c>
      <c r="E87" s="14" t="s">
        <v>38</v>
      </c>
      <c r="F87" s="14" t="s">
        <v>38</v>
      </c>
      <c r="G87" s="15"/>
      <c r="H87" s="15"/>
      <c r="I87" s="15"/>
      <c r="J87" s="15"/>
    </row>
    <row r="88" spans="1:10" ht="13">
      <c r="A88" s="15" t="s">
        <v>1746</v>
      </c>
      <c r="B88" s="11">
        <v>0.14324074074074075</v>
      </c>
      <c r="C88" s="15" t="s">
        <v>18</v>
      </c>
      <c r="D88" s="15" t="s">
        <v>109</v>
      </c>
      <c r="E88" s="14" t="s">
        <v>38</v>
      </c>
      <c r="F88" s="14" t="s">
        <v>38</v>
      </c>
      <c r="G88" s="15"/>
      <c r="H88" s="15"/>
      <c r="I88" s="15"/>
      <c r="J88" s="15" t="s">
        <v>56</v>
      </c>
    </row>
    <row r="89" spans="1:10" ht="13">
      <c r="A89" s="15" t="s">
        <v>1746</v>
      </c>
      <c r="B89" s="11">
        <v>0.14324074074074075</v>
      </c>
      <c r="C89" s="15" t="s">
        <v>18</v>
      </c>
      <c r="D89" s="15" t="s">
        <v>109</v>
      </c>
      <c r="E89" s="14">
        <v>10</v>
      </c>
      <c r="F89" s="14">
        <f t="shared" ref="F89:F91" si="7">E89-3</f>
        <v>7</v>
      </c>
      <c r="G89" s="15"/>
      <c r="H89" s="15"/>
      <c r="I89" s="15"/>
      <c r="J89" s="15" t="s">
        <v>57</v>
      </c>
    </row>
    <row r="90" spans="1:10" ht="13">
      <c r="A90" s="15" t="s">
        <v>1746</v>
      </c>
      <c r="B90" s="11">
        <v>0.14431712962962964</v>
      </c>
      <c r="C90" s="15" t="s">
        <v>18</v>
      </c>
      <c r="D90" s="15" t="s">
        <v>109</v>
      </c>
      <c r="E90" s="14">
        <v>14</v>
      </c>
      <c r="F90" s="14">
        <f t="shared" si="7"/>
        <v>11</v>
      </c>
      <c r="G90" s="15"/>
      <c r="H90" s="15"/>
      <c r="I90" s="15"/>
      <c r="J90" s="15"/>
    </row>
    <row r="91" spans="1:10" ht="13">
      <c r="A91" s="15" t="s">
        <v>1746</v>
      </c>
      <c r="B91" s="11">
        <v>0.14486111111111111</v>
      </c>
      <c r="C91" s="15" t="s">
        <v>14</v>
      </c>
      <c r="D91" s="15" t="s">
        <v>15</v>
      </c>
      <c r="E91" s="14">
        <v>12</v>
      </c>
      <c r="F91" s="14">
        <f t="shared" si="7"/>
        <v>9</v>
      </c>
      <c r="G91" s="15"/>
      <c r="H91" s="15"/>
      <c r="I91" s="15"/>
      <c r="J91" s="15"/>
    </row>
    <row r="92" spans="1:10" ht="13">
      <c r="A92" s="15" t="s">
        <v>1746</v>
      </c>
      <c r="B92" s="11">
        <v>0.14524305555555556</v>
      </c>
      <c r="C92" s="15" t="s">
        <v>19</v>
      </c>
      <c r="D92" s="15" t="s">
        <v>15</v>
      </c>
      <c r="E92" s="14">
        <v>16</v>
      </c>
      <c r="F92" s="14">
        <f>E92-0</f>
        <v>16</v>
      </c>
      <c r="G92" s="15"/>
      <c r="H92" s="15"/>
      <c r="I92" s="15"/>
      <c r="J92" s="15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>
    <outlinePr summaryBelow="0" summaryRight="0"/>
  </sheetPr>
  <dimension ref="A1:J275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33203125" customWidth="1"/>
    <col min="2" max="2" width="7.33203125" customWidth="1"/>
    <col min="3" max="3" width="9.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19.6640625" customWidth="1"/>
    <col min="9" max="9" width="6.33203125" customWidth="1"/>
    <col min="10" max="10" width="37.8320312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1751</v>
      </c>
      <c r="B2" s="11">
        <v>1.1724537037037037E-2</v>
      </c>
      <c r="C2" s="19" t="s">
        <v>19</v>
      </c>
      <c r="D2" s="19" t="s">
        <v>22</v>
      </c>
      <c r="E2" s="19" t="s">
        <v>17</v>
      </c>
      <c r="F2" s="13">
        <v>20</v>
      </c>
      <c r="G2" s="19" t="s">
        <v>40</v>
      </c>
      <c r="H2" s="15"/>
      <c r="I2" s="15"/>
      <c r="J2" s="15"/>
    </row>
    <row r="3" spans="1:10" ht="15.75" customHeight="1">
      <c r="A3" s="19" t="s">
        <v>1751</v>
      </c>
      <c r="B3" s="11">
        <v>1.1724537037037037E-2</v>
      </c>
      <c r="C3" s="19" t="s">
        <v>19</v>
      </c>
      <c r="D3" s="19" t="s">
        <v>22</v>
      </c>
      <c r="E3" s="19" t="s">
        <v>38</v>
      </c>
      <c r="F3" s="19" t="s">
        <v>38</v>
      </c>
      <c r="G3" s="15"/>
      <c r="H3" s="15"/>
      <c r="I3" s="15"/>
      <c r="J3" s="19" t="s">
        <v>56</v>
      </c>
    </row>
    <row r="4" spans="1:10" ht="15.75" customHeight="1">
      <c r="A4" s="19" t="s">
        <v>1751</v>
      </c>
      <c r="B4" s="11">
        <v>1.2766203703703703E-2</v>
      </c>
      <c r="C4" s="19" t="s">
        <v>19</v>
      </c>
      <c r="D4" s="19" t="s">
        <v>15</v>
      </c>
      <c r="E4" s="13">
        <v>7</v>
      </c>
      <c r="F4" s="14">
        <f>E4-0</f>
        <v>7</v>
      </c>
      <c r="G4" s="15"/>
      <c r="H4" s="15"/>
      <c r="I4" s="15"/>
      <c r="J4" s="15"/>
    </row>
    <row r="5" spans="1:10" ht="15.75" customHeight="1">
      <c r="A5" s="19" t="s">
        <v>1751</v>
      </c>
      <c r="B5" s="11">
        <v>1.3159722222222222E-2</v>
      </c>
      <c r="C5" s="19" t="s">
        <v>13</v>
      </c>
      <c r="D5" s="19" t="s">
        <v>15</v>
      </c>
      <c r="E5" s="19" t="s">
        <v>20</v>
      </c>
      <c r="F5" s="13">
        <v>1</v>
      </c>
      <c r="G5" s="19" t="s">
        <v>40</v>
      </c>
      <c r="H5" s="15"/>
      <c r="I5" s="15"/>
      <c r="J5" s="15"/>
    </row>
    <row r="6" spans="1:10" ht="15.75" customHeight="1">
      <c r="A6" s="19" t="s">
        <v>1751</v>
      </c>
      <c r="B6" s="11">
        <v>1.53125E-2</v>
      </c>
      <c r="C6" s="19" t="s">
        <v>14</v>
      </c>
      <c r="D6" s="19" t="s">
        <v>16</v>
      </c>
      <c r="E6" s="13">
        <v>18</v>
      </c>
      <c r="F6" s="14">
        <f>E6-5</f>
        <v>13</v>
      </c>
      <c r="G6" s="15"/>
      <c r="H6" s="15"/>
      <c r="I6" s="15"/>
      <c r="J6" s="15"/>
    </row>
    <row r="7" spans="1:10" ht="15.75" customHeight="1">
      <c r="A7" s="19" t="s">
        <v>1751</v>
      </c>
      <c r="B7" s="11">
        <v>1.53125E-2</v>
      </c>
      <c r="C7" s="19" t="s">
        <v>18</v>
      </c>
      <c r="D7" s="19" t="s">
        <v>16</v>
      </c>
      <c r="E7" s="13">
        <v>19</v>
      </c>
      <c r="F7" s="14">
        <f>E7-4</f>
        <v>15</v>
      </c>
      <c r="G7" s="15"/>
      <c r="H7" s="15"/>
      <c r="I7" s="15"/>
      <c r="J7" s="15"/>
    </row>
    <row r="8" spans="1:10" ht="15.75" customHeight="1">
      <c r="A8" s="19" t="s">
        <v>1751</v>
      </c>
      <c r="B8" s="11">
        <v>1.5324074074074073E-2</v>
      </c>
      <c r="C8" s="19" t="s">
        <v>21</v>
      </c>
      <c r="D8" s="19" t="s">
        <v>16</v>
      </c>
      <c r="E8" s="13">
        <v>19</v>
      </c>
      <c r="F8" s="14">
        <f>E8-2</f>
        <v>17</v>
      </c>
      <c r="G8" s="15"/>
      <c r="H8" s="15"/>
      <c r="I8" s="15"/>
      <c r="J8" s="15"/>
    </row>
    <row r="9" spans="1:10" ht="15.75" customHeight="1">
      <c r="A9" s="19" t="s">
        <v>1751</v>
      </c>
      <c r="B9" s="11">
        <v>1.5462962962962963E-2</v>
      </c>
      <c r="C9" s="19" t="s">
        <v>13</v>
      </c>
      <c r="D9" s="19" t="s">
        <v>16</v>
      </c>
      <c r="E9" s="13">
        <v>14</v>
      </c>
      <c r="F9" s="14">
        <f>E9-0</f>
        <v>14</v>
      </c>
      <c r="G9" s="15"/>
      <c r="H9" s="15"/>
      <c r="I9" s="15"/>
      <c r="J9" s="15"/>
    </row>
    <row r="10" spans="1:10" ht="15.75" customHeight="1">
      <c r="A10" s="19" t="s">
        <v>1751</v>
      </c>
      <c r="B10" s="11">
        <v>1.5462962962962963E-2</v>
      </c>
      <c r="C10" s="19" t="s">
        <v>888</v>
      </c>
      <c r="D10" s="19" t="s">
        <v>16</v>
      </c>
      <c r="E10" s="13">
        <v>13</v>
      </c>
      <c r="F10" s="14">
        <f>E10-1</f>
        <v>12</v>
      </c>
      <c r="G10" s="15"/>
      <c r="H10" s="15"/>
      <c r="I10" s="15"/>
      <c r="J10" s="15"/>
    </row>
    <row r="11" spans="1:10" ht="15.75" customHeight="1">
      <c r="A11" s="19" t="s">
        <v>1751</v>
      </c>
      <c r="B11" s="11">
        <v>1.5601851851851851E-2</v>
      </c>
      <c r="C11" s="19" t="s">
        <v>19</v>
      </c>
      <c r="D11" s="19" t="s">
        <v>16</v>
      </c>
      <c r="E11" s="13">
        <v>10</v>
      </c>
      <c r="F11" s="14">
        <f>E11-5</f>
        <v>5</v>
      </c>
      <c r="G11" s="15"/>
      <c r="H11" s="15"/>
      <c r="I11" s="15"/>
      <c r="J11" s="15"/>
    </row>
    <row r="12" spans="1:10" ht="15.75" customHeight="1">
      <c r="A12" s="19" t="s">
        <v>1751</v>
      </c>
      <c r="B12" s="11">
        <v>1.5648148148148147E-2</v>
      </c>
      <c r="C12" s="19" t="s">
        <v>66</v>
      </c>
      <c r="D12" s="19" t="s">
        <v>16</v>
      </c>
      <c r="E12" s="13">
        <v>6</v>
      </c>
      <c r="F12" s="14">
        <f>E12-2</f>
        <v>4</v>
      </c>
      <c r="G12" s="15"/>
      <c r="H12" s="15"/>
      <c r="I12" s="15"/>
      <c r="J12" s="15"/>
    </row>
    <row r="13" spans="1:10" ht="15.75" customHeight="1">
      <c r="A13" s="19" t="s">
        <v>1751</v>
      </c>
      <c r="B13" s="11">
        <v>1.7638888888888888E-2</v>
      </c>
      <c r="C13" s="19" t="s">
        <v>14</v>
      </c>
      <c r="D13" s="19" t="s">
        <v>30</v>
      </c>
      <c r="E13" s="13">
        <f>F13+8</f>
        <v>27</v>
      </c>
      <c r="F13" s="13">
        <v>19</v>
      </c>
      <c r="G13" s="15"/>
      <c r="H13" s="15"/>
      <c r="I13" s="15"/>
      <c r="J13" s="19" t="s">
        <v>1764</v>
      </c>
    </row>
    <row r="14" spans="1:10" ht="15.75" customHeight="1">
      <c r="A14" s="19" t="s">
        <v>1751</v>
      </c>
      <c r="B14" s="11">
        <v>1.804398148148148E-2</v>
      </c>
      <c r="C14" s="19" t="s">
        <v>14</v>
      </c>
      <c r="D14" s="19" t="s">
        <v>28</v>
      </c>
      <c r="E14" s="13">
        <v>9</v>
      </c>
      <c r="F14" s="15"/>
      <c r="G14" s="15"/>
      <c r="H14" s="19" t="s">
        <v>1766</v>
      </c>
      <c r="I14" s="15"/>
      <c r="J14" s="15"/>
    </row>
    <row r="15" spans="1:10" ht="15.75" customHeight="1">
      <c r="A15" s="19" t="s">
        <v>1751</v>
      </c>
      <c r="B15" s="11">
        <v>1.8414351851851852E-2</v>
      </c>
      <c r="C15" s="19" t="s">
        <v>14</v>
      </c>
      <c r="D15" s="19" t="s">
        <v>30</v>
      </c>
      <c r="E15" s="13">
        <f>F15+8</f>
        <v>27</v>
      </c>
      <c r="F15" s="13">
        <v>19</v>
      </c>
      <c r="G15" s="15"/>
      <c r="H15" s="15"/>
      <c r="I15" s="15"/>
      <c r="J15" s="19" t="s">
        <v>1764</v>
      </c>
    </row>
    <row r="16" spans="1:10" ht="15.75" customHeight="1">
      <c r="A16" s="19" t="s">
        <v>1751</v>
      </c>
      <c r="B16" s="11">
        <v>1.846064814814815E-2</v>
      </c>
      <c r="C16" s="19" t="s">
        <v>14</v>
      </c>
      <c r="D16" s="19" t="s">
        <v>28</v>
      </c>
      <c r="E16" s="13">
        <v>7</v>
      </c>
      <c r="F16" s="15"/>
      <c r="G16" s="15"/>
      <c r="H16" s="19" t="s">
        <v>1767</v>
      </c>
      <c r="I16" s="13">
        <v>1</v>
      </c>
      <c r="J16" s="19" t="s">
        <v>1768</v>
      </c>
    </row>
    <row r="17" spans="1:10" ht="15.75" customHeight="1">
      <c r="A17" s="19" t="s">
        <v>1751</v>
      </c>
      <c r="B17" s="11">
        <v>1.9456018518518518E-2</v>
      </c>
      <c r="C17" s="19" t="s">
        <v>14</v>
      </c>
      <c r="D17" s="19" t="s">
        <v>113</v>
      </c>
      <c r="E17" s="13">
        <v>5</v>
      </c>
      <c r="F17" s="14">
        <f>E17-3</f>
        <v>2</v>
      </c>
      <c r="G17" s="15"/>
      <c r="H17" s="15"/>
      <c r="I17" s="15"/>
      <c r="J17" s="19" t="s">
        <v>1769</v>
      </c>
    </row>
    <row r="18" spans="1:10" ht="15.75" customHeight="1">
      <c r="A18" s="19" t="s">
        <v>1751</v>
      </c>
      <c r="B18" s="11">
        <v>2.0787037037037038E-2</v>
      </c>
      <c r="C18" s="19" t="s">
        <v>21</v>
      </c>
      <c r="D18" s="19" t="s">
        <v>33</v>
      </c>
      <c r="E18" s="13">
        <v>18</v>
      </c>
      <c r="F18" s="14">
        <f>E18-8</f>
        <v>10</v>
      </c>
      <c r="G18" s="15"/>
      <c r="H18" s="15"/>
      <c r="I18" s="15"/>
      <c r="J18" s="19" t="s">
        <v>1770</v>
      </c>
    </row>
    <row r="19" spans="1:10" ht="15.75" customHeight="1">
      <c r="A19" s="19" t="s">
        <v>1751</v>
      </c>
      <c r="B19" s="11">
        <v>2.0925925925925924E-2</v>
      </c>
      <c r="C19" s="19" t="s">
        <v>21</v>
      </c>
      <c r="D19" s="19" t="s">
        <v>28</v>
      </c>
      <c r="E19" s="13">
        <v>7</v>
      </c>
      <c r="F19" s="15"/>
      <c r="G19" s="15"/>
      <c r="H19" s="19" t="s">
        <v>1771</v>
      </c>
      <c r="I19" s="15"/>
      <c r="J19" s="15"/>
    </row>
    <row r="20" spans="1:10" ht="15.75" customHeight="1">
      <c r="A20" s="19" t="s">
        <v>1751</v>
      </c>
      <c r="B20" s="11">
        <v>2.1365740740740741E-2</v>
      </c>
      <c r="C20" s="19" t="s">
        <v>14</v>
      </c>
      <c r="D20" s="19" t="s">
        <v>30</v>
      </c>
      <c r="E20" s="13">
        <v>22</v>
      </c>
      <c r="F20" s="14">
        <f>E20-8</f>
        <v>14</v>
      </c>
      <c r="G20" s="15"/>
      <c r="H20" s="15"/>
      <c r="I20" s="15"/>
      <c r="J20" s="19" t="s">
        <v>1774</v>
      </c>
    </row>
    <row r="21" spans="1:10" ht="15.75" customHeight="1">
      <c r="A21" s="19" t="s">
        <v>1751</v>
      </c>
      <c r="B21" s="11">
        <v>2.1458333333333333E-2</v>
      </c>
      <c r="C21" s="19" t="s">
        <v>14</v>
      </c>
      <c r="D21" s="19" t="s">
        <v>28</v>
      </c>
      <c r="E21" s="13">
        <v>11</v>
      </c>
      <c r="F21" s="15"/>
      <c r="G21" s="15"/>
      <c r="H21" s="19" t="s">
        <v>1775</v>
      </c>
      <c r="I21" s="13">
        <v>1</v>
      </c>
      <c r="J21" s="19" t="s">
        <v>1776</v>
      </c>
    </row>
    <row r="22" spans="1:10" ht="15.75" customHeight="1">
      <c r="A22" s="19" t="s">
        <v>1751</v>
      </c>
      <c r="B22" s="11">
        <v>2.6331018518518517E-2</v>
      </c>
      <c r="C22" s="19" t="s">
        <v>66</v>
      </c>
      <c r="D22" s="19" t="s">
        <v>30</v>
      </c>
      <c r="E22" s="19" t="s">
        <v>38</v>
      </c>
      <c r="F22" s="19" t="s">
        <v>38</v>
      </c>
      <c r="G22" s="15"/>
      <c r="H22" s="15"/>
      <c r="I22" s="15"/>
      <c r="J22" s="19" t="s">
        <v>103</v>
      </c>
    </row>
    <row r="23" spans="1:10" ht="15.75" customHeight="1">
      <c r="A23" s="19" t="s">
        <v>1751</v>
      </c>
      <c r="B23" s="11">
        <v>2.6331018518518517E-2</v>
      </c>
      <c r="C23" s="19" t="s">
        <v>66</v>
      </c>
      <c r="D23" s="19" t="s">
        <v>30</v>
      </c>
      <c r="E23" s="13">
        <v>8</v>
      </c>
      <c r="F23" s="14">
        <f>E23-6</f>
        <v>2</v>
      </c>
      <c r="G23" s="15"/>
      <c r="H23" s="15"/>
      <c r="I23" s="15"/>
      <c r="J23" s="19" t="s">
        <v>1778</v>
      </c>
    </row>
    <row r="24" spans="1:10" ht="15.75" customHeight="1">
      <c r="A24" s="19" t="s">
        <v>1751</v>
      </c>
      <c r="B24" s="11">
        <v>2.732638888888889E-2</v>
      </c>
      <c r="C24" s="19" t="s">
        <v>13</v>
      </c>
      <c r="D24" s="19" t="s">
        <v>33</v>
      </c>
      <c r="E24" s="19" t="s">
        <v>38</v>
      </c>
      <c r="F24" s="19" t="s">
        <v>38</v>
      </c>
      <c r="G24" s="15"/>
      <c r="H24" s="15"/>
      <c r="I24" s="15"/>
      <c r="J24" s="19" t="s">
        <v>103</v>
      </c>
    </row>
    <row r="25" spans="1:10" ht="15.75" customHeight="1">
      <c r="A25" s="19" t="s">
        <v>1751</v>
      </c>
      <c r="B25" s="11">
        <v>2.732638888888889E-2</v>
      </c>
      <c r="C25" s="19" t="s">
        <v>13</v>
      </c>
      <c r="D25" s="19" t="s">
        <v>33</v>
      </c>
      <c r="E25" s="13">
        <v>12</v>
      </c>
      <c r="F25" s="13">
        <f>E25-8</f>
        <v>4</v>
      </c>
      <c r="G25" s="15"/>
      <c r="H25" s="15"/>
      <c r="I25" s="15"/>
      <c r="J25" s="15"/>
    </row>
    <row r="26" spans="1:10" ht="15.75" customHeight="1">
      <c r="A26" s="19" t="s">
        <v>1751</v>
      </c>
      <c r="B26" s="11">
        <v>2.7407407407407408E-2</v>
      </c>
      <c r="C26" s="19" t="s">
        <v>13</v>
      </c>
      <c r="D26" s="19" t="s">
        <v>33</v>
      </c>
      <c r="E26" s="19" t="s">
        <v>38</v>
      </c>
      <c r="F26" s="19" t="s">
        <v>38</v>
      </c>
      <c r="G26" s="15"/>
      <c r="H26" s="15"/>
      <c r="I26" s="15"/>
      <c r="J26" s="19" t="s">
        <v>103</v>
      </c>
    </row>
    <row r="27" spans="1:10" ht="15.75" customHeight="1">
      <c r="A27" s="19" t="s">
        <v>1751</v>
      </c>
      <c r="B27" s="11">
        <v>2.7407407407407408E-2</v>
      </c>
      <c r="C27" s="19" t="s">
        <v>13</v>
      </c>
      <c r="D27" s="19" t="s">
        <v>33</v>
      </c>
      <c r="E27" s="13">
        <v>12</v>
      </c>
      <c r="F27" s="13">
        <f>E27-8</f>
        <v>4</v>
      </c>
      <c r="G27" s="15"/>
      <c r="H27" s="15"/>
      <c r="I27" s="15"/>
      <c r="J27" s="15"/>
    </row>
    <row r="28" spans="1:10" ht="15.75" customHeight="1">
      <c r="A28" s="19" t="s">
        <v>1751</v>
      </c>
      <c r="B28" s="11">
        <v>2.7476851851851853E-2</v>
      </c>
      <c r="C28" s="19" t="s">
        <v>13</v>
      </c>
      <c r="D28" s="19" t="s">
        <v>45</v>
      </c>
      <c r="E28" s="13">
        <v>2</v>
      </c>
      <c r="F28" s="15"/>
      <c r="G28" s="15"/>
      <c r="H28" s="15"/>
      <c r="I28" s="15"/>
      <c r="J28" s="19" t="s">
        <v>1780</v>
      </c>
    </row>
    <row r="29" spans="1:10" ht="15.75" customHeight="1">
      <c r="A29" s="19" t="s">
        <v>1751</v>
      </c>
      <c r="B29" s="11">
        <v>2.7662037037037037E-2</v>
      </c>
      <c r="C29" s="19" t="s">
        <v>13</v>
      </c>
      <c r="D29" s="19" t="s">
        <v>28</v>
      </c>
      <c r="E29" s="13">
        <v>11</v>
      </c>
      <c r="F29" s="15"/>
      <c r="G29" s="15"/>
      <c r="H29" s="19" t="s">
        <v>1781</v>
      </c>
      <c r="I29" s="15"/>
      <c r="J29" s="15"/>
    </row>
    <row r="30" spans="1:10" ht="15.75" customHeight="1">
      <c r="A30" s="19" t="s">
        <v>1751</v>
      </c>
      <c r="B30" s="11">
        <v>2.8622685185185185E-2</v>
      </c>
      <c r="C30" s="19" t="s">
        <v>18</v>
      </c>
      <c r="D30" s="19" t="s">
        <v>67</v>
      </c>
      <c r="E30" s="13">
        <v>18</v>
      </c>
      <c r="F30" s="14">
        <f>E30-1</f>
        <v>17</v>
      </c>
      <c r="G30" s="15"/>
      <c r="H30" s="15"/>
      <c r="I30" s="15"/>
      <c r="J30" s="15"/>
    </row>
    <row r="31" spans="1:10" ht="15.75" customHeight="1">
      <c r="A31" s="19" t="s">
        <v>1751</v>
      </c>
      <c r="B31" s="11">
        <v>2.9571759259259259E-2</v>
      </c>
      <c r="C31" s="19" t="s">
        <v>66</v>
      </c>
      <c r="D31" s="19" t="s">
        <v>15</v>
      </c>
      <c r="E31" s="13">
        <v>12</v>
      </c>
      <c r="F31" s="14">
        <f>E31--2</f>
        <v>14</v>
      </c>
      <c r="G31" s="15"/>
      <c r="H31" s="15"/>
      <c r="I31" s="15"/>
      <c r="J31" s="15"/>
    </row>
    <row r="32" spans="1:10" ht="15.75" customHeight="1">
      <c r="A32" s="19" t="s">
        <v>1751</v>
      </c>
      <c r="B32" s="11">
        <v>3.2037037037037037E-2</v>
      </c>
      <c r="C32" s="19" t="s">
        <v>18</v>
      </c>
      <c r="D32" s="19" t="s">
        <v>68</v>
      </c>
      <c r="E32" s="13">
        <v>17</v>
      </c>
      <c r="F32" s="14">
        <f>E32-1</f>
        <v>16</v>
      </c>
      <c r="G32" s="15"/>
      <c r="H32" s="15"/>
      <c r="I32" s="15"/>
      <c r="J32" s="15"/>
    </row>
    <row r="33" spans="1:10" ht="15.75" customHeight="1">
      <c r="A33" s="19" t="s">
        <v>1751</v>
      </c>
      <c r="B33" s="11">
        <v>3.2569444444444443E-2</v>
      </c>
      <c r="C33" s="19" t="s">
        <v>19</v>
      </c>
      <c r="D33" s="19" t="s">
        <v>15</v>
      </c>
      <c r="E33" s="13">
        <v>6</v>
      </c>
      <c r="F33" s="13">
        <f>E33-0</f>
        <v>6</v>
      </c>
      <c r="G33" s="15"/>
      <c r="H33" s="15"/>
      <c r="I33" s="15"/>
      <c r="J33" s="15"/>
    </row>
    <row r="34" spans="1:10" ht="15.75" customHeight="1">
      <c r="A34" s="19" t="s">
        <v>1751</v>
      </c>
      <c r="B34" s="11">
        <v>3.4270833333333334E-2</v>
      </c>
      <c r="C34" s="19" t="s">
        <v>13</v>
      </c>
      <c r="D34" s="19" t="s">
        <v>37</v>
      </c>
      <c r="E34" s="13">
        <v>24</v>
      </c>
      <c r="F34" s="13">
        <f>E34-5</f>
        <v>19</v>
      </c>
      <c r="G34" s="15"/>
      <c r="H34" s="15"/>
      <c r="I34" s="15"/>
      <c r="J34" s="15"/>
    </row>
    <row r="35" spans="1:10" ht="15.75" customHeight="1">
      <c r="A35" s="19" t="s">
        <v>1751</v>
      </c>
      <c r="B35" s="11">
        <v>3.5266203703703702E-2</v>
      </c>
      <c r="C35" s="19" t="s">
        <v>21</v>
      </c>
      <c r="D35" s="19" t="s">
        <v>321</v>
      </c>
      <c r="E35" s="13">
        <v>27</v>
      </c>
      <c r="F35" s="14">
        <f>E35-9</f>
        <v>18</v>
      </c>
      <c r="G35" s="15"/>
      <c r="H35" s="15"/>
      <c r="I35" s="15"/>
      <c r="J35" s="15"/>
    </row>
    <row r="36" spans="1:10" ht="15.75" customHeight="1">
      <c r="A36" s="19" t="s">
        <v>1751</v>
      </c>
      <c r="B36" s="11">
        <v>4.027777777777778E-2</v>
      </c>
      <c r="C36" s="19" t="s">
        <v>19</v>
      </c>
      <c r="D36" s="19" t="s">
        <v>15</v>
      </c>
      <c r="E36" s="13">
        <v>16</v>
      </c>
      <c r="F36" s="14">
        <f>E36-0</f>
        <v>16</v>
      </c>
      <c r="G36" s="15"/>
      <c r="H36" s="15"/>
      <c r="I36" s="15"/>
      <c r="J36" s="15"/>
    </row>
    <row r="37" spans="1:10" ht="15.75" customHeight="1">
      <c r="A37" s="19" t="s">
        <v>1751</v>
      </c>
      <c r="B37" s="11">
        <v>4.0787037037037038E-2</v>
      </c>
      <c r="C37" s="19" t="s">
        <v>21</v>
      </c>
      <c r="D37" s="19" t="s">
        <v>22</v>
      </c>
      <c r="E37" s="13">
        <v>18</v>
      </c>
      <c r="F37" s="14">
        <f>E37-2</f>
        <v>16</v>
      </c>
      <c r="G37" s="15"/>
      <c r="H37" s="15"/>
      <c r="I37" s="15"/>
      <c r="J37" s="15"/>
    </row>
    <row r="38" spans="1:10" ht="15.75" customHeight="1">
      <c r="A38" s="19" t="s">
        <v>1751</v>
      </c>
      <c r="B38" s="11">
        <v>4.2002314814814812E-2</v>
      </c>
      <c r="C38" s="19" t="s">
        <v>21</v>
      </c>
      <c r="D38" s="19" t="s">
        <v>113</v>
      </c>
      <c r="E38" s="13">
        <v>12</v>
      </c>
      <c r="F38" s="14">
        <f>E38-7</f>
        <v>5</v>
      </c>
      <c r="G38" s="15"/>
      <c r="H38" s="15"/>
      <c r="I38" s="15"/>
      <c r="J38" s="19" t="s">
        <v>1793</v>
      </c>
    </row>
    <row r="39" spans="1:10" ht="15.75" customHeight="1">
      <c r="A39" s="19" t="s">
        <v>1751</v>
      </c>
      <c r="B39" s="11">
        <v>4.2407407407407408E-2</v>
      </c>
      <c r="C39" s="19" t="s">
        <v>14</v>
      </c>
      <c r="D39" s="19" t="s">
        <v>37</v>
      </c>
      <c r="E39" s="13">
        <v>9</v>
      </c>
      <c r="F39" s="14">
        <f>E39-5</f>
        <v>4</v>
      </c>
      <c r="G39" s="15"/>
      <c r="H39" s="15"/>
      <c r="I39" s="15"/>
      <c r="J39" s="15"/>
    </row>
    <row r="40" spans="1:10" ht="15.75" customHeight="1">
      <c r="A40" s="19" t="s">
        <v>1751</v>
      </c>
      <c r="B40" s="11">
        <v>4.4351851851851851E-2</v>
      </c>
      <c r="C40" s="19" t="s">
        <v>13</v>
      </c>
      <c r="D40" s="19" t="s">
        <v>77</v>
      </c>
      <c r="E40" s="13">
        <v>3</v>
      </c>
      <c r="F40" s="13">
        <f>E40-0</f>
        <v>3</v>
      </c>
      <c r="G40" s="15"/>
      <c r="H40" s="19" t="s">
        <v>1796</v>
      </c>
      <c r="I40" s="15"/>
      <c r="J40" s="19" t="s">
        <v>1797</v>
      </c>
    </row>
    <row r="41" spans="1:10" ht="15.75" customHeight="1">
      <c r="A41" s="19" t="s">
        <v>1751</v>
      </c>
      <c r="B41" s="11">
        <v>4.4374999999999998E-2</v>
      </c>
      <c r="C41" s="19" t="s">
        <v>66</v>
      </c>
      <c r="D41" s="19" t="s">
        <v>77</v>
      </c>
      <c r="E41" s="13">
        <v>20</v>
      </c>
      <c r="F41" s="14">
        <f>E41-2</f>
        <v>18</v>
      </c>
      <c r="G41" s="15"/>
      <c r="H41" s="19" t="s">
        <v>1800</v>
      </c>
      <c r="I41" s="15"/>
      <c r="J41" s="19" t="s">
        <v>1797</v>
      </c>
    </row>
    <row r="42" spans="1:10" ht="15.75" customHeight="1">
      <c r="A42" s="19" t="s">
        <v>1751</v>
      </c>
      <c r="B42" s="11">
        <v>4.4409722222222225E-2</v>
      </c>
      <c r="C42" s="19" t="s">
        <v>14</v>
      </c>
      <c r="D42" s="19" t="s">
        <v>77</v>
      </c>
      <c r="E42" s="13">
        <v>12</v>
      </c>
      <c r="F42" s="14">
        <f>E42-8</f>
        <v>4</v>
      </c>
      <c r="G42" s="15"/>
      <c r="H42" s="19" t="s">
        <v>1801</v>
      </c>
      <c r="I42" s="15"/>
      <c r="J42" s="19" t="s">
        <v>1797</v>
      </c>
    </row>
    <row r="43" spans="1:10" ht="15.75" customHeight="1">
      <c r="A43" s="19" t="s">
        <v>1751</v>
      </c>
      <c r="B43" s="11">
        <v>4.449074074074074E-2</v>
      </c>
      <c r="C43" s="19" t="s">
        <v>18</v>
      </c>
      <c r="D43" s="19" t="s">
        <v>77</v>
      </c>
      <c r="E43" s="13">
        <v>14</v>
      </c>
      <c r="F43" s="14">
        <f>E43-4</f>
        <v>10</v>
      </c>
      <c r="G43" s="15"/>
      <c r="H43" s="19" t="s">
        <v>1802</v>
      </c>
      <c r="I43" s="15"/>
      <c r="J43" s="19" t="s">
        <v>1797</v>
      </c>
    </row>
    <row r="44" spans="1:10" ht="15.75" customHeight="1">
      <c r="A44" s="19" t="s">
        <v>1751</v>
      </c>
      <c r="B44" s="11">
        <v>4.4571759259259262E-2</v>
      </c>
      <c r="C44" s="19" t="s">
        <v>21</v>
      </c>
      <c r="D44" s="19" t="s">
        <v>28</v>
      </c>
      <c r="E44" s="13">
        <v>34</v>
      </c>
      <c r="F44" s="15"/>
      <c r="G44" s="15"/>
      <c r="H44" s="15"/>
      <c r="I44" s="15"/>
      <c r="J44" s="19" t="s">
        <v>614</v>
      </c>
    </row>
    <row r="45" spans="1:10" ht="15.75" customHeight="1">
      <c r="A45" s="19" t="s">
        <v>1751</v>
      </c>
      <c r="B45" s="11">
        <v>4.5462962962962962E-2</v>
      </c>
      <c r="C45" s="19" t="s">
        <v>1645</v>
      </c>
      <c r="D45" s="19" t="s">
        <v>77</v>
      </c>
      <c r="E45" s="19" t="s">
        <v>38</v>
      </c>
      <c r="F45" s="19" t="s">
        <v>38</v>
      </c>
      <c r="G45" s="15"/>
      <c r="H45" s="19" t="s">
        <v>1804</v>
      </c>
      <c r="I45" s="15"/>
      <c r="J45" s="19" t="s">
        <v>1805</v>
      </c>
    </row>
    <row r="46" spans="1:10" ht="15.75" customHeight="1">
      <c r="A46" s="19" t="s">
        <v>1751</v>
      </c>
      <c r="B46" s="11">
        <v>4.6215277777777779E-2</v>
      </c>
      <c r="C46" s="19" t="s">
        <v>66</v>
      </c>
      <c r="D46" s="19" t="s">
        <v>16</v>
      </c>
      <c r="E46" s="13">
        <v>18</v>
      </c>
      <c r="F46" s="14">
        <f>E46-2</f>
        <v>16</v>
      </c>
      <c r="G46" s="15"/>
      <c r="H46" s="15"/>
      <c r="I46" s="15"/>
      <c r="J46" s="15"/>
    </row>
    <row r="47" spans="1:10" ht="15.75" customHeight="1">
      <c r="A47" s="19" t="s">
        <v>1751</v>
      </c>
      <c r="B47" s="11">
        <v>4.6226851851851852E-2</v>
      </c>
      <c r="C47" s="19" t="s">
        <v>19</v>
      </c>
      <c r="D47" s="19" t="s">
        <v>16</v>
      </c>
      <c r="E47" s="13">
        <v>17</v>
      </c>
      <c r="F47" s="14">
        <f t="shared" ref="F47:F48" si="0">E47-5</f>
        <v>12</v>
      </c>
      <c r="G47" s="15"/>
      <c r="H47" s="15"/>
      <c r="I47" s="15"/>
      <c r="J47" s="15"/>
    </row>
    <row r="48" spans="1:10" ht="15.75" customHeight="1">
      <c r="A48" s="19" t="s">
        <v>1751</v>
      </c>
      <c r="B48" s="11">
        <v>4.6238425925925926E-2</v>
      </c>
      <c r="C48" s="19" t="s">
        <v>14</v>
      </c>
      <c r="D48" s="19" t="s">
        <v>16</v>
      </c>
      <c r="E48" s="13">
        <v>15</v>
      </c>
      <c r="F48" s="14">
        <f t="shared" si="0"/>
        <v>10</v>
      </c>
      <c r="G48" s="15"/>
      <c r="H48" s="15"/>
      <c r="I48" s="15"/>
      <c r="J48" s="15"/>
    </row>
    <row r="49" spans="1:10" ht="15.75" customHeight="1">
      <c r="A49" s="19" t="s">
        <v>1751</v>
      </c>
      <c r="B49" s="11">
        <v>4.642361111111111E-2</v>
      </c>
      <c r="C49" s="19" t="s">
        <v>21</v>
      </c>
      <c r="D49" s="19" t="s">
        <v>16</v>
      </c>
      <c r="E49" s="13">
        <v>11</v>
      </c>
      <c r="F49" s="14">
        <f t="shared" ref="F49:F50" si="1">E49-1</f>
        <v>10</v>
      </c>
      <c r="G49" s="15"/>
      <c r="H49" s="15"/>
      <c r="I49" s="15"/>
      <c r="J49" s="15"/>
    </row>
    <row r="50" spans="1:10" ht="15.75" customHeight="1">
      <c r="A50" s="19" t="s">
        <v>1751</v>
      </c>
      <c r="B50" s="11">
        <v>4.6504629629629632E-2</v>
      </c>
      <c r="C50" s="19" t="s">
        <v>888</v>
      </c>
      <c r="D50" s="19" t="s">
        <v>16</v>
      </c>
      <c r="E50" s="13">
        <v>9</v>
      </c>
      <c r="F50" s="14">
        <f t="shared" si="1"/>
        <v>8</v>
      </c>
      <c r="G50" s="15"/>
      <c r="H50" s="15"/>
      <c r="I50" s="15"/>
      <c r="J50" s="15"/>
    </row>
    <row r="51" spans="1:10" ht="15.75" customHeight="1">
      <c r="A51" s="19" t="s">
        <v>1751</v>
      </c>
      <c r="B51" s="11">
        <v>4.6539351851851853E-2</v>
      </c>
      <c r="C51" s="19" t="s">
        <v>13</v>
      </c>
      <c r="D51" s="19" t="s">
        <v>16</v>
      </c>
      <c r="E51" s="13">
        <v>2</v>
      </c>
      <c r="F51" s="13">
        <f>E51-0</f>
        <v>2</v>
      </c>
      <c r="G51" s="15"/>
      <c r="H51" s="15"/>
      <c r="I51" s="15"/>
      <c r="J51" s="15"/>
    </row>
    <row r="52" spans="1:10" ht="15.75" customHeight="1">
      <c r="A52" s="19" t="s">
        <v>1751</v>
      </c>
      <c r="B52" s="11">
        <v>4.7303240740740743E-2</v>
      </c>
      <c r="C52" s="19" t="s">
        <v>13</v>
      </c>
      <c r="D52" s="19" t="s">
        <v>113</v>
      </c>
      <c r="E52" s="13">
        <v>7</v>
      </c>
      <c r="F52" s="14">
        <f>E52-2</f>
        <v>5</v>
      </c>
      <c r="G52" s="15"/>
      <c r="H52" s="15"/>
      <c r="I52" s="15"/>
      <c r="J52" s="19" t="s">
        <v>1808</v>
      </c>
    </row>
    <row r="53" spans="1:10" ht="15.75" customHeight="1">
      <c r="A53" s="19" t="s">
        <v>1751</v>
      </c>
      <c r="B53" s="11">
        <v>4.9351851851851855E-2</v>
      </c>
      <c r="C53" s="19" t="s">
        <v>21</v>
      </c>
      <c r="D53" s="19" t="s">
        <v>113</v>
      </c>
      <c r="E53" s="19" t="s">
        <v>38</v>
      </c>
      <c r="F53" s="19" t="s">
        <v>38</v>
      </c>
      <c r="G53" s="15"/>
      <c r="H53" s="15"/>
      <c r="I53" s="15"/>
      <c r="J53" s="19" t="s">
        <v>1809</v>
      </c>
    </row>
    <row r="54" spans="1:10" ht="15.75" customHeight="1">
      <c r="A54" s="19" t="s">
        <v>1751</v>
      </c>
      <c r="B54" s="11">
        <v>4.9699074074074076E-2</v>
      </c>
      <c r="C54" s="19" t="s">
        <v>19</v>
      </c>
      <c r="D54" s="19" t="s">
        <v>22</v>
      </c>
      <c r="E54" s="13">
        <v>26</v>
      </c>
      <c r="F54" s="14">
        <f>E54-11</f>
        <v>15</v>
      </c>
      <c r="G54" s="15"/>
      <c r="H54" s="15"/>
      <c r="I54" s="15"/>
      <c r="J54" s="15"/>
    </row>
    <row r="55" spans="1:10" ht="15.75" customHeight="1">
      <c r="A55" s="19" t="s">
        <v>1751</v>
      </c>
      <c r="B55" s="11">
        <v>5.1828703703703703E-2</v>
      </c>
      <c r="C55" s="19" t="s">
        <v>21</v>
      </c>
      <c r="D55" s="19" t="s">
        <v>62</v>
      </c>
      <c r="E55" s="13">
        <v>16</v>
      </c>
      <c r="F55" s="14">
        <f>E55-6</f>
        <v>10</v>
      </c>
      <c r="G55" s="15"/>
      <c r="H55" s="15"/>
      <c r="I55" s="15"/>
      <c r="J55" s="19" t="s">
        <v>1810</v>
      </c>
    </row>
    <row r="56" spans="1:10" ht="15.75" customHeight="1">
      <c r="A56" s="19" t="s">
        <v>1751</v>
      </c>
      <c r="B56" s="11">
        <v>5.3564814814814815E-2</v>
      </c>
      <c r="C56" s="19" t="s">
        <v>18</v>
      </c>
      <c r="D56" s="19" t="s">
        <v>77</v>
      </c>
      <c r="E56" s="13">
        <v>11</v>
      </c>
      <c r="F56" s="14">
        <f>E56-4</f>
        <v>7</v>
      </c>
      <c r="G56" s="15"/>
      <c r="H56" s="19" t="s">
        <v>1811</v>
      </c>
      <c r="I56" s="15"/>
      <c r="J56" s="19" t="s">
        <v>1812</v>
      </c>
    </row>
    <row r="57" spans="1:10" ht="15.75" customHeight="1">
      <c r="A57" s="19" t="s">
        <v>1751</v>
      </c>
      <c r="B57" s="11">
        <v>4.6631944444444441E-2</v>
      </c>
      <c r="C57" s="19" t="s">
        <v>14</v>
      </c>
      <c r="D57" s="19" t="s">
        <v>77</v>
      </c>
      <c r="E57" s="13">
        <v>24</v>
      </c>
      <c r="F57" s="14">
        <f>E57-8</f>
        <v>16</v>
      </c>
      <c r="G57" s="15"/>
      <c r="H57" s="15"/>
      <c r="I57" s="15"/>
      <c r="J57" s="19" t="s">
        <v>1813</v>
      </c>
    </row>
    <row r="58" spans="1:10" ht="15.75" customHeight="1">
      <c r="A58" s="19" t="s">
        <v>1751</v>
      </c>
      <c r="B58" s="11">
        <v>5.3715277777777778E-2</v>
      </c>
      <c r="C58" s="19" t="s">
        <v>21</v>
      </c>
      <c r="D58" s="19" t="s">
        <v>28</v>
      </c>
      <c r="E58" s="13">
        <v>15</v>
      </c>
      <c r="F58" s="15"/>
      <c r="G58" s="15"/>
      <c r="H58" s="15"/>
      <c r="I58" s="15"/>
      <c r="J58" s="19" t="s">
        <v>1360</v>
      </c>
    </row>
    <row r="59" spans="1:10" ht="13">
      <c r="A59" s="19" t="s">
        <v>1751</v>
      </c>
      <c r="B59" s="11">
        <v>5.3900462962962963E-2</v>
      </c>
      <c r="C59" s="19" t="s">
        <v>13</v>
      </c>
      <c r="D59" s="19" t="s">
        <v>77</v>
      </c>
      <c r="E59" s="13">
        <v>19</v>
      </c>
      <c r="F59" s="13">
        <f>E59-1</f>
        <v>18</v>
      </c>
      <c r="G59" s="15"/>
      <c r="H59" s="19" t="s">
        <v>1814</v>
      </c>
      <c r="I59" s="15"/>
      <c r="J59" s="19" t="s">
        <v>1812</v>
      </c>
    </row>
    <row r="60" spans="1:10" ht="13">
      <c r="A60" s="19" t="s">
        <v>1751</v>
      </c>
      <c r="B60" s="11">
        <v>5.4085648148148147E-2</v>
      </c>
      <c r="C60" s="19" t="s">
        <v>13</v>
      </c>
      <c r="D60" s="19" t="s">
        <v>113</v>
      </c>
      <c r="E60" s="13">
        <v>17</v>
      </c>
      <c r="F60" s="14">
        <f t="shared" ref="F60:F61" si="2">E60-2</f>
        <v>15</v>
      </c>
      <c r="G60" s="15"/>
      <c r="H60" s="15"/>
      <c r="I60" s="15"/>
      <c r="J60" s="19" t="s">
        <v>1816</v>
      </c>
    </row>
    <row r="61" spans="1:10" ht="13">
      <c r="A61" s="19" t="s">
        <v>1751</v>
      </c>
      <c r="B61" s="11">
        <v>5.7824074074074076E-2</v>
      </c>
      <c r="C61" s="19" t="s">
        <v>21</v>
      </c>
      <c r="D61" s="19" t="s">
        <v>77</v>
      </c>
      <c r="E61" s="13">
        <v>18</v>
      </c>
      <c r="F61" s="14">
        <f t="shared" si="2"/>
        <v>16</v>
      </c>
      <c r="G61" s="15"/>
      <c r="H61" s="15"/>
      <c r="I61" s="15"/>
      <c r="J61" s="19" t="s">
        <v>1812</v>
      </c>
    </row>
    <row r="62" spans="1:10" ht="13">
      <c r="A62" s="19" t="s">
        <v>1751</v>
      </c>
      <c r="B62" s="11">
        <v>5.800925925925926E-2</v>
      </c>
      <c r="C62" s="19" t="s">
        <v>21</v>
      </c>
      <c r="D62" s="19" t="s">
        <v>28</v>
      </c>
      <c r="E62" s="13">
        <v>28</v>
      </c>
      <c r="F62" s="19"/>
      <c r="G62" s="15"/>
      <c r="H62" s="15"/>
      <c r="I62" s="15"/>
      <c r="J62" s="19" t="s">
        <v>1360</v>
      </c>
    </row>
    <row r="63" spans="1:10" ht="13">
      <c r="A63" s="19" t="s">
        <v>1751</v>
      </c>
      <c r="B63" s="11">
        <v>5.814814814814815E-2</v>
      </c>
      <c r="C63" s="19" t="s">
        <v>21</v>
      </c>
      <c r="D63" s="19" t="s">
        <v>532</v>
      </c>
      <c r="E63" s="13">
        <v>19</v>
      </c>
      <c r="F63" s="14">
        <f>E63-1</f>
        <v>18</v>
      </c>
      <c r="G63" s="15"/>
      <c r="H63" s="15"/>
      <c r="I63" s="15"/>
      <c r="J63" s="19" t="s">
        <v>1818</v>
      </c>
    </row>
    <row r="64" spans="1:10" ht="13">
      <c r="A64" s="19" t="s">
        <v>1751</v>
      </c>
      <c r="B64" s="11">
        <v>5.8530092592592592E-2</v>
      </c>
      <c r="C64" s="19" t="s">
        <v>14</v>
      </c>
      <c r="D64" s="19" t="s">
        <v>532</v>
      </c>
      <c r="E64" s="13">
        <v>20</v>
      </c>
      <c r="F64" s="13">
        <f>E64-3</f>
        <v>17</v>
      </c>
      <c r="G64" s="15"/>
      <c r="H64" s="15"/>
      <c r="I64" s="15"/>
      <c r="J64" s="19" t="s">
        <v>1818</v>
      </c>
    </row>
    <row r="65" spans="1:10" ht="13">
      <c r="A65" s="19" t="s">
        <v>1751</v>
      </c>
      <c r="B65" s="11">
        <v>5.8657407407407408E-2</v>
      </c>
      <c r="C65" s="19" t="s">
        <v>66</v>
      </c>
      <c r="D65" s="19" t="s">
        <v>532</v>
      </c>
      <c r="E65" s="13">
        <v>19</v>
      </c>
      <c r="F65" s="14">
        <f>E65-6</f>
        <v>13</v>
      </c>
      <c r="G65" s="15"/>
      <c r="H65" s="15"/>
      <c r="I65" s="15"/>
      <c r="J65" s="19" t="s">
        <v>1818</v>
      </c>
    </row>
    <row r="66" spans="1:10" ht="13">
      <c r="A66" s="19" t="s">
        <v>1751</v>
      </c>
      <c r="B66" s="11">
        <v>5.903935185185185E-2</v>
      </c>
      <c r="C66" s="19" t="s">
        <v>13</v>
      </c>
      <c r="D66" s="19" t="s">
        <v>532</v>
      </c>
      <c r="E66" s="19" t="s">
        <v>20</v>
      </c>
      <c r="F66" s="13">
        <v>1</v>
      </c>
      <c r="G66" s="15"/>
      <c r="H66" s="15"/>
      <c r="I66" s="15"/>
      <c r="J66" s="19" t="s">
        <v>1818</v>
      </c>
    </row>
    <row r="67" spans="1:10" ht="13">
      <c r="A67" s="19" t="s">
        <v>1751</v>
      </c>
      <c r="B67" s="11">
        <v>5.9259259259259262E-2</v>
      </c>
      <c r="C67" s="19" t="s">
        <v>13</v>
      </c>
      <c r="D67" s="19" t="s">
        <v>62</v>
      </c>
      <c r="E67" s="13">
        <f>F67+5</f>
        <v>20</v>
      </c>
      <c r="F67" s="13">
        <v>15</v>
      </c>
      <c r="G67" s="15"/>
      <c r="H67" s="15"/>
      <c r="I67" s="15"/>
      <c r="J67" s="19" t="s">
        <v>56</v>
      </c>
    </row>
    <row r="68" spans="1:10" ht="13">
      <c r="A68" s="19" t="s">
        <v>1751</v>
      </c>
      <c r="B68" s="11">
        <v>5.9259259259259262E-2</v>
      </c>
      <c r="C68" s="19" t="s">
        <v>13</v>
      </c>
      <c r="D68" s="19" t="s">
        <v>62</v>
      </c>
      <c r="E68" s="13">
        <v>22</v>
      </c>
      <c r="F68" s="14">
        <f>E68-5</f>
        <v>17</v>
      </c>
      <c r="G68" s="15"/>
      <c r="H68" s="15"/>
      <c r="I68" s="15"/>
      <c r="J68" s="15"/>
    </row>
    <row r="69" spans="1:10" ht="13">
      <c r="A69" s="19" t="s">
        <v>1751</v>
      </c>
      <c r="B69" s="11">
        <v>6.0497685185185182E-2</v>
      </c>
      <c r="C69" s="19" t="s">
        <v>18</v>
      </c>
      <c r="D69" s="19" t="s">
        <v>113</v>
      </c>
      <c r="E69" s="13">
        <v>24</v>
      </c>
      <c r="F69" s="13">
        <f>E69-8</f>
        <v>16</v>
      </c>
      <c r="G69" s="15"/>
      <c r="H69" s="15"/>
      <c r="I69" s="15"/>
      <c r="J69" s="15"/>
    </row>
    <row r="70" spans="1:10" ht="13">
      <c r="A70" s="19" t="s">
        <v>1751</v>
      </c>
      <c r="B70" s="11">
        <v>6.1400462962962962E-2</v>
      </c>
      <c r="C70" s="19" t="s">
        <v>66</v>
      </c>
      <c r="D70" s="19" t="s">
        <v>30</v>
      </c>
      <c r="E70" s="13">
        <v>13</v>
      </c>
      <c r="F70" s="14">
        <f t="shared" ref="F70:F71" si="3">E70-6</f>
        <v>7</v>
      </c>
      <c r="G70" s="15"/>
      <c r="H70" s="15"/>
      <c r="I70" s="15"/>
      <c r="J70" s="19" t="s">
        <v>1820</v>
      </c>
    </row>
    <row r="71" spans="1:10" ht="13">
      <c r="A71" s="19" t="s">
        <v>1751</v>
      </c>
      <c r="B71" s="11">
        <v>6.1863425925925926E-2</v>
      </c>
      <c r="C71" s="19" t="s">
        <v>66</v>
      </c>
      <c r="D71" s="19" t="s">
        <v>30</v>
      </c>
      <c r="E71" s="13">
        <v>24</v>
      </c>
      <c r="F71" s="14">
        <f t="shared" si="3"/>
        <v>18</v>
      </c>
      <c r="G71" s="15"/>
      <c r="H71" s="15"/>
      <c r="I71" s="15"/>
      <c r="J71" s="19" t="s">
        <v>1820</v>
      </c>
    </row>
    <row r="72" spans="1:10" ht="13">
      <c r="A72" s="19" t="s">
        <v>1751</v>
      </c>
      <c r="B72" s="11">
        <v>6.2025462962962963E-2</v>
      </c>
      <c r="C72" s="19" t="s">
        <v>66</v>
      </c>
      <c r="D72" s="19" t="s">
        <v>28</v>
      </c>
      <c r="E72" s="13">
        <v>14</v>
      </c>
      <c r="F72" s="19"/>
      <c r="G72" s="15"/>
      <c r="H72" s="19" t="s">
        <v>1821</v>
      </c>
      <c r="I72" s="15"/>
      <c r="J72" s="15"/>
    </row>
    <row r="73" spans="1:10" ht="13">
      <c r="A73" s="19" t="s">
        <v>1751</v>
      </c>
      <c r="B73" s="11">
        <v>6.2233796296296294E-2</v>
      </c>
      <c r="C73" s="19" t="s">
        <v>21</v>
      </c>
      <c r="D73" s="19" t="s">
        <v>62</v>
      </c>
      <c r="E73" s="13">
        <f t="shared" ref="E73:E74" si="4">F73+6</f>
        <v>25</v>
      </c>
      <c r="F73" s="13">
        <v>19</v>
      </c>
      <c r="G73" s="15"/>
      <c r="H73" s="15"/>
      <c r="I73" s="15"/>
      <c r="J73" s="15"/>
    </row>
    <row r="74" spans="1:10" ht="13">
      <c r="A74" s="19" t="s">
        <v>1751</v>
      </c>
      <c r="B74" s="11">
        <v>6.2233796296296294E-2</v>
      </c>
      <c r="C74" s="19" t="s">
        <v>21</v>
      </c>
      <c r="D74" s="19" t="s">
        <v>62</v>
      </c>
      <c r="E74" s="13">
        <f t="shared" si="4"/>
        <v>15</v>
      </c>
      <c r="F74" s="13">
        <v>9</v>
      </c>
      <c r="G74" s="15"/>
      <c r="H74" s="15"/>
      <c r="I74" s="15"/>
      <c r="J74" s="19" t="s">
        <v>56</v>
      </c>
    </row>
    <row r="75" spans="1:10" ht="13">
      <c r="A75" s="19" t="s">
        <v>1751</v>
      </c>
      <c r="B75" s="11">
        <v>6.2349537037037037E-2</v>
      </c>
      <c r="C75" s="19" t="s">
        <v>21</v>
      </c>
      <c r="D75" s="19" t="s">
        <v>113</v>
      </c>
      <c r="E75" s="13">
        <v>19</v>
      </c>
      <c r="F75" s="14">
        <f>E75-7</f>
        <v>12</v>
      </c>
      <c r="G75" s="15"/>
      <c r="H75" s="15"/>
      <c r="I75" s="15"/>
      <c r="J75" s="19" t="s">
        <v>1822</v>
      </c>
    </row>
    <row r="76" spans="1:10" ht="13">
      <c r="A76" s="19" t="s">
        <v>1751</v>
      </c>
      <c r="B76" s="11">
        <v>6.3599537037037038E-2</v>
      </c>
      <c r="C76" s="19" t="s">
        <v>19</v>
      </c>
      <c r="D76" s="19" t="s">
        <v>52</v>
      </c>
      <c r="E76" s="13">
        <v>20</v>
      </c>
      <c r="F76" s="14">
        <f>E76-8</f>
        <v>12</v>
      </c>
      <c r="G76" s="15"/>
      <c r="H76" s="15"/>
      <c r="I76" s="15"/>
      <c r="J76" s="15"/>
    </row>
    <row r="77" spans="1:10" ht="13">
      <c r="A77" s="19" t="s">
        <v>1751</v>
      </c>
      <c r="B77" s="11">
        <v>6.4189814814814811E-2</v>
      </c>
      <c r="C77" s="19" t="s">
        <v>19</v>
      </c>
      <c r="D77" s="19" t="s">
        <v>101</v>
      </c>
      <c r="E77" s="13">
        <v>9</v>
      </c>
      <c r="F77" s="15"/>
      <c r="G77" s="15"/>
      <c r="H77" s="19" t="s">
        <v>1823</v>
      </c>
      <c r="I77" s="15"/>
      <c r="J77" s="19" t="s">
        <v>1824</v>
      </c>
    </row>
    <row r="78" spans="1:10" ht="13">
      <c r="A78" s="19" t="s">
        <v>1751</v>
      </c>
      <c r="B78" s="11">
        <v>6.4525462962962965E-2</v>
      </c>
      <c r="C78" s="19" t="s">
        <v>19</v>
      </c>
      <c r="D78" s="19" t="s">
        <v>22</v>
      </c>
      <c r="E78" s="13">
        <v>20</v>
      </c>
      <c r="F78" s="13">
        <f>E78-11</f>
        <v>9</v>
      </c>
      <c r="G78" s="15"/>
      <c r="H78" s="15"/>
      <c r="I78" s="15"/>
      <c r="J78" s="15"/>
    </row>
    <row r="79" spans="1:10" ht="13">
      <c r="A79" s="19" t="s">
        <v>1751</v>
      </c>
      <c r="B79" s="11">
        <v>6.475694444444445E-2</v>
      </c>
      <c r="C79" s="19" t="s">
        <v>14</v>
      </c>
      <c r="D79" s="19" t="s">
        <v>15</v>
      </c>
      <c r="E79" s="13">
        <v>22</v>
      </c>
      <c r="F79" s="13">
        <f>E79-3</f>
        <v>19</v>
      </c>
      <c r="G79" s="15"/>
      <c r="H79" s="15"/>
      <c r="I79" s="15"/>
      <c r="J79" s="15"/>
    </row>
    <row r="80" spans="1:10" ht="13">
      <c r="A80" s="19" t="s">
        <v>1751</v>
      </c>
      <c r="B80" s="11">
        <v>6.5208333333333326E-2</v>
      </c>
      <c r="C80" s="19" t="s">
        <v>14</v>
      </c>
      <c r="D80" s="19" t="s">
        <v>52</v>
      </c>
      <c r="E80" s="13">
        <v>15</v>
      </c>
      <c r="F80" s="14">
        <f>E80-8</f>
        <v>7</v>
      </c>
      <c r="G80" s="15"/>
      <c r="H80" s="15"/>
      <c r="I80" s="15"/>
      <c r="J80" s="15"/>
    </row>
    <row r="81" spans="1:10" ht="13">
      <c r="A81" s="19" t="s">
        <v>1751</v>
      </c>
      <c r="B81" s="11">
        <v>6.6018518518518518E-2</v>
      </c>
      <c r="C81" s="19" t="s">
        <v>19</v>
      </c>
      <c r="D81" s="19" t="s">
        <v>113</v>
      </c>
      <c r="E81" s="14">
        <f>F81+0</f>
        <v>19</v>
      </c>
      <c r="F81" s="13">
        <v>19</v>
      </c>
      <c r="G81" s="15"/>
      <c r="H81" s="15"/>
      <c r="I81" s="15"/>
      <c r="J81" s="15"/>
    </row>
    <row r="82" spans="1:10" ht="13">
      <c r="A82" s="19" t="s">
        <v>1751</v>
      </c>
      <c r="B82" s="11">
        <v>6.6805555555555562E-2</v>
      </c>
      <c r="C82" s="19" t="s">
        <v>66</v>
      </c>
      <c r="D82" s="19" t="s">
        <v>62</v>
      </c>
      <c r="E82" s="13">
        <v>8</v>
      </c>
      <c r="F82" s="14">
        <f t="shared" ref="F82:F83" si="5">E82-5</f>
        <v>3</v>
      </c>
      <c r="G82" s="15"/>
      <c r="H82" s="19" t="s">
        <v>1826</v>
      </c>
      <c r="I82" s="15"/>
      <c r="J82" s="19" t="s">
        <v>1827</v>
      </c>
    </row>
    <row r="83" spans="1:10" ht="13">
      <c r="A83" s="19" t="s">
        <v>1751</v>
      </c>
      <c r="B83" s="11">
        <v>6.6875000000000004E-2</v>
      </c>
      <c r="C83" s="19" t="s">
        <v>66</v>
      </c>
      <c r="D83" s="19" t="s">
        <v>62</v>
      </c>
      <c r="E83" s="13">
        <v>12</v>
      </c>
      <c r="F83" s="14">
        <f t="shared" si="5"/>
        <v>7</v>
      </c>
      <c r="G83" s="15"/>
      <c r="H83" s="15"/>
      <c r="I83" s="15"/>
      <c r="J83" s="15"/>
    </row>
    <row r="84" spans="1:10" ht="13">
      <c r="A84" s="19" t="s">
        <v>1751</v>
      </c>
      <c r="B84" s="11">
        <v>6.7777777777777784E-2</v>
      </c>
      <c r="C84" s="19" t="s">
        <v>13</v>
      </c>
      <c r="D84" s="19" t="s">
        <v>15</v>
      </c>
      <c r="E84" s="13">
        <v>11</v>
      </c>
      <c r="F84" s="14">
        <f>E84-1</f>
        <v>10</v>
      </c>
      <c r="G84" s="15"/>
      <c r="H84" s="15"/>
      <c r="I84" s="15"/>
      <c r="J84" s="15"/>
    </row>
    <row r="85" spans="1:10" ht="13">
      <c r="A85" s="19" t="s">
        <v>1751</v>
      </c>
      <c r="B85" s="11">
        <v>6.8981481481481477E-2</v>
      </c>
      <c r="C85" s="19" t="s">
        <v>18</v>
      </c>
      <c r="D85" s="19" t="s">
        <v>101</v>
      </c>
      <c r="E85" s="13">
        <v>20</v>
      </c>
      <c r="F85" s="15"/>
      <c r="G85" s="15"/>
      <c r="H85" s="19" t="s">
        <v>1828</v>
      </c>
      <c r="I85" s="15"/>
      <c r="J85" s="19" t="s">
        <v>1207</v>
      </c>
    </row>
    <row r="86" spans="1:10" ht="13">
      <c r="A86" s="19" t="s">
        <v>1751</v>
      </c>
      <c r="B86" s="11">
        <v>7.0995370370370375E-2</v>
      </c>
      <c r="C86" s="19" t="s">
        <v>13</v>
      </c>
      <c r="D86" s="19" t="s">
        <v>33</v>
      </c>
      <c r="E86" s="13">
        <v>21</v>
      </c>
      <c r="F86" s="14">
        <f>E86-8</f>
        <v>13</v>
      </c>
      <c r="G86" s="15"/>
      <c r="H86" s="15"/>
      <c r="I86" s="15"/>
      <c r="J86" s="19" t="s">
        <v>1829</v>
      </c>
    </row>
    <row r="87" spans="1:10" ht="13">
      <c r="A87" s="19" t="s">
        <v>1751</v>
      </c>
      <c r="B87" s="11">
        <v>7.1122685185185192E-2</v>
      </c>
      <c r="C87" s="19" t="s">
        <v>13</v>
      </c>
      <c r="D87" s="19" t="s">
        <v>28</v>
      </c>
      <c r="E87" s="13">
        <v>6</v>
      </c>
      <c r="F87" s="19"/>
      <c r="G87" s="15"/>
      <c r="H87" s="19" t="s">
        <v>1830</v>
      </c>
      <c r="I87" s="15"/>
      <c r="J87" s="15"/>
    </row>
    <row r="88" spans="1:10" ht="13">
      <c r="A88" s="19" t="s">
        <v>1751</v>
      </c>
      <c r="B88" s="11">
        <v>7.1296296296296302E-2</v>
      </c>
      <c r="C88" s="19" t="s">
        <v>13</v>
      </c>
      <c r="D88" s="19" t="s">
        <v>33</v>
      </c>
      <c r="E88" s="13">
        <v>26</v>
      </c>
      <c r="F88" s="13">
        <f>E88-8</f>
        <v>18</v>
      </c>
      <c r="G88" s="15"/>
      <c r="H88" s="15"/>
      <c r="I88" s="15"/>
      <c r="J88" s="19" t="s">
        <v>1829</v>
      </c>
    </row>
    <row r="89" spans="1:10" ht="13">
      <c r="A89" s="19" t="s">
        <v>1751</v>
      </c>
      <c r="B89" s="11">
        <v>7.1388888888888891E-2</v>
      </c>
      <c r="C89" s="19" t="s">
        <v>13</v>
      </c>
      <c r="D89" s="19" t="s">
        <v>28</v>
      </c>
      <c r="E89" s="13">
        <v>6</v>
      </c>
      <c r="F89" s="15"/>
      <c r="G89" s="15"/>
      <c r="H89" s="19" t="s">
        <v>1830</v>
      </c>
      <c r="I89" s="15"/>
      <c r="J89" s="19" t="s">
        <v>1831</v>
      </c>
    </row>
    <row r="90" spans="1:10" ht="13">
      <c r="A90" s="19" t="s">
        <v>1751</v>
      </c>
      <c r="B90" s="11">
        <v>7.2418981481481487E-2</v>
      </c>
      <c r="C90" s="19" t="s">
        <v>66</v>
      </c>
      <c r="D90" s="19" t="s">
        <v>30</v>
      </c>
      <c r="E90" s="19" t="s">
        <v>38</v>
      </c>
      <c r="F90" s="19" t="s">
        <v>38</v>
      </c>
      <c r="G90" s="15"/>
      <c r="H90" s="15"/>
      <c r="I90" s="15"/>
      <c r="J90" s="19" t="s">
        <v>103</v>
      </c>
    </row>
    <row r="91" spans="1:10" ht="13">
      <c r="A91" s="19" t="s">
        <v>1751</v>
      </c>
      <c r="B91" s="11">
        <v>7.3923611111111107E-2</v>
      </c>
      <c r="C91" s="19" t="s">
        <v>66</v>
      </c>
      <c r="D91" s="19" t="s">
        <v>30</v>
      </c>
      <c r="E91" s="13">
        <v>15</v>
      </c>
      <c r="F91" s="14">
        <f>E91-6</f>
        <v>9</v>
      </c>
      <c r="G91" s="15"/>
      <c r="H91" s="15"/>
      <c r="I91" s="15"/>
      <c r="J91" s="19" t="s">
        <v>1832</v>
      </c>
    </row>
    <row r="92" spans="1:10" ht="13">
      <c r="A92" s="19" t="s">
        <v>1751</v>
      </c>
      <c r="B92" s="11">
        <v>7.255787037037037E-2</v>
      </c>
      <c r="C92" s="19" t="s">
        <v>66</v>
      </c>
      <c r="D92" s="19" t="s">
        <v>28</v>
      </c>
      <c r="E92" s="13">
        <v>17</v>
      </c>
      <c r="F92" s="15"/>
      <c r="G92" s="15"/>
      <c r="H92" s="19" t="s">
        <v>1833</v>
      </c>
      <c r="I92" s="13">
        <v>1</v>
      </c>
      <c r="J92" s="19" t="s">
        <v>1831</v>
      </c>
    </row>
    <row r="93" spans="1:10" ht="13">
      <c r="A93" s="19" t="s">
        <v>1751</v>
      </c>
      <c r="B93" s="11">
        <v>7.2905092592592591E-2</v>
      </c>
      <c r="C93" s="19" t="s">
        <v>66</v>
      </c>
      <c r="D93" s="19" t="s">
        <v>30</v>
      </c>
      <c r="E93" s="19" t="s">
        <v>38</v>
      </c>
      <c r="F93" s="19" t="s">
        <v>38</v>
      </c>
      <c r="G93" s="15"/>
      <c r="H93" s="15"/>
      <c r="I93" s="15"/>
      <c r="J93" s="19" t="s">
        <v>103</v>
      </c>
    </row>
    <row r="94" spans="1:10" ht="13">
      <c r="A94" s="19" t="s">
        <v>1751</v>
      </c>
      <c r="B94" s="11">
        <v>7.2905092592592591E-2</v>
      </c>
      <c r="C94" s="19" t="s">
        <v>66</v>
      </c>
      <c r="D94" s="19" t="s">
        <v>30</v>
      </c>
      <c r="E94" s="13">
        <v>14</v>
      </c>
      <c r="F94" s="14">
        <f>E94-7</f>
        <v>7</v>
      </c>
      <c r="G94" s="15"/>
      <c r="H94" s="15"/>
      <c r="I94" s="15"/>
      <c r="J94" s="19" t="s">
        <v>1832</v>
      </c>
    </row>
    <row r="95" spans="1:10" ht="13">
      <c r="A95" s="19" t="s">
        <v>1751</v>
      </c>
      <c r="B95" s="11">
        <v>7.2986111111111113E-2</v>
      </c>
      <c r="C95" s="19" t="s">
        <v>66</v>
      </c>
      <c r="D95" s="19" t="s">
        <v>28</v>
      </c>
      <c r="E95" s="13">
        <v>11</v>
      </c>
      <c r="F95" s="15"/>
      <c r="G95" s="15"/>
      <c r="H95" s="19" t="s">
        <v>1833</v>
      </c>
      <c r="I95" s="13">
        <v>1</v>
      </c>
      <c r="J95" s="19" t="s">
        <v>1831</v>
      </c>
    </row>
    <row r="96" spans="1:10" ht="13">
      <c r="A96" s="19" t="s">
        <v>1751</v>
      </c>
      <c r="B96" s="11">
        <v>7.4050925925925923E-2</v>
      </c>
      <c r="C96" s="19" t="s">
        <v>888</v>
      </c>
      <c r="D96" s="19" t="s">
        <v>101</v>
      </c>
      <c r="E96" s="13">
        <v>9</v>
      </c>
      <c r="F96" s="15"/>
      <c r="G96" s="15"/>
      <c r="H96" s="19" t="s">
        <v>1836</v>
      </c>
      <c r="I96" s="15"/>
      <c r="J96" s="19" t="s">
        <v>1837</v>
      </c>
    </row>
    <row r="97" spans="1:10" ht="13">
      <c r="A97" s="19" t="s">
        <v>1751</v>
      </c>
      <c r="B97" s="11">
        <v>9.329861111111111E-2</v>
      </c>
      <c r="C97" s="19" t="s">
        <v>18</v>
      </c>
      <c r="D97" s="19" t="s">
        <v>16</v>
      </c>
      <c r="E97" s="13">
        <v>17</v>
      </c>
      <c r="F97" s="14">
        <f>E97-4</f>
        <v>13</v>
      </c>
      <c r="G97" s="15"/>
      <c r="H97" s="15"/>
      <c r="I97" s="15"/>
      <c r="J97" s="15"/>
    </row>
    <row r="98" spans="1:10" ht="13">
      <c r="A98" s="19" t="s">
        <v>1751</v>
      </c>
      <c r="B98" s="11">
        <v>9.331018518518519E-2</v>
      </c>
      <c r="C98" s="19" t="s">
        <v>21</v>
      </c>
      <c r="D98" s="19" t="s">
        <v>16</v>
      </c>
      <c r="E98" s="13">
        <v>15</v>
      </c>
      <c r="F98" s="14">
        <f t="shared" ref="F98:F99" si="6">E98-1</f>
        <v>14</v>
      </c>
      <c r="G98" s="15"/>
      <c r="H98" s="15"/>
      <c r="I98" s="15"/>
      <c r="J98" s="15"/>
    </row>
    <row r="99" spans="1:10" ht="13">
      <c r="A99" s="19" t="s">
        <v>1751</v>
      </c>
      <c r="B99" s="11">
        <v>9.3622685185185184E-2</v>
      </c>
      <c r="C99" s="19" t="s">
        <v>888</v>
      </c>
      <c r="D99" s="19" t="s">
        <v>16</v>
      </c>
      <c r="E99" s="13">
        <v>14</v>
      </c>
      <c r="F99" s="14">
        <f t="shared" si="6"/>
        <v>13</v>
      </c>
      <c r="G99" s="15"/>
      <c r="H99" s="15"/>
      <c r="I99" s="15"/>
      <c r="J99" s="15"/>
    </row>
    <row r="100" spans="1:10" ht="13">
      <c r="A100" s="19" t="s">
        <v>1751</v>
      </c>
      <c r="B100" s="11">
        <v>9.3634259259259264E-2</v>
      </c>
      <c r="C100" s="19" t="s">
        <v>14</v>
      </c>
      <c r="D100" s="19" t="s">
        <v>16</v>
      </c>
      <c r="E100" s="13">
        <v>13</v>
      </c>
      <c r="F100" s="14">
        <f>E100-5</f>
        <v>8</v>
      </c>
      <c r="G100" s="15"/>
      <c r="H100" s="15"/>
      <c r="I100" s="15"/>
      <c r="J100" s="15"/>
    </row>
    <row r="101" spans="1:10" ht="13">
      <c r="A101" s="19" t="s">
        <v>1751</v>
      </c>
      <c r="B101" s="11">
        <v>9.3761574074074081E-2</v>
      </c>
      <c r="C101" s="19" t="s">
        <v>13</v>
      </c>
      <c r="D101" s="19" t="s">
        <v>16</v>
      </c>
      <c r="E101" s="13">
        <v>11</v>
      </c>
      <c r="F101" s="14">
        <f>E101-0</f>
        <v>11</v>
      </c>
      <c r="G101" s="15"/>
      <c r="H101" s="15"/>
      <c r="I101" s="15"/>
      <c r="J101" s="15"/>
    </row>
    <row r="102" spans="1:10" ht="13">
      <c r="A102" s="19" t="s">
        <v>1751</v>
      </c>
      <c r="B102" s="11">
        <v>9.3796296296296294E-2</v>
      </c>
      <c r="C102" s="19" t="s">
        <v>19</v>
      </c>
      <c r="D102" s="19" t="s">
        <v>16</v>
      </c>
      <c r="E102" s="13">
        <v>8</v>
      </c>
      <c r="F102" s="14">
        <f>E102-5</f>
        <v>3</v>
      </c>
      <c r="G102" s="15"/>
      <c r="H102" s="15"/>
      <c r="I102" s="15"/>
      <c r="J102" s="15"/>
    </row>
    <row r="103" spans="1:10" ht="13">
      <c r="A103" s="19" t="s">
        <v>1751</v>
      </c>
      <c r="B103" s="11">
        <v>9.3842592592592589E-2</v>
      </c>
      <c r="C103" s="19" t="s">
        <v>66</v>
      </c>
      <c r="D103" s="19" t="s">
        <v>16</v>
      </c>
      <c r="E103" s="13">
        <v>9</v>
      </c>
      <c r="F103" s="14">
        <f>E103-2</f>
        <v>7</v>
      </c>
      <c r="G103" s="15"/>
      <c r="H103" s="15"/>
      <c r="I103" s="15"/>
      <c r="J103" s="15"/>
    </row>
    <row r="104" spans="1:10" ht="13">
      <c r="A104" s="19" t="s">
        <v>1751</v>
      </c>
      <c r="B104" s="11">
        <v>9.5706018518518524E-2</v>
      </c>
      <c r="C104" s="19" t="s">
        <v>13</v>
      </c>
      <c r="D104" s="19" t="s">
        <v>113</v>
      </c>
      <c r="E104" s="13">
        <f>F104+2</f>
        <v>5</v>
      </c>
      <c r="F104" s="13">
        <v>3</v>
      </c>
      <c r="G104" s="15"/>
      <c r="H104" s="15"/>
      <c r="I104" s="15"/>
      <c r="J104" s="19" t="s">
        <v>56</v>
      </c>
    </row>
    <row r="105" spans="1:10" ht="13">
      <c r="A105" s="19" t="s">
        <v>1751</v>
      </c>
      <c r="B105" s="11">
        <v>9.5706018518518524E-2</v>
      </c>
      <c r="C105" s="19" t="s">
        <v>13</v>
      </c>
      <c r="D105" s="19" t="s">
        <v>113</v>
      </c>
      <c r="E105" s="19" t="s">
        <v>17</v>
      </c>
      <c r="F105" s="13">
        <v>20</v>
      </c>
      <c r="G105" s="15"/>
      <c r="H105" s="15"/>
      <c r="I105" s="15"/>
      <c r="J105" s="15"/>
    </row>
    <row r="106" spans="1:10" ht="13">
      <c r="A106" s="19" t="s">
        <v>1751</v>
      </c>
      <c r="B106" s="11">
        <v>9.8159722222222218E-2</v>
      </c>
      <c r="C106" s="19" t="s">
        <v>21</v>
      </c>
      <c r="D106" s="19" t="s">
        <v>33</v>
      </c>
      <c r="E106" s="13">
        <v>16</v>
      </c>
      <c r="F106" s="14">
        <f>E106-8</f>
        <v>8</v>
      </c>
      <c r="G106" s="15"/>
      <c r="H106" s="15"/>
      <c r="I106" s="15"/>
      <c r="J106" s="19" t="s">
        <v>1850</v>
      </c>
    </row>
    <row r="107" spans="1:10" ht="13">
      <c r="A107" s="19" t="s">
        <v>1751</v>
      </c>
      <c r="B107" s="11">
        <v>9.8344907407407409E-2</v>
      </c>
      <c r="C107" s="19" t="s">
        <v>21</v>
      </c>
      <c r="D107" s="19" t="s">
        <v>28</v>
      </c>
      <c r="E107" s="13">
        <v>5</v>
      </c>
      <c r="F107" s="15"/>
      <c r="G107" s="15"/>
      <c r="H107" s="19" t="s">
        <v>1851</v>
      </c>
      <c r="I107" s="15"/>
      <c r="J107" s="15"/>
    </row>
    <row r="108" spans="1:10" ht="13">
      <c r="A108" s="19" t="s">
        <v>1751</v>
      </c>
      <c r="B108" s="11">
        <v>9.9965277777777778E-2</v>
      </c>
      <c r="C108" s="19" t="s">
        <v>14</v>
      </c>
      <c r="D108" s="19" t="s">
        <v>52</v>
      </c>
      <c r="E108" s="19" t="s">
        <v>17</v>
      </c>
      <c r="F108" s="13">
        <v>20</v>
      </c>
      <c r="G108" s="15"/>
      <c r="H108" s="15"/>
      <c r="I108" s="15"/>
      <c r="J108" s="15"/>
    </row>
    <row r="109" spans="1:10" ht="13">
      <c r="A109" s="19" t="s">
        <v>1751</v>
      </c>
      <c r="B109" s="11">
        <v>0.1002662037037037</v>
      </c>
      <c r="C109" s="19" t="s">
        <v>14</v>
      </c>
      <c r="D109" s="19" t="s">
        <v>30</v>
      </c>
      <c r="E109" s="13">
        <v>13</v>
      </c>
      <c r="F109" s="14">
        <f t="shared" ref="F109:F110" si="7">E109-8</f>
        <v>5</v>
      </c>
      <c r="G109" s="15"/>
      <c r="H109" s="15"/>
      <c r="I109" s="15"/>
      <c r="J109" s="19" t="s">
        <v>1852</v>
      </c>
    </row>
    <row r="110" spans="1:10" ht="13">
      <c r="A110" s="19" t="s">
        <v>1751</v>
      </c>
      <c r="B110" s="11">
        <v>0.10040509259259259</v>
      </c>
      <c r="C110" s="19" t="s">
        <v>14</v>
      </c>
      <c r="D110" s="19" t="s">
        <v>30</v>
      </c>
      <c r="E110" s="13">
        <v>16</v>
      </c>
      <c r="F110" s="14">
        <f t="shared" si="7"/>
        <v>8</v>
      </c>
      <c r="G110" s="15"/>
      <c r="H110" s="15"/>
      <c r="I110" s="15"/>
      <c r="J110" s="19" t="s">
        <v>1852</v>
      </c>
    </row>
    <row r="111" spans="1:10" ht="13">
      <c r="A111" s="19" t="s">
        <v>1751</v>
      </c>
      <c r="B111" s="11">
        <v>0.10049768518518519</v>
      </c>
      <c r="C111" s="19" t="s">
        <v>14</v>
      </c>
      <c r="D111" s="19" t="s">
        <v>28</v>
      </c>
      <c r="E111" s="13">
        <v>9</v>
      </c>
      <c r="F111" s="15"/>
      <c r="G111" s="15"/>
      <c r="H111" s="19" t="s">
        <v>1854</v>
      </c>
      <c r="I111" s="15"/>
      <c r="J111" s="15"/>
    </row>
    <row r="112" spans="1:10" ht="13">
      <c r="A112" s="19" t="s">
        <v>1751</v>
      </c>
      <c r="B112" s="11">
        <v>0.10087962962962962</v>
      </c>
      <c r="C112" s="19" t="s">
        <v>14</v>
      </c>
      <c r="D112" s="19" t="s">
        <v>30</v>
      </c>
      <c r="E112" s="13">
        <f t="shared" ref="E112:E114" si="8">F112+8</f>
        <v>11</v>
      </c>
      <c r="F112" s="13">
        <v>3</v>
      </c>
      <c r="G112" s="15"/>
      <c r="H112" s="15"/>
      <c r="I112" s="15"/>
      <c r="J112" s="19" t="s">
        <v>1852</v>
      </c>
    </row>
    <row r="113" spans="1:10" ht="13">
      <c r="A113" s="19" t="s">
        <v>1751</v>
      </c>
      <c r="B113" s="11">
        <v>0.10141203703703704</v>
      </c>
      <c r="C113" s="19" t="s">
        <v>14</v>
      </c>
      <c r="D113" s="19" t="s">
        <v>30</v>
      </c>
      <c r="E113" s="13">
        <f t="shared" si="8"/>
        <v>24</v>
      </c>
      <c r="F113" s="13">
        <v>16</v>
      </c>
      <c r="G113" s="15"/>
      <c r="H113" s="15"/>
      <c r="I113" s="15"/>
      <c r="J113" s="19" t="s">
        <v>1852</v>
      </c>
    </row>
    <row r="114" spans="1:10" ht="13">
      <c r="A114" s="19" t="s">
        <v>1751</v>
      </c>
      <c r="B114" s="11">
        <v>0.10141203703703704</v>
      </c>
      <c r="C114" s="19" t="s">
        <v>14</v>
      </c>
      <c r="D114" s="19" t="s">
        <v>30</v>
      </c>
      <c r="E114" s="13">
        <f t="shared" si="8"/>
        <v>20</v>
      </c>
      <c r="F114" s="13">
        <v>12</v>
      </c>
      <c r="G114" s="15"/>
      <c r="H114" s="15"/>
      <c r="I114" s="15"/>
      <c r="J114" s="19" t="s">
        <v>1852</v>
      </c>
    </row>
    <row r="115" spans="1:10" ht="13">
      <c r="A115" s="19" t="s">
        <v>1751</v>
      </c>
      <c r="B115" s="11">
        <v>0.10149305555555556</v>
      </c>
      <c r="C115" s="19" t="s">
        <v>14</v>
      </c>
      <c r="D115" s="19" t="s">
        <v>28</v>
      </c>
      <c r="E115" s="13">
        <v>9</v>
      </c>
      <c r="F115" s="15"/>
      <c r="G115" s="15"/>
      <c r="H115" s="19" t="s">
        <v>1854</v>
      </c>
      <c r="I115" s="15"/>
      <c r="J115" s="15"/>
    </row>
    <row r="116" spans="1:10" ht="13">
      <c r="A116" s="19" t="s">
        <v>1751</v>
      </c>
      <c r="B116" s="11">
        <v>0.10151620370370371</v>
      </c>
      <c r="C116" s="19" t="s">
        <v>14</v>
      </c>
      <c r="D116" s="19" t="s">
        <v>28</v>
      </c>
      <c r="E116" s="13">
        <v>7</v>
      </c>
      <c r="F116" s="15"/>
      <c r="G116" s="15"/>
      <c r="H116" s="19" t="s">
        <v>1856</v>
      </c>
      <c r="I116" s="15"/>
      <c r="J116" s="15"/>
    </row>
    <row r="117" spans="1:10" ht="13">
      <c r="A117" s="19" t="s">
        <v>1751</v>
      </c>
      <c r="B117" s="11">
        <v>0.10283564814814815</v>
      </c>
      <c r="C117" s="19" t="s">
        <v>13</v>
      </c>
      <c r="D117" s="19" t="s">
        <v>28</v>
      </c>
      <c r="E117" s="13">
        <v>22</v>
      </c>
      <c r="F117" s="15"/>
      <c r="G117" s="15"/>
      <c r="H117" s="19" t="s">
        <v>1857</v>
      </c>
      <c r="I117" s="15"/>
      <c r="J117" s="19" t="s">
        <v>1373</v>
      </c>
    </row>
    <row r="118" spans="1:10" ht="13">
      <c r="A118" s="19" t="s">
        <v>1751</v>
      </c>
      <c r="B118" s="11">
        <v>0.10403935185185186</v>
      </c>
      <c r="C118" s="19" t="s">
        <v>66</v>
      </c>
      <c r="D118" s="19" t="s">
        <v>113</v>
      </c>
      <c r="E118" s="19" t="s">
        <v>38</v>
      </c>
      <c r="F118" s="19" t="s">
        <v>38</v>
      </c>
      <c r="G118" s="15"/>
      <c r="H118" s="15"/>
      <c r="I118" s="15"/>
      <c r="J118" s="19" t="s">
        <v>56</v>
      </c>
    </row>
    <row r="119" spans="1:10" ht="13">
      <c r="A119" s="19" t="s">
        <v>1751</v>
      </c>
      <c r="B119" s="11">
        <v>0.10403935185185186</v>
      </c>
      <c r="C119" s="19" t="s">
        <v>66</v>
      </c>
      <c r="D119" s="19" t="s">
        <v>113</v>
      </c>
      <c r="E119" s="13">
        <v>5</v>
      </c>
      <c r="F119" s="14">
        <f>E119--1</f>
        <v>6</v>
      </c>
      <c r="G119" s="15"/>
      <c r="H119" s="15"/>
      <c r="I119" s="15"/>
      <c r="J119" s="19" t="s">
        <v>1861</v>
      </c>
    </row>
    <row r="120" spans="1:10" ht="13">
      <c r="A120" s="19" t="s">
        <v>1751</v>
      </c>
      <c r="B120" s="11">
        <v>0.10532407407407407</v>
      </c>
      <c r="C120" s="19" t="s">
        <v>19</v>
      </c>
      <c r="D120" s="19" t="s">
        <v>24</v>
      </c>
      <c r="E120" s="13">
        <v>13</v>
      </c>
      <c r="F120" s="15"/>
      <c r="G120" s="15"/>
      <c r="H120" s="15"/>
      <c r="I120" s="15"/>
      <c r="J120" s="15"/>
    </row>
    <row r="121" spans="1:10" ht="13">
      <c r="A121" s="19" t="s">
        <v>1751</v>
      </c>
      <c r="B121" s="11">
        <v>0.10550925925925926</v>
      </c>
      <c r="C121" s="19" t="s">
        <v>19</v>
      </c>
      <c r="D121" s="19" t="s">
        <v>30</v>
      </c>
      <c r="E121" s="13">
        <v>22</v>
      </c>
      <c r="F121" s="14">
        <f>E121-9</f>
        <v>13</v>
      </c>
      <c r="G121" s="15"/>
      <c r="H121" s="15"/>
      <c r="I121" s="15"/>
      <c r="J121" s="19" t="s">
        <v>1863</v>
      </c>
    </row>
    <row r="122" spans="1:10" ht="13">
      <c r="A122" s="19" t="s">
        <v>1751</v>
      </c>
      <c r="B122" s="11">
        <v>0.10567129629629629</v>
      </c>
      <c r="C122" s="19" t="s">
        <v>19</v>
      </c>
      <c r="D122" s="19" t="s">
        <v>28</v>
      </c>
      <c r="E122" s="13">
        <v>31</v>
      </c>
      <c r="F122" s="15"/>
      <c r="G122" s="15"/>
      <c r="H122" s="19" t="s">
        <v>1865</v>
      </c>
      <c r="I122" s="13">
        <v>1</v>
      </c>
      <c r="J122" s="19" t="s">
        <v>1866</v>
      </c>
    </row>
    <row r="123" spans="1:10" ht="13">
      <c r="A123" s="19" t="s">
        <v>1751</v>
      </c>
      <c r="B123" s="11">
        <v>0.10631944444444444</v>
      </c>
      <c r="C123" s="19" t="s">
        <v>19</v>
      </c>
      <c r="D123" s="19" t="s">
        <v>30</v>
      </c>
      <c r="E123" s="13">
        <v>25</v>
      </c>
      <c r="F123" s="14">
        <f>E123-10</f>
        <v>15</v>
      </c>
      <c r="G123" s="15"/>
      <c r="H123" s="15"/>
      <c r="I123" s="15"/>
      <c r="J123" s="19" t="s">
        <v>1867</v>
      </c>
    </row>
    <row r="124" spans="1:10" ht="13">
      <c r="A124" s="19" t="s">
        <v>1751</v>
      </c>
      <c r="B124" s="11">
        <v>0.10706018518518519</v>
      </c>
      <c r="C124" s="19" t="s">
        <v>19</v>
      </c>
      <c r="D124" s="19" t="s">
        <v>28</v>
      </c>
      <c r="E124" s="13">
        <v>10</v>
      </c>
      <c r="F124" s="15"/>
      <c r="G124" s="15"/>
      <c r="H124" s="19" t="s">
        <v>1868</v>
      </c>
      <c r="I124" s="15"/>
      <c r="J124" s="15"/>
    </row>
    <row r="125" spans="1:10" ht="13">
      <c r="A125" s="19" t="s">
        <v>1751</v>
      </c>
      <c r="B125" s="11">
        <v>0.10804398148148148</v>
      </c>
      <c r="C125" s="19" t="s">
        <v>18</v>
      </c>
      <c r="D125" s="19" t="s">
        <v>242</v>
      </c>
      <c r="E125" s="13">
        <v>16</v>
      </c>
      <c r="F125" s="14">
        <f>E125-5</f>
        <v>11</v>
      </c>
      <c r="G125" s="15"/>
      <c r="H125" s="15"/>
      <c r="I125" s="15"/>
      <c r="J125" s="15"/>
    </row>
    <row r="126" spans="1:10" ht="13">
      <c r="A126" s="19" t="s">
        <v>1751</v>
      </c>
      <c r="B126" s="11">
        <v>0.10972222222222222</v>
      </c>
      <c r="C126" s="19" t="s">
        <v>18</v>
      </c>
      <c r="D126" s="19" t="s">
        <v>77</v>
      </c>
      <c r="E126" s="13">
        <v>20</v>
      </c>
      <c r="F126" s="14">
        <f>E126-4</f>
        <v>16</v>
      </c>
      <c r="G126" s="15"/>
      <c r="H126" s="19" t="s">
        <v>1871</v>
      </c>
      <c r="I126" s="15"/>
      <c r="J126" s="19" t="s">
        <v>1872</v>
      </c>
    </row>
    <row r="127" spans="1:10" ht="13">
      <c r="A127" s="19" t="s">
        <v>1751</v>
      </c>
      <c r="B127" s="11">
        <v>0.10972222222222222</v>
      </c>
      <c r="C127" s="19" t="s">
        <v>888</v>
      </c>
      <c r="D127" s="19" t="s">
        <v>77</v>
      </c>
      <c r="E127" s="13">
        <v>17</v>
      </c>
      <c r="F127" s="14">
        <f>E127-1</f>
        <v>16</v>
      </c>
      <c r="G127" s="15"/>
      <c r="H127" s="19" t="s">
        <v>1873</v>
      </c>
      <c r="I127" s="15"/>
      <c r="J127" s="19" t="s">
        <v>1872</v>
      </c>
    </row>
    <row r="128" spans="1:10" ht="13">
      <c r="A128" s="19" t="s">
        <v>1751</v>
      </c>
      <c r="B128" s="11">
        <v>0.11020833333333334</v>
      </c>
      <c r="C128" s="19" t="s">
        <v>18</v>
      </c>
      <c r="D128" s="19" t="s">
        <v>28</v>
      </c>
      <c r="E128" s="13">
        <v>19</v>
      </c>
      <c r="F128" s="15"/>
      <c r="G128" s="15"/>
      <c r="H128" s="19" t="s">
        <v>1875</v>
      </c>
      <c r="I128" s="15"/>
      <c r="J128" s="19" t="s">
        <v>186</v>
      </c>
    </row>
    <row r="129" spans="1:10" ht="13">
      <c r="A129" s="19" t="s">
        <v>1751</v>
      </c>
      <c r="B129" s="11">
        <v>0.11070601851851852</v>
      </c>
      <c r="C129" s="19" t="s">
        <v>888</v>
      </c>
      <c r="D129" s="19" t="s">
        <v>62</v>
      </c>
      <c r="E129" s="13">
        <f>F129+2</f>
        <v>7</v>
      </c>
      <c r="F129" s="13">
        <v>5</v>
      </c>
      <c r="G129" s="15"/>
      <c r="H129" s="15"/>
      <c r="I129" s="15"/>
      <c r="J129" s="19" t="s">
        <v>56</v>
      </c>
    </row>
    <row r="130" spans="1:10" ht="13">
      <c r="A130" s="19" t="s">
        <v>1751</v>
      </c>
      <c r="B130" s="11">
        <v>0.11070601851851852</v>
      </c>
      <c r="C130" s="19" t="s">
        <v>888</v>
      </c>
      <c r="D130" s="19" t="s">
        <v>62</v>
      </c>
      <c r="E130" s="13">
        <v>10</v>
      </c>
      <c r="F130" s="14">
        <f>E130-2</f>
        <v>8</v>
      </c>
      <c r="G130" s="15"/>
      <c r="H130" s="15"/>
      <c r="I130" s="15"/>
      <c r="J130" s="15"/>
    </row>
    <row r="131" spans="1:10" ht="13">
      <c r="A131" s="19" t="s">
        <v>1751</v>
      </c>
      <c r="B131" s="11">
        <v>0.11153935185185185</v>
      </c>
      <c r="C131" s="19" t="s">
        <v>21</v>
      </c>
      <c r="D131" s="19" t="s">
        <v>33</v>
      </c>
      <c r="E131" s="19" t="s">
        <v>38</v>
      </c>
      <c r="F131" s="19" t="s">
        <v>38</v>
      </c>
      <c r="G131" s="15"/>
      <c r="H131" s="15"/>
      <c r="I131" s="15"/>
      <c r="J131" s="19" t="s">
        <v>1879</v>
      </c>
    </row>
    <row r="132" spans="1:10" ht="13">
      <c r="A132" s="19" t="s">
        <v>1751</v>
      </c>
      <c r="B132" s="11">
        <v>0.11159722222222222</v>
      </c>
      <c r="C132" s="19" t="s">
        <v>21</v>
      </c>
      <c r="D132" s="19" t="s">
        <v>33</v>
      </c>
      <c r="E132" s="13">
        <v>18</v>
      </c>
      <c r="F132" s="14">
        <f t="shared" ref="F132:F133" si="9">E132-5</f>
        <v>13</v>
      </c>
      <c r="G132" s="15"/>
      <c r="H132" s="15"/>
      <c r="I132" s="15"/>
      <c r="J132" s="19" t="s">
        <v>1879</v>
      </c>
    </row>
    <row r="133" spans="1:10" ht="13">
      <c r="A133" s="19" t="s">
        <v>1751</v>
      </c>
      <c r="B133" s="11">
        <v>0.11168981481481481</v>
      </c>
      <c r="C133" s="19" t="s">
        <v>21</v>
      </c>
      <c r="D133" s="19" t="s">
        <v>33</v>
      </c>
      <c r="E133" s="13">
        <v>18</v>
      </c>
      <c r="F133" s="14">
        <f t="shared" si="9"/>
        <v>13</v>
      </c>
      <c r="G133" s="15"/>
      <c r="H133" s="15"/>
      <c r="I133" s="15"/>
      <c r="J133" s="19" t="s">
        <v>1879</v>
      </c>
    </row>
    <row r="134" spans="1:10" ht="13">
      <c r="A134" s="19" t="s">
        <v>1751</v>
      </c>
      <c r="B134" s="11">
        <v>0.11178240740740741</v>
      </c>
      <c r="C134" s="19" t="s">
        <v>21</v>
      </c>
      <c r="D134" s="19" t="s">
        <v>28</v>
      </c>
      <c r="E134" s="13">
        <v>8</v>
      </c>
      <c r="F134" s="15"/>
      <c r="G134" s="15"/>
      <c r="H134" s="19" t="s">
        <v>1880</v>
      </c>
      <c r="I134" s="15"/>
      <c r="J134" s="15"/>
    </row>
    <row r="135" spans="1:10" ht="13">
      <c r="A135" s="19" t="s">
        <v>1751</v>
      </c>
      <c r="B135" s="11">
        <v>0.11275462962962964</v>
      </c>
      <c r="C135" s="19" t="s">
        <v>888</v>
      </c>
      <c r="D135" s="19" t="s">
        <v>28</v>
      </c>
      <c r="E135" s="13">
        <v>11</v>
      </c>
      <c r="F135" s="15"/>
      <c r="G135" s="15"/>
      <c r="H135" s="19" t="s">
        <v>1881</v>
      </c>
      <c r="I135" s="15"/>
      <c r="J135" s="19" t="s">
        <v>215</v>
      </c>
    </row>
    <row r="136" spans="1:10" ht="13">
      <c r="A136" s="19" t="s">
        <v>1751</v>
      </c>
      <c r="B136" s="11">
        <v>0.11351851851851852</v>
      </c>
      <c r="C136" s="19" t="s">
        <v>66</v>
      </c>
      <c r="D136" s="19" t="s">
        <v>30</v>
      </c>
      <c r="E136" s="13">
        <v>8</v>
      </c>
      <c r="F136" s="13">
        <v>2</v>
      </c>
      <c r="G136" s="15"/>
      <c r="H136" s="15"/>
      <c r="I136" s="15"/>
      <c r="J136" s="19" t="s">
        <v>1882</v>
      </c>
    </row>
    <row r="137" spans="1:10" ht="13">
      <c r="A137" s="19" t="s">
        <v>1751</v>
      </c>
      <c r="B137" s="11">
        <v>0.11434027777777778</v>
      </c>
      <c r="C137" s="19" t="s">
        <v>14</v>
      </c>
      <c r="D137" s="19" t="s">
        <v>30</v>
      </c>
      <c r="E137" s="13">
        <v>13</v>
      </c>
      <c r="F137" s="14">
        <f>E137-8</f>
        <v>5</v>
      </c>
      <c r="G137" s="15"/>
      <c r="H137" s="15"/>
      <c r="I137" s="15"/>
      <c r="J137" s="19" t="s">
        <v>1884</v>
      </c>
    </row>
    <row r="138" spans="1:10" ht="13">
      <c r="A138" s="19" t="s">
        <v>1751</v>
      </c>
      <c r="B138" s="11">
        <v>0.11459490740740741</v>
      </c>
      <c r="C138" s="19" t="s">
        <v>14</v>
      </c>
      <c r="D138" s="19" t="s">
        <v>30</v>
      </c>
      <c r="E138" s="13">
        <f>F138+8</f>
        <v>13</v>
      </c>
      <c r="F138" s="13">
        <v>5</v>
      </c>
      <c r="G138" s="15"/>
      <c r="H138" s="15"/>
      <c r="I138" s="15"/>
      <c r="J138" s="19" t="s">
        <v>1884</v>
      </c>
    </row>
    <row r="139" spans="1:10" ht="13">
      <c r="A139" s="19" t="s">
        <v>1751</v>
      </c>
      <c r="B139" s="11">
        <v>0.11467592592592593</v>
      </c>
      <c r="C139" s="19" t="s">
        <v>14</v>
      </c>
      <c r="D139" s="19" t="s">
        <v>30</v>
      </c>
      <c r="E139" s="13">
        <v>21</v>
      </c>
      <c r="F139" s="14">
        <f>E139-8</f>
        <v>13</v>
      </c>
      <c r="G139" s="15"/>
      <c r="H139" s="15"/>
      <c r="I139" s="15"/>
      <c r="J139" s="19" t="s">
        <v>1884</v>
      </c>
    </row>
    <row r="140" spans="1:10" ht="13">
      <c r="A140" s="19" t="s">
        <v>1751</v>
      </c>
      <c r="B140" s="11">
        <v>0.11479166666666667</v>
      </c>
      <c r="C140" s="19" t="s">
        <v>14</v>
      </c>
      <c r="D140" s="19" t="s">
        <v>28</v>
      </c>
      <c r="E140" s="13">
        <v>6</v>
      </c>
      <c r="F140" s="15"/>
      <c r="G140" s="15"/>
      <c r="H140" s="19" t="s">
        <v>1889</v>
      </c>
      <c r="I140" s="15"/>
      <c r="J140" s="15"/>
    </row>
    <row r="141" spans="1:10" ht="13">
      <c r="A141" s="19" t="s">
        <v>1751</v>
      </c>
      <c r="B141" s="11">
        <v>0.11601851851851852</v>
      </c>
      <c r="C141" s="19" t="s">
        <v>14</v>
      </c>
      <c r="D141" s="19" t="s">
        <v>30</v>
      </c>
      <c r="E141" s="13">
        <v>10</v>
      </c>
      <c r="F141" s="14">
        <f t="shared" ref="F141:F142" si="10">E141-8</f>
        <v>2</v>
      </c>
      <c r="G141" s="15"/>
      <c r="H141" s="15"/>
      <c r="I141" s="15"/>
      <c r="J141" s="19" t="s">
        <v>56</v>
      </c>
    </row>
    <row r="142" spans="1:10" ht="13">
      <c r="A142" s="19" t="s">
        <v>1751</v>
      </c>
      <c r="B142" s="11">
        <v>0.11601851851851852</v>
      </c>
      <c r="C142" s="19" t="s">
        <v>14</v>
      </c>
      <c r="D142" s="19" t="s">
        <v>30</v>
      </c>
      <c r="E142" s="13">
        <v>15</v>
      </c>
      <c r="F142" s="14">
        <f t="shared" si="10"/>
        <v>7</v>
      </c>
      <c r="G142" s="15"/>
      <c r="H142" s="15"/>
      <c r="I142" s="15"/>
      <c r="J142" s="19" t="s">
        <v>1884</v>
      </c>
    </row>
    <row r="143" spans="1:10" ht="13">
      <c r="A143" s="19" t="s">
        <v>1751</v>
      </c>
      <c r="B143" s="11">
        <v>0.11618055555555555</v>
      </c>
      <c r="C143" s="19" t="s">
        <v>14</v>
      </c>
      <c r="D143" s="19" t="s">
        <v>30</v>
      </c>
      <c r="E143" s="13">
        <f t="shared" ref="E143:E144" si="11">F143+8</f>
        <v>21</v>
      </c>
      <c r="F143" s="13">
        <v>13</v>
      </c>
      <c r="G143" s="15"/>
      <c r="H143" s="15"/>
      <c r="I143" s="15"/>
      <c r="J143" s="19" t="s">
        <v>1884</v>
      </c>
    </row>
    <row r="144" spans="1:10" ht="13">
      <c r="A144" s="19" t="s">
        <v>1751</v>
      </c>
      <c r="B144" s="11">
        <v>0.11618055555555555</v>
      </c>
      <c r="C144" s="19" t="s">
        <v>14</v>
      </c>
      <c r="D144" s="19" t="s">
        <v>30</v>
      </c>
      <c r="E144" s="13">
        <f t="shared" si="11"/>
        <v>20</v>
      </c>
      <c r="F144" s="13">
        <v>12</v>
      </c>
      <c r="G144" s="15"/>
      <c r="H144" s="15"/>
      <c r="I144" s="15"/>
      <c r="J144" s="19" t="s">
        <v>56</v>
      </c>
    </row>
    <row r="145" spans="1:10" ht="13">
      <c r="A145" s="19" t="s">
        <v>1751</v>
      </c>
      <c r="B145" s="11">
        <v>0.11630787037037037</v>
      </c>
      <c r="C145" s="19" t="s">
        <v>14</v>
      </c>
      <c r="D145" s="19" t="s">
        <v>28</v>
      </c>
      <c r="E145" s="13">
        <v>9</v>
      </c>
      <c r="F145" s="15"/>
      <c r="G145" s="15"/>
      <c r="H145" s="19" t="s">
        <v>1895</v>
      </c>
      <c r="I145" s="15"/>
      <c r="J145" s="15"/>
    </row>
    <row r="146" spans="1:10" ht="13">
      <c r="A146" s="19" t="s">
        <v>1751</v>
      </c>
      <c r="B146" s="11">
        <v>0.11831018518518518</v>
      </c>
      <c r="C146" s="19" t="s">
        <v>19</v>
      </c>
      <c r="D146" s="19" t="s">
        <v>30</v>
      </c>
      <c r="E146" s="19" t="s">
        <v>38</v>
      </c>
      <c r="F146" s="19" t="s">
        <v>38</v>
      </c>
      <c r="G146" s="15"/>
      <c r="H146" s="15"/>
      <c r="I146" s="15"/>
      <c r="J146" s="19" t="s">
        <v>56</v>
      </c>
    </row>
    <row r="147" spans="1:10" ht="13">
      <c r="A147" s="19" t="s">
        <v>1751</v>
      </c>
      <c r="B147" s="11">
        <v>0.11831018518518518</v>
      </c>
      <c r="C147" s="19" t="s">
        <v>19</v>
      </c>
      <c r="D147" s="19" t="s">
        <v>30</v>
      </c>
      <c r="E147" s="13">
        <v>26</v>
      </c>
      <c r="F147" s="13">
        <v>17</v>
      </c>
      <c r="G147" s="15"/>
      <c r="H147" s="15"/>
      <c r="I147" s="15"/>
      <c r="J147" s="19" t="s">
        <v>1897</v>
      </c>
    </row>
    <row r="148" spans="1:10" ht="13">
      <c r="A148" s="19" t="s">
        <v>1751</v>
      </c>
      <c r="B148" s="11">
        <v>0.11842592592592592</v>
      </c>
      <c r="C148" s="19" t="s">
        <v>19</v>
      </c>
      <c r="D148" s="19" t="s">
        <v>28</v>
      </c>
      <c r="E148" s="13">
        <v>21</v>
      </c>
      <c r="F148" s="15"/>
      <c r="G148" s="15"/>
      <c r="H148" s="19" t="s">
        <v>1898</v>
      </c>
      <c r="I148" s="15"/>
      <c r="J148" s="15"/>
    </row>
    <row r="149" spans="1:10" ht="13">
      <c r="A149" s="19" t="s">
        <v>1751</v>
      </c>
      <c r="B149" s="11">
        <v>0.11891203703703704</v>
      </c>
      <c r="C149" s="19" t="s">
        <v>18</v>
      </c>
      <c r="D149" s="19" t="s">
        <v>33</v>
      </c>
      <c r="E149" s="19" t="s">
        <v>38</v>
      </c>
      <c r="F149" s="19" t="s">
        <v>38</v>
      </c>
      <c r="G149" s="15"/>
      <c r="H149" s="15"/>
      <c r="I149" s="15"/>
      <c r="J149" s="19" t="s">
        <v>56</v>
      </c>
    </row>
    <row r="150" spans="1:10" ht="13">
      <c r="A150" s="19" t="s">
        <v>1751</v>
      </c>
      <c r="B150" s="11">
        <v>0.11891203703703704</v>
      </c>
      <c r="C150" s="19" t="s">
        <v>18</v>
      </c>
      <c r="D150" s="19" t="s">
        <v>33</v>
      </c>
      <c r="E150" s="13">
        <f>F150+8</f>
        <v>25</v>
      </c>
      <c r="F150" s="13">
        <v>17</v>
      </c>
      <c r="G150" s="15"/>
      <c r="H150" s="15"/>
      <c r="I150" s="15"/>
      <c r="J150" s="19" t="s">
        <v>1902</v>
      </c>
    </row>
    <row r="151" spans="1:10" ht="13">
      <c r="A151" s="19" t="s">
        <v>1751</v>
      </c>
      <c r="B151" s="11">
        <v>0.11923611111111111</v>
      </c>
      <c r="C151" s="19" t="s">
        <v>18</v>
      </c>
      <c r="D151" s="19" t="s">
        <v>28</v>
      </c>
      <c r="E151" s="13">
        <v>20</v>
      </c>
      <c r="F151" s="15"/>
      <c r="G151" s="15"/>
      <c r="H151" s="19" t="s">
        <v>1903</v>
      </c>
      <c r="I151" s="15"/>
      <c r="J151" s="15"/>
    </row>
    <row r="152" spans="1:10" ht="13">
      <c r="A152" s="19" t="s">
        <v>1751</v>
      </c>
      <c r="B152" s="11">
        <v>0.12049768518518518</v>
      </c>
      <c r="C152" s="19" t="s">
        <v>21</v>
      </c>
      <c r="D152" s="19" t="s">
        <v>33</v>
      </c>
      <c r="E152" s="19" t="s">
        <v>38</v>
      </c>
      <c r="F152" s="19" t="s">
        <v>38</v>
      </c>
      <c r="G152" s="15"/>
      <c r="H152" s="15"/>
      <c r="I152" s="15"/>
      <c r="J152" s="19" t="s">
        <v>56</v>
      </c>
    </row>
    <row r="153" spans="1:10" ht="13">
      <c r="A153" s="19" t="s">
        <v>1751</v>
      </c>
      <c r="B153" s="11">
        <v>0.12049768518518518</v>
      </c>
      <c r="C153" s="19" t="s">
        <v>21</v>
      </c>
      <c r="D153" s="19" t="s">
        <v>33</v>
      </c>
      <c r="E153" s="13">
        <v>20</v>
      </c>
      <c r="F153" s="14">
        <f>E153-8</f>
        <v>12</v>
      </c>
      <c r="G153" s="15"/>
      <c r="H153" s="15"/>
      <c r="I153" s="15"/>
      <c r="J153" s="19" t="s">
        <v>1904</v>
      </c>
    </row>
    <row r="154" spans="1:10" ht="13">
      <c r="A154" s="19" t="s">
        <v>1751</v>
      </c>
      <c r="B154" s="11">
        <v>0.12136574074074075</v>
      </c>
      <c r="C154" s="19" t="s">
        <v>888</v>
      </c>
      <c r="D154" s="19" t="s">
        <v>28</v>
      </c>
      <c r="E154" s="13">
        <v>19</v>
      </c>
      <c r="F154" s="15"/>
      <c r="G154" s="15"/>
      <c r="H154" s="19" t="s">
        <v>1905</v>
      </c>
      <c r="I154" s="15"/>
      <c r="J154" s="19" t="s">
        <v>215</v>
      </c>
    </row>
    <row r="155" spans="1:10" ht="13">
      <c r="A155" s="19" t="s">
        <v>1751</v>
      </c>
      <c r="B155" s="11">
        <v>0.12194444444444444</v>
      </c>
      <c r="C155" s="19" t="s">
        <v>14</v>
      </c>
      <c r="D155" s="19" t="s">
        <v>30</v>
      </c>
      <c r="E155" s="13">
        <v>19</v>
      </c>
      <c r="F155" s="13">
        <v>11</v>
      </c>
      <c r="G155" s="15"/>
      <c r="H155" s="15"/>
      <c r="I155" s="15"/>
      <c r="J155" s="19" t="s">
        <v>56</v>
      </c>
    </row>
    <row r="156" spans="1:10" ht="13">
      <c r="A156" s="19" t="s">
        <v>1751</v>
      </c>
      <c r="B156" s="11">
        <v>0.12194444444444444</v>
      </c>
      <c r="C156" s="19" t="s">
        <v>14</v>
      </c>
      <c r="D156" s="19" t="s">
        <v>30</v>
      </c>
      <c r="E156" s="13">
        <v>19</v>
      </c>
      <c r="F156" s="13">
        <v>11</v>
      </c>
      <c r="G156" s="15"/>
      <c r="H156" s="15"/>
      <c r="I156" s="15"/>
      <c r="J156" s="19" t="s">
        <v>1884</v>
      </c>
    </row>
    <row r="157" spans="1:10" ht="13">
      <c r="A157" s="19" t="s">
        <v>1751</v>
      </c>
      <c r="B157" s="11">
        <v>0.12206018518518519</v>
      </c>
      <c r="C157" s="19" t="s">
        <v>14</v>
      </c>
      <c r="D157" s="19" t="s">
        <v>28</v>
      </c>
      <c r="E157" s="13">
        <v>6</v>
      </c>
      <c r="F157" s="15"/>
      <c r="G157" s="15"/>
      <c r="H157" s="19" t="s">
        <v>1889</v>
      </c>
      <c r="I157" s="15"/>
      <c r="J157" s="15"/>
    </row>
    <row r="158" spans="1:10" ht="13">
      <c r="A158" s="19" t="s">
        <v>1751</v>
      </c>
      <c r="B158" s="11">
        <v>0.12239583333333333</v>
      </c>
      <c r="C158" s="19" t="s">
        <v>14</v>
      </c>
      <c r="D158" s="19" t="s">
        <v>30</v>
      </c>
      <c r="E158" s="13">
        <v>19</v>
      </c>
      <c r="F158" s="14">
        <f>E158-8</f>
        <v>11</v>
      </c>
      <c r="G158" s="15"/>
      <c r="H158" s="15"/>
      <c r="I158" s="15"/>
      <c r="J158" s="19" t="s">
        <v>1884</v>
      </c>
    </row>
    <row r="159" spans="1:10" ht="13">
      <c r="A159" s="19" t="s">
        <v>1751</v>
      </c>
      <c r="B159" s="11">
        <v>0.12239583333333333</v>
      </c>
      <c r="C159" s="19" t="s">
        <v>14</v>
      </c>
      <c r="D159" s="19" t="s">
        <v>30</v>
      </c>
      <c r="E159" s="19" t="s">
        <v>38</v>
      </c>
      <c r="F159" s="19" t="s">
        <v>38</v>
      </c>
      <c r="G159" s="15"/>
      <c r="H159" s="15"/>
      <c r="I159" s="15"/>
      <c r="J159" s="19" t="s">
        <v>56</v>
      </c>
    </row>
    <row r="160" spans="1:10" ht="13">
      <c r="A160" s="19" t="s">
        <v>1751</v>
      </c>
      <c r="B160" s="11">
        <v>0.12248842592592593</v>
      </c>
      <c r="C160" s="19" t="s">
        <v>14</v>
      </c>
      <c r="D160" s="19" t="s">
        <v>28</v>
      </c>
      <c r="E160" s="13">
        <v>7</v>
      </c>
      <c r="F160" s="15"/>
      <c r="G160" s="15"/>
      <c r="H160" s="19" t="s">
        <v>1907</v>
      </c>
      <c r="I160" s="15"/>
      <c r="J160" s="15"/>
    </row>
    <row r="161" spans="1:10" ht="13">
      <c r="A161" s="19" t="s">
        <v>1751</v>
      </c>
      <c r="B161" s="11">
        <v>0.12298611111111112</v>
      </c>
      <c r="C161" s="19" t="s">
        <v>14</v>
      </c>
      <c r="D161" s="19" t="s">
        <v>30</v>
      </c>
      <c r="E161" s="13">
        <f>F161+8</f>
        <v>13</v>
      </c>
      <c r="F161" s="13">
        <v>5</v>
      </c>
      <c r="G161" s="15"/>
      <c r="H161" s="15"/>
      <c r="I161" s="15"/>
      <c r="J161" s="19" t="s">
        <v>56</v>
      </c>
    </row>
    <row r="162" spans="1:10" ht="13">
      <c r="A162" s="19" t="s">
        <v>1751</v>
      </c>
      <c r="B162" s="11">
        <v>0.12298611111111112</v>
      </c>
      <c r="C162" s="19" t="s">
        <v>14</v>
      </c>
      <c r="D162" s="19" t="s">
        <v>30</v>
      </c>
      <c r="E162" s="13">
        <v>14</v>
      </c>
      <c r="F162" s="13">
        <v>6</v>
      </c>
      <c r="G162" s="15"/>
      <c r="H162" s="15"/>
      <c r="I162" s="15"/>
      <c r="J162" s="19" t="s">
        <v>1884</v>
      </c>
    </row>
    <row r="163" spans="1:10" ht="13">
      <c r="A163" s="19" t="s">
        <v>1751</v>
      </c>
      <c r="B163" s="11">
        <v>0.12354166666666666</v>
      </c>
      <c r="C163" s="19" t="s">
        <v>66</v>
      </c>
      <c r="D163" s="19" t="s">
        <v>30</v>
      </c>
      <c r="E163" s="19" t="s">
        <v>20</v>
      </c>
      <c r="F163" s="13">
        <v>1</v>
      </c>
      <c r="G163" s="15"/>
      <c r="H163" s="15"/>
      <c r="I163" s="15"/>
      <c r="J163" s="19" t="s">
        <v>1882</v>
      </c>
    </row>
    <row r="164" spans="1:10" ht="13">
      <c r="A164" s="19" t="s">
        <v>1751</v>
      </c>
      <c r="B164" s="11">
        <v>0.12496527777777777</v>
      </c>
      <c r="C164" s="19" t="s">
        <v>66</v>
      </c>
      <c r="D164" s="19" t="s">
        <v>30</v>
      </c>
      <c r="E164" s="19" t="s">
        <v>20</v>
      </c>
      <c r="F164" s="13">
        <v>1</v>
      </c>
      <c r="G164" s="15"/>
      <c r="H164" s="15"/>
      <c r="I164" s="15"/>
      <c r="J164" s="19" t="s">
        <v>56</v>
      </c>
    </row>
    <row r="165" spans="1:10" ht="13">
      <c r="A165" s="19" t="s">
        <v>1751</v>
      </c>
      <c r="B165" s="11">
        <v>0.12496527777777777</v>
      </c>
      <c r="C165" s="19" t="s">
        <v>66</v>
      </c>
      <c r="D165" s="19" t="s">
        <v>30</v>
      </c>
      <c r="E165" s="13">
        <v>16</v>
      </c>
      <c r="F165" s="13">
        <v>10</v>
      </c>
      <c r="G165" s="15"/>
      <c r="H165" s="15"/>
      <c r="I165" s="15"/>
      <c r="J165" s="19" t="s">
        <v>1909</v>
      </c>
    </row>
    <row r="166" spans="1:10" ht="13">
      <c r="A166" s="19" t="s">
        <v>1751</v>
      </c>
      <c r="B166" s="11">
        <v>0.12520833333333334</v>
      </c>
      <c r="C166" s="19" t="s">
        <v>66</v>
      </c>
      <c r="D166" s="19" t="s">
        <v>30</v>
      </c>
      <c r="E166" s="19" t="s">
        <v>38</v>
      </c>
      <c r="F166" s="19" t="s">
        <v>38</v>
      </c>
      <c r="G166" s="15"/>
      <c r="H166" s="15"/>
      <c r="I166" s="15"/>
      <c r="J166" s="19" t="s">
        <v>56</v>
      </c>
    </row>
    <row r="167" spans="1:10" ht="13">
      <c r="A167" s="19" t="s">
        <v>1751</v>
      </c>
      <c r="B167" s="11">
        <v>0.12520833333333334</v>
      </c>
      <c r="C167" s="19" t="s">
        <v>66</v>
      </c>
      <c r="D167" s="19" t="s">
        <v>30</v>
      </c>
      <c r="E167" s="13">
        <v>21</v>
      </c>
      <c r="F167" s="13">
        <f>E167-6</f>
        <v>15</v>
      </c>
      <c r="G167" s="15"/>
      <c r="H167" s="15"/>
      <c r="I167" s="15"/>
      <c r="J167" s="19" t="s">
        <v>1909</v>
      </c>
    </row>
    <row r="168" spans="1:10" ht="13">
      <c r="A168" s="19" t="s">
        <v>1751</v>
      </c>
      <c r="B168" s="11">
        <v>0.12540509259259258</v>
      </c>
      <c r="C168" s="19" t="s">
        <v>66</v>
      </c>
      <c r="D168" s="19" t="s">
        <v>28</v>
      </c>
      <c r="E168" s="13">
        <v>20</v>
      </c>
      <c r="F168" s="15"/>
      <c r="G168" s="15"/>
      <c r="H168" s="19" t="s">
        <v>1910</v>
      </c>
      <c r="I168" s="15"/>
      <c r="J168" s="19"/>
    </row>
    <row r="169" spans="1:10" ht="13">
      <c r="A169" s="19" t="s">
        <v>1751</v>
      </c>
      <c r="B169" s="11">
        <v>0.12613425925925925</v>
      </c>
      <c r="C169" s="19" t="s">
        <v>19</v>
      </c>
      <c r="D169" s="19" t="s">
        <v>30</v>
      </c>
      <c r="E169" s="13">
        <v>18</v>
      </c>
      <c r="F169" s="14">
        <f>E169-9</f>
        <v>9</v>
      </c>
      <c r="G169" s="15"/>
      <c r="H169" s="15"/>
      <c r="I169" s="15"/>
      <c r="J169" s="19" t="s">
        <v>1912</v>
      </c>
    </row>
    <row r="170" spans="1:10" ht="13">
      <c r="A170" s="19" t="s">
        <v>1751</v>
      </c>
      <c r="B170" s="11">
        <v>0.12631944444444446</v>
      </c>
      <c r="C170" s="19" t="s">
        <v>19</v>
      </c>
      <c r="D170" s="19" t="s">
        <v>28</v>
      </c>
      <c r="E170" s="13">
        <v>20</v>
      </c>
      <c r="F170" s="15"/>
      <c r="G170" s="15"/>
      <c r="H170" s="19" t="s">
        <v>1913</v>
      </c>
      <c r="I170" s="15"/>
      <c r="J170" s="15"/>
    </row>
    <row r="171" spans="1:10" ht="13">
      <c r="A171" s="19" t="s">
        <v>1751</v>
      </c>
      <c r="B171" s="11">
        <v>0.12652777777777777</v>
      </c>
      <c r="C171" s="19" t="s">
        <v>66</v>
      </c>
      <c r="D171" s="19" t="s">
        <v>113</v>
      </c>
      <c r="E171" s="13">
        <v>10</v>
      </c>
      <c r="F171" s="14">
        <f t="shared" ref="F171:F172" si="12">E171--1</f>
        <v>11</v>
      </c>
      <c r="G171" s="15"/>
      <c r="H171" s="15"/>
      <c r="I171" s="15"/>
      <c r="J171" s="19" t="s">
        <v>56</v>
      </c>
    </row>
    <row r="172" spans="1:10" ht="13">
      <c r="A172" s="19" t="s">
        <v>1751</v>
      </c>
      <c r="B172" s="11">
        <v>0.12652777777777777</v>
      </c>
      <c r="C172" s="19" t="s">
        <v>66</v>
      </c>
      <c r="D172" s="19" t="s">
        <v>113</v>
      </c>
      <c r="E172" s="13">
        <v>10</v>
      </c>
      <c r="F172" s="14">
        <f t="shared" si="12"/>
        <v>11</v>
      </c>
      <c r="G172" s="15"/>
      <c r="H172" s="15"/>
      <c r="I172" s="15"/>
      <c r="J172" s="19"/>
    </row>
    <row r="173" spans="1:10" ht="13">
      <c r="A173" s="19" t="s">
        <v>1751</v>
      </c>
      <c r="B173" s="11">
        <v>0.12671296296296297</v>
      </c>
      <c r="C173" s="19" t="s">
        <v>19</v>
      </c>
      <c r="D173" s="19" t="s">
        <v>30</v>
      </c>
      <c r="E173" s="13">
        <v>17</v>
      </c>
      <c r="F173" s="14">
        <f>E173-9</f>
        <v>8</v>
      </c>
      <c r="G173" s="15"/>
      <c r="H173" s="15"/>
      <c r="I173" s="15"/>
      <c r="J173" s="19" t="s">
        <v>1912</v>
      </c>
    </row>
    <row r="174" spans="1:10" ht="13">
      <c r="A174" s="19" t="s">
        <v>1751</v>
      </c>
      <c r="B174" s="11">
        <v>0.12679398148148149</v>
      </c>
      <c r="C174" s="19" t="s">
        <v>19</v>
      </c>
      <c r="D174" s="19" t="s">
        <v>28</v>
      </c>
      <c r="E174" s="13">
        <v>9</v>
      </c>
      <c r="F174" s="15"/>
      <c r="G174" s="15"/>
      <c r="H174" s="19" t="s">
        <v>1914</v>
      </c>
      <c r="I174" s="15"/>
      <c r="J174" s="15"/>
    </row>
    <row r="175" spans="1:10" ht="13">
      <c r="A175" s="19" t="s">
        <v>1751</v>
      </c>
      <c r="B175" s="11">
        <v>0.12699074074074074</v>
      </c>
      <c r="C175" s="19" t="s">
        <v>66</v>
      </c>
      <c r="D175" s="19" t="s">
        <v>113</v>
      </c>
      <c r="E175" s="13">
        <f t="shared" ref="E175:E176" si="13">F175+-1</f>
        <v>15</v>
      </c>
      <c r="F175" s="13">
        <v>16</v>
      </c>
      <c r="G175" s="15"/>
      <c r="H175" s="15"/>
      <c r="I175" s="15"/>
      <c r="J175" s="19" t="s">
        <v>56</v>
      </c>
    </row>
    <row r="176" spans="1:10" ht="13">
      <c r="A176" s="19" t="s">
        <v>1751</v>
      </c>
      <c r="B176" s="11">
        <v>0.12699074074074074</v>
      </c>
      <c r="C176" s="19" t="s">
        <v>66</v>
      </c>
      <c r="D176" s="19" t="s">
        <v>113</v>
      </c>
      <c r="E176" s="13">
        <f t="shared" si="13"/>
        <v>15</v>
      </c>
      <c r="F176" s="13">
        <v>16</v>
      </c>
      <c r="G176" s="15"/>
      <c r="H176" s="15"/>
      <c r="I176" s="15"/>
      <c r="J176" s="15"/>
    </row>
    <row r="177" spans="1:10" ht="13">
      <c r="A177" s="19" t="s">
        <v>1751</v>
      </c>
      <c r="B177" s="11">
        <v>0.12787037037037038</v>
      </c>
      <c r="C177" s="19" t="s">
        <v>18</v>
      </c>
      <c r="D177" s="19" t="s">
        <v>242</v>
      </c>
      <c r="E177" s="13">
        <v>14</v>
      </c>
      <c r="F177" s="14">
        <f>E177-5</f>
        <v>9</v>
      </c>
      <c r="G177" s="15"/>
      <c r="H177" s="15"/>
      <c r="I177" s="15"/>
      <c r="J177" s="15"/>
    </row>
    <row r="178" spans="1:10" ht="13">
      <c r="A178" s="19" t="s">
        <v>1751</v>
      </c>
      <c r="B178" s="11">
        <v>0.13019675925925925</v>
      </c>
      <c r="C178" s="19" t="s">
        <v>21</v>
      </c>
      <c r="D178" s="19" t="s">
        <v>156</v>
      </c>
      <c r="E178" s="13">
        <f>F178+0</f>
        <v>6</v>
      </c>
      <c r="F178" s="13">
        <v>6</v>
      </c>
      <c r="G178" s="15"/>
      <c r="H178" s="15"/>
      <c r="I178" s="15"/>
      <c r="J178" s="15"/>
    </row>
    <row r="179" spans="1:10" ht="13">
      <c r="A179" s="19" t="s">
        <v>1751</v>
      </c>
      <c r="B179" s="11">
        <v>0.13019675925925925</v>
      </c>
      <c r="C179" s="19" t="s">
        <v>21</v>
      </c>
      <c r="D179" s="19" t="s">
        <v>156</v>
      </c>
      <c r="E179" s="19" t="s">
        <v>20</v>
      </c>
      <c r="F179" s="13">
        <v>1</v>
      </c>
      <c r="G179" s="15"/>
      <c r="H179" s="15"/>
      <c r="I179" s="15"/>
      <c r="J179" s="19" t="s">
        <v>56</v>
      </c>
    </row>
    <row r="180" spans="1:10" ht="13">
      <c r="A180" s="19" t="s">
        <v>1751</v>
      </c>
      <c r="B180" s="11">
        <v>0.13125000000000001</v>
      </c>
      <c r="C180" s="19" t="s">
        <v>888</v>
      </c>
      <c r="D180" s="19" t="s">
        <v>28</v>
      </c>
      <c r="E180" s="13">
        <v>14</v>
      </c>
      <c r="F180" s="15"/>
      <c r="G180" s="15"/>
      <c r="H180" s="19" t="s">
        <v>1916</v>
      </c>
      <c r="I180" s="15"/>
      <c r="J180" s="19" t="s">
        <v>215</v>
      </c>
    </row>
    <row r="181" spans="1:10" ht="13">
      <c r="A181" s="19" t="s">
        <v>1751</v>
      </c>
      <c r="B181" s="11">
        <v>0.1320601851851852</v>
      </c>
      <c r="C181" s="19" t="s">
        <v>888</v>
      </c>
      <c r="D181" s="19" t="s">
        <v>62</v>
      </c>
      <c r="E181" s="13">
        <v>14</v>
      </c>
      <c r="F181" s="14">
        <f>E181-2</f>
        <v>12</v>
      </c>
      <c r="G181" s="15"/>
      <c r="H181" s="15"/>
      <c r="I181" s="15"/>
      <c r="J181" s="15"/>
    </row>
    <row r="182" spans="1:10" ht="13">
      <c r="A182" s="19" t="s">
        <v>1751</v>
      </c>
      <c r="B182" s="11">
        <v>0.1325925925925926</v>
      </c>
      <c r="C182" s="19" t="s">
        <v>13</v>
      </c>
      <c r="D182" s="19" t="s">
        <v>33</v>
      </c>
      <c r="E182" s="13">
        <v>18</v>
      </c>
      <c r="F182" s="14">
        <f t="shared" ref="F182:F184" si="14">E182-8</f>
        <v>10</v>
      </c>
      <c r="G182" s="15"/>
      <c r="H182" s="15"/>
      <c r="I182" s="15"/>
      <c r="J182" s="19" t="s">
        <v>1920</v>
      </c>
    </row>
    <row r="183" spans="1:10" ht="13">
      <c r="A183" s="19" t="s">
        <v>1751</v>
      </c>
      <c r="B183" s="11">
        <v>0.13271990740740741</v>
      </c>
      <c r="C183" s="19" t="s">
        <v>13</v>
      </c>
      <c r="D183" s="19" t="s">
        <v>33</v>
      </c>
      <c r="E183" s="13">
        <v>20</v>
      </c>
      <c r="F183" s="14">
        <f t="shared" si="14"/>
        <v>12</v>
      </c>
      <c r="G183" s="15"/>
      <c r="H183" s="15"/>
      <c r="I183" s="15"/>
      <c r="J183" s="19" t="s">
        <v>1920</v>
      </c>
    </row>
    <row r="184" spans="1:10" ht="13">
      <c r="A184" s="19" t="s">
        <v>1751</v>
      </c>
      <c r="B184" s="11">
        <v>0.13309027777777777</v>
      </c>
      <c r="C184" s="19" t="s">
        <v>13</v>
      </c>
      <c r="D184" s="19" t="s">
        <v>33</v>
      </c>
      <c r="E184" s="13">
        <v>27</v>
      </c>
      <c r="F184" s="14">
        <f t="shared" si="14"/>
        <v>19</v>
      </c>
      <c r="G184" s="15"/>
      <c r="H184" s="15"/>
      <c r="I184" s="15"/>
      <c r="J184" s="19" t="s">
        <v>1923</v>
      </c>
    </row>
    <row r="185" spans="1:10" ht="13">
      <c r="A185" s="19" t="s">
        <v>1751</v>
      </c>
      <c r="B185" s="11">
        <v>0.13343749999999999</v>
      </c>
      <c r="C185" s="19" t="s">
        <v>13</v>
      </c>
      <c r="D185" s="19" t="s">
        <v>28</v>
      </c>
      <c r="E185" s="13">
        <v>7</v>
      </c>
      <c r="F185" s="15"/>
      <c r="G185" s="15"/>
      <c r="H185" s="19" t="s">
        <v>1925</v>
      </c>
      <c r="I185" s="15"/>
      <c r="J185" s="15"/>
    </row>
    <row r="186" spans="1:10" ht="13">
      <c r="A186" s="19" t="s">
        <v>1751</v>
      </c>
      <c r="B186" s="11">
        <v>0.1335763888888889</v>
      </c>
      <c r="C186" s="19" t="s">
        <v>66</v>
      </c>
      <c r="D186" s="19" t="s">
        <v>113</v>
      </c>
      <c r="E186" s="19" t="s">
        <v>20</v>
      </c>
      <c r="F186" s="13">
        <v>1</v>
      </c>
      <c r="G186" s="15"/>
      <c r="H186" s="15"/>
      <c r="I186" s="15"/>
      <c r="J186" s="19" t="s">
        <v>56</v>
      </c>
    </row>
    <row r="187" spans="1:10" ht="13">
      <c r="A187" s="19" t="s">
        <v>1751</v>
      </c>
      <c r="B187" s="11">
        <v>0.1335763888888889</v>
      </c>
      <c r="C187" s="19" t="s">
        <v>66</v>
      </c>
      <c r="D187" s="19" t="s">
        <v>113</v>
      </c>
      <c r="E187" s="13">
        <f>F187+-1</f>
        <v>5</v>
      </c>
      <c r="F187" s="13">
        <v>6</v>
      </c>
      <c r="G187" s="15"/>
      <c r="H187" s="15"/>
      <c r="I187" s="15"/>
      <c r="J187" s="15"/>
    </row>
    <row r="188" spans="1:10" ht="13">
      <c r="A188" s="19" t="s">
        <v>1751</v>
      </c>
      <c r="B188" s="11">
        <v>0.13380787037037037</v>
      </c>
      <c r="C188" s="19" t="s">
        <v>13</v>
      </c>
      <c r="D188" s="19" t="s">
        <v>33</v>
      </c>
      <c r="E188" s="19" t="s">
        <v>38</v>
      </c>
      <c r="F188" s="19" t="s">
        <v>38</v>
      </c>
      <c r="G188" s="15"/>
      <c r="H188" s="15"/>
      <c r="I188" s="15"/>
      <c r="J188" s="19" t="s">
        <v>1920</v>
      </c>
    </row>
    <row r="189" spans="1:10" ht="13">
      <c r="A189" s="19" t="s">
        <v>1751</v>
      </c>
      <c r="B189" s="11">
        <v>0.13407407407407407</v>
      </c>
      <c r="C189" s="19" t="s">
        <v>66</v>
      </c>
      <c r="D189" s="19" t="s">
        <v>30</v>
      </c>
      <c r="E189" s="13">
        <v>21</v>
      </c>
      <c r="F189" s="13">
        <v>15</v>
      </c>
      <c r="G189" s="15"/>
      <c r="H189" s="15"/>
      <c r="I189" s="15"/>
      <c r="J189" s="19" t="s">
        <v>1931</v>
      </c>
    </row>
    <row r="190" spans="1:10" ht="13">
      <c r="A190" s="19" t="s">
        <v>1751</v>
      </c>
      <c r="B190" s="11">
        <v>0.13431712962962963</v>
      </c>
      <c r="C190" s="19" t="s">
        <v>66</v>
      </c>
      <c r="D190" s="19" t="s">
        <v>28</v>
      </c>
      <c r="E190" s="13">
        <v>17</v>
      </c>
      <c r="F190" s="15"/>
      <c r="G190" s="15"/>
      <c r="H190" s="19" t="s">
        <v>1933</v>
      </c>
      <c r="I190" s="15"/>
      <c r="J190" s="19" t="s">
        <v>1198</v>
      </c>
    </row>
    <row r="191" spans="1:10" ht="13">
      <c r="A191" s="19" t="s">
        <v>1751</v>
      </c>
      <c r="B191" s="11">
        <v>0.13440972222222222</v>
      </c>
      <c r="C191" s="19" t="s">
        <v>66</v>
      </c>
      <c r="D191" s="19" t="s">
        <v>30</v>
      </c>
      <c r="E191" s="19" t="s">
        <v>38</v>
      </c>
      <c r="F191" s="19" t="s">
        <v>38</v>
      </c>
      <c r="G191" s="15"/>
      <c r="H191" s="15"/>
      <c r="I191" s="15"/>
      <c r="J191" s="19" t="s">
        <v>1935</v>
      </c>
    </row>
    <row r="192" spans="1:10" ht="13">
      <c r="A192" s="19" t="s">
        <v>1751</v>
      </c>
      <c r="B192" s="11">
        <v>0.13547453703703705</v>
      </c>
      <c r="C192" s="19" t="s">
        <v>19</v>
      </c>
      <c r="D192" s="19" t="s">
        <v>52</v>
      </c>
      <c r="E192" s="13">
        <v>27</v>
      </c>
      <c r="F192" s="13">
        <v>19</v>
      </c>
      <c r="G192" s="15"/>
      <c r="H192" s="15"/>
      <c r="I192" s="15"/>
      <c r="J192" s="15"/>
    </row>
    <row r="193" spans="1:10" ht="13">
      <c r="A193" s="19" t="s">
        <v>1751</v>
      </c>
      <c r="B193" s="11">
        <v>0.13672453703703705</v>
      </c>
      <c r="C193" s="19" t="s">
        <v>18</v>
      </c>
      <c r="D193" s="19" t="s">
        <v>33</v>
      </c>
      <c r="E193" s="19" t="s">
        <v>38</v>
      </c>
      <c r="F193" s="19" t="s">
        <v>38</v>
      </c>
      <c r="G193" s="15"/>
      <c r="H193" s="15"/>
      <c r="I193" s="15"/>
      <c r="J193" s="19" t="s">
        <v>1937</v>
      </c>
    </row>
    <row r="194" spans="1:10" ht="13">
      <c r="A194" s="19" t="s">
        <v>1751</v>
      </c>
      <c r="B194" s="11">
        <v>0.13951388888888888</v>
      </c>
      <c r="C194" s="19" t="s">
        <v>21</v>
      </c>
      <c r="D194" s="19" t="s">
        <v>156</v>
      </c>
      <c r="E194" s="19" t="s">
        <v>38</v>
      </c>
      <c r="F194" s="19" t="s">
        <v>38</v>
      </c>
      <c r="G194" s="15"/>
      <c r="H194" s="15"/>
      <c r="I194" s="15"/>
      <c r="J194" s="19" t="s">
        <v>56</v>
      </c>
    </row>
    <row r="195" spans="1:10" ht="13">
      <c r="A195" s="19" t="s">
        <v>1751</v>
      </c>
      <c r="B195" s="11">
        <v>0.13951388888888888</v>
      </c>
      <c r="C195" s="19" t="s">
        <v>21</v>
      </c>
      <c r="D195" s="19" t="s">
        <v>156</v>
      </c>
      <c r="E195" s="19" t="s">
        <v>38</v>
      </c>
      <c r="F195" s="19" t="s">
        <v>38</v>
      </c>
      <c r="G195" s="15"/>
      <c r="H195" s="15"/>
      <c r="I195" s="15"/>
      <c r="J195" s="15"/>
    </row>
    <row r="196" spans="1:10" ht="13">
      <c r="A196" s="19" t="s">
        <v>1751</v>
      </c>
      <c r="B196" s="11">
        <v>0.14086805555555557</v>
      </c>
      <c r="C196" s="19" t="s">
        <v>66</v>
      </c>
      <c r="D196" s="19" t="s">
        <v>113</v>
      </c>
      <c r="E196" s="19" t="s">
        <v>38</v>
      </c>
      <c r="F196" s="19" t="s">
        <v>38</v>
      </c>
      <c r="G196" s="15"/>
      <c r="H196" s="15"/>
      <c r="I196" s="15"/>
      <c r="J196" s="19" t="s">
        <v>56</v>
      </c>
    </row>
    <row r="197" spans="1:10" ht="13">
      <c r="A197" s="19" t="s">
        <v>1751</v>
      </c>
      <c r="B197" s="11">
        <v>0.14086805555555557</v>
      </c>
      <c r="C197" s="19" t="s">
        <v>66</v>
      </c>
      <c r="D197" s="19" t="s">
        <v>113</v>
      </c>
      <c r="E197" s="13">
        <v>16</v>
      </c>
      <c r="F197" s="14">
        <f>E197--1</f>
        <v>17</v>
      </c>
      <c r="G197" s="15"/>
      <c r="H197" s="15"/>
      <c r="I197" s="15"/>
      <c r="J197" s="15"/>
    </row>
    <row r="198" spans="1:10" ht="13">
      <c r="A198" s="19" t="s">
        <v>1751</v>
      </c>
      <c r="B198" s="11">
        <v>0.1419212962962963</v>
      </c>
      <c r="C198" s="19" t="s">
        <v>66</v>
      </c>
      <c r="D198" s="19" t="s">
        <v>30</v>
      </c>
      <c r="E198" s="19" t="s">
        <v>38</v>
      </c>
      <c r="F198" s="19" t="s">
        <v>38</v>
      </c>
      <c r="G198" s="15"/>
      <c r="H198" s="15"/>
      <c r="I198" s="15"/>
      <c r="J198" s="19" t="s">
        <v>56</v>
      </c>
    </row>
    <row r="199" spans="1:10" ht="13">
      <c r="A199" s="19" t="s">
        <v>1751</v>
      </c>
      <c r="B199" s="11">
        <v>0.1419212962962963</v>
      </c>
      <c r="C199" s="19" t="s">
        <v>66</v>
      </c>
      <c r="D199" s="19" t="s">
        <v>30</v>
      </c>
      <c r="E199" s="13">
        <v>23</v>
      </c>
      <c r="F199" s="14">
        <f>E199-6</f>
        <v>17</v>
      </c>
      <c r="G199" s="15"/>
      <c r="H199" s="15"/>
      <c r="I199" s="15"/>
      <c r="J199" s="19" t="s">
        <v>1941</v>
      </c>
    </row>
    <row r="200" spans="1:10" ht="13">
      <c r="A200" s="19" t="s">
        <v>1751</v>
      </c>
      <c r="B200" s="11">
        <v>0.14212962962962963</v>
      </c>
      <c r="C200" s="19" t="s">
        <v>66</v>
      </c>
      <c r="D200" s="19" t="s">
        <v>28</v>
      </c>
      <c r="E200" s="13">
        <v>16</v>
      </c>
      <c r="F200" s="15"/>
      <c r="G200" s="15"/>
      <c r="H200" s="19" t="s">
        <v>1942</v>
      </c>
      <c r="I200" s="15"/>
      <c r="J200" s="19" t="s">
        <v>1943</v>
      </c>
    </row>
    <row r="201" spans="1:10" ht="13">
      <c r="A201" s="19" t="s">
        <v>1751</v>
      </c>
      <c r="B201" s="11">
        <v>0.14315972222222223</v>
      </c>
      <c r="C201" s="19" t="s">
        <v>888</v>
      </c>
      <c r="D201" s="19" t="s">
        <v>101</v>
      </c>
      <c r="E201" s="13">
        <v>7</v>
      </c>
      <c r="F201" s="15"/>
      <c r="G201" s="15"/>
      <c r="H201" s="19" t="s">
        <v>1946</v>
      </c>
      <c r="I201" s="15"/>
      <c r="J201" s="19" t="s">
        <v>1824</v>
      </c>
    </row>
    <row r="202" spans="1:10" ht="13">
      <c r="A202" s="19" t="s">
        <v>1751</v>
      </c>
      <c r="B202" s="11">
        <v>0.14354166666666668</v>
      </c>
      <c r="C202" s="19" t="s">
        <v>14</v>
      </c>
      <c r="D202" s="19" t="s">
        <v>30</v>
      </c>
      <c r="E202" s="19" t="s">
        <v>17</v>
      </c>
      <c r="F202" s="13">
        <v>20</v>
      </c>
      <c r="G202" s="15"/>
      <c r="H202" s="15"/>
      <c r="I202" s="15"/>
      <c r="J202" s="19" t="s">
        <v>1884</v>
      </c>
    </row>
    <row r="203" spans="1:10" ht="13">
      <c r="A203" s="19" t="s">
        <v>1751</v>
      </c>
      <c r="B203" s="11">
        <v>0.14354166666666668</v>
      </c>
      <c r="C203" s="19" t="s">
        <v>14</v>
      </c>
      <c r="D203" s="19" t="s">
        <v>30</v>
      </c>
      <c r="E203" s="19" t="s">
        <v>38</v>
      </c>
      <c r="F203" s="19" t="s">
        <v>38</v>
      </c>
      <c r="G203" s="15"/>
      <c r="H203" s="15"/>
      <c r="I203" s="15"/>
      <c r="J203" s="19" t="s">
        <v>56</v>
      </c>
    </row>
    <row r="204" spans="1:10" ht="13">
      <c r="A204" s="19" t="s">
        <v>1751</v>
      </c>
      <c r="B204" s="11">
        <v>0.14384259259259261</v>
      </c>
      <c r="C204" s="19" t="s">
        <v>14</v>
      </c>
      <c r="D204" s="19" t="s">
        <v>28</v>
      </c>
      <c r="E204" s="13">
        <v>9</v>
      </c>
      <c r="F204" s="15"/>
      <c r="G204" s="15"/>
      <c r="H204" s="19" t="s">
        <v>1895</v>
      </c>
      <c r="I204" s="15"/>
      <c r="J204" s="15"/>
    </row>
    <row r="205" spans="1:10" ht="13">
      <c r="A205" s="19" t="s">
        <v>1751</v>
      </c>
      <c r="B205" s="11">
        <v>0.14395833333333333</v>
      </c>
      <c r="C205" s="19" t="s">
        <v>14</v>
      </c>
      <c r="D205" s="19" t="s">
        <v>30</v>
      </c>
      <c r="E205" s="13">
        <f>F205+8</f>
        <v>25</v>
      </c>
      <c r="F205" s="13">
        <v>17</v>
      </c>
      <c r="G205" s="15"/>
      <c r="H205" s="15"/>
      <c r="I205" s="15"/>
      <c r="J205" s="19" t="s">
        <v>1884</v>
      </c>
    </row>
    <row r="206" spans="1:10" ht="13">
      <c r="A206" s="19" t="s">
        <v>1751</v>
      </c>
      <c r="B206" s="11">
        <v>0.14395833333333333</v>
      </c>
      <c r="C206" s="19" t="s">
        <v>14</v>
      </c>
      <c r="D206" s="19" t="s">
        <v>30</v>
      </c>
      <c r="E206" s="19" t="s">
        <v>38</v>
      </c>
      <c r="F206" s="19" t="s">
        <v>38</v>
      </c>
      <c r="G206" s="15"/>
      <c r="H206" s="15"/>
      <c r="I206" s="15"/>
      <c r="J206" s="19" t="s">
        <v>56</v>
      </c>
    </row>
    <row r="207" spans="1:10" ht="13">
      <c r="A207" s="19" t="s">
        <v>1751</v>
      </c>
      <c r="B207" s="11">
        <v>0.14399305555555555</v>
      </c>
      <c r="C207" s="19" t="s">
        <v>14</v>
      </c>
      <c r="D207" s="19" t="s">
        <v>28</v>
      </c>
      <c r="E207" s="13">
        <v>8</v>
      </c>
      <c r="F207" s="15"/>
      <c r="G207" s="15"/>
      <c r="H207" s="19" t="s">
        <v>1952</v>
      </c>
      <c r="I207" s="15"/>
      <c r="J207" s="15"/>
    </row>
    <row r="208" spans="1:10" ht="13">
      <c r="A208" s="19" t="s">
        <v>1751</v>
      </c>
      <c r="B208" s="11">
        <v>0.14421296296296296</v>
      </c>
      <c r="C208" s="19" t="s">
        <v>14</v>
      </c>
      <c r="D208" s="19" t="s">
        <v>30</v>
      </c>
      <c r="E208" s="13">
        <f t="shared" ref="E208:E209" si="15">F208+8</f>
        <v>23</v>
      </c>
      <c r="F208" s="13">
        <v>15</v>
      </c>
      <c r="G208" s="15"/>
      <c r="H208" s="15"/>
      <c r="I208" s="15"/>
      <c r="J208" s="19" t="s">
        <v>1884</v>
      </c>
    </row>
    <row r="209" spans="1:10" ht="13">
      <c r="A209" s="19" t="s">
        <v>1751</v>
      </c>
      <c r="B209" s="11">
        <v>0.14421296296296296</v>
      </c>
      <c r="C209" s="19" t="s">
        <v>14</v>
      </c>
      <c r="D209" s="19" t="s">
        <v>30</v>
      </c>
      <c r="E209" s="13">
        <f t="shared" si="15"/>
        <v>21</v>
      </c>
      <c r="F209" s="13">
        <v>13</v>
      </c>
      <c r="G209" s="15"/>
      <c r="H209" s="15"/>
      <c r="I209" s="15"/>
      <c r="J209" s="19" t="s">
        <v>56</v>
      </c>
    </row>
    <row r="210" spans="1:10" ht="13">
      <c r="A210" s="19" t="s">
        <v>1751</v>
      </c>
      <c r="B210" s="11">
        <v>0.14425925925925925</v>
      </c>
      <c r="C210" s="19" t="s">
        <v>14</v>
      </c>
      <c r="D210" s="19" t="s">
        <v>28</v>
      </c>
      <c r="E210" s="13">
        <v>7</v>
      </c>
      <c r="F210" s="15"/>
      <c r="G210" s="15"/>
      <c r="H210" s="19" t="s">
        <v>1907</v>
      </c>
      <c r="I210" s="15"/>
      <c r="J210" s="15"/>
    </row>
    <row r="211" spans="1:10" ht="13">
      <c r="A211" s="19" t="s">
        <v>1751</v>
      </c>
      <c r="B211" s="11">
        <v>0.14473379629629629</v>
      </c>
      <c r="C211" s="19" t="s">
        <v>13</v>
      </c>
      <c r="D211" s="19" t="s">
        <v>33</v>
      </c>
      <c r="E211" s="13">
        <v>11</v>
      </c>
      <c r="F211" s="14">
        <f t="shared" ref="F211:F212" si="16">E211-8</f>
        <v>3</v>
      </c>
      <c r="G211" s="15"/>
      <c r="H211" s="15"/>
      <c r="I211" s="15"/>
      <c r="J211" s="19" t="s">
        <v>1920</v>
      </c>
    </row>
    <row r="212" spans="1:10" ht="13">
      <c r="A212" s="19" t="s">
        <v>1751</v>
      </c>
      <c r="B212" s="11">
        <v>0.14483796296296297</v>
      </c>
      <c r="C212" s="19" t="s">
        <v>13</v>
      </c>
      <c r="D212" s="19" t="s">
        <v>33</v>
      </c>
      <c r="E212" s="13">
        <v>25</v>
      </c>
      <c r="F212" s="14">
        <f t="shared" si="16"/>
        <v>17</v>
      </c>
      <c r="G212" s="15"/>
      <c r="H212" s="15"/>
      <c r="I212" s="15"/>
      <c r="J212" s="19" t="s">
        <v>1920</v>
      </c>
    </row>
    <row r="213" spans="1:10" ht="13">
      <c r="A213" s="19" t="s">
        <v>1751</v>
      </c>
      <c r="B213" s="11">
        <v>0.14502314814814815</v>
      </c>
      <c r="C213" s="19" t="s">
        <v>13</v>
      </c>
      <c r="D213" s="19" t="s">
        <v>28</v>
      </c>
      <c r="E213" s="13">
        <v>9</v>
      </c>
      <c r="F213" s="15"/>
      <c r="G213" s="15"/>
      <c r="H213" s="19" t="s">
        <v>1895</v>
      </c>
      <c r="I213" s="15"/>
      <c r="J213" s="15"/>
    </row>
    <row r="214" spans="1:10" ht="13">
      <c r="A214" s="19" t="s">
        <v>1751</v>
      </c>
      <c r="B214" s="11">
        <v>0.14533564814814814</v>
      </c>
      <c r="C214" s="19" t="s">
        <v>66</v>
      </c>
      <c r="D214" s="19" t="s">
        <v>30</v>
      </c>
      <c r="E214" s="19" t="s">
        <v>38</v>
      </c>
      <c r="F214" s="19" t="s">
        <v>38</v>
      </c>
      <c r="G214" s="15"/>
      <c r="H214" s="15"/>
      <c r="I214" s="15"/>
      <c r="J214" s="19" t="s">
        <v>56</v>
      </c>
    </row>
    <row r="215" spans="1:10" ht="13">
      <c r="A215" s="19" t="s">
        <v>1751</v>
      </c>
      <c r="B215" s="11">
        <v>0.14533564814814814</v>
      </c>
      <c r="C215" s="19" t="s">
        <v>66</v>
      </c>
      <c r="D215" s="19" t="s">
        <v>30</v>
      </c>
      <c r="E215" s="13">
        <v>20</v>
      </c>
      <c r="F215" s="14">
        <f>E215-6</f>
        <v>14</v>
      </c>
      <c r="G215" s="15"/>
      <c r="H215" s="15"/>
      <c r="I215" s="15"/>
      <c r="J215" s="19" t="s">
        <v>1941</v>
      </c>
    </row>
    <row r="216" spans="1:10" ht="13">
      <c r="A216" s="19" t="s">
        <v>1751</v>
      </c>
      <c r="B216" s="11">
        <v>0.14547453703703703</v>
      </c>
      <c r="C216" s="19" t="s">
        <v>66</v>
      </c>
      <c r="D216" s="19" t="s">
        <v>28</v>
      </c>
      <c r="E216" s="13">
        <v>24</v>
      </c>
      <c r="F216" s="15"/>
      <c r="G216" s="15"/>
      <c r="H216" s="19" t="s">
        <v>1961</v>
      </c>
      <c r="I216" s="15"/>
      <c r="J216" s="19" t="s">
        <v>1196</v>
      </c>
    </row>
    <row r="217" spans="1:10" ht="13">
      <c r="A217" s="19" t="s">
        <v>1751</v>
      </c>
      <c r="B217" s="11">
        <v>0.14633101851851851</v>
      </c>
      <c r="C217" s="19" t="s">
        <v>19</v>
      </c>
      <c r="D217" s="19" t="s">
        <v>30</v>
      </c>
      <c r="E217" s="13">
        <v>16</v>
      </c>
      <c r="F217" s="14">
        <f>E217-9</f>
        <v>7</v>
      </c>
      <c r="G217" s="15"/>
      <c r="H217" s="15"/>
      <c r="I217" s="15"/>
      <c r="J217" s="19" t="s">
        <v>1897</v>
      </c>
    </row>
    <row r="218" spans="1:10" ht="13">
      <c r="A218" s="19" t="s">
        <v>1751</v>
      </c>
      <c r="B218" s="11">
        <v>0.14641203703703703</v>
      </c>
      <c r="C218" s="19" t="s">
        <v>19</v>
      </c>
      <c r="D218" s="19" t="s">
        <v>30</v>
      </c>
      <c r="E218" s="19" t="s">
        <v>38</v>
      </c>
      <c r="F218" s="19" t="s">
        <v>38</v>
      </c>
      <c r="G218" s="15"/>
      <c r="H218" s="15"/>
      <c r="I218" s="15"/>
      <c r="J218" s="19" t="s">
        <v>1897</v>
      </c>
    </row>
    <row r="219" spans="1:10" ht="13">
      <c r="A219" s="19" t="s">
        <v>1751</v>
      </c>
      <c r="B219" s="11">
        <v>0.14806712962962962</v>
      </c>
      <c r="C219" s="19" t="s">
        <v>18</v>
      </c>
      <c r="D219" s="19" t="s">
        <v>101</v>
      </c>
      <c r="E219" s="13">
        <v>7</v>
      </c>
      <c r="F219" s="15"/>
      <c r="G219" s="15"/>
      <c r="H219" s="19" t="s">
        <v>1963</v>
      </c>
      <c r="I219" s="15"/>
      <c r="J219" s="19" t="s">
        <v>172</v>
      </c>
    </row>
    <row r="220" spans="1:10" ht="13">
      <c r="A220" s="19" t="s">
        <v>1751</v>
      </c>
      <c r="B220" s="11">
        <v>0.14842592592592593</v>
      </c>
      <c r="C220" s="19" t="s">
        <v>18</v>
      </c>
      <c r="D220" s="19" t="s">
        <v>33</v>
      </c>
      <c r="E220" s="13">
        <v>13</v>
      </c>
      <c r="F220" s="14">
        <f>E220-8</f>
        <v>5</v>
      </c>
      <c r="G220" s="15"/>
      <c r="H220" s="15"/>
      <c r="I220" s="15"/>
      <c r="J220" s="19" t="s">
        <v>1965</v>
      </c>
    </row>
    <row r="221" spans="1:10" ht="13">
      <c r="A221" s="19" t="s">
        <v>1751</v>
      </c>
      <c r="B221" s="11">
        <v>0.14869212962962963</v>
      </c>
      <c r="C221" s="19" t="s">
        <v>18</v>
      </c>
      <c r="D221" s="19" t="s">
        <v>33</v>
      </c>
      <c r="E221" s="19" t="s">
        <v>20</v>
      </c>
      <c r="F221" s="13">
        <v>1</v>
      </c>
      <c r="G221" s="15"/>
      <c r="H221" s="15"/>
      <c r="I221" s="15"/>
      <c r="J221" s="19" t="s">
        <v>56</v>
      </c>
    </row>
    <row r="222" spans="1:10" ht="13">
      <c r="A222" s="19" t="s">
        <v>1751</v>
      </c>
      <c r="B222" s="11">
        <v>0.15069444444444444</v>
      </c>
      <c r="C222" s="19" t="s">
        <v>18</v>
      </c>
      <c r="D222" s="19" t="s">
        <v>30</v>
      </c>
      <c r="E222" s="13">
        <v>24</v>
      </c>
      <c r="F222" s="14">
        <f>E222-6</f>
        <v>18</v>
      </c>
      <c r="G222" s="15"/>
      <c r="H222" s="15"/>
      <c r="I222" s="15"/>
      <c r="J222" s="19" t="s">
        <v>1967</v>
      </c>
    </row>
    <row r="223" spans="1:10" ht="13">
      <c r="A223" s="19" t="s">
        <v>1751</v>
      </c>
      <c r="B223" s="11">
        <v>0.15099537037037036</v>
      </c>
      <c r="C223" s="19" t="s">
        <v>18</v>
      </c>
      <c r="D223" s="19" t="s">
        <v>28</v>
      </c>
      <c r="E223" s="13">
        <v>6</v>
      </c>
      <c r="F223" s="15"/>
      <c r="G223" s="15"/>
      <c r="H223" s="19" t="s">
        <v>1889</v>
      </c>
      <c r="I223" s="15"/>
      <c r="J223" s="15"/>
    </row>
    <row r="224" spans="1:10" ht="13">
      <c r="A224" s="19" t="s">
        <v>1751</v>
      </c>
      <c r="B224" s="11">
        <v>0.15152777777777779</v>
      </c>
      <c r="C224" s="19" t="s">
        <v>21</v>
      </c>
      <c r="D224" s="19" t="s">
        <v>77</v>
      </c>
      <c r="E224" s="13">
        <v>10</v>
      </c>
      <c r="F224" s="14">
        <f>E224-2</f>
        <v>8</v>
      </c>
      <c r="G224" s="15"/>
      <c r="H224" s="19" t="s">
        <v>1968</v>
      </c>
      <c r="I224" s="15"/>
      <c r="J224" s="19" t="s">
        <v>1198</v>
      </c>
    </row>
    <row r="225" spans="1:10" ht="13">
      <c r="A225" s="19" t="s">
        <v>1751</v>
      </c>
      <c r="B225" s="11">
        <v>0.15157407407407408</v>
      </c>
      <c r="C225" s="19" t="s">
        <v>19</v>
      </c>
      <c r="D225" s="19" t="s">
        <v>77</v>
      </c>
      <c r="E225" s="13">
        <f>F225+8</f>
        <v>12</v>
      </c>
      <c r="F225" s="13">
        <v>4</v>
      </c>
      <c r="G225" s="15"/>
      <c r="H225" s="19" t="s">
        <v>1972</v>
      </c>
      <c r="I225" s="15"/>
      <c r="J225" s="15"/>
    </row>
    <row r="226" spans="1:10" ht="13">
      <c r="A226" s="19" t="s">
        <v>1751</v>
      </c>
      <c r="B226" s="11">
        <v>0.15166666666666667</v>
      </c>
      <c r="C226" s="19" t="s">
        <v>18</v>
      </c>
      <c r="D226" s="19" t="s">
        <v>77</v>
      </c>
      <c r="E226" s="13">
        <v>18</v>
      </c>
      <c r="F226" s="14">
        <f>E226-4</f>
        <v>14</v>
      </c>
      <c r="G226" s="15"/>
      <c r="H226" s="15"/>
      <c r="I226" s="15"/>
      <c r="J226" s="15"/>
    </row>
    <row r="227" spans="1:10" ht="13">
      <c r="A227" s="19" t="s">
        <v>1751</v>
      </c>
      <c r="B227" s="11">
        <v>0.15208333333333332</v>
      </c>
      <c r="C227" s="19" t="s">
        <v>19</v>
      </c>
      <c r="D227" s="19" t="s">
        <v>30</v>
      </c>
      <c r="E227" s="19" t="s">
        <v>38</v>
      </c>
      <c r="F227" s="19" t="s">
        <v>38</v>
      </c>
      <c r="G227" s="15"/>
      <c r="H227" s="15"/>
      <c r="I227" s="15"/>
      <c r="J227" s="19" t="s">
        <v>1884</v>
      </c>
    </row>
    <row r="228" spans="1:10" ht="13">
      <c r="A228" s="19" t="s">
        <v>1751</v>
      </c>
      <c r="B228" s="11">
        <v>0.15219907407407407</v>
      </c>
      <c r="C228" s="19" t="s">
        <v>21</v>
      </c>
      <c r="D228" s="19" t="s">
        <v>156</v>
      </c>
      <c r="E228" s="19" t="s">
        <v>38</v>
      </c>
      <c r="F228" s="19" t="s">
        <v>38</v>
      </c>
      <c r="G228" s="15"/>
      <c r="H228" s="15"/>
      <c r="I228" s="15"/>
      <c r="J228" s="15"/>
    </row>
    <row r="229" spans="1:10" ht="13">
      <c r="A229" s="19" t="s">
        <v>1751</v>
      </c>
      <c r="B229" s="11">
        <v>0.15288194444444445</v>
      </c>
      <c r="C229" s="19" t="s">
        <v>14</v>
      </c>
      <c r="D229" s="19" t="s">
        <v>30</v>
      </c>
      <c r="E229" s="13">
        <v>24</v>
      </c>
      <c r="F229" s="14">
        <f>E229-8</f>
        <v>16</v>
      </c>
      <c r="G229" s="15"/>
      <c r="H229" s="15"/>
      <c r="I229" s="15"/>
      <c r="J229" s="19" t="s">
        <v>1979</v>
      </c>
    </row>
    <row r="230" spans="1:10" ht="13">
      <c r="A230" s="19" t="s">
        <v>1751</v>
      </c>
      <c r="B230" s="11">
        <v>0.15306712962962962</v>
      </c>
      <c r="C230" s="19" t="s">
        <v>14</v>
      </c>
      <c r="D230" s="19" t="s">
        <v>28</v>
      </c>
      <c r="E230" s="13">
        <v>7</v>
      </c>
      <c r="F230" s="15"/>
      <c r="G230" s="15"/>
      <c r="H230" s="19" t="s">
        <v>1980</v>
      </c>
      <c r="I230" s="15"/>
      <c r="J230" s="15"/>
    </row>
    <row r="231" spans="1:10" ht="13">
      <c r="A231" s="19" t="s">
        <v>1751</v>
      </c>
      <c r="B231" s="11">
        <v>0.15320601851851851</v>
      </c>
      <c r="C231" s="19" t="s">
        <v>66</v>
      </c>
      <c r="D231" s="19" t="s">
        <v>113</v>
      </c>
      <c r="E231" s="13">
        <v>9</v>
      </c>
      <c r="F231" s="14">
        <f>E231--1</f>
        <v>10</v>
      </c>
      <c r="G231" s="15"/>
      <c r="H231" s="15"/>
      <c r="I231" s="15"/>
      <c r="J231" s="15"/>
    </row>
    <row r="232" spans="1:10" ht="13">
      <c r="A232" s="19" t="s">
        <v>1751</v>
      </c>
      <c r="B232" s="11">
        <v>0.15372685185185186</v>
      </c>
      <c r="C232" s="19" t="s">
        <v>14</v>
      </c>
      <c r="D232" s="19" t="s">
        <v>30</v>
      </c>
      <c r="E232" s="13">
        <v>18</v>
      </c>
      <c r="F232" s="14">
        <f>E232-8</f>
        <v>10</v>
      </c>
      <c r="G232" s="15"/>
      <c r="H232" s="15"/>
      <c r="I232" s="15"/>
      <c r="J232" s="19" t="s">
        <v>1979</v>
      </c>
    </row>
    <row r="233" spans="1:10" ht="13">
      <c r="A233" s="19" t="s">
        <v>1751</v>
      </c>
      <c r="B233" s="11">
        <v>0.15377314814814816</v>
      </c>
      <c r="C233" s="19" t="s">
        <v>14</v>
      </c>
      <c r="D233" s="19" t="s">
        <v>28</v>
      </c>
      <c r="E233" s="13">
        <v>8</v>
      </c>
      <c r="F233" s="15"/>
      <c r="G233" s="15"/>
      <c r="H233" s="19" t="s">
        <v>1980</v>
      </c>
      <c r="I233" s="15"/>
      <c r="J233" s="15"/>
    </row>
    <row r="234" spans="1:10" ht="13">
      <c r="A234" s="19" t="s">
        <v>1751</v>
      </c>
      <c r="B234" s="11">
        <v>0.15384259259259259</v>
      </c>
      <c r="C234" s="19" t="s">
        <v>66</v>
      </c>
      <c r="D234" s="19" t="s">
        <v>113</v>
      </c>
      <c r="E234" s="13">
        <v>13</v>
      </c>
      <c r="F234" s="14">
        <f>E234--1</f>
        <v>14</v>
      </c>
      <c r="G234" s="15"/>
      <c r="H234" s="15"/>
      <c r="I234" s="15"/>
      <c r="J234" s="15"/>
    </row>
    <row r="235" spans="1:10" ht="13">
      <c r="A235" s="19" t="s">
        <v>1751</v>
      </c>
      <c r="B235" s="11">
        <v>0.1539699074074074</v>
      </c>
      <c r="C235" s="19" t="s">
        <v>14</v>
      </c>
      <c r="D235" s="19" t="s">
        <v>30</v>
      </c>
      <c r="E235" s="13">
        <v>19</v>
      </c>
      <c r="F235" s="14">
        <f>E235-8</f>
        <v>11</v>
      </c>
      <c r="G235" s="15"/>
      <c r="H235" s="15"/>
      <c r="I235" s="15"/>
      <c r="J235" s="19" t="s">
        <v>1990</v>
      </c>
    </row>
    <row r="236" spans="1:10" ht="13">
      <c r="A236" s="19" t="s">
        <v>1751</v>
      </c>
      <c r="B236" s="11">
        <v>0.15407407407407409</v>
      </c>
      <c r="C236" s="19" t="s">
        <v>14</v>
      </c>
      <c r="D236" s="19" t="s">
        <v>28</v>
      </c>
      <c r="E236" s="13">
        <v>10</v>
      </c>
      <c r="F236" s="15"/>
      <c r="G236" s="15"/>
      <c r="H236" s="19" t="s">
        <v>1980</v>
      </c>
      <c r="I236" s="15"/>
      <c r="J236" s="15"/>
    </row>
    <row r="237" spans="1:10" ht="13">
      <c r="A237" s="19" t="s">
        <v>1751</v>
      </c>
      <c r="B237" s="11">
        <v>0.15416666666666667</v>
      </c>
      <c r="C237" s="19" t="s">
        <v>66</v>
      </c>
      <c r="D237" s="19" t="s">
        <v>113</v>
      </c>
      <c r="E237" s="13">
        <v>16</v>
      </c>
      <c r="F237" s="14">
        <f>E237--1</f>
        <v>17</v>
      </c>
      <c r="G237" s="15"/>
      <c r="H237" s="15"/>
      <c r="I237" s="15"/>
      <c r="J237" s="19" t="s">
        <v>1991</v>
      </c>
    </row>
    <row r="238" spans="1:10" ht="13">
      <c r="A238" s="19" t="s">
        <v>1751</v>
      </c>
      <c r="B238" s="11">
        <v>0.15520833333333334</v>
      </c>
      <c r="C238" s="19" t="s">
        <v>13</v>
      </c>
      <c r="D238" s="19" t="s">
        <v>33</v>
      </c>
      <c r="E238" s="13">
        <v>17</v>
      </c>
      <c r="F238" s="14">
        <f t="shared" ref="F238:F239" si="17">E238-8</f>
        <v>9</v>
      </c>
      <c r="G238" s="15"/>
      <c r="H238" s="15"/>
      <c r="I238" s="15"/>
      <c r="J238" s="19" t="s">
        <v>1920</v>
      </c>
    </row>
    <row r="239" spans="1:10" ht="13">
      <c r="A239" s="19" t="s">
        <v>1751</v>
      </c>
      <c r="B239" s="11">
        <v>0.1552662037037037</v>
      </c>
      <c r="C239" s="19" t="s">
        <v>13</v>
      </c>
      <c r="D239" s="19" t="s">
        <v>33</v>
      </c>
      <c r="E239" s="13">
        <v>10</v>
      </c>
      <c r="F239" s="14">
        <f t="shared" si="17"/>
        <v>2</v>
      </c>
      <c r="G239" s="15"/>
      <c r="H239" s="15"/>
      <c r="I239" s="15"/>
      <c r="J239" s="19" t="s">
        <v>1920</v>
      </c>
    </row>
    <row r="240" spans="1:10" ht="13">
      <c r="A240" s="19" t="s">
        <v>1751</v>
      </c>
      <c r="B240" s="11">
        <v>0.15579861111111112</v>
      </c>
      <c r="C240" s="19" t="s">
        <v>66</v>
      </c>
      <c r="D240" s="19" t="s">
        <v>30</v>
      </c>
      <c r="E240" s="19" t="s">
        <v>38</v>
      </c>
      <c r="F240" s="19" t="s">
        <v>38</v>
      </c>
      <c r="G240" s="15"/>
      <c r="H240" s="15"/>
      <c r="I240" s="15"/>
      <c r="J240" s="19" t="s">
        <v>56</v>
      </c>
    </row>
    <row r="241" spans="1:10" ht="13">
      <c r="A241" s="19" t="s">
        <v>1751</v>
      </c>
      <c r="B241" s="11">
        <v>0.15579861111111112</v>
      </c>
      <c r="C241" s="19" t="s">
        <v>66</v>
      </c>
      <c r="D241" s="19" t="s">
        <v>30</v>
      </c>
      <c r="E241" s="13">
        <f>F241+6</f>
        <v>11</v>
      </c>
      <c r="F241" s="13">
        <v>5</v>
      </c>
      <c r="G241" s="15"/>
      <c r="H241" s="15"/>
      <c r="I241" s="15"/>
      <c r="J241" s="19" t="s">
        <v>1993</v>
      </c>
    </row>
    <row r="242" spans="1:10" ht="13">
      <c r="A242" s="19" t="s">
        <v>1751</v>
      </c>
      <c r="B242" s="11">
        <v>0.15590277777777778</v>
      </c>
      <c r="C242" s="19" t="s">
        <v>66</v>
      </c>
      <c r="D242" s="19" t="s">
        <v>30</v>
      </c>
      <c r="E242" s="19" t="s">
        <v>38</v>
      </c>
      <c r="F242" s="19" t="s">
        <v>38</v>
      </c>
      <c r="G242" s="15"/>
      <c r="H242" s="15"/>
      <c r="I242" s="15"/>
      <c r="J242" s="19" t="s">
        <v>56</v>
      </c>
    </row>
    <row r="243" spans="1:10" ht="13">
      <c r="A243" s="19" t="s">
        <v>1751</v>
      </c>
      <c r="B243" s="11">
        <v>0.15590277777777778</v>
      </c>
      <c r="C243" s="19" t="s">
        <v>66</v>
      </c>
      <c r="D243" s="19" t="s">
        <v>30</v>
      </c>
      <c r="E243" s="13">
        <v>20</v>
      </c>
      <c r="F243" s="13">
        <f>E243-6</f>
        <v>14</v>
      </c>
      <c r="G243" s="15"/>
      <c r="H243" s="15"/>
      <c r="I243" s="15"/>
      <c r="J243" s="19" t="s">
        <v>1993</v>
      </c>
    </row>
    <row r="244" spans="1:10" ht="13">
      <c r="A244" s="19" t="s">
        <v>1751</v>
      </c>
      <c r="B244" s="11">
        <v>0.15604166666666666</v>
      </c>
      <c r="C244" s="19" t="s">
        <v>66</v>
      </c>
      <c r="D244" s="19" t="s">
        <v>28</v>
      </c>
      <c r="E244" s="13">
        <v>21</v>
      </c>
      <c r="F244" s="15"/>
      <c r="G244" s="15"/>
      <c r="H244" s="19" t="s">
        <v>1898</v>
      </c>
      <c r="I244" s="15"/>
      <c r="J244" s="15"/>
    </row>
    <row r="245" spans="1:10" ht="13">
      <c r="A245" s="19" t="s">
        <v>1751</v>
      </c>
      <c r="B245" s="11">
        <v>0.15650462962962963</v>
      </c>
      <c r="C245" s="19" t="s">
        <v>19</v>
      </c>
      <c r="D245" s="19" t="s">
        <v>30</v>
      </c>
      <c r="E245" s="13">
        <v>26</v>
      </c>
      <c r="F245" s="14">
        <f>E245-9</f>
        <v>17</v>
      </c>
      <c r="G245" s="15"/>
      <c r="H245" s="15"/>
      <c r="I245" s="15"/>
      <c r="J245" s="19" t="s">
        <v>1897</v>
      </c>
    </row>
    <row r="246" spans="1:10" ht="13">
      <c r="A246" s="19" t="s">
        <v>1751</v>
      </c>
      <c r="B246" s="11">
        <v>0.15660879629629629</v>
      </c>
      <c r="C246" s="19" t="s">
        <v>19</v>
      </c>
      <c r="D246" s="19" t="s">
        <v>28</v>
      </c>
      <c r="E246" s="13">
        <v>25</v>
      </c>
      <c r="F246" s="15"/>
      <c r="G246" s="15"/>
      <c r="H246" s="19" t="s">
        <v>1997</v>
      </c>
      <c r="I246" s="15"/>
      <c r="J246" s="15"/>
    </row>
    <row r="247" spans="1:10" ht="13">
      <c r="A247" s="19" t="s">
        <v>1751</v>
      </c>
      <c r="B247" s="11">
        <v>0.15672453703703704</v>
      </c>
      <c r="C247" s="19" t="s">
        <v>19</v>
      </c>
      <c r="D247" s="19" t="s">
        <v>30</v>
      </c>
      <c r="E247" s="13">
        <v>21</v>
      </c>
      <c r="F247" s="14">
        <f>E247-9</f>
        <v>12</v>
      </c>
      <c r="G247" s="15"/>
      <c r="H247" s="15"/>
      <c r="I247" s="15"/>
      <c r="J247" s="19" t="s">
        <v>1897</v>
      </c>
    </row>
    <row r="248" spans="1:10" ht="13">
      <c r="A248" s="19" t="s">
        <v>1751</v>
      </c>
      <c r="B248" s="11">
        <v>0.1567824074074074</v>
      </c>
      <c r="C248" s="19" t="s">
        <v>19</v>
      </c>
      <c r="D248" s="19" t="s">
        <v>28</v>
      </c>
      <c r="E248" s="13">
        <v>8</v>
      </c>
      <c r="F248" s="15"/>
      <c r="G248" s="15"/>
      <c r="H248" s="19" t="s">
        <v>1952</v>
      </c>
      <c r="I248" s="15"/>
      <c r="J248" s="15"/>
    </row>
    <row r="249" spans="1:10" ht="13">
      <c r="A249" s="19" t="s">
        <v>1751</v>
      </c>
      <c r="B249" s="11">
        <v>0.15771990740740741</v>
      </c>
      <c r="C249" s="19" t="s">
        <v>18</v>
      </c>
      <c r="D249" s="19" t="s">
        <v>33</v>
      </c>
      <c r="E249" s="13">
        <v>10</v>
      </c>
      <c r="F249" s="14">
        <f>E249-8</f>
        <v>2</v>
      </c>
      <c r="G249" s="15"/>
      <c r="H249" s="15"/>
      <c r="I249" s="15"/>
      <c r="J249" s="19" t="s">
        <v>2004</v>
      </c>
    </row>
    <row r="250" spans="1:10" ht="13">
      <c r="A250" s="19" t="s">
        <v>1751</v>
      </c>
      <c r="B250" s="11">
        <v>0.15892361111111111</v>
      </c>
      <c r="C250" s="19" t="s">
        <v>14</v>
      </c>
      <c r="D250" s="19" t="s">
        <v>113</v>
      </c>
      <c r="E250" s="13">
        <v>22</v>
      </c>
      <c r="F250" s="14">
        <f>E250-3</f>
        <v>19</v>
      </c>
      <c r="G250" s="15"/>
      <c r="H250" s="15"/>
      <c r="I250" s="15"/>
      <c r="J250" s="15"/>
    </row>
    <row r="251" spans="1:10" ht="13">
      <c r="A251" s="19" t="s">
        <v>1751</v>
      </c>
      <c r="B251" s="11">
        <v>0.16069444444444445</v>
      </c>
      <c r="C251" s="19" t="s">
        <v>21</v>
      </c>
      <c r="D251" s="19" t="s">
        <v>156</v>
      </c>
      <c r="E251" s="19" t="s">
        <v>17</v>
      </c>
      <c r="F251" s="13">
        <v>20</v>
      </c>
      <c r="G251" s="15"/>
      <c r="H251" s="19" t="s">
        <v>2007</v>
      </c>
      <c r="I251" s="15"/>
      <c r="J251" s="19" t="s">
        <v>172</v>
      </c>
    </row>
    <row r="252" spans="1:10" ht="13">
      <c r="A252" s="19" t="s">
        <v>1751</v>
      </c>
      <c r="B252" s="11">
        <v>0.16203703703703703</v>
      </c>
      <c r="C252" s="19" t="s">
        <v>14</v>
      </c>
      <c r="D252" s="19" t="s">
        <v>30</v>
      </c>
      <c r="E252" s="13">
        <v>20</v>
      </c>
      <c r="F252" s="14">
        <f>E252-8</f>
        <v>12</v>
      </c>
      <c r="G252" s="15"/>
      <c r="H252" s="15"/>
      <c r="I252" s="15"/>
      <c r="J252" s="19" t="s">
        <v>1884</v>
      </c>
    </row>
    <row r="253" spans="1:10" ht="13">
      <c r="A253" s="19" t="s">
        <v>1751</v>
      </c>
      <c r="B253" s="11">
        <v>0.16212962962962962</v>
      </c>
      <c r="C253" s="19" t="s">
        <v>14</v>
      </c>
      <c r="D253" s="19" t="s">
        <v>28</v>
      </c>
      <c r="E253" s="13">
        <v>6</v>
      </c>
      <c r="F253" s="15"/>
      <c r="G253" s="15"/>
      <c r="H253" s="19" t="s">
        <v>1889</v>
      </c>
      <c r="I253" s="15"/>
      <c r="J253" s="15"/>
    </row>
    <row r="254" spans="1:10" ht="13">
      <c r="A254" s="19" t="s">
        <v>1751</v>
      </c>
      <c r="B254" s="11">
        <v>0.16217592592592592</v>
      </c>
      <c r="C254" s="19" t="s">
        <v>14</v>
      </c>
      <c r="D254" s="19" t="s">
        <v>30</v>
      </c>
      <c r="E254" s="13">
        <f>F254+8</f>
        <v>26</v>
      </c>
      <c r="F254" s="13">
        <v>18</v>
      </c>
      <c r="G254" s="15"/>
      <c r="H254" s="15"/>
      <c r="I254" s="15"/>
      <c r="J254" s="19" t="s">
        <v>1884</v>
      </c>
    </row>
    <row r="255" spans="1:10" ht="13">
      <c r="A255" s="19" t="s">
        <v>1751</v>
      </c>
      <c r="B255" s="11">
        <v>0.16233796296296296</v>
      </c>
      <c r="C255" s="19" t="s">
        <v>14</v>
      </c>
      <c r="D255" s="19" t="s">
        <v>28</v>
      </c>
      <c r="E255" s="13">
        <v>10</v>
      </c>
      <c r="F255" s="15"/>
      <c r="G255" s="15"/>
      <c r="H255" s="19" t="s">
        <v>2008</v>
      </c>
      <c r="I255" s="13">
        <v>1</v>
      </c>
      <c r="J255" s="19" t="s">
        <v>2009</v>
      </c>
    </row>
    <row r="256" spans="1:10" ht="13">
      <c r="A256" s="19" t="s">
        <v>1751</v>
      </c>
      <c r="B256" s="11">
        <v>0.16416666666666666</v>
      </c>
      <c r="C256" s="19" t="s">
        <v>13</v>
      </c>
      <c r="D256" s="19" t="s">
        <v>156</v>
      </c>
      <c r="E256" s="19" t="s">
        <v>38</v>
      </c>
      <c r="F256" s="19" t="s">
        <v>38</v>
      </c>
      <c r="G256" s="15"/>
      <c r="H256" s="15"/>
      <c r="I256" s="15"/>
      <c r="J256" s="15"/>
    </row>
    <row r="257" spans="1:10" ht="13">
      <c r="A257" s="19" t="s">
        <v>1751</v>
      </c>
      <c r="B257" s="11">
        <v>0.16542824074074075</v>
      </c>
      <c r="C257" s="19" t="s">
        <v>19</v>
      </c>
      <c r="D257" s="19" t="s">
        <v>22</v>
      </c>
      <c r="E257" s="19" t="s">
        <v>38</v>
      </c>
      <c r="F257" s="19" t="s">
        <v>38</v>
      </c>
      <c r="G257" s="15"/>
      <c r="H257" s="15"/>
      <c r="I257" s="15"/>
      <c r="J257" s="19" t="s">
        <v>56</v>
      </c>
    </row>
    <row r="258" spans="1:10" ht="13">
      <c r="A258" s="19" t="s">
        <v>1751</v>
      </c>
      <c r="B258" s="11">
        <v>0.16542824074074075</v>
      </c>
      <c r="C258" s="19" t="s">
        <v>19</v>
      </c>
      <c r="D258" s="19" t="s">
        <v>22</v>
      </c>
      <c r="E258" s="19" t="s">
        <v>17</v>
      </c>
      <c r="F258" s="13">
        <v>20</v>
      </c>
      <c r="G258" s="15"/>
      <c r="H258" s="15"/>
      <c r="I258" s="15"/>
      <c r="J258" s="15"/>
    </row>
    <row r="259" spans="1:10" ht="13">
      <c r="A259" s="19" t="s">
        <v>1751</v>
      </c>
      <c r="B259" s="11">
        <v>0.16585648148148149</v>
      </c>
      <c r="C259" s="19" t="s">
        <v>18</v>
      </c>
      <c r="D259" s="19" t="s">
        <v>33</v>
      </c>
      <c r="E259" s="13">
        <v>25</v>
      </c>
      <c r="F259" s="13">
        <v>17</v>
      </c>
      <c r="G259" s="15"/>
      <c r="H259" s="15"/>
      <c r="I259" s="15"/>
      <c r="J259" s="19" t="s">
        <v>2011</v>
      </c>
    </row>
    <row r="260" spans="1:10" ht="13">
      <c r="A260" s="19" t="s">
        <v>1751</v>
      </c>
      <c r="B260" s="11">
        <v>0.16592592592592592</v>
      </c>
      <c r="C260" s="19" t="s">
        <v>18</v>
      </c>
      <c r="D260" s="19" t="s">
        <v>28</v>
      </c>
      <c r="E260" s="13">
        <v>6</v>
      </c>
      <c r="F260" s="15"/>
      <c r="G260" s="15"/>
      <c r="H260" s="19" t="s">
        <v>2012</v>
      </c>
      <c r="I260" s="15"/>
      <c r="J260" s="15"/>
    </row>
    <row r="261" spans="1:10" ht="13">
      <c r="A261" s="19" t="s">
        <v>1751</v>
      </c>
      <c r="B261" s="11">
        <v>0.16642361111111112</v>
      </c>
      <c r="C261" s="19" t="s">
        <v>18</v>
      </c>
      <c r="D261" s="19" t="s">
        <v>33</v>
      </c>
      <c r="E261" s="13">
        <v>27</v>
      </c>
      <c r="F261" s="14">
        <f>E261-8</f>
        <v>19</v>
      </c>
      <c r="G261" s="15"/>
      <c r="H261" s="15"/>
      <c r="I261" s="15"/>
      <c r="J261" s="19" t="s">
        <v>2015</v>
      </c>
    </row>
    <row r="262" spans="1:10" ht="13">
      <c r="A262" s="19" t="s">
        <v>1751</v>
      </c>
      <c r="B262" s="11">
        <v>0.16655092592592594</v>
      </c>
      <c r="C262" s="19" t="s">
        <v>18</v>
      </c>
      <c r="D262" s="19" t="s">
        <v>28</v>
      </c>
      <c r="E262" s="13">
        <v>8</v>
      </c>
      <c r="F262" s="15"/>
      <c r="G262" s="15"/>
      <c r="H262" s="19" t="s">
        <v>2016</v>
      </c>
      <c r="I262" s="15"/>
      <c r="J262" s="15"/>
    </row>
    <row r="263" spans="1:10" ht="13">
      <c r="A263" s="19" t="s">
        <v>1751</v>
      </c>
      <c r="B263" s="11">
        <v>0.16907407407407407</v>
      </c>
      <c r="C263" s="19" t="s">
        <v>19</v>
      </c>
      <c r="D263" s="19" t="s">
        <v>30</v>
      </c>
      <c r="E263" s="19" t="s">
        <v>38</v>
      </c>
      <c r="F263" s="19" t="s">
        <v>38</v>
      </c>
      <c r="G263" s="15"/>
      <c r="H263" s="15"/>
      <c r="I263" s="15"/>
      <c r="J263" s="19" t="s">
        <v>56</v>
      </c>
    </row>
    <row r="264" spans="1:10" ht="13">
      <c r="A264" s="19" t="s">
        <v>1751</v>
      </c>
      <c r="B264" s="11">
        <v>0.16907407407407407</v>
      </c>
      <c r="C264" s="19" t="s">
        <v>19</v>
      </c>
      <c r="D264" s="19" t="s">
        <v>30</v>
      </c>
      <c r="E264" s="13">
        <v>25</v>
      </c>
      <c r="F264" s="14">
        <f>E264-9</f>
        <v>16</v>
      </c>
      <c r="G264" s="15"/>
      <c r="H264" s="15"/>
      <c r="I264" s="15"/>
      <c r="J264" s="15"/>
    </row>
    <row r="265" spans="1:10" ht="13">
      <c r="A265" s="19" t="s">
        <v>1751</v>
      </c>
      <c r="B265" s="11">
        <v>0.16921296296296295</v>
      </c>
      <c r="C265" s="19" t="s">
        <v>19</v>
      </c>
      <c r="D265" s="19" t="s">
        <v>28</v>
      </c>
      <c r="E265" s="13">
        <v>20</v>
      </c>
      <c r="F265" s="15"/>
      <c r="G265" s="15"/>
      <c r="H265" s="19" t="s">
        <v>2017</v>
      </c>
      <c r="I265" s="13">
        <v>2</v>
      </c>
      <c r="J265" s="19" t="s">
        <v>2018</v>
      </c>
    </row>
    <row r="266" spans="1:10" ht="13">
      <c r="A266" s="19" t="s">
        <v>1751</v>
      </c>
      <c r="B266" s="11">
        <v>0.17271990740740742</v>
      </c>
      <c r="C266" s="19" t="s">
        <v>888</v>
      </c>
      <c r="D266" s="19" t="s">
        <v>101</v>
      </c>
      <c r="E266" s="13">
        <v>15</v>
      </c>
      <c r="F266" s="15"/>
      <c r="G266" s="15"/>
      <c r="H266" s="19" t="s">
        <v>2019</v>
      </c>
      <c r="I266" s="15"/>
      <c r="J266" s="19" t="s">
        <v>1070</v>
      </c>
    </row>
    <row r="267" spans="1:10" ht="13">
      <c r="A267" s="19" t="s">
        <v>1751</v>
      </c>
      <c r="B267" s="11">
        <v>0.1731712962962963</v>
      </c>
      <c r="C267" s="19" t="s">
        <v>21</v>
      </c>
      <c r="D267" s="19" t="s">
        <v>37</v>
      </c>
      <c r="E267" s="13">
        <v>21</v>
      </c>
      <c r="F267" s="14">
        <f t="shared" ref="F267:F268" si="18">E267-9</f>
        <v>12</v>
      </c>
      <c r="G267" s="15"/>
      <c r="H267" s="15"/>
      <c r="I267" s="15"/>
      <c r="J267" s="15"/>
    </row>
    <row r="268" spans="1:10" ht="13">
      <c r="A268" s="19" t="s">
        <v>1751</v>
      </c>
      <c r="B268" s="11">
        <v>0.17325231481481482</v>
      </c>
      <c r="C268" s="19" t="s">
        <v>19</v>
      </c>
      <c r="D268" s="19" t="s">
        <v>37</v>
      </c>
      <c r="E268" s="13">
        <v>26</v>
      </c>
      <c r="F268" s="14">
        <f t="shared" si="18"/>
        <v>17</v>
      </c>
      <c r="G268" s="15"/>
      <c r="H268" s="15"/>
      <c r="I268" s="15"/>
      <c r="J268" s="15"/>
    </row>
    <row r="269" spans="1:10" ht="13">
      <c r="A269" s="19" t="s">
        <v>1751</v>
      </c>
      <c r="B269" s="11">
        <v>0.1744212962962963</v>
      </c>
      <c r="C269" s="19" t="s">
        <v>18</v>
      </c>
      <c r="D269" s="19" t="s">
        <v>37</v>
      </c>
      <c r="E269" s="13">
        <v>4</v>
      </c>
      <c r="F269" s="14">
        <f>E269-1</f>
        <v>3</v>
      </c>
      <c r="G269" s="15"/>
      <c r="H269" s="15"/>
      <c r="I269" s="15"/>
      <c r="J269" s="15"/>
    </row>
    <row r="270" spans="1:10" ht="13">
      <c r="A270" s="19" t="s">
        <v>1751</v>
      </c>
      <c r="B270" s="11">
        <v>0.17694444444444443</v>
      </c>
      <c r="C270" s="19" t="s">
        <v>888</v>
      </c>
      <c r="D270" s="19" t="s">
        <v>15</v>
      </c>
      <c r="E270" s="13">
        <v>26</v>
      </c>
      <c r="F270" s="14">
        <f>E270-8</f>
        <v>18</v>
      </c>
      <c r="G270" s="15"/>
      <c r="H270" s="15"/>
      <c r="I270" s="15"/>
      <c r="J270" s="15"/>
    </row>
    <row r="271" spans="1:10" ht="13">
      <c r="A271" s="19" t="s">
        <v>1751</v>
      </c>
      <c r="B271" s="11">
        <v>0.17699074074074075</v>
      </c>
      <c r="C271" s="19" t="s">
        <v>13</v>
      </c>
      <c r="D271" s="19" t="s">
        <v>37</v>
      </c>
      <c r="E271" s="19" t="s">
        <v>17</v>
      </c>
      <c r="F271" s="13">
        <v>20</v>
      </c>
      <c r="G271" s="15"/>
      <c r="H271" s="15"/>
      <c r="I271" s="15"/>
      <c r="J271" s="15"/>
    </row>
    <row r="272" spans="1:10" ht="13">
      <c r="A272" s="19" t="s">
        <v>1751</v>
      </c>
      <c r="B272" s="11">
        <v>0.17982638888888888</v>
      </c>
      <c r="C272" s="19" t="s">
        <v>888</v>
      </c>
      <c r="D272" s="19" t="s">
        <v>321</v>
      </c>
      <c r="E272" s="13">
        <v>14</v>
      </c>
      <c r="F272" s="14">
        <f>E272--1</f>
        <v>15</v>
      </c>
      <c r="G272" s="15"/>
      <c r="H272" s="15"/>
      <c r="I272" s="15"/>
      <c r="J272" s="15"/>
    </row>
    <row r="273" spans="1:10" ht="13">
      <c r="A273" s="19" t="s">
        <v>1751</v>
      </c>
      <c r="B273" s="11">
        <v>0.18015046296296297</v>
      </c>
      <c r="C273" s="19" t="s">
        <v>21</v>
      </c>
      <c r="D273" s="19" t="s">
        <v>321</v>
      </c>
      <c r="E273" s="13">
        <v>13</v>
      </c>
      <c r="F273" s="14">
        <f>E273-9</f>
        <v>4</v>
      </c>
      <c r="G273" s="15"/>
      <c r="H273" s="15"/>
      <c r="I273" s="15"/>
      <c r="J273" s="15"/>
    </row>
    <row r="274" spans="1:10" ht="13">
      <c r="A274" s="19" t="s">
        <v>1751</v>
      </c>
      <c r="B274" s="11">
        <v>0.18186342592592591</v>
      </c>
      <c r="C274" s="19" t="s">
        <v>18</v>
      </c>
      <c r="D274" s="19" t="s">
        <v>101</v>
      </c>
      <c r="E274" s="19" t="s">
        <v>38</v>
      </c>
      <c r="F274" s="19" t="s">
        <v>38</v>
      </c>
      <c r="G274" s="15"/>
      <c r="H274" s="15"/>
      <c r="I274" s="15"/>
      <c r="J274" s="19" t="s">
        <v>70</v>
      </c>
    </row>
    <row r="275" spans="1:10" ht="13">
      <c r="A275" s="19" t="s">
        <v>1751</v>
      </c>
      <c r="B275" s="11">
        <v>0.18219907407407407</v>
      </c>
      <c r="C275" s="19" t="s">
        <v>21</v>
      </c>
      <c r="D275" s="19" t="s">
        <v>101</v>
      </c>
      <c r="E275" s="19" t="s">
        <v>38</v>
      </c>
      <c r="F275" s="19" t="s">
        <v>38</v>
      </c>
      <c r="G275" s="15"/>
      <c r="H275" s="15"/>
      <c r="I275" s="15"/>
      <c r="J275" s="19" t="s">
        <v>70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>
    <outlinePr summaryBelow="0" summaryRight="0"/>
  </sheetPr>
  <dimension ref="A1:J26"/>
  <sheetViews>
    <sheetView workbookViewId="0"/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33203125" customWidth="1"/>
    <col min="4" max="4" width="13.8320312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35.5" customWidth="1"/>
  </cols>
  <sheetData>
    <row r="1" spans="1:10" ht="15.75" customHeight="1">
      <c r="A1" s="40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1799</v>
      </c>
      <c r="B2" s="11">
        <v>1.681712962962963E-2</v>
      </c>
      <c r="C2" s="15" t="s">
        <v>18</v>
      </c>
      <c r="D2" s="15" t="s">
        <v>15</v>
      </c>
      <c r="E2" s="14">
        <v>8</v>
      </c>
      <c r="F2" s="14">
        <f>E2-5</f>
        <v>3</v>
      </c>
      <c r="G2" s="15"/>
      <c r="H2" s="15"/>
      <c r="I2" s="15"/>
      <c r="J2" s="15"/>
    </row>
    <row r="3" spans="1:10" ht="15.75" customHeight="1">
      <c r="A3" s="15" t="s">
        <v>1799</v>
      </c>
      <c r="B3" s="11">
        <v>2.3078703703703702E-2</v>
      </c>
      <c r="C3" s="15" t="s">
        <v>14</v>
      </c>
      <c r="D3" s="15" t="s">
        <v>26</v>
      </c>
      <c r="E3" s="14">
        <v>22</v>
      </c>
      <c r="F3" s="14">
        <f t="shared" ref="F3:F4" si="0">E3-3</f>
        <v>19</v>
      </c>
      <c r="G3" s="15"/>
      <c r="H3" s="15"/>
      <c r="I3" s="15"/>
      <c r="J3" s="15"/>
    </row>
    <row r="4" spans="1:10" ht="15.75" customHeight="1">
      <c r="A4" s="15" t="s">
        <v>1799</v>
      </c>
      <c r="B4" s="11">
        <v>2.3240740740740742E-2</v>
      </c>
      <c r="C4" s="15" t="s">
        <v>18</v>
      </c>
      <c r="D4" s="15" t="s">
        <v>26</v>
      </c>
      <c r="E4" s="14">
        <v>20</v>
      </c>
      <c r="F4" s="14">
        <f t="shared" si="0"/>
        <v>17</v>
      </c>
      <c r="G4" s="15"/>
      <c r="H4" s="15"/>
      <c r="I4" s="15"/>
      <c r="J4" s="15"/>
    </row>
    <row r="5" spans="1:10" ht="15.75" customHeight="1">
      <c r="A5" s="15" t="s">
        <v>1799</v>
      </c>
      <c r="B5" s="11">
        <v>2.3703703703703703E-2</v>
      </c>
      <c r="C5" s="15" t="s">
        <v>14</v>
      </c>
      <c r="D5" s="15" t="s">
        <v>15</v>
      </c>
      <c r="E5" s="14" t="s">
        <v>17</v>
      </c>
      <c r="F5" s="14">
        <v>20</v>
      </c>
      <c r="G5" s="15"/>
      <c r="H5" s="15"/>
      <c r="I5" s="15"/>
      <c r="J5" s="15"/>
    </row>
    <row r="6" spans="1:10" ht="15.75" customHeight="1">
      <c r="A6" s="15" t="s">
        <v>1799</v>
      </c>
      <c r="B6" s="11">
        <v>2.4618055555555556E-2</v>
      </c>
      <c r="C6" s="15" t="s">
        <v>13</v>
      </c>
      <c r="D6" s="15" t="s">
        <v>26</v>
      </c>
      <c r="E6" s="14">
        <v>6</v>
      </c>
      <c r="F6" s="14">
        <f>E6-3</f>
        <v>3</v>
      </c>
      <c r="G6" s="15"/>
      <c r="H6" s="15"/>
      <c r="I6" s="15"/>
      <c r="J6" s="15" t="s">
        <v>243</v>
      </c>
    </row>
    <row r="7" spans="1:10" ht="15.75" customHeight="1">
      <c r="A7" s="15" t="s">
        <v>1799</v>
      </c>
      <c r="B7" s="11">
        <v>4.7974537037037038E-2</v>
      </c>
      <c r="C7" s="15" t="s">
        <v>13</v>
      </c>
      <c r="D7" s="15" t="s">
        <v>24</v>
      </c>
      <c r="E7" s="14">
        <v>17</v>
      </c>
      <c r="F7" s="14">
        <f>E7--2</f>
        <v>19</v>
      </c>
      <c r="G7" s="15"/>
      <c r="H7" s="15"/>
      <c r="I7" s="15"/>
      <c r="J7" s="15"/>
    </row>
    <row r="8" spans="1:10" ht="15.75" customHeight="1">
      <c r="A8" s="15" t="s">
        <v>1799</v>
      </c>
      <c r="B8" s="11">
        <v>4.9768518518518517E-2</v>
      </c>
      <c r="C8" s="15" t="s">
        <v>18</v>
      </c>
      <c r="D8" s="15" t="s">
        <v>31</v>
      </c>
      <c r="E8" s="14" t="s">
        <v>38</v>
      </c>
      <c r="F8" s="14" t="s">
        <v>38</v>
      </c>
      <c r="G8" s="15"/>
      <c r="H8" s="15"/>
      <c r="I8" s="15"/>
      <c r="J8" s="15" t="s">
        <v>56</v>
      </c>
    </row>
    <row r="9" spans="1:10" ht="15.75" customHeight="1">
      <c r="A9" s="15" t="s">
        <v>1799</v>
      </c>
      <c r="B9" s="11">
        <v>4.9768518518518517E-2</v>
      </c>
      <c r="C9" s="15" t="s">
        <v>18</v>
      </c>
      <c r="D9" s="15" t="s">
        <v>31</v>
      </c>
      <c r="E9" s="14">
        <v>21</v>
      </c>
      <c r="F9" s="14">
        <f t="shared" ref="F9:F10" si="1">E9-4</f>
        <v>17</v>
      </c>
      <c r="G9" s="15"/>
      <c r="H9" s="15"/>
      <c r="I9" s="15"/>
      <c r="J9" s="15" t="s">
        <v>57</v>
      </c>
    </row>
    <row r="10" spans="1:10" ht="15.75" customHeight="1">
      <c r="A10" s="15" t="s">
        <v>1799</v>
      </c>
      <c r="B10" s="11">
        <v>5.1909722222222225E-2</v>
      </c>
      <c r="C10" s="15" t="s">
        <v>18</v>
      </c>
      <c r="D10" s="15" t="s">
        <v>34</v>
      </c>
      <c r="E10" s="14">
        <v>22</v>
      </c>
      <c r="F10" s="14">
        <f t="shared" si="1"/>
        <v>18</v>
      </c>
      <c r="G10" s="15"/>
      <c r="H10" s="15"/>
      <c r="I10" s="15"/>
      <c r="J10" s="15"/>
    </row>
    <row r="11" spans="1:10" ht="15.75" customHeight="1">
      <c r="A11" s="15" t="s">
        <v>1799</v>
      </c>
      <c r="B11" s="11">
        <v>5.5381944444444442E-2</v>
      </c>
      <c r="C11" s="15" t="s">
        <v>14</v>
      </c>
      <c r="D11" s="15" t="s">
        <v>15</v>
      </c>
      <c r="E11" s="14">
        <v>10</v>
      </c>
      <c r="F11" s="14">
        <f>E11-3</f>
        <v>7</v>
      </c>
      <c r="G11" s="15"/>
      <c r="H11" s="15"/>
      <c r="I11" s="15"/>
      <c r="J11" s="15"/>
    </row>
    <row r="12" spans="1:10" ht="15.75" customHeight="1">
      <c r="A12" s="15" t="s">
        <v>1799</v>
      </c>
      <c r="B12" s="11">
        <v>9.3437500000000007E-2</v>
      </c>
      <c r="C12" s="15" t="s">
        <v>13</v>
      </c>
      <c r="D12" s="15" t="s">
        <v>31</v>
      </c>
      <c r="E12" s="14">
        <v>23</v>
      </c>
      <c r="F12" s="14">
        <f>E12-5</f>
        <v>18</v>
      </c>
      <c r="G12" s="15"/>
      <c r="H12" s="15"/>
      <c r="I12" s="15"/>
      <c r="J12" s="15"/>
    </row>
    <row r="13" spans="1:10" ht="15.75" customHeight="1">
      <c r="A13" s="15" t="s">
        <v>1799</v>
      </c>
      <c r="B13" s="11">
        <v>9.7361111111111107E-2</v>
      </c>
      <c r="C13" s="15" t="s">
        <v>14</v>
      </c>
      <c r="D13" s="15" t="s">
        <v>15</v>
      </c>
      <c r="E13" s="14">
        <v>13</v>
      </c>
      <c r="F13" s="14">
        <f>E13-3</f>
        <v>10</v>
      </c>
      <c r="G13" s="15"/>
      <c r="H13" s="15"/>
      <c r="I13" s="15"/>
      <c r="J13" s="15"/>
    </row>
    <row r="14" spans="1:10" ht="15.75" customHeight="1">
      <c r="A14" s="15" t="s">
        <v>1799</v>
      </c>
      <c r="B14" s="11">
        <v>9.7719907407407408E-2</v>
      </c>
      <c r="C14" s="15" t="s">
        <v>18</v>
      </c>
      <c r="D14" s="15" t="s">
        <v>15</v>
      </c>
      <c r="E14" s="14">
        <v>8</v>
      </c>
      <c r="F14" s="14">
        <f t="shared" ref="F14:F15" si="2">E14-5</f>
        <v>3</v>
      </c>
      <c r="G14" s="15"/>
      <c r="H14" s="15"/>
      <c r="I14" s="15"/>
      <c r="J14" s="15"/>
    </row>
    <row r="15" spans="1:10" ht="15.75" customHeight="1">
      <c r="A15" s="15" t="s">
        <v>1799</v>
      </c>
      <c r="B15" s="11">
        <v>9.9722222222222226E-2</v>
      </c>
      <c r="C15" s="15" t="s">
        <v>14</v>
      </c>
      <c r="D15" s="15" t="s">
        <v>37</v>
      </c>
      <c r="E15" s="14">
        <v>11</v>
      </c>
      <c r="F15" s="14">
        <f t="shared" si="2"/>
        <v>6</v>
      </c>
      <c r="G15" s="15"/>
      <c r="H15" s="15"/>
      <c r="I15" s="15"/>
      <c r="J15" s="15"/>
    </row>
    <row r="16" spans="1:10" ht="15.75" customHeight="1">
      <c r="A16" s="15" t="s">
        <v>1799</v>
      </c>
      <c r="B16" s="11">
        <v>0.10061342592592593</v>
      </c>
      <c r="C16" s="15" t="s">
        <v>18</v>
      </c>
      <c r="D16" s="15" t="s">
        <v>27</v>
      </c>
      <c r="E16" s="14">
        <v>16</v>
      </c>
      <c r="F16" s="14">
        <f>E16-7</f>
        <v>9</v>
      </c>
      <c r="G16" s="15"/>
      <c r="H16" s="15"/>
      <c r="I16" s="15"/>
      <c r="J16" s="15"/>
    </row>
    <row r="17" spans="1:10" ht="15.75" customHeight="1">
      <c r="A17" s="15" t="s">
        <v>1799</v>
      </c>
      <c r="B17" s="11">
        <v>0.10290509259259259</v>
      </c>
      <c r="C17" s="15" t="s">
        <v>13</v>
      </c>
      <c r="D17" s="15" t="s">
        <v>15</v>
      </c>
      <c r="E17" s="14">
        <v>20</v>
      </c>
      <c r="F17" s="14">
        <f>E17-1</f>
        <v>19</v>
      </c>
      <c r="G17" s="15"/>
      <c r="H17" s="15"/>
      <c r="I17" s="15"/>
      <c r="J17" s="15"/>
    </row>
    <row r="18" spans="1:10" ht="15.75" customHeight="1">
      <c r="A18" s="15" t="s">
        <v>1799</v>
      </c>
      <c r="B18" s="11">
        <v>0.1032175925925926</v>
      </c>
      <c r="C18" s="15" t="s">
        <v>19</v>
      </c>
      <c r="D18" s="15" t="s">
        <v>37</v>
      </c>
      <c r="E18" s="14">
        <v>20</v>
      </c>
      <c r="F18" s="14">
        <f>E18-9</f>
        <v>11</v>
      </c>
      <c r="G18" s="15"/>
      <c r="H18" s="15"/>
      <c r="I18" s="15"/>
      <c r="J18" s="15"/>
    </row>
    <row r="19" spans="1:10" ht="15.75" customHeight="1">
      <c r="A19" s="15" t="s">
        <v>1799</v>
      </c>
      <c r="B19" s="11">
        <v>0.1032175925925926</v>
      </c>
      <c r="C19" s="15" t="s">
        <v>18</v>
      </c>
      <c r="D19" s="15" t="s">
        <v>37</v>
      </c>
      <c r="E19" s="14" t="s">
        <v>38</v>
      </c>
      <c r="F19" s="14" t="s">
        <v>38</v>
      </c>
      <c r="G19" s="15"/>
      <c r="H19" s="15"/>
      <c r="I19" s="15"/>
      <c r="J19" s="15"/>
    </row>
    <row r="20" spans="1:10" ht="15.75" customHeight="1">
      <c r="A20" s="15" t="s">
        <v>1799</v>
      </c>
      <c r="B20" s="11">
        <v>0.11225694444444445</v>
      </c>
      <c r="C20" s="15" t="s">
        <v>18</v>
      </c>
      <c r="D20" s="15" t="s">
        <v>31</v>
      </c>
      <c r="E20" s="14">
        <v>10</v>
      </c>
      <c r="F20" s="14">
        <v>6</v>
      </c>
      <c r="G20" s="15"/>
      <c r="H20" s="15"/>
      <c r="I20" s="15"/>
      <c r="J20" s="15"/>
    </row>
    <row r="21" spans="1:10" ht="15.75" customHeight="1">
      <c r="A21" s="15" t="s">
        <v>1799</v>
      </c>
      <c r="B21" s="11">
        <v>0.11413194444444444</v>
      </c>
      <c r="C21" s="15" t="s">
        <v>19</v>
      </c>
      <c r="D21" s="15" t="s">
        <v>34</v>
      </c>
      <c r="E21" s="14" t="s">
        <v>20</v>
      </c>
      <c r="F21" s="14">
        <v>1</v>
      </c>
      <c r="G21" s="15"/>
      <c r="H21" s="15"/>
      <c r="I21" s="15"/>
      <c r="J21" s="15" t="s">
        <v>1394</v>
      </c>
    </row>
    <row r="22" spans="1:10" ht="15.75" customHeight="1">
      <c r="A22" s="15" t="s">
        <v>1799</v>
      </c>
      <c r="B22" s="11">
        <v>0.11413194444444444</v>
      </c>
      <c r="C22" s="15" t="s">
        <v>19</v>
      </c>
      <c r="D22" s="15" t="s">
        <v>34</v>
      </c>
      <c r="E22" s="14">
        <v>10</v>
      </c>
      <c r="F22" s="14">
        <f>E22--3</f>
        <v>13</v>
      </c>
      <c r="G22" s="15"/>
      <c r="H22" s="15"/>
      <c r="I22" s="15"/>
      <c r="J22" s="15" t="s">
        <v>1815</v>
      </c>
    </row>
    <row r="23" spans="1:10" ht="15.75" customHeight="1">
      <c r="A23" s="15" t="s">
        <v>1799</v>
      </c>
      <c r="B23" s="11">
        <v>0.11424768518518519</v>
      </c>
      <c r="C23" s="15" t="s">
        <v>18</v>
      </c>
      <c r="D23" s="15" t="s">
        <v>34</v>
      </c>
      <c r="E23" s="14">
        <v>9</v>
      </c>
      <c r="F23" s="14">
        <f>E23-4</f>
        <v>5</v>
      </c>
      <c r="G23" s="15"/>
      <c r="H23" s="15"/>
      <c r="I23" s="15"/>
      <c r="J23" s="15"/>
    </row>
    <row r="24" spans="1:10" ht="15.75" customHeight="1">
      <c r="A24" s="15" t="s">
        <v>1799</v>
      </c>
      <c r="B24" s="11">
        <v>0.11671296296296296</v>
      </c>
      <c r="C24" s="15" t="s">
        <v>13</v>
      </c>
      <c r="D24" s="15" t="s">
        <v>31</v>
      </c>
      <c r="E24" s="14" t="s">
        <v>38</v>
      </c>
      <c r="F24" s="14" t="s">
        <v>38</v>
      </c>
      <c r="G24" s="15"/>
      <c r="H24" s="15"/>
      <c r="I24" s="15"/>
      <c r="J24" s="15" t="s">
        <v>103</v>
      </c>
    </row>
    <row r="25" spans="1:10" ht="15.75" customHeight="1">
      <c r="A25" s="15" t="s">
        <v>1799</v>
      </c>
      <c r="B25" s="11">
        <v>0.11671296296296296</v>
      </c>
      <c r="C25" s="15" t="s">
        <v>13</v>
      </c>
      <c r="D25" s="15" t="s">
        <v>31</v>
      </c>
      <c r="E25" s="14">
        <v>11</v>
      </c>
      <c r="F25" s="14">
        <f>E25-5</f>
        <v>6</v>
      </c>
      <c r="G25" s="15"/>
      <c r="H25" s="15"/>
      <c r="I25" s="15"/>
      <c r="J25" s="15" t="s">
        <v>105</v>
      </c>
    </row>
    <row r="26" spans="1:10" ht="15.75" customHeight="1">
      <c r="A26" s="15" t="s">
        <v>1799</v>
      </c>
      <c r="B26" s="11">
        <v>0.11947916666666666</v>
      </c>
      <c r="C26" s="15" t="s">
        <v>21</v>
      </c>
      <c r="D26" s="15" t="s">
        <v>31</v>
      </c>
      <c r="E26" s="14">
        <v>16</v>
      </c>
      <c r="F26" s="14">
        <f>E26-4</f>
        <v>12</v>
      </c>
      <c r="G26" s="15"/>
      <c r="H26" s="15"/>
      <c r="I26" s="15"/>
      <c r="J26" s="15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>
    <outlinePr summaryBelow="0" summaryRight="0"/>
  </sheetPr>
  <dimension ref="A1:J21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6640625" customWidth="1"/>
    <col min="3" max="3" width="9.5" customWidth="1"/>
    <col min="4" max="4" width="11.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26.164062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1817</v>
      </c>
      <c r="B2" s="11">
        <v>2.7743055555555556E-2</v>
      </c>
      <c r="C2" s="19" t="s">
        <v>13</v>
      </c>
      <c r="D2" s="19" t="s">
        <v>15</v>
      </c>
      <c r="E2" s="13">
        <v>21</v>
      </c>
      <c r="F2" s="13">
        <v>19</v>
      </c>
      <c r="G2" s="15"/>
      <c r="H2" s="15"/>
      <c r="I2" s="15"/>
      <c r="J2" s="15"/>
    </row>
    <row r="3" spans="1:10" ht="15.75" customHeight="1">
      <c r="A3" s="19" t="s">
        <v>1817</v>
      </c>
      <c r="B3" s="11">
        <v>3.4884259259259261E-2</v>
      </c>
      <c r="C3" s="19" t="s">
        <v>19</v>
      </c>
      <c r="D3" s="19" t="s">
        <v>37</v>
      </c>
      <c r="E3" s="13">
        <v>24</v>
      </c>
      <c r="F3" s="14">
        <f>E3-9</f>
        <v>15</v>
      </c>
      <c r="G3" s="15"/>
      <c r="H3" s="15"/>
      <c r="I3" s="15"/>
      <c r="J3" s="15"/>
    </row>
    <row r="4" spans="1:10" ht="15.75" customHeight="1">
      <c r="A4" s="19" t="s">
        <v>1817</v>
      </c>
      <c r="B4" s="11">
        <v>4.1539351851851855E-2</v>
      </c>
      <c r="C4" s="19" t="s">
        <v>14</v>
      </c>
      <c r="D4" s="19" t="s">
        <v>78</v>
      </c>
      <c r="E4" s="13">
        <v>8</v>
      </c>
      <c r="F4" s="14">
        <f>E4-2</f>
        <v>6</v>
      </c>
      <c r="G4" s="15"/>
      <c r="H4" s="15"/>
      <c r="I4" s="15"/>
      <c r="J4" s="15"/>
    </row>
    <row r="5" spans="1:10" ht="15.75" customHeight="1">
      <c r="A5" s="19" t="s">
        <v>1817</v>
      </c>
      <c r="B5" s="11">
        <v>4.6249999999999999E-2</v>
      </c>
      <c r="C5" s="19" t="s">
        <v>14</v>
      </c>
      <c r="D5" s="19" t="s">
        <v>24</v>
      </c>
      <c r="E5" s="13">
        <v>23</v>
      </c>
      <c r="F5" s="14">
        <f>E5-6</f>
        <v>17</v>
      </c>
      <c r="G5" s="15"/>
      <c r="H5" s="15"/>
      <c r="I5" s="15"/>
      <c r="J5" s="15"/>
    </row>
    <row r="6" spans="1:10" ht="15.75" customHeight="1">
      <c r="A6" s="19" t="s">
        <v>1817</v>
      </c>
      <c r="B6" s="11">
        <v>7.2858796296296297E-2</v>
      </c>
      <c r="C6" s="19" t="s">
        <v>13</v>
      </c>
      <c r="D6" s="19" t="s">
        <v>24</v>
      </c>
      <c r="E6" s="13" t="s">
        <v>17</v>
      </c>
      <c r="F6" s="13">
        <v>20</v>
      </c>
      <c r="G6" s="15"/>
      <c r="H6" s="15"/>
      <c r="I6" s="15"/>
      <c r="J6" s="15"/>
    </row>
    <row r="7" spans="1:10" ht="15.75" customHeight="1">
      <c r="A7" s="19" t="s">
        <v>1817</v>
      </c>
      <c r="B7" s="11">
        <v>7.5370370370370365E-2</v>
      </c>
      <c r="C7" s="19" t="s">
        <v>13</v>
      </c>
      <c r="D7" s="19" t="s">
        <v>15</v>
      </c>
      <c r="E7" s="13" t="s">
        <v>20</v>
      </c>
      <c r="F7" s="13">
        <v>1</v>
      </c>
      <c r="G7" s="15"/>
      <c r="H7" s="15"/>
      <c r="I7" s="15"/>
      <c r="J7" s="15"/>
    </row>
    <row r="8" spans="1:10" ht="15.75" customHeight="1">
      <c r="A8" s="19" t="s">
        <v>1817</v>
      </c>
      <c r="B8" s="11">
        <v>0.10894675925925926</v>
      </c>
      <c r="C8" s="19" t="s">
        <v>13</v>
      </c>
      <c r="D8" s="19" t="s">
        <v>15</v>
      </c>
      <c r="E8" s="13">
        <v>14</v>
      </c>
      <c r="F8" s="14">
        <f>E8-2</f>
        <v>12</v>
      </c>
      <c r="G8" s="15"/>
      <c r="H8" s="15"/>
      <c r="I8" s="15"/>
      <c r="J8" s="15"/>
    </row>
    <row r="9" spans="1:10" ht="15.75" customHeight="1">
      <c r="A9" s="19" t="s">
        <v>1817</v>
      </c>
      <c r="B9" s="11">
        <v>0.11077546296296296</v>
      </c>
      <c r="C9" s="19" t="s">
        <v>13</v>
      </c>
      <c r="D9" s="19" t="s">
        <v>31</v>
      </c>
      <c r="E9" s="13">
        <v>23</v>
      </c>
      <c r="F9" s="14">
        <f t="shared" ref="F9:F10" si="0">E9-5</f>
        <v>18</v>
      </c>
      <c r="G9" s="15"/>
      <c r="H9" s="15"/>
      <c r="I9" s="15"/>
      <c r="J9" s="15"/>
    </row>
    <row r="10" spans="1:10" ht="15.75" customHeight="1">
      <c r="A10" s="19" t="s">
        <v>1817</v>
      </c>
      <c r="B10" s="11">
        <v>0.12238425925925926</v>
      </c>
      <c r="C10" s="19" t="s">
        <v>14</v>
      </c>
      <c r="D10" s="19" t="s">
        <v>37</v>
      </c>
      <c r="E10" s="13">
        <v>16</v>
      </c>
      <c r="F10" s="14">
        <f t="shared" si="0"/>
        <v>11</v>
      </c>
      <c r="G10" s="15"/>
      <c r="H10" s="15"/>
      <c r="I10" s="15"/>
      <c r="J10" s="15"/>
    </row>
    <row r="11" spans="1:10" ht="15.75" customHeight="1">
      <c r="A11" s="19" t="s">
        <v>1817</v>
      </c>
      <c r="B11" s="11">
        <v>0.12710648148148149</v>
      </c>
      <c r="C11" s="19" t="s">
        <v>19</v>
      </c>
      <c r="D11" s="19" t="s">
        <v>31</v>
      </c>
      <c r="E11" s="13">
        <v>13</v>
      </c>
      <c r="F11" s="13">
        <v>13</v>
      </c>
      <c r="G11" s="15"/>
      <c r="H11" s="15"/>
      <c r="I11" s="15"/>
      <c r="J11" s="15"/>
    </row>
    <row r="12" spans="1:10" ht="15.75" customHeight="1">
      <c r="A12" s="19" t="s">
        <v>1817</v>
      </c>
      <c r="B12" s="11">
        <v>0.1282986111111111</v>
      </c>
      <c r="C12" s="19" t="s">
        <v>18</v>
      </c>
      <c r="D12" s="19" t="s">
        <v>55</v>
      </c>
      <c r="E12" s="13">
        <v>7</v>
      </c>
      <c r="F12" s="14">
        <f>E12-4</f>
        <v>3</v>
      </c>
      <c r="G12" s="15"/>
      <c r="H12" s="15"/>
      <c r="I12" s="15"/>
      <c r="J12" s="15"/>
    </row>
    <row r="13" spans="1:10" ht="15.75" customHeight="1">
      <c r="A13" s="19" t="s">
        <v>1817</v>
      </c>
      <c r="B13" s="11">
        <v>0.1287962962962963</v>
      </c>
      <c r="C13" s="19" t="s">
        <v>18</v>
      </c>
      <c r="D13" s="19" t="s">
        <v>55</v>
      </c>
      <c r="E13" s="13" t="s">
        <v>38</v>
      </c>
      <c r="F13" s="13" t="s">
        <v>38</v>
      </c>
      <c r="G13" s="15"/>
      <c r="H13" s="15"/>
      <c r="I13" s="15"/>
      <c r="J13" s="19" t="s">
        <v>56</v>
      </c>
    </row>
    <row r="14" spans="1:10" ht="15.75" customHeight="1">
      <c r="A14" s="19" t="s">
        <v>1817</v>
      </c>
      <c r="B14" s="11">
        <v>0.1287962962962963</v>
      </c>
      <c r="C14" s="19" t="s">
        <v>18</v>
      </c>
      <c r="D14" s="19" t="s">
        <v>55</v>
      </c>
      <c r="E14" s="13">
        <v>10</v>
      </c>
      <c r="F14" s="14">
        <f>E14-4</f>
        <v>6</v>
      </c>
      <c r="G14" s="15"/>
      <c r="H14" s="15"/>
      <c r="I14" s="15"/>
      <c r="J14" s="19" t="s">
        <v>57</v>
      </c>
    </row>
    <row r="15" spans="1:10" ht="15.75" customHeight="1">
      <c r="A15" s="19" t="s">
        <v>1817</v>
      </c>
      <c r="B15" s="11">
        <v>0.15012731481481481</v>
      </c>
      <c r="C15" s="19" t="s">
        <v>21</v>
      </c>
      <c r="D15" s="19" t="s">
        <v>395</v>
      </c>
      <c r="E15" s="13">
        <v>8</v>
      </c>
      <c r="F15" s="13">
        <v>6</v>
      </c>
      <c r="G15" s="15"/>
      <c r="H15" s="15"/>
      <c r="I15" s="15"/>
      <c r="J15" s="15"/>
    </row>
    <row r="16" spans="1:10" ht="15.75" customHeight="1">
      <c r="A16" s="19" t="s">
        <v>1817</v>
      </c>
      <c r="B16" s="11">
        <v>0.15016203703703704</v>
      </c>
      <c r="C16" s="19" t="s">
        <v>888</v>
      </c>
      <c r="D16" s="19" t="s">
        <v>395</v>
      </c>
      <c r="E16" s="13">
        <v>8</v>
      </c>
      <c r="F16" s="13">
        <v>5</v>
      </c>
      <c r="G16" s="15"/>
      <c r="H16" s="15"/>
      <c r="I16" s="15"/>
      <c r="J16" s="15"/>
    </row>
    <row r="17" spans="1:10" ht="15.75" customHeight="1">
      <c r="A17" s="19" t="s">
        <v>1817</v>
      </c>
      <c r="B17" s="11">
        <v>0.15018518518518517</v>
      </c>
      <c r="C17" s="19" t="s">
        <v>14</v>
      </c>
      <c r="D17" s="19" t="s">
        <v>395</v>
      </c>
      <c r="E17" s="13">
        <v>8</v>
      </c>
      <c r="F17" s="13">
        <v>5</v>
      </c>
      <c r="G17" s="15"/>
      <c r="H17" s="15"/>
      <c r="I17" s="15"/>
      <c r="J17" s="15"/>
    </row>
    <row r="18" spans="1:10" ht="15.75" customHeight="1">
      <c r="A18" s="19" t="s">
        <v>1817</v>
      </c>
      <c r="B18" s="11">
        <v>0.15020833333333333</v>
      </c>
      <c r="C18" s="19" t="s">
        <v>13</v>
      </c>
      <c r="D18" s="19" t="s">
        <v>395</v>
      </c>
      <c r="E18" s="13">
        <v>6</v>
      </c>
      <c r="F18" s="13">
        <v>2</v>
      </c>
      <c r="G18" s="15"/>
      <c r="H18" s="15"/>
      <c r="I18" s="15"/>
      <c r="J18" s="15"/>
    </row>
    <row r="19" spans="1:10" ht="15.75" customHeight="1">
      <c r="A19" s="19" t="s">
        <v>1817</v>
      </c>
      <c r="B19" s="11">
        <v>0.15026620370370369</v>
      </c>
      <c r="C19" s="19" t="s">
        <v>19</v>
      </c>
      <c r="D19" s="19" t="s">
        <v>395</v>
      </c>
      <c r="E19" s="13">
        <v>9</v>
      </c>
      <c r="F19" s="13">
        <v>7</v>
      </c>
      <c r="G19" s="15"/>
      <c r="H19" s="15"/>
      <c r="I19" s="15"/>
      <c r="J19" s="15"/>
    </row>
    <row r="20" spans="1:10" ht="15.75" customHeight="1">
      <c r="A20" s="19" t="s">
        <v>1817</v>
      </c>
      <c r="B20" s="11">
        <v>0.15030092592592592</v>
      </c>
      <c r="C20" s="19" t="s">
        <v>18</v>
      </c>
      <c r="D20" s="19" t="s">
        <v>395</v>
      </c>
      <c r="E20" s="13">
        <v>3</v>
      </c>
      <c r="F20" s="13">
        <v>1</v>
      </c>
      <c r="G20" s="15"/>
      <c r="H20" s="15"/>
      <c r="I20" s="15"/>
      <c r="J20" s="19" t="s">
        <v>243</v>
      </c>
    </row>
    <row r="21" spans="1:10" ht="15.75" customHeight="1">
      <c r="A21" s="19" t="s">
        <v>1817</v>
      </c>
      <c r="B21" s="11">
        <v>0.15033564814814815</v>
      </c>
      <c r="C21" s="19" t="s">
        <v>18</v>
      </c>
      <c r="D21" s="19" t="s">
        <v>395</v>
      </c>
      <c r="E21" s="13">
        <v>7</v>
      </c>
      <c r="F21" s="13">
        <v>5</v>
      </c>
      <c r="G21" s="15"/>
      <c r="H21" s="15"/>
      <c r="I21" s="15"/>
      <c r="J21" s="15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>
    <outlinePr summaryBelow="0" summaryRight="0"/>
  </sheetPr>
  <dimension ref="A1:J4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6640625" customWidth="1"/>
    <col min="3" max="3" width="9.5" customWidth="1"/>
    <col min="4" max="4" width="14.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26.164062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1819</v>
      </c>
      <c r="B2" s="11">
        <v>1.9386574074074073E-2</v>
      </c>
      <c r="C2" s="19" t="s">
        <v>13</v>
      </c>
      <c r="D2" s="19" t="s">
        <v>37</v>
      </c>
      <c r="E2" s="13">
        <v>20</v>
      </c>
      <c r="F2" s="13">
        <f>E2-6</f>
        <v>14</v>
      </c>
      <c r="G2" s="15"/>
      <c r="H2" s="15"/>
      <c r="I2" s="15"/>
      <c r="J2" s="15"/>
    </row>
    <row r="3" spans="1:10" ht="15.75" customHeight="1">
      <c r="A3" s="19" t="s">
        <v>1819</v>
      </c>
      <c r="B3" s="11">
        <v>1.9409722222222221E-2</v>
      </c>
      <c r="C3" s="19" t="s">
        <v>888</v>
      </c>
      <c r="D3" s="19" t="s">
        <v>37</v>
      </c>
      <c r="E3" s="13">
        <v>5</v>
      </c>
      <c r="F3" s="14">
        <f>E3--1</f>
        <v>6</v>
      </c>
      <c r="G3" s="15"/>
      <c r="H3" s="15"/>
      <c r="I3" s="15"/>
      <c r="J3" s="15"/>
    </row>
    <row r="4" spans="1:10" ht="15.75" customHeight="1">
      <c r="A4" s="19" t="s">
        <v>1819</v>
      </c>
      <c r="B4" s="11">
        <v>2.2164351851851852E-2</v>
      </c>
      <c r="C4" s="19" t="s">
        <v>888</v>
      </c>
      <c r="D4" s="19" t="s">
        <v>15</v>
      </c>
      <c r="E4" s="13">
        <v>19</v>
      </c>
      <c r="F4" s="14">
        <f>E4-9</f>
        <v>10</v>
      </c>
      <c r="G4" s="15"/>
      <c r="H4" s="15"/>
      <c r="I4" s="15"/>
      <c r="J4" s="15"/>
    </row>
    <row r="5" spans="1:10" ht="15.75" customHeight="1">
      <c r="A5" s="19" t="s">
        <v>1819</v>
      </c>
      <c r="B5" s="11">
        <v>2.2997685185185184E-2</v>
      </c>
      <c r="C5" s="19" t="s">
        <v>13</v>
      </c>
      <c r="D5" s="19" t="s">
        <v>31</v>
      </c>
      <c r="E5" s="13">
        <v>23</v>
      </c>
      <c r="F5" s="14">
        <f>E5-5</f>
        <v>18</v>
      </c>
      <c r="G5" s="15"/>
      <c r="H5" s="15"/>
      <c r="I5" s="15"/>
      <c r="J5" s="15"/>
    </row>
    <row r="6" spans="1:10" ht="15.75" customHeight="1">
      <c r="A6" s="19" t="s">
        <v>1819</v>
      </c>
      <c r="B6" s="11">
        <v>3.2638888888888891E-2</v>
      </c>
      <c r="C6" s="19" t="s">
        <v>888</v>
      </c>
      <c r="D6" s="19" t="s">
        <v>24</v>
      </c>
      <c r="E6" s="13">
        <v>22</v>
      </c>
      <c r="F6" s="13">
        <f>E6-9</f>
        <v>13</v>
      </c>
      <c r="G6" s="15"/>
      <c r="H6" s="15"/>
      <c r="I6" s="15"/>
      <c r="J6" s="15"/>
    </row>
    <row r="7" spans="1:10" ht="15.75" customHeight="1">
      <c r="A7" s="19" t="s">
        <v>1819</v>
      </c>
      <c r="B7" s="11">
        <v>3.4606481481481481E-2</v>
      </c>
      <c r="C7" s="19" t="s">
        <v>13</v>
      </c>
      <c r="D7" s="19" t="s">
        <v>246</v>
      </c>
      <c r="E7" s="13">
        <v>6</v>
      </c>
      <c r="F7" s="13">
        <f>E7-2</f>
        <v>4</v>
      </c>
      <c r="G7" s="15"/>
      <c r="H7" s="15"/>
      <c r="I7" s="15"/>
      <c r="J7" s="15"/>
    </row>
    <row r="8" spans="1:10" ht="15.75" customHeight="1">
      <c r="A8" s="19" t="s">
        <v>1819</v>
      </c>
      <c r="B8" s="11">
        <v>3.7187499999999998E-2</v>
      </c>
      <c r="C8" s="19" t="s">
        <v>21</v>
      </c>
      <c r="D8" s="19" t="s">
        <v>31</v>
      </c>
      <c r="E8" s="13">
        <v>22</v>
      </c>
      <c r="F8" s="14">
        <f>E8-4</f>
        <v>18</v>
      </c>
      <c r="G8" s="15"/>
      <c r="H8" s="15"/>
      <c r="I8" s="15"/>
      <c r="J8" s="15"/>
    </row>
    <row r="9" spans="1:10" ht="15.75" customHeight="1">
      <c r="A9" s="19" t="s">
        <v>1819</v>
      </c>
      <c r="B9" s="11">
        <v>3.7210648148148145E-2</v>
      </c>
      <c r="C9" s="19" t="s">
        <v>14</v>
      </c>
      <c r="D9" s="19" t="s">
        <v>31</v>
      </c>
      <c r="E9" s="13">
        <v>6</v>
      </c>
      <c r="F9" s="14">
        <f>E9-1</f>
        <v>5</v>
      </c>
      <c r="G9" s="15"/>
      <c r="H9" s="15"/>
      <c r="I9" s="15"/>
      <c r="J9" s="15"/>
    </row>
    <row r="10" spans="1:10" ht="15.75" customHeight="1">
      <c r="A10" s="19" t="s">
        <v>1819</v>
      </c>
      <c r="B10" s="11">
        <v>5.0752314814814813E-2</v>
      </c>
      <c r="C10" s="19" t="s">
        <v>14</v>
      </c>
      <c r="D10" s="19" t="s">
        <v>15</v>
      </c>
      <c r="E10" s="13" t="s">
        <v>38</v>
      </c>
      <c r="F10" s="13" t="s">
        <v>38</v>
      </c>
      <c r="G10" s="15"/>
      <c r="H10" s="15"/>
      <c r="I10" s="15"/>
      <c r="J10" s="15"/>
    </row>
    <row r="11" spans="1:10" ht="15.75" customHeight="1">
      <c r="A11" s="19" t="s">
        <v>1819</v>
      </c>
      <c r="B11" s="11">
        <v>5.0752314814814813E-2</v>
      </c>
      <c r="C11" s="19" t="s">
        <v>14</v>
      </c>
      <c r="D11" s="19" t="s">
        <v>15</v>
      </c>
      <c r="E11" s="13">
        <v>10</v>
      </c>
      <c r="F11" s="13">
        <f t="shared" ref="F11:F12" si="0">E11-3</f>
        <v>7</v>
      </c>
      <c r="G11" s="15"/>
      <c r="H11" s="15"/>
      <c r="I11" s="15"/>
      <c r="J11" s="15"/>
    </row>
    <row r="12" spans="1:10" ht="15.75" customHeight="1">
      <c r="A12" s="19" t="s">
        <v>1819</v>
      </c>
      <c r="B12" s="11">
        <v>5.2037037037037034E-2</v>
      </c>
      <c r="C12" s="19" t="s">
        <v>14</v>
      </c>
      <c r="D12" s="19" t="s">
        <v>15</v>
      </c>
      <c r="E12" s="13">
        <v>12</v>
      </c>
      <c r="F12" s="14">
        <f t="shared" si="0"/>
        <v>9</v>
      </c>
      <c r="G12" s="15"/>
      <c r="H12" s="15"/>
      <c r="I12" s="15"/>
      <c r="J12" s="15"/>
    </row>
    <row r="13" spans="1:10" ht="15.75" customHeight="1">
      <c r="A13" s="19" t="s">
        <v>1819</v>
      </c>
      <c r="B13" s="11">
        <v>5.6863425925925928E-2</v>
      </c>
      <c r="C13" s="19" t="s">
        <v>14</v>
      </c>
      <c r="D13" s="19" t="s">
        <v>31</v>
      </c>
      <c r="E13" s="13">
        <v>6</v>
      </c>
      <c r="F13" s="13">
        <v>3</v>
      </c>
      <c r="G13" s="15"/>
      <c r="H13" s="15"/>
      <c r="I13" s="15"/>
      <c r="J13" s="15"/>
    </row>
    <row r="14" spans="1:10" ht="15.75" customHeight="1">
      <c r="A14" s="19" t="s">
        <v>1819</v>
      </c>
      <c r="B14" s="11">
        <v>6.6898148148148151E-2</v>
      </c>
      <c r="C14" s="19" t="s">
        <v>18</v>
      </c>
      <c r="D14" s="19" t="s">
        <v>15</v>
      </c>
      <c r="E14" s="13">
        <v>8</v>
      </c>
      <c r="F14" s="14">
        <f>E14-5</f>
        <v>3</v>
      </c>
      <c r="G14" s="15"/>
      <c r="H14" s="15"/>
      <c r="I14" s="15"/>
      <c r="J14" s="15"/>
    </row>
    <row r="15" spans="1:10" ht="15.75" customHeight="1">
      <c r="A15" s="19" t="s">
        <v>1819</v>
      </c>
      <c r="B15" s="11">
        <v>6.7569444444444446E-2</v>
      </c>
      <c r="C15" s="19" t="s">
        <v>18</v>
      </c>
      <c r="D15" s="19" t="s">
        <v>31</v>
      </c>
      <c r="E15" s="13">
        <v>13</v>
      </c>
      <c r="F15" s="13">
        <v>8</v>
      </c>
      <c r="G15" s="15"/>
      <c r="H15" s="15"/>
      <c r="I15" s="15"/>
      <c r="J15" s="15"/>
    </row>
    <row r="16" spans="1:10" ht="15.75" customHeight="1">
      <c r="A16" s="19" t="s">
        <v>1819</v>
      </c>
      <c r="B16" s="11">
        <v>6.7569444444444446E-2</v>
      </c>
      <c r="C16" s="19" t="s">
        <v>18</v>
      </c>
      <c r="D16" s="19" t="s">
        <v>31</v>
      </c>
      <c r="E16" s="13">
        <v>13</v>
      </c>
      <c r="F16" s="13">
        <v>8</v>
      </c>
      <c r="G16" s="15"/>
      <c r="H16" s="15"/>
      <c r="I16" s="15"/>
      <c r="J16" s="15"/>
    </row>
    <row r="17" spans="1:10" ht="15.75" customHeight="1">
      <c r="A17" s="19" t="s">
        <v>1819</v>
      </c>
      <c r="B17" s="11">
        <v>7.6967592592592587E-2</v>
      </c>
      <c r="C17" s="19" t="s">
        <v>66</v>
      </c>
      <c r="D17" s="19" t="s">
        <v>31</v>
      </c>
      <c r="E17" s="13">
        <v>17</v>
      </c>
      <c r="F17" s="13">
        <v>15</v>
      </c>
      <c r="G17" s="15"/>
      <c r="H17" s="15"/>
      <c r="I17" s="15"/>
      <c r="J17" s="15"/>
    </row>
    <row r="18" spans="1:10" ht="15.75" customHeight="1">
      <c r="A18" s="19" t="s">
        <v>1819</v>
      </c>
      <c r="B18" s="11">
        <v>7.9571759259259259E-2</v>
      </c>
      <c r="C18" s="19" t="s">
        <v>19</v>
      </c>
      <c r="D18" s="19" t="s">
        <v>27</v>
      </c>
      <c r="E18" s="13">
        <v>27</v>
      </c>
      <c r="F18" s="13">
        <f>E18-13</f>
        <v>14</v>
      </c>
      <c r="G18" s="15"/>
      <c r="H18" s="15"/>
      <c r="I18" s="15"/>
      <c r="J18" s="15"/>
    </row>
    <row r="19" spans="1:10" ht="15.75" customHeight="1">
      <c r="A19" s="19" t="s">
        <v>1819</v>
      </c>
      <c r="B19" s="11">
        <v>0.11521990740740741</v>
      </c>
      <c r="C19" s="19" t="s">
        <v>66</v>
      </c>
      <c r="D19" s="19" t="s">
        <v>55</v>
      </c>
      <c r="E19" s="13">
        <v>8</v>
      </c>
      <c r="F19" s="13">
        <f>E19-2</f>
        <v>6</v>
      </c>
      <c r="G19" s="15"/>
      <c r="H19" s="15"/>
      <c r="I19" s="15"/>
      <c r="J19" s="15"/>
    </row>
    <row r="20" spans="1:10" ht="15.75" customHeight="1">
      <c r="A20" s="19" t="s">
        <v>1819</v>
      </c>
      <c r="B20" s="11">
        <v>0.11668981481481482</v>
      </c>
      <c r="C20" s="19" t="s">
        <v>18</v>
      </c>
      <c r="D20" s="19" t="s">
        <v>25</v>
      </c>
      <c r="E20" s="13">
        <v>11</v>
      </c>
      <c r="F20" s="13">
        <f>E20-5</f>
        <v>6</v>
      </c>
      <c r="G20" s="15"/>
      <c r="H20" s="15"/>
      <c r="I20" s="15"/>
      <c r="J20" s="15"/>
    </row>
    <row r="21" spans="1:10" ht="15.75" customHeight="1">
      <c r="A21" s="19" t="s">
        <v>1819</v>
      </c>
      <c r="B21" s="11">
        <v>0.12296296296296297</v>
      </c>
      <c r="C21" s="19" t="s">
        <v>888</v>
      </c>
      <c r="D21" s="19" t="s">
        <v>67</v>
      </c>
      <c r="E21" s="13">
        <v>15</v>
      </c>
      <c r="F21" s="13">
        <f>E21--1</f>
        <v>16</v>
      </c>
      <c r="G21" s="15"/>
      <c r="H21" s="15"/>
      <c r="I21" s="15"/>
      <c r="J21" s="15"/>
    </row>
    <row r="22" spans="1:10" ht="15.75" customHeight="1">
      <c r="A22" s="19" t="s">
        <v>1819</v>
      </c>
      <c r="B22" s="11">
        <v>0.13252314814814814</v>
      </c>
      <c r="C22" s="19" t="s">
        <v>13</v>
      </c>
      <c r="D22" s="19" t="s">
        <v>15</v>
      </c>
      <c r="E22" s="13">
        <v>13</v>
      </c>
      <c r="F22" s="13">
        <f>E22-2</f>
        <v>11</v>
      </c>
      <c r="G22" s="15"/>
      <c r="H22" s="15"/>
      <c r="I22" s="15"/>
      <c r="J22" s="15"/>
    </row>
    <row r="23" spans="1:10" ht="15.75" customHeight="1">
      <c r="A23" s="19" t="s">
        <v>1819</v>
      </c>
      <c r="B23" s="11">
        <v>0.13443287037037038</v>
      </c>
      <c r="C23" s="19" t="s">
        <v>18</v>
      </c>
      <c r="D23" s="19" t="s">
        <v>116</v>
      </c>
      <c r="E23" s="13" t="s">
        <v>20</v>
      </c>
      <c r="F23" s="13">
        <v>1</v>
      </c>
      <c r="G23" s="15"/>
      <c r="H23" s="15"/>
      <c r="I23" s="15"/>
      <c r="J23" s="15"/>
    </row>
    <row r="24" spans="1:10" ht="15.75" customHeight="1">
      <c r="A24" s="19" t="s">
        <v>1819</v>
      </c>
      <c r="B24" s="11">
        <v>0.1350462962962963</v>
      </c>
      <c r="C24" s="19" t="s">
        <v>13</v>
      </c>
      <c r="D24" s="19" t="s">
        <v>116</v>
      </c>
      <c r="E24" s="13">
        <v>27</v>
      </c>
      <c r="F24" s="13">
        <f t="shared" ref="F24:F26" si="1">E24-9</f>
        <v>18</v>
      </c>
      <c r="G24" s="15"/>
      <c r="H24" s="15"/>
      <c r="I24" s="15"/>
      <c r="J24" s="15"/>
    </row>
    <row r="25" spans="1:10" ht="15.75" customHeight="1">
      <c r="A25" s="19" t="s">
        <v>1819</v>
      </c>
      <c r="B25" s="11">
        <v>0.13885416666666667</v>
      </c>
      <c r="C25" s="19" t="s">
        <v>13</v>
      </c>
      <c r="D25" s="19" t="s">
        <v>116</v>
      </c>
      <c r="E25" s="13">
        <v>17</v>
      </c>
      <c r="F25" s="13">
        <f t="shared" si="1"/>
        <v>8</v>
      </c>
      <c r="G25" s="15"/>
      <c r="H25" s="15"/>
      <c r="I25" s="15"/>
      <c r="J25" s="15"/>
    </row>
    <row r="26" spans="1:10" ht="15.75" customHeight="1">
      <c r="A26" s="19" t="s">
        <v>1819</v>
      </c>
      <c r="B26" s="11">
        <v>0.13976851851851851</v>
      </c>
      <c r="C26" s="19" t="s">
        <v>13</v>
      </c>
      <c r="D26" s="19" t="s">
        <v>34</v>
      </c>
      <c r="E26" s="13">
        <v>19</v>
      </c>
      <c r="F26" s="13">
        <f t="shared" si="1"/>
        <v>10</v>
      </c>
      <c r="G26" s="15"/>
      <c r="H26" s="15"/>
      <c r="I26" s="15"/>
      <c r="J26" s="15"/>
    </row>
    <row r="27" spans="1:10" ht="15.75" customHeight="1">
      <c r="A27" s="19" t="s">
        <v>1819</v>
      </c>
      <c r="B27" s="11">
        <v>0.14732638888888888</v>
      </c>
      <c r="C27" s="19" t="s">
        <v>1834</v>
      </c>
      <c r="D27" s="19" t="s">
        <v>22</v>
      </c>
      <c r="E27" s="13">
        <v>14</v>
      </c>
      <c r="F27" s="13">
        <f t="shared" ref="F27:F29" si="2">E27-0</f>
        <v>14</v>
      </c>
      <c r="G27" s="15"/>
      <c r="H27" s="15"/>
      <c r="I27" s="15"/>
      <c r="J27" s="15"/>
    </row>
    <row r="28" spans="1:10" ht="15.75" customHeight="1">
      <c r="A28" s="19" t="s">
        <v>1819</v>
      </c>
      <c r="B28" s="11">
        <v>0.14733796296296298</v>
      </c>
      <c r="C28" s="19" t="s">
        <v>1835</v>
      </c>
      <c r="D28" s="19" t="s">
        <v>22</v>
      </c>
      <c r="E28" s="13">
        <v>9</v>
      </c>
      <c r="F28" s="13">
        <f t="shared" si="2"/>
        <v>9</v>
      </c>
      <c r="G28" s="15"/>
      <c r="H28" s="15"/>
      <c r="I28" s="15"/>
      <c r="J28" s="15"/>
    </row>
    <row r="29" spans="1:10" ht="15.75" customHeight="1">
      <c r="A29" s="19" t="s">
        <v>1819</v>
      </c>
      <c r="B29" s="11">
        <v>0.14734953703703704</v>
      </c>
      <c r="C29" s="19" t="s">
        <v>1839</v>
      </c>
      <c r="D29" s="19" t="s">
        <v>22</v>
      </c>
      <c r="E29" s="13">
        <v>17</v>
      </c>
      <c r="F29" s="13">
        <f t="shared" si="2"/>
        <v>17</v>
      </c>
      <c r="G29" s="15"/>
      <c r="H29" s="15"/>
      <c r="I29" s="15"/>
      <c r="J29" s="15"/>
    </row>
    <row r="30" spans="1:10" ht="15.75" customHeight="1">
      <c r="A30" s="19" t="s">
        <v>1819</v>
      </c>
      <c r="B30" s="11">
        <v>0.14874999999999999</v>
      </c>
      <c r="C30" s="19" t="s">
        <v>18</v>
      </c>
      <c r="D30" s="19" t="s">
        <v>15</v>
      </c>
      <c r="E30" s="13" t="s">
        <v>17</v>
      </c>
      <c r="F30" s="13">
        <v>20</v>
      </c>
      <c r="G30" s="15"/>
      <c r="H30" s="15"/>
      <c r="I30" s="15"/>
      <c r="J30" s="15"/>
    </row>
    <row r="31" spans="1:10" ht="15.75" customHeight="1">
      <c r="A31" s="19" t="s">
        <v>1819</v>
      </c>
      <c r="B31" s="11">
        <v>0.14878472222222222</v>
      </c>
      <c r="C31" s="19" t="s">
        <v>888</v>
      </c>
      <c r="D31" s="19" t="s">
        <v>15</v>
      </c>
      <c r="E31" s="13">
        <v>11</v>
      </c>
      <c r="F31" s="13">
        <f>E31-9</f>
        <v>2</v>
      </c>
      <c r="G31" s="15"/>
      <c r="H31" s="15"/>
      <c r="I31" s="15"/>
      <c r="J31" s="15"/>
    </row>
    <row r="32" spans="1:10" ht="15.75" customHeight="1">
      <c r="A32" s="19" t="s">
        <v>1819</v>
      </c>
      <c r="B32" s="11">
        <v>0.14878472222222222</v>
      </c>
      <c r="C32" s="19" t="s">
        <v>21</v>
      </c>
      <c r="D32" s="19" t="s">
        <v>15</v>
      </c>
      <c r="E32" s="13">
        <v>9</v>
      </c>
      <c r="F32" s="13">
        <f>E32-4</f>
        <v>5</v>
      </c>
      <c r="G32" s="15"/>
      <c r="H32" s="15"/>
      <c r="I32" s="15"/>
      <c r="J32" s="15"/>
    </row>
    <row r="33" spans="1:10" ht="15.75" customHeight="1">
      <c r="A33" s="19" t="s">
        <v>1819</v>
      </c>
      <c r="B33" s="11">
        <v>0.15458333333333332</v>
      </c>
      <c r="C33" s="19" t="s">
        <v>13</v>
      </c>
      <c r="D33" s="19" t="s">
        <v>22</v>
      </c>
      <c r="E33" s="13">
        <v>13</v>
      </c>
      <c r="F33" s="13">
        <f>E33-0</f>
        <v>13</v>
      </c>
      <c r="G33" s="15"/>
      <c r="H33" s="15"/>
      <c r="I33" s="15"/>
      <c r="J33" s="15"/>
    </row>
    <row r="34" spans="1:10" ht="15.75" customHeight="1">
      <c r="A34" s="19" t="s">
        <v>1819</v>
      </c>
      <c r="B34" s="11">
        <v>0.15461805555555555</v>
      </c>
      <c r="C34" s="19" t="s">
        <v>14</v>
      </c>
      <c r="D34" s="19" t="s">
        <v>22</v>
      </c>
      <c r="E34" s="13">
        <v>27</v>
      </c>
      <c r="F34" s="13">
        <f>E34-9</f>
        <v>18</v>
      </c>
      <c r="G34" s="15"/>
      <c r="H34" s="15"/>
      <c r="I34" s="15"/>
      <c r="J34" s="15"/>
    </row>
    <row r="35" spans="1:10" ht="15.75" customHeight="1">
      <c r="A35" s="19" t="s">
        <v>1819</v>
      </c>
      <c r="B35" s="11">
        <v>0.15464120370370371</v>
      </c>
      <c r="C35" s="19" t="s">
        <v>21</v>
      </c>
      <c r="D35" s="19" t="s">
        <v>22</v>
      </c>
      <c r="E35" s="13">
        <v>12</v>
      </c>
      <c r="F35" s="13">
        <f>E35-2</f>
        <v>10</v>
      </c>
      <c r="G35" s="15"/>
      <c r="H35" s="15"/>
      <c r="I35" s="15"/>
      <c r="J35" s="15"/>
    </row>
    <row r="36" spans="1:10" ht="15.75" customHeight="1">
      <c r="A36" s="19" t="s">
        <v>1819</v>
      </c>
      <c r="B36" s="11">
        <v>0.15465277777777778</v>
      </c>
      <c r="C36" s="19" t="s">
        <v>19</v>
      </c>
      <c r="D36" s="19" t="s">
        <v>22</v>
      </c>
      <c r="E36" s="13">
        <v>32</v>
      </c>
      <c r="F36" s="13">
        <f>E36-13</f>
        <v>19</v>
      </c>
      <c r="G36" s="15"/>
      <c r="H36" s="15"/>
      <c r="I36" s="15"/>
      <c r="J36" s="15"/>
    </row>
    <row r="37" spans="1:10" ht="15.75" customHeight="1">
      <c r="A37" s="19" t="s">
        <v>1819</v>
      </c>
      <c r="B37" s="11">
        <v>0.15466435185185184</v>
      </c>
      <c r="C37" s="19" t="s">
        <v>18</v>
      </c>
      <c r="D37" s="19" t="s">
        <v>22</v>
      </c>
      <c r="E37" s="13">
        <v>17</v>
      </c>
      <c r="F37" s="13">
        <f>E37-4</f>
        <v>13</v>
      </c>
      <c r="G37" s="15"/>
      <c r="H37" s="15"/>
      <c r="I37" s="15"/>
      <c r="J37" s="15"/>
    </row>
    <row r="38" spans="1:10" ht="15.75" customHeight="1">
      <c r="A38" s="19" t="s">
        <v>1819</v>
      </c>
      <c r="B38" s="11">
        <v>0.15469907407407407</v>
      </c>
      <c r="C38" s="19" t="s">
        <v>888</v>
      </c>
      <c r="D38" s="19" t="s">
        <v>22</v>
      </c>
      <c r="E38" s="13">
        <v>5</v>
      </c>
      <c r="F38" s="13">
        <f>E38-1</f>
        <v>4</v>
      </c>
      <c r="G38" s="15"/>
      <c r="H38" s="15"/>
      <c r="I38" s="15"/>
      <c r="J38" s="15"/>
    </row>
    <row r="39" spans="1:10" ht="15.75" customHeight="1">
      <c r="A39" s="19" t="s">
        <v>1819</v>
      </c>
      <c r="B39" s="11">
        <v>0.15479166666666666</v>
      </c>
      <c r="C39" s="19" t="s">
        <v>66</v>
      </c>
      <c r="D39" s="19" t="s">
        <v>22</v>
      </c>
      <c r="E39" s="13" t="s">
        <v>20</v>
      </c>
      <c r="F39" s="13">
        <v>1</v>
      </c>
      <c r="G39" s="15"/>
      <c r="H39" s="15"/>
      <c r="I39" s="15"/>
      <c r="J39" s="15"/>
    </row>
    <row r="40" spans="1:10" ht="15.75" customHeight="1">
      <c r="A40" s="19" t="s">
        <v>1819</v>
      </c>
      <c r="B40" s="11">
        <v>0.15681712962962963</v>
      </c>
      <c r="C40" s="19" t="s">
        <v>66</v>
      </c>
      <c r="D40" s="19" t="s">
        <v>109</v>
      </c>
      <c r="E40" s="13" t="s">
        <v>17</v>
      </c>
      <c r="F40" s="13">
        <v>20</v>
      </c>
      <c r="G40" s="15"/>
      <c r="H40" s="15"/>
      <c r="I40" s="15"/>
      <c r="J40" s="15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outlinePr summaryBelow="0" summaryRight="0"/>
  </sheetPr>
  <dimension ref="A1:J149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29.5" customWidth="1"/>
    <col min="9" max="9" width="6.33203125" customWidth="1"/>
    <col min="10" max="10" width="37.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1825</v>
      </c>
      <c r="B2" s="11">
        <v>1.0578703703703703E-2</v>
      </c>
      <c r="C2" s="19" t="s">
        <v>14</v>
      </c>
      <c r="D2" s="19" t="s">
        <v>16</v>
      </c>
      <c r="E2" s="13">
        <v>20</v>
      </c>
      <c r="F2" s="13">
        <f>E2-5</f>
        <v>15</v>
      </c>
      <c r="G2" s="15"/>
      <c r="H2" s="15"/>
      <c r="I2" s="15"/>
      <c r="J2" s="15"/>
    </row>
    <row r="3" spans="1:10" ht="15.75" customHeight="1">
      <c r="A3" s="19" t="s">
        <v>1825</v>
      </c>
      <c r="B3" s="11">
        <v>1.0671296296296297E-2</v>
      </c>
      <c r="C3" s="19" t="s">
        <v>13</v>
      </c>
      <c r="D3" s="19" t="s">
        <v>16</v>
      </c>
      <c r="E3" s="13">
        <v>18</v>
      </c>
      <c r="F3" s="14">
        <f>E3-0</f>
        <v>18</v>
      </c>
      <c r="G3" s="15"/>
      <c r="H3" s="15"/>
      <c r="I3" s="15"/>
      <c r="J3" s="15"/>
    </row>
    <row r="4" spans="1:10" ht="15.75" customHeight="1">
      <c r="A4" s="19" t="s">
        <v>1825</v>
      </c>
      <c r="B4" s="11">
        <v>1.0706018518518519E-2</v>
      </c>
      <c r="C4" s="19" t="s">
        <v>66</v>
      </c>
      <c r="D4" s="19" t="s">
        <v>16</v>
      </c>
      <c r="E4" s="13">
        <v>18</v>
      </c>
      <c r="F4" s="14">
        <f>E4-2</f>
        <v>16</v>
      </c>
      <c r="G4" s="15"/>
      <c r="H4" s="15"/>
      <c r="I4" s="15"/>
      <c r="J4" s="15"/>
    </row>
    <row r="5" spans="1:10" ht="15.75" customHeight="1">
      <c r="A5" s="19" t="s">
        <v>1825</v>
      </c>
      <c r="B5" s="11">
        <v>1.0798611111111111E-2</v>
      </c>
      <c r="C5" s="19" t="s">
        <v>888</v>
      </c>
      <c r="D5" s="19" t="s">
        <v>16</v>
      </c>
      <c r="E5" s="13">
        <v>17</v>
      </c>
      <c r="F5" s="14">
        <f>E5-1</f>
        <v>16</v>
      </c>
      <c r="G5" s="15"/>
      <c r="H5" s="15"/>
      <c r="I5" s="15"/>
      <c r="J5" s="15"/>
    </row>
    <row r="6" spans="1:10" ht="15.75" customHeight="1">
      <c r="A6" s="19" t="s">
        <v>1825</v>
      </c>
      <c r="B6" s="11">
        <v>1.0914351851851852E-2</v>
      </c>
      <c r="C6" s="19" t="s">
        <v>18</v>
      </c>
      <c r="D6" s="19" t="s">
        <v>16</v>
      </c>
      <c r="E6" s="13">
        <v>6</v>
      </c>
      <c r="F6" s="13">
        <f>E6-4</f>
        <v>2</v>
      </c>
      <c r="G6" s="15"/>
      <c r="H6" s="15"/>
      <c r="I6" s="15"/>
      <c r="J6" s="15"/>
    </row>
    <row r="7" spans="1:10" ht="15.75" customHeight="1">
      <c r="A7" s="19" t="s">
        <v>1825</v>
      </c>
      <c r="B7" s="11">
        <v>1.0914351851851852E-2</v>
      </c>
      <c r="C7" s="19" t="s">
        <v>21</v>
      </c>
      <c r="D7" s="19" t="s">
        <v>16</v>
      </c>
      <c r="E7" s="13">
        <v>9</v>
      </c>
      <c r="F7" s="13">
        <f>E7-1</f>
        <v>8</v>
      </c>
      <c r="G7" s="15"/>
      <c r="H7" s="15"/>
      <c r="I7" s="15"/>
      <c r="J7" s="15"/>
    </row>
    <row r="8" spans="1:10" ht="15.75" customHeight="1">
      <c r="A8" s="19" t="s">
        <v>1825</v>
      </c>
      <c r="B8" s="11">
        <v>1.0960648148148148E-2</v>
      </c>
      <c r="C8" s="19" t="s">
        <v>19</v>
      </c>
      <c r="D8" s="19" t="s">
        <v>16</v>
      </c>
      <c r="E8" s="13" t="s">
        <v>20</v>
      </c>
      <c r="F8" s="13">
        <v>1</v>
      </c>
      <c r="G8" s="15"/>
      <c r="H8" s="15"/>
      <c r="I8" s="15"/>
      <c r="J8" s="15"/>
    </row>
    <row r="9" spans="1:10" ht="15.75" customHeight="1">
      <c r="A9" s="19" t="s">
        <v>1825</v>
      </c>
      <c r="B9" s="11">
        <v>1.1770833333333333E-2</v>
      </c>
      <c r="C9" s="19" t="s">
        <v>14</v>
      </c>
      <c r="D9" s="19" t="s">
        <v>52</v>
      </c>
      <c r="E9" s="13">
        <v>14</v>
      </c>
      <c r="F9" s="14">
        <f>E9-9</f>
        <v>5</v>
      </c>
      <c r="G9" s="15"/>
      <c r="H9" s="15"/>
      <c r="I9" s="15"/>
      <c r="J9" s="15"/>
    </row>
    <row r="10" spans="1:10" ht="15.75" customHeight="1">
      <c r="A10" s="19" t="s">
        <v>1825</v>
      </c>
      <c r="B10" s="11">
        <v>1.5219907407407408E-2</v>
      </c>
      <c r="C10" s="19" t="s">
        <v>66</v>
      </c>
      <c r="D10" s="19" t="s">
        <v>26</v>
      </c>
      <c r="E10" s="13">
        <v>19</v>
      </c>
      <c r="F10" s="13">
        <f>E10-7</f>
        <v>12</v>
      </c>
      <c r="G10" s="15"/>
      <c r="H10" s="15"/>
      <c r="I10" s="15"/>
      <c r="J10" s="15"/>
    </row>
    <row r="11" spans="1:10" ht="15.75" customHeight="1">
      <c r="A11" s="19" t="s">
        <v>1825</v>
      </c>
      <c r="B11" s="11">
        <v>1.5613425925925926E-2</v>
      </c>
      <c r="C11" s="19" t="s">
        <v>66</v>
      </c>
      <c r="D11" s="19" t="s">
        <v>101</v>
      </c>
      <c r="E11" s="13">
        <v>5</v>
      </c>
      <c r="F11" s="13"/>
      <c r="G11" s="15"/>
      <c r="H11" s="19" t="s">
        <v>1838</v>
      </c>
      <c r="I11" s="15"/>
      <c r="J11" s="19" t="s">
        <v>1824</v>
      </c>
    </row>
    <row r="12" spans="1:10" ht="15.75" customHeight="1">
      <c r="A12" s="19" t="s">
        <v>1825</v>
      </c>
      <c r="B12" s="11">
        <v>1.7962962962962962E-2</v>
      </c>
      <c r="C12" s="19" t="s">
        <v>13</v>
      </c>
      <c r="D12" s="19" t="s">
        <v>113</v>
      </c>
      <c r="E12" s="13">
        <v>11</v>
      </c>
      <c r="F12" s="13" t="s">
        <v>38</v>
      </c>
      <c r="G12" s="15"/>
      <c r="H12" s="15"/>
      <c r="I12" s="15"/>
      <c r="J12" s="19" t="s">
        <v>1840</v>
      </c>
    </row>
    <row r="13" spans="1:10" ht="15.75" customHeight="1">
      <c r="A13" s="19" t="s">
        <v>1825</v>
      </c>
      <c r="B13" s="11">
        <v>1.8124999999999999E-2</v>
      </c>
      <c r="C13" s="19" t="s">
        <v>13</v>
      </c>
      <c r="D13" s="19" t="s">
        <v>113</v>
      </c>
      <c r="E13" s="13">
        <v>18</v>
      </c>
      <c r="F13" s="13" t="s">
        <v>38</v>
      </c>
      <c r="G13" s="15"/>
      <c r="H13" s="15"/>
      <c r="I13" s="15"/>
      <c r="J13" s="19" t="s">
        <v>1841</v>
      </c>
    </row>
    <row r="14" spans="1:10" ht="15.75" customHeight="1">
      <c r="A14" s="19" t="s">
        <v>1825</v>
      </c>
      <c r="B14" s="11">
        <v>1.9409722222222221E-2</v>
      </c>
      <c r="C14" s="19" t="s">
        <v>21</v>
      </c>
      <c r="D14" s="19" t="s">
        <v>33</v>
      </c>
      <c r="E14" s="13">
        <v>19</v>
      </c>
      <c r="F14" s="14">
        <f>E14-9</f>
        <v>10</v>
      </c>
      <c r="G14" s="15"/>
      <c r="H14" s="15"/>
      <c r="I14" s="15"/>
      <c r="J14" s="19" t="s">
        <v>1842</v>
      </c>
    </row>
    <row r="15" spans="1:10" ht="15.75" customHeight="1">
      <c r="A15" s="19" t="s">
        <v>1825</v>
      </c>
      <c r="B15" s="11">
        <v>1.9594907407407408E-2</v>
      </c>
      <c r="C15" s="19" t="s">
        <v>21</v>
      </c>
      <c r="D15" s="19" t="s">
        <v>28</v>
      </c>
      <c r="E15" s="13">
        <v>23</v>
      </c>
      <c r="F15" s="13"/>
      <c r="G15" s="15"/>
      <c r="H15" s="19" t="s">
        <v>1843</v>
      </c>
      <c r="I15" s="15"/>
      <c r="J15" s="15"/>
    </row>
    <row r="16" spans="1:10" ht="15.75" customHeight="1">
      <c r="A16" s="19" t="s">
        <v>1825</v>
      </c>
      <c r="B16" s="11">
        <v>2.1064814814814814E-2</v>
      </c>
      <c r="C16" s="19" t="s">
        <v>18</v>
      </c>
      <c r="D16" s="19" t="s">
        <v>15</v>
      </c>
      <c r="E16" s="13" t="s">
        <v>17</v>
      </c>
      <c r="F16" s="13">
        <v>20</v>
      </c>
      <c r="G16" s="15"/>
      <c r="H16" s="15"/>
      <c r="I16" s="15"/>
      <c r="J16" s="15"/>
    </row>
    <row r="17" spans="1:10" ht="15.75" customHeight="1">
      <c r="A17" s="19" t="s">
        <v>1825</v>
      </c>
      <c r="B17" s="11">
        <v>2.1805555555555557E-2</v>
      </c>
      <c r="C17" s="19" t="s">
        <v>19</v>
      </c>
      <c r="D17" s="19" t="s">
        <v>30</v>
      </c>
      <c r="E17" s="13" t="s">
        <v>38</v>
      </c>
      <c r="F17" s="13" t="s">
        <v>38</v>
      </c>
      <c r="G17" s="15"/>
      <c r="H17" s="15"/>
      <c r="I17" s="15"/>
      <c r="J17" s="19" t="s">
        <v>56</v>
      </c>
    </row>
    <row r="18" spans="1:10" ht="15.75" customHeight="1">
      <c r="A18" s="19" t="s">
        <v>1825</v>
      </c>
      <c r="B18" s="11">
        <v>2.1805555555555557E-2</v>
      </c>
      <c r="C18" s="19" t="s">
        <v>19</v>
      </c>
      <c r="D18" s="19" t="s">
        <v>30</v>
      </c>
      <c r="E18" s="13">
        <v>26</v>
      </c>
      <c r="F18" s="13">
        <f>E18-10</f>
        <v>16</v>
      </c>
      <c r="G18" s="15"/>
      <c r="H18" s="15"/>
      <c r="I18" s="15"/>
      <c r="J18" s="19" t="s">
        <v>1844</v>
      </c>
    </row>
    <row r="19" spans="1:10" ht="15.75" customHeight="1">
      <c r="A19" s="19" t="s">
        <v>1825</v>
      </c>
      <c r="B19" s="11">
        <v>2.207175925925926E-2</v>
      </c>
      <c r="C19" s="19" t="s">
        <v>19</v>
      </c>
      <c r="D19" s="19" t="s">
        <v>28</v>
      </c>
      <c r="E19" s="13">
        <v>35</v>
      </c>
      <c r="F19" s="13"/>
      <c r="G19" s="15"/>
      <c r="H19" s="19" t="s">
        <v>1845</v>
      </c>
      <c r="I19" s="15"/>
      <c r="J19" s="19" t="s">
        <v>1846</v>
      </c>
    </row>
    <row r="20" spans="1:10" ht="15.75" customHeight="1">
      <c r="A20" s="19" t="s">
        <v>1825</v>
      </c>
      <c r="B20" s="11">
        <v>2.2592592592592591E-2</v>
      </c>
      <c r="C20" s="19" t="s">
        <v>19</v>
      </c>
      <c r="D20" s="19" t="s">
        <v>30</v>
      </c>
      <c r="E20" s="13">
        <v>19</v>
      </c>
      <c r="F20" s="13">
        <f>E20-10</f>
        <v>9</v>
      </c>
      <c r="G20" s="15"/>
      <c r="H20" s="15"/>
      <c r="I20" s="15"/>
      <c r="J20" s="19" t="s">
        <v>1844</v>
      </c>
    </row>
    <row r="21" spans="1:10" ht="15.75" customHeight="1">
      <c r="A21" s="19" t="s">
        <v>1825</v>
      </c>
      <c r="B21" s="11">
        <v>2.2685185185185187E-2</v>
      </c>
      <c r="C21" s="19" t="s">
        <v>19</v>
      </c>
      <c r="D21" s="19" t="s">
        <v>28</v>
      </c>
      <c r="E21" s="13">
        <v>11</v>
      </c>
      <c r="F21" s="13"/>
      <c r="G21" s="15"/>
      <c r="H21" s="19" t="s">
        <v>1847</v>
      </c>
      <c r="I21" s="15"/>
      <c r="J21" s="15"/>
    </row>
    <row r="22" spans="1:10" ht="15.75" customHeight="1">
      <c r="A22" s="19" t="s">
        <v>1825</v>
      </c>
      <c r="B22" s="11">
        <v>2.5462962962962962E-2</v>
      </c>
      <c r="C22" s="19" t="s">
        <v>14</v>
      </c>
      <c r="D22" s="19" t="s">
        <v>30</v>
      </c>
      <c r="E22" s="13">
        <f>F22+10</f>
        <v>26</v>
      </c>
      <c r="F22" s="13">
        <v>16</v>
      </c>
      <c r="G22" s="15"/>
      <c r="H22" s="15"/>
      <c r="I22" s="15"/>
      <c r="J22" s="19" t="s">
        <v>1848</v>
      </c>
    </row>
    <row r="23" spans="1:10" ht="15.75" customHeight="1">
      <c r="A23" s="19" t="s">
        <v>1825</v>
      </c>
      <c r="B23" s="11">
        <v>2.5462962962962962E-2</v>
      </c>
      <c r="C23" s="19" t="s">
        <v>14</v>
      </c>
      <c r="D23" s="19" t="s">
        <v>45</v>
      </c>
      <c r="E23" s="13">
        <v>3</v>
      </c>
      <c r="F23" s="13"/>
      <c r="G23" s="15"/>
      <c r="H23" s="15"/>
      <c r="I23" s="15"/>
      <c r="J23" s="15" t="s">
        <v>1548</v>
      </c>
    </row>
    <row r="24" spans="1:10" ht="15.75" customHeight="1">
      <c r="A24" s="19" t="s">
        <v>1825</v>
      </c>
      <c r="B24" s="11">
        <v>2.5717592592592594E-2</v>
      </c>
      <c r="C24" s="19" t="s">
        <v>14</v>
      </c>
      <c r="D24" s="19" t="s">
        <v>28</v>
      </c>
      <c r="E24" s="13">
        <v>7</v>
      </c>
      <c r="F24" s="13"/>
      <c r="G24" s="15"/>
      <c r="H24" s="19" t="s">
        <v>1849</v>
      </c>
      <c r="I24" s="15"/>
      <c r="J24" s="15"/>
    </row>
    <row r="25" spans="1:10" ht="15.75" customHeight="1">
      <c r="A25" s="19" t="s">
        <v>1825</v>
      </c>
      <c r="B25" s="11">
        <v>2.6064814814814815E-2</v>
      </c>
      <c r="C25" s="19" t="s">
        <v>14</v>
      </c>
      <c r="D25" s="19" t="s">
        <v>30</v>
      </c>
      <c r="E25" s="13">
        <v>22</v>
      </c>
      <c r="F25" s="13">
        <f>E25-10</f>
        <v>12</v>
      </c>
      <c r="G25" s="15"/>
      <c r="H25" s="15"/>
      <c r="I25" s="15"/>
      <c r="J25" s="19" t="s">
        <v>1848</v>
      </c>
    </row>
    <row r="26" spans="1:10" ht="15.75" customHeight="1">
      <c r="A26" s="19" t="s">
        <v>1825</v>
      </c>
      <c r="B26" s="11">
        <v>2.6064814814814815E-2</v>
      </c>
      <c r="C26" s="19" t="s">
        <v>14</v>
      </c>
      <c r="D26" s="19" t="s">
        <v>45</v>
      </c>
      <c r="E26" s="13">
        <v>4</v>
      </c>
      <c r="F26" s="13"/>
      <c r="G26" s="15"/>
      <c r="H26" s="15"/>
      <c r="I26" s="15"/>
      <c r="J26" s="15" t="s">
        <v>1548</v>
      </c>
    </row>
    <row r="27" spans="1:10" ht="15.75" customHeight="1">
      <c r="A27" s="19" t="s">
        <v>1825</v>
      </c>
      <c r="B27" s="11">
        <v>2.6157407407407407E-2</v>
      </c>
      <c r="C27" s="19" t="s">
        <v>14</v>
      </c>
      <c r="D27" s="19" t="s">
        <v>28</v>
      </c>
      <c r="E27" s="13">
        <v>8</v>
      </c>
      <c r="F27" s="13"/>
      <c r="G27" s="15"/>
      <c r="H27" s="19" t="s">
        <v>1853</v>
      </c>
      <c r="I27" s="15"/>
      <c r="J27" s="15"/>
    </row>
    <row r="28" spans="1:10" ht="15.75" customHeight="1">
      <c r="A28" s="19" t="s">
        <v>1825</v>
      </c>
      <c r="B28" s="11">
        <v>2.6898148148148147E-2</v>
      </c>
      <c r="C28" s="19" t="s">
        <v>14</v>
      </c>
      <c r="D28" s="19" t="s">
        <v>30</v>
      </c>
      <c r="E28" s="13">
        <v>26</v>
      </c>
      <c r="F28" s="13">
        <f t="shared" ref="F28:F29" si="0">E28-10</f>
        <v>16</v>
      </c>
      <c r="G28" s="15"/>
      <c r="H28" s="15"/>
      <c r="I28" s="15"/>
      <c r="J28" s="19" t="s">
        <v>1848</v>
      </c>
    </row>
    <row r="29" spans="1:10" ht="15.75" customHeight="1">
      <c r="A29" s="19" t="s">
        <v>1825</v>
      </c>
      <c r="B29" s="11">
        <v>2.6712962962962963E-2</v>
      </c>
      <c r="C29" s="19" t="s">
        <v>14</v>
      </c>
      <c r="D29" s="19" t="s">
        <v>30</v>
      </c>
      <c r="E29" s="13">
        <v>17</v>
      </c>
      <c r="F29" s="13">
        <f t="shared" si="0"/>
        <v>7</v>
      </c>
      <c r="G29" s="15"/>
      <c r="H29" s="15"/>
      <c r="I29" s="15"/>
      <c r="J29" s="19" t="s">
        <v>1848</v>
      </c>
    </row>
    <row r="30" spans="1:10" ht="15.75" customHeight="1">
      <c r="A30" s="19" t="s">
        <v>1825</v>
      </c>
      <c r="B30" s="11">
        <v>2.6712962962962963E-2</v>
      </c>
      <c r="C30" s="19" t="s">
        <v>14</v>
      </c>
      <c r="D30" s="19" t="s">
        <v>45</v>
      </c>
      <c r="E30" s="13">
        <v>3</v>
      </c>
      <c r="F30" s="13"/>
      <c r="G30" s="15"/>
      <c r="H30" s="15"/>
      <c r="I30" s="15"/>
      <c r="J30" s="15" t="s">
        <v>1548</v>
      </c>
    </row>
    <row r="31" spans="1:10" ht="15.75" customHeight="1">
      <c r="A31" s="19" t="s">
        <v>1825</v>
      </c>
      <c r="B31" s="11">
        <v>2.7071759259259261E-2</v>
      </c>
      <c r="C31" s="19" t="s">
        <v>14</v>
      </c>
      <c r="D31" s="19" t="s">
        <v>28</v>
      </c>
      <c r="E31" s="13">
        <v>19</v>
      </c>
      <c r="F31" s="13"/>
      <c r="G31" s="15"/>
      <c r="H31" s="19" t="s">
        <v>1855</v>
      </c>
      <c r="I31" s="15"/>
      <c r="J31" s="15"/>
    </row>
    <row r="32" spans="1:10" ht="15.75" customHeight="1">
      <c r="A32" s="19" t="s">
        <v>1825</v>
      </c>
      <c r="B32" s="11">
        <v>2.8136574074074074E-2</v>
      </c>
      <c r="C32" s="19" t="s">
        <v>13</v>
      </c>
      <c r="D32" s="19" t="s">
        <v>31</v>
      </c>
      <c r="E32" s="13" t="s">
        <v>38</v>
      </c>
      <c r="F32" s="13" t="s">
        <v>38</v>
      </c>
      <c r="G32" s="15"/>
      <c r="H32" s="15"/>
      <c r="I32" s="15"/>
      <c r="J32" s="19" t="s">
        <v>103</v>
      </c>
    </row>
    <row r="33" spans="1:10" ht="15.75" customHeight="1">
      <c r="A33" s="19" t="s">
        <v>1825</v>
      </c>
      <c r="B33" s="11">
        <v>2.8136574074074074E-2</v>
      </c>
      <c r="C33" s="19" t="s">
        <v>13</v>
      </c>
      <c r="D33" s="19" t="s">
        <v>31</v>
      </c>
      <c r="E33" s="13">
        <v>9</v>
      </c>
      <c r="F33" s="13">
        <f>E33-5</f>
        <v>4</v>
      </c>
      <c r="G33" s="15"/>
      <c r="H33" s="15"/>
      <c r="I33" s="15"/>
      <c r="J33" s="15"/>
    </row>
    <row r="34" spans="1:10" ht="15.75" customHeight="1">
      <c r="A34" s="19" t="s">
        <v>1825</v>
      </c>
      <c r="B34" s="11">
        <v>2.9652777777777778E-2</v>
      </c>
      <c r="C34" s="19" t="s">
        <v>66</v>
      </c>
      <c r="D34" s="19" t="s">
        <v>30</v>
      </c>
      <c r="E34" s="13" t="s">
        <v>38</v>
      </c>
      <c r="F34" s="13" t="s">
        <v>38</v>
      </c>
      <c r="G34" s="15"/>
      <c r="H34" s="15"/>
      <c r="I34" s="15"/>
      <c r="J34" s="19" t="s">
        <v>56</v>
      </c>
    </row>
    <row r="35" spans="1:10" ht="15.75" customHeight="1">
      <c r="A35" s="19" t="s">
        <v>1825</v>
      </c>
      <c r="B35" s="11">
        <v>2.9652777777777778E-2</v>
      </c>
      <c r="C35" s="19" t="s">
        <v>66</v>
      </c>
      <c r="D35" s="19" t="s">
        <v>30</v>
      </c>
      <c r="E35" s="13">
        <v>25</v>
      </c>
      <c r="F35" s="13" t="s">
        <v>38</v>
      </c>
      <c r="G35" s="15"/>
      <c r="H35" s="15"/>
      <c r="I35" s="15"/>
      <c r="J35" s="19" t="s">
        <v>1858</v>
      </c>
    </row>
    <row r="36" spans="1:10" ht="15.75" customHeight="1">
      <c r="A36" s="19" t="s">
        <v>1825</v>
      </c>
      <c r="B36" s="11">
        <v>3.0034722222222223E-2</v>
      </c>
      <c r="C36" s="19" t="s">
        <v>66</v>
      </c>
      <c r="D36" s="19" t="s">
        <v>28</v>
      </c>
      <c r="E36" s="13">
        <v>16</v>
      </c>
      <c r="F36" s="13"/>
      <c r="G36" s="15"/>
      <c r="H36" s="19" t="s">
        <v>1859</v>
      </c>
      <c r="I36" s="15"/>
      <c r="J36" s="15"/>
    </row>
    <row r="37" spans="1:10" ht="15.75" customHeight="1">
      <c r="A37" s="19" t="s">
        <v>1825</v>
      </c>
      <c r="B37" s="11">
        <v>3.0347222222222223E-2</v>
      </c>
      <c r="C37" s="19" t="s">
        <v>66</v>
      </c>
      <c r="D37" s="19" t="s">
        <v>30</v>
      </c>
      <c r="E37" s="13" t="s">
        <v>38</v>
      </c>
      <c r="F37" s="13" t="s">
        <v>38</v>
      </c>
      <c r="G37" s="15"/>
      <c r="H37" s="15"/>
      <c r="I37" s="15"/>
      <c r="J37" s="19" t="s">
        <v>56</v>
      </c>
    </row>
    <row r="38" spans="1:10" ht="15.75" customHeight="1">
      <c r="A38" s="19" t="s">
        <v>1825</v>
      </c>
      <c r="B38" s="11">
        <v>3.0347222222222223E-2</v>
      </c>
      <c r="C38" s="19" t="s">
        <v>66</v>
      </c>
      <c r="D38" s="19" t="s">
        <v>30</v>
      </c>
      <c r="E38" s="13" t="s">
        <v>17</v>
      </c>
      <c r="F38" s="13">
        <v>20</v>
      </c>
      <c r="G38" s="15"/>
      <c r="H38" s="15"/>
      <c r="I38" s="15"/>
      <c r="J38" s="19" t="s">
        <v>1858</v>
      </c>
    </row>
    <row r="39" spans="1:10" ht="15.75" customHeight="1">
      <c r="A39" s="19" t="s">
        <v>1825</v>
      </c>
      <c r="B39" s="11">
        <v>3.0555555555555555E-2</v>
      </c>
      <c r="C39" s="19" t="s">
        <v>66</v>
      </c>
      <c r="D39" s="19" t="s">
        <v>28</v>
      </c>
      <c r="E39" s="13" t="s">
        <v>38</v>
      </c>
      <c r="F39" s="13" t="s">
        <v>38</v>
      </c>
      <c r="G39" s="15"/>
      <c r="H39" s="15"/>
      <c r="I39" s="15"/>
      <c r="J39" s="19" t="s">
        <v>1860</v>
      </c>
    </row>
    <row r="40" spans="1:10" ht="15.75" customHeight="1">
      <c r="A40" s="19" t="s">
        <v>1825</v>
      </c>
      <c r="B40" s="11">
        <v>3.1099537037037037E-2</v>
      </c>
      <c r="C40" s="19" t="s">
        <v>66</v>
      </c>
      <c r="D40" s="19" t="s">
        <v>28</v>
      </c>
      <c r="E40" s="13">
        <v>22</v>
      </c>
      <c r="F40" s="13"/>
      <c r="G40" s="15"/>
      <c r="H40" s="19" t="s">
        <v>1862</v>
      </c>
      <c r="I40" s="15"/>
      <c r="J40" s="15"/>
    </row>
    <row r="41" spans="1:10" ht="15.75" customHeight="1">
      <c r="A41" s="19" t="s">
        <v>1825</v>
      </c>
      <c r="B41" s="11">
        <v>3.2187500000000001E-2</v>
      </c>
      <c r="C41" s="19" t="s">
        <v>888</v>
      </c>
      <c r="D41" s="19" t="s">
        <v>28</v>
      </c>
      <c r="E41" s="13">
        <v>19</v>
      </c>
      <c r="F41" s="13"/>
      <c r="G41" s="15"/>
      <c r="H41" s="19" t="s">
        <v>1855</v>
      </c>
      <c r="I41" s="15"/>
      <c r="J41" s="19" t="s">
        <v>215</v>
      </c>
    </row>
    <row r="42" spans="1:10" ht="15.75" customHeight="1">
      <c r="A42" s="19" t="s">
        <v>1825</v>
      </c>
      <c r="B42" s="11">
        <v>3.2476851851851854E-2</v>
      </c>
      <c r="C42" s="19" t="s">
        <v>888</v>
      </c>
      <c r="D42" s="19" t="s">
        <v>31</v>
      </c>
      <c r="E42" s="13" t="s">
        <v>38</v>
      </c>
      <c r="F42" s="13" t="s">
        <v>38</v>
      </c>
      <c r="G42" s="15"/>
      <c r="H42" s="15"/>
      <c r="I42" s="15"/>
      <c r="J42" s="19" t="s">
        <v>103</v>
      </c>
    </row>
    <row r="43" spans="1:10" ht="15.75" customHeight="1">
      <c r="A43" s="19" t="s">
        <v>1825</v>
      </c>
      <c r="B43" s="11">
        <v>3.2476851851851854E-2</v>
      </c>
      <c r="C43" s="19" t="s">
        <v>888</v>
      </c>
      <c r="D43" s="19" t="s">
        <v>31</v>
      </c>
      <c r="E43" s="13">
        <v>16</v>
      </c>
      <c r="F43" s="13">
        <f>E43-3</f>
        <v>13</v>
      </c>
      <c r="G43" s="15"/>
      <c r="H43" s="15"/>
      <c r="I43" s="15"/>
      <c r="J43" s="15"/>
    </row>
    <row r="44" spans="1:10" ht="15.75" customHeight="1">
      <c r="A44" s="19" t="s">
        <v>1825</v>
      </c>
      <c r="B44" s="11">
        <v>3.3252314814814818E-2</v>
      </c>
      <c r="C44" s="19" t="s">
        <v>888</v>
      </c>
      <c r="D44" s="19" t="s">
        <v>24</v>
      </c>
      <c r="E44" s="13">
        <v>27</v>
      </c>
      <c r="F44" s="13">
        <f>E44-9</f>
        <v>18</v>
      </c>
      <c r="G44" s="15"/>
      <c r="H44" s="15"/>
      <c r="I44" s="15"/>
      <c r="J44" s="15"/>
    </row>
    <row r="45" spans="1:10" ht="15.75" customHeight="1">
      <c r="A45" s="19" t="s">
        <v>1825</v>
      </c>
      <c r="B45" s="11">
        <v>3.4236111111111113E-2</v>
      </c>
      <c r="C45" s="19" t="s">
        <v>14</v>
      </c>
      <c r="D45" s="19" t="s">
        <v>77</v>
      </c>
      <c r="E45" s="13">
        <f>F45+9</f>
        <v>28</v>
      </c>
      <c r="F45" s="13">
        <v>19</v>
      </c>
      <c r="G45" s="15"/>
      <c r="H45" s="19" t="s">
        <v>1869</v>
      </c>
      <c r="I45" s="15"/>
      <c r="J45" s="19" t="s">
        <v>77</v>
      </c>
    </row>
    <row r="46" spans="1:10" ht="15.75" customHeight="1">
      <c r="A46" s="19" t="s">
        <v>1825</v>
      </c>
      <c r="B46" s="11">
        <v>3.4236111111111113E-2</v>
      </c>
      <c r="C46" s="19" t="s">
        <v>14</v>
      </c>
      <c r="D46" s="19" t="s">
        <v>45</v>
      </c>
      <c r="E46" s="13">
        <v>2</v>
      </c>
      <c r="F46" s="13"/>
      <c r="G46" s="15"/>
      <c r="H46" s="15"/>
      <c r="I46" s="15"/>
      <c r="J46" s="15" t="s">
        <v>1548</v>
      </c>
    </row>
    <row r="47" spans="1:10" ht="15.75" customHeight="1">
      <c r="A47" s="19" t="s">
        <v>1825</v>
      </c>
      <c r="B47" s="11">
        <v>3.4340277777777775E-2</v>
      </c>
      <c r="C47" s="19" t="s">
        <v>66</v>
      </c>
      <c r="D47" s="19" t="s">
        <v>77</v>
      </c>
      <c r="E47" s="13">
        <v>21</v>
      </c>
      <c r="F47" s="13">
        <f>E47-2</f>
        <v>19</v>
      </c>
      <c r="G47" s="15"/>
      <c r="H47" s="19" t="s">
        <v>1870</v>
      </c>
      <c r="I47" s="15"/>
      <c r="J47" s="15"/>
    </row>
    <row r="48" spans="1:10" ht="15.75" customHeight="1">
      <c r="A48" s="19" t="s">
        <v>1825</v>
      </c>
      <c r="B48" s="11">
        <v>3.4375000000000003E-2</v>
      </c>
      <c r="C48" s="19" t="s">
        <v>888</v>
      </c>
      <c r="D48" s="19" t="s">
        <v>77</v>
      </c>
      <c r="E48" s="13">
        <v>13</v>
      </c>
      <c r="F48" s="13">
        <f t="shared" ref="F48:F49" si="1">E48-1</f>
        <v>12</v>
      </c>
      <c r="G48" s="15"/>
      <c r="H48" s="15"/>
      <c r="I48" s="15"/>
      <c r="J48" s="19" t="s">
        <v>1874</v>
      </c>
    </row>
    <row r="49" spans="1:10" ht="15.75" customHeight="1">
      <c r="A49" s="19" t="s">
        <v>1825</v>
      </c>
      <c r="B49" s="11">
        <v>3.4386574074074076E-2</v>
      </c>
      <c r="C49" s="19" t="s">
        <v>13</v>
      </c>
      <c r="D49" s="19" t="s">
        <v>77</v>
      </c>
      <c r="E49" s="13">
        <v>16</v>
      </c>
      <c r="F49" s="13">
        <f t="shared" si="1"/>
        <v>15</v>
      </c>
      <c r="G49" s="15"/>
      <c r="H49" s="19" t="s">
        <v>1876</v>
      </c>
      <c r="I49" s="15"/>
      <c r="J49" s="15"/>
    </row>
    <row r="50" spans="1:10" ht="15.75" customHeight="1">
      <c r="A50" s="19" t="s">
        <v>1825</v>
      </c>
      <c r="B50" s="11">
        <v>3.5590277777777776E-2</v>
      </c>
      <c r="C50" s="19" t="s">
        <v>21</v>
      </c>
      <c r="D50" s="19" t="s">
        <v>33</v>
      </c>
      <c r="E50" s="13">
        <v>11</v>
      </c>
      <c r="F50" s="13">
        <f>E50-9</f>
        <v>2</v>
      </c>
      <c r="G50" s="15"/>
      <c r="H50" s="15"/>
      <c r="I50" s="15"/>
      <c r="J50" s="19" t="s">
        <v>1842</v>
      </c>
    </row>
    <row r="51" spans="1:10" ht="15.75" customHeight="1">
      <c r="A51" s="19" t="s">
        <v>1825</v>
      </c>
      <c r="B51" s="11">
        <v>3.5729166666666666E-2</v>
      </c>
      <c r="C51" s="19" t="s">
        <v>21</v>
      </c>
      <c r="D51" s="19" t="s">
        <v>28</v>
      </c>
      <c r="E51" s="13">
        <v>20</v>
      </c>
      <c r="F51" s="13"/>
      <c r="G51" s="15"/>
      <c r="H51" s="19" t="s">
        <v>1877</v>
      </c>
      <c r="I51" s="15"/>
      <c r="J51" s="15"/>
    </row>
    <row r="52" spans="1:10" ht="15.75" customHeight="1">
      <c r="A52" s="19" t="s">
        <v>1825</v>
      </c>
      <c r="B52" s="11">
        <v>3.8912037037037037E-2</v>
      </c>
      <c r="C52" s="19" t="s">
        <v>19</v>
      </c>
      <c r="D52" s="19" t="s">
        <v>28</v>
      </c>
      <c r="E52" s="13">
        <v>3</v>
      </c>
      <c r="F52" s="13"/>
      <c r="G52" s="15"/>
      <c r="H52" s="19" t="s">
        <v>1878</v>
      </c>
      <c r="I52" s="15"/>
      <c r="J52" s="19" t="s">
        <v>1567</v>
      </c>
    </row>
    <row r="53" spans="1:10" ht="15.75" customHeight="1">
      <c r="A53" s="19" t="s">
        <v>1825</v>
      </c>
      <c r="B53" s="11">
        <v>4.1284722222222223E-2</v>
      </c>
      <c r="C53" s="19" t="s">
        <v>13</v>
      </c>
      <c r="D53" s="19" t="s">
        <v>31</v>
      </c>
      <c r="E53" s="13">
        <v>16</v>
      </c>
      <c r="F53" s="13">
        <f>E53-5</f>
        <v>11</v>
      </c>
      <c r="G53" s="15"/>
      <c r="H53" s="15"/>
      <c r="I53" s="15"/>
      <c r="J53" s="15"/>
    </row>
    <row r="54" spans="1:10" ht="15.75" customHeight="1">
      <c r="A54" s="19" t="s">
        <v>1825</v>
      </c>
      <c r="B54" s="11">
        <v>4.3321759259259261E-2</v>
      </c>
      <c r="C54" s="19" t="s">
        <v>888</v>
      </c>
      <c r="D54" s="19" t="s">
        <v>31</v>
      </c>
      <c r="E54" s="13">
        <v>6</v>
      </c>
      <c r="F54" s="13">
        <f>E54-3</f>
        <v>3</v>
      </c>
      <c r="G54" s="15"/>
      <c r="H54" s="15"/>
      <c r="I54" s="15"/>
      <c r="J54" s="15"/>
    </row>
    <row r="55" spans="1:10" ht="15.75" customHeight="1">
      <c r="A55" s="19" t="s">
        <v>1825</v>
      </c>
      <c r="B55" s="11">
        <v>4.4409722222222225E-2</v>
      </c>
      <c r="C55" s="19" t="s">
        <v>18</v>
      </c>
      <c r="D55" s="19" t="s">
        <v>68</v>
      </c>
      <c r="E55" s="13">
        <v>9</v>
      </c>
      <c r="F55" s="13">
        <f>E55-1</f>
        <v>8</v>
      </c>
      <c r="G55" s="15"/>
      <c r="H55" s="15"/>
      <c r="I55" s="15"/>
      <c r="J55" s="15"/>
    </row>
    <row r="56" spans="1:10" ht="15.75" customHeight="1">
      <c r="A56" s="19" t="s">
        <v>1825</v>
      </c>
      <c r="B56" s="11">
        <v>4.5115740740740741E-2</v>
      </c>
      <c r="C56" s="19" t="s">
        <v>14</v>
      </c>
      <c r="D56" s="19" t="s">
        <v>37</v>
      </c>
      <c r="E56" s="13">
        <v>25</v>
      </c>
      <c r="F56" s="13">
        <v>19</v>
      </c>
      <c r="G56" s="15"/>
      <c r="H56" s="15"/>
      <c r="I56" s="15"/>
      <c r="J56" s="15"/>
    </row>
    <row r="57" spans="1:10" ht="15.75" customHeight="1">
      <c r="A57" s="19" t="s">
        <v>1825</v>
      </c>
      <c r="B57" s="11">
        <v>5.3275462962962962E-2</v>
      </c>
      <c r="C57" s="19" t="s">
        <v>18</v>
      </c>
      <c r="D57" s="19" t="s">
        <v>31</v>
      </c>
      <c r="E57" s="13">
        <v>11</v>
      </c>
      <c r="F57" s="13">
        <f>E57-5</f>
        <v>6</v>
      </c>
      <c r="G57" s="15"/>
      <c r="H57" s="15"/>
      <c r="I57" s="15"/>
      <c r="J57" s="15"/>
    </row>
    <row r="58" spans="1:10" ht="15.75" customHeight="1">
      <c r="A58" s="19" t="s">
        <v>1825</v>
      </c>
      <c r="B58" s="11">
        <v>6.0659722222222219E-2</v>
      </c>
      <c r="C58" s="19" t="s">
        <v>888</v>
      </c>
      <c r="D58" s="19" t="s">
        <v>31</v>
      </c>
      <c r="E58" s="13">
        <v>19</v>
      </c>
      <c r="F58" s="13">
        <f>E58-3</f>
        <v>16</v>
      </c>
      <c r="G58" s="15"/>
      <c r="H58" s="15"/>
      <c r="I58" s="15"/>
      <c r="J58" s="15"/>
    </row>
    <row r="59" spans="1:10" ht="13">
      <c r="A59" s="19" t="s">
        <v>1825</v>
      </c>
      <c r="B59" s="11">
        <v>6.2523148148148147E-2</v>
      </c>
      <c r="C59" s="19" t="s">
        <v>888</v>
      </c>
      <c r="D59" s="19" t="s">
        <v>101</v>
      </c>
      <c r="E59" s="13">
        <v>26</v>
      </c>
      <c r="F59" s="13"/>
      <c r="G59" s="15"/>
      <c r="H59" s="19" t="s">
        <v>1888</v>
      </c>
      <c r="I59" s="15"/>
      <c r="J59" s="19" t="s">
        <v>1070</v>
      </c>
    </row>
    <row r="60" spans="1:10" ht="13">
      <c r="A60" s="19" t="s">
        <v>1825</v>
      </c>
      <c r="B60" s="11">
        <v>6.3321759259259258E-2</v>
      </c>
      <c r="C60" s="19" t="s">
        <v>13</v>
      </c>
      <c r="D60" s="19" t="s">
        <v>37</v>
      </c>
      <c r="E60" s="13" t="s">
        <v>17</v>
      </c>
      <c r="F60" s="13">
        <v>20</v>
      </c>
      <c r="G60" s="15"/>
      <c r="H60" s="15"/>
      <c r="I60" s="15"/>
      <c r="J60" s="15"/>
    </row>
    <row r="61" spans="1:10" ht="13">
      <c r="A61" s="19" t="s">
        <v>1825</v>
      </c>
      <c r="B61" s="11">
        <v>6.4340277777777774E-2</v>
      </c>
      <c r="C61" s="19" t="s">
        <v>19</v>
      </c>
      <c r="D61" s="19" t="s">
        <v>137</v>
      </c>
      <c r="E61" s="13">
        <v>16</v>
      </c>
      <c r="F61" s="13">
        <f>E61-13</f>
        <v>3</v>
      </c>
      <c r="G61" s="15"/>
      <c r="H61" s="15"/>
      <c r="I61" s="15"/>
      <c r="J61" s="15"/>
    </row>
    <row r="62" spans="1:10" ht="13">
      <c r="A62" s="19" t="s">
        <v>1825</v>
      </c>
      <c r="B62" s="11">
        <v>6.4699074074074076E-2</v>
      </c>
      <c r="C62" s="19" t="s">
        <v>19</v>
      </c>
      <c r="D62" s="19" t="s">
        <v>37</v>
      </c>
      <c r="E62" s="13">
        <v>16</v>
      </c>
      <c r="F62" s="13">
        <f>E62-9</f>
        <v>7</v>
      </c>
      <c r="G62" s="15"/>
      <c r="H62" s="15"/>
      <c r="I62" s="15"/>
      <c r="J62" s="15"/>
    </row>
    <row r="63" spans="1:10" ht="13">
      <c r="A63" s="19" t="s">
        <v>1825</v>
      </c>
      <c r="B63" s="11">
        <v>6.4953703703703708E-2</v>
      </c>
      <c r="C63" s="19" t="s">
        <v>66</v>
      </c>
      <c r="D63" s="19" t="s">
        <v>109</v>
      </c>
      <c r="E63" s="13">
        <v>15</v>
      </c>
      <c r="F63" s="13">
        <f>E63-3</f>
        <v>12</v>
      </c>
      <c r="G63" s="15"/>
      <c r="H63" s="15"/>
      <c r="I63" s="15"/>
      <c r="J63" s="15"/>
    </row>
    <row r="64" spans="1:10" ht="13">
      <c r="A64" s="19" t="s">
        <v>1825</v>
      </c>
      <c r="B64" s="11">
        <v>6.5312499999999996E-2</v>
      </c>
      <c r="C64" s="19" t="s">
        <v>18</v>
      </c>
      <c r="D64" s="19" t="s">
        <v>109</v>
      </c>
      <c r="E64" s="13" t="s">
        <v>38</v>
      </c>
      <c r="F64" s="13"/>
      <c r="G64" s="15"/>
      <c r="H64" s="15"/>
      <c r="I64" s="15"/>
      <c r="J64" s="15"/>
    </row>
    <row r="65" spans="1:10" ht="13">
      <c r="A65" s="19" t="s">
        <v>1825</v>
      </c>
      <c r="B65" s="11">
        <v>6.8912037037037036E-2</v>
      </c>
      <c r="C65" s="19" t="s">
        <v>66</v>
      </c>
      <c r="D65" s="19" t="s">
        <v>22</v>
      </c>
      <c r="E65" s="13" t="s">
        <v>17</v>
      </c>
      <c r="F65" s="13">
        <v>20</v>
      </c>
      <c r="G65" s="15"/>
      <c r="H65" s="15"/>
      <c r="I65" s="15"/>
      <c r="J65" s="15"/>
    </row>
    <row r="66" spans="1:10" ht="13">
      <c r="A66" s="19" t="s">
        <v>1825</v>
      </c>
      <c r="B66" s="11">
        <v>6.8993055555555557E-2</v>
      </c>
      <c r="C66" s="19" t="s">
        <v>888</v>
      </c>
      <c r="D66" s="19" t="s">
        <v>22</v>
      </c>
      <c r="E66" s="13" t="s">
        <v>20</v>
      </c>
      <c r="F66" s="13">
        <v>1</v>
      </c>
      <c r="G66" s="15"/>
      <c r="H66" s="15"/>
      <c r="I66" s="15"/>
      <c r="J66" s="15"/>
    </row>
    <row r="67" spans="1:10" ht="13">
      <c r="A67" s="19" t="s">
        <v>1825</v>
      </c>
      <c r="B67" s="11">
        <v>6.9016203703703705E-2</v>
      </c>
      <c r="C67" s="19" t="s">
        <v>18</v>
      </c>
      <c r="D67" s="19" t="s">
        <v>22</v>
      </c>
      <c r="E67" s="13">
        <v>20</v>
      </c>
      <c r="F67" s="13">
        <f>E67-4</f>
        <v>16</v>
      </c>
      <c r="G67" s="15"/>
      <c r="H67" s="15"/>
      <c r="I67" s="15"/>
      <c r="J67" s="15"/>
    </row>
    <row r="68" spans="1:10" ht="13">
      <c r="A68" s="19" t="s">
        <v>1825</v>
      </c>
      <c r="B68" s="11">
        <v>6.9050925925925932E-2</v>
      </c>
      <c r="C68" s="19" t="s">
        <v>19</v>
      </c>
      <c r="D68" s="19" t="s">
        <v>22</v>
      </c>
      <c r="E68" s="13">
        <v>30</v>
      </c>
      <c r="F68" s="13">
        <f>E68-13</f>
        <v>17</v>
      </c>
      <c r="G68" s="15"/>
      <c r="H68" s="15"/>
      <c r="I68" s="15"/>
      <c r="J68" s="15"/>
    </row>
    <row r="69" spans="1:10" ht="13">
      <c r="A69" s="19" t="s">
        <v>1825</v>
      </c>
      <c r="B69" s="11">
        <v>6.9074074074074079E-2</v>
      </c>
      <c r="C69" s="19" t="s">
        <v>21</v>
      </c>
      <c r="D69" s="19" t="s">
        <v>22</v>
      </c>
      <c r="E69" s="13">
        <v>4</v>
      </c>
      <c r="F69" s="13">
        <f>E69-2</f>
        <v>2</v>
      </c>
      <c r="G69" s="15"/>
      <c r="H69" s="15"/>
      <c r="I69" s="15"/>
      <c r="J69" s="15"/>
    </row>
    <row r="70" spans="1:10" ht="13">
      <c r="A70" s="19" t="s">
        <v>1825</v>
      </c>
      <c r="B70" s="11">
        <v>6.9074074074074079E-2</v>
      </c>
      <c r="C70" s="19" t="s">
        <v>14</v>
      </c>
      <c r="D70" s="19" t="s">
        <v>22</v>
      </c>
      <c r="E70" s="13">
        <v>15</v>
      </c>
      <c r="F70" s="13">
        <f>E70-9</f>
        <v>6</v>
      </c>
      <c r="G70" s="15"/>
      <c r="H70" s="15"/>
      <c r="I70" s="15"/>
      <c r="J70" s="15"/>
    </row>
    <row r="71" spans="1:10" ht="13">
      <c r="A71" s="19" t="s">
        <v>1825</v>
      </c>
      <c r="B71" s="11">
        <v>6.9085648148148146E-2</v>
      </c>
      <c r="C71" s="19" t="s">
        <v>13</v>
      </c>
      <c r="D71" s="19" t="s">
        <v>22</v>
      </c>
      <c r="E71" s="13">
        <v>15</v>
      </c>
      <c r="F71" s="13">
        <f>E71-0</f>
        <v>15</v>
      </c>
      <c r="G71" s="15"/>
      <c r="H71" s="15"/>
      <c r="I71" s="15"/>
      <c r="J71" s="15"/>
    </row>
    <row r="72" spans="1:10" ht="13">
      <c r="A72" s="19" t="s">
        <v>1825</v>
      </c>
      <c r="B72" s="11">
        <v>7.03125E-2</v>
      </c>
      <c r="C72" s="19" t="s">
        <v>888</v>
      </c>
      <c r="D72" s="19" t="s">
        <v>15</v>
      </c>
      <c r="E72" s="13" t="s">
        <v>17</v>
      </c>
      <c r="F72" s="13">
        <v>20</v>
      </c>
      <c r="G72" s="15"/>
      <c r="H72" s="15"/>
      <c r="I72" s="15"/>
      <c r="J72" s="15"/>
    </row>
    <row r="73" spans="1:10" ht="13">
      <c r="A73" s="19" t="s">
        <v>1825</v>
      </c>
      <c r="B73" s="11">
        <v>7.4594907407407401E-2</v>
      </c>
      <c r="C73" s="19" t="s">
        <v>14</v>
      </c>
      <c r="D73" s="19" t="s">
        <v>321</v>
      </c>
      <c r="E73" s="13">
        <v>17</v>
      </c>
      <c r="F73" s="13">
        <f>E73-2</f>
        <v>15</v>
      </c>
      <c r="G73" s="15"/>
      <c r="H73" s="15"/>
      <c r="I73" s="15"/>
      <c r="J73" s="15"/>
    </row>
    <row r="74" spans="1:10" ht="13">
      <c r="A74" s="19" t="s">
        <v>1825</v>
      </c>
      <c r="B74" s="11">
        <v>7.8229166666666669E-2</v>
      </c>
      <c r="C74" s="19" t="s">
        <v>18</v>
      </c>
      <c r="D74" s="19" t="s">
        <v>77</v>
      </c>
      <c r="E74" s="13">
        <v>11</v>
      </c>
      <c r="F74" s="13">
        <f>E74-4</f>
        <v>7</v>
      </c>
      <c r="G74" s="15"/>
      <c r="H74" s="15"/>
      <c r="I74" s="15"/>
      <c r="J74" s="15"/>
    </row>
    <row r="75" spans="1:10" ht="13">
      <c r="A75" s="19" t="s">
        <v>1825</v>
      </c>
      <c r="B75" s="11">
        <v>7.8796296296296295E-2</v>
      </c>
      <c r="C75" s="19" t="s">
        <v>18</v>
      </c>
      <c r="D75" s="19" t="s">
        <v>62</v>
      </c>
      <c r="E75" s="13">
        <v>9</v>
      </c>
      <c r="F75" s="13">
        <f>E75-2</f>
        <v>7</v>
      </c>
      <c r="G75" s="15"/>
      <c r="H75" s="15"/>
      <c r="I75" s="15"/>
      <c r="J75" s="19" t="s">
        <v>1908</v>
      </c>
    </row>
    <row r="76" spans="1:10" ht="13">
      <c r="A76" s="19" t="s">
        <v>1825</v>
      </c>
      <c r="B76" s="11">
        <v>7.8831018518518522E-2</v>
      </c>
      <c r="C76" s="19" t="s">
        <v>66</v>
      </c>
      <c r="D76" s="19" t="s">
        <v>62</v>
      </c>
      <c r="E76" s="13">
        <v>25</v>
      </c>
      <c r="F76" s="13">
        <f>E76-6</f>
        <v>19</v>
      </c>
      <c r="G76" s="15"/>
      <c r="H76" s="15"/>
      <c r="I76" s="15"/>
      <c r="J76" s="15"/>
    </row>
    <row r="77" spans="1:10" ht="13">
      <c r="A77" s="19" t="s">
        <v>1825</v>
      </c>
      <c r="B77" s="11">
        <v>0.11452546296296297</v>
      </c>
      <c r="C77" s="19" t="s">
        <v>89</v>
      </c>
      <c r="D77" s="19" t="s">
        <v>15</v>
      </c>
      <c r="E77" s="13">
        <f>F77+3</f>
        <v>20</v>
      </c>
      <c r="F77" s="13">
        <v>17</v>
      </c>
      <c r="G77" s="15"/>
      <c r="H77" s="15"/>
      <c r="I77" s="15"/>
      <c r="J77" s="19" t="s">
        <v>103</v>
      </c>
    </row>
    <row r="78" spans="1:10" ht="13">
      <c r="A78" s="19" t="s">
        <v>1825</v>
      </c>
      <c r="B78" s="11">
        <v>0.11452546296296297</v>
      </c>
      <c r="C78" s="19" t="s">
        <v>89</v>
      </c>
      <c r="D78" s="19" t="s">
        <v>15</v>
      </c>
      <c r="E78" s="13">
        <v>6</v>
      </c>
      <c r="F78" s="13">
        <f>E78-3</f>
        <v>3</v>
      </c>
      <c r="G78" s="15"/>
      <c r="H78" s="15"/>
      <c r="I78" s="15"/>
      <c r="J78" s="15"/>
    </row>
    <row r="79" spans="1:10" ht="13">
      <c r="A79" s="19" t="s">
        <v>1825</v>
      </c>
      <c r="B79" s="11">
        <v>0.11552083333333334</v>
      </c>
      <c r="C79" s="19" t="s">
        <v>89</v>
      </c>
      <c r="D79" s="19" t="s">
        <v>15</v>
      </c>
      <c r="E79" s="13">
        <f>F79+3</f>
        <v>20</v>
      </c>
      <c r="F79" s="13">
        <v>17</v>
      </c>
      <c r="G79" s="15"/>
      <c r="H79" s="15"/>
      <c r="I79" s="15"/>
      <c r="J79" s="19" t="s">
        <v>103</v>
      </c>
    </row>
    <row r="80" spans="1:10" ht="13">
      <c r="A80" s="19" t="s">
        <v>1825</v>
      </c>
      <c r="B80" s="11">
        <v>0.11552083333333334</v>
      </c>
      <c r="C80" s="19" t="s">
        <v>89</v>
      </c>
      <c r="D80" s="19" t="s">
        <v>15</v>
      </c>
      <c r="E80" s="13">
        <v>6</v>
      </c>
      <c r="F80" s="13">
        <v>2</v>
      </c>
      <c r="G80" s="15"/>
      <c r="H80" s="15"/>
      <c r="I80" s="15"/>
      <c r="J80" s="15"/>
    </row>
    <row r="81" spans="1:10" ht="13">
      <c r="A81" s="19" t="s">
        <v>1825</v>
      </c>
      <c r="B81" s="11">
        <v>0.11819444444444445</v>
      </c>
      <c r="C81" s="19" t="s">
        <v>888</v>
      </c>
      <c r="D81" s="19" t="s">
        <v>15</v>
      </c>
      <c r="E81" s="13">
        <v>25</v>
      </c>
      <c r="F81" s="13">
        <f>E81-9</f>
        <v>16</v>
      </c>
      <c r="G81" s="15"/>
      <c r="H81" s="15"/>
      <c r="I81" s="15"/>
      <c r="J81" s="15"/>
    </row>
    <row r="82" spans="1:10" ht="13">
      <c r="A82" s="19" t="s">
        <v>1825</v>
      </c>
      <c r="B82" s="11">
        <v>0.11939814814814814</v>
      </c>
      <c r="C82" s="19" t="s">
        <v>888</v>
      </c>
      <c r="D82" s="19" t="s">
        <v>16</v>
      </c>
      <c r="E82" s="13">
        <v>12</v>
      </c>
      <c r="F82" s="13">
        <f>E82-1</f>
        <v>11</v>
      </c>
      <c r="G82" s="15"/>
      <c r="H82" s="15"/>
      <c r="I82" s="15"/>
      <c r="J82" s="15"/>
    </row>
    <row r="83" spans="1:10" ht="13">
      <c r="A83" s="19" t="s">
        <v>1825</v>
      </c>
      <c r="B83" s="11">
        <v>0.11969907407407407</v>
      </c>
      <c r="C83" s="19" t="s">
        <v>14</v>
      </c>
      <c r="D83" s="19" t="s">
        <v>16</v>
      </c>
      <c r="E83" s="13">
        <v>15</v>
      </c>
      <c r="F83" s="13">
        <f>E83-5</f>
        <v>10</v>
      </c>
      <c r="G83" s="15"/>
      <c r="H83" s="15"/>
      <c r="I83" s="15"/>
      <c r="J83" s="15"/>
    </row>
    <row r="84" spans="1:10" ht="13">
      <c r="A84" s="19" t="s">
        <v>1825</v>
      </c>
      <c r="B84" s="11">
        <v>0.11983796296296297</v>
      </c>
      <c r="C84" s="19" t="s">
        <v>21</v>
      </c>
      <c r="D84" s="19" t="s">
        <v>16</v>
      </c>
      <c r="E84" s="13">
        <v>13</v>
      </c>
      <c r="F84" s="13">
        <f>E84-1</f>
        <v>12</v>
      </c>
      <c r="G84" s="15"/>
      <c r="H84" s="15"/>
      <c r="I84" s="15"/>
      <c r="J84" s="15"/>
    </row>
    <row r="85" spans="1:10" ht="13">
      <c r="A85" s="19" t="s">
        <v>1825</v>
      </c>
      <c r="B85" s="11">
        <v>0.11983796296296297</v>
      </c>
      <c r="C85" s="19" t="s">
        <v>18</v>
      </c>
      <c r="D85" s="19" t="s">
        <v>16</v>
      </c>
      <c r="E85" s="13">
        <v>13</v>
      </c>
      <c r="F85" s="13">
        <f>E85-4</f>
        <v>9</v>
      </c>
      <c r="G85" s="15"/>
      <c r="H85" s="15"/>
      <c r="I85" s="15"/>
      <c r="J85" s="15"/>
    </row>
    <row r="86" spans="1:10" ht="13">
      <c r="A86" s="19" t="s">
        <v>1825</v>
      </c>
      <c r="B86" s="11">
        <v>0.12053240740740741</v>
      </c>
      <c r="C86" s="19" t="s">
        <v>13</v>
      </c>
      <c r="D86" s="19" t="s">
        <v>16</v>
      </c>
      <c r="E86" s="13">
        <v>11</v>
      </c>
      <c r="F86" s="13">
        <f>E86-0</f>
        <v>11</v>
      </c>
      <c r="G86" s="15"/>
      <c r="H86" s="15"/>
      <c r="I86" s="15"/>
      <c r="J86" s="15"/>
    </row>
    <row r="87" spans="1:10" ht="13">
      <c r="A87" s="19" t="s">
        <v>1825</v>
      </c>
      <c r="B87" s="11">
        <v>0.12013888888888889</v>
      </c>
      <c r="C87" s="19" t="s">
        <v>19</v>
      </c>
      <c r="D87" s="19" t="s">
        <v>16</v>
      </c>
      <c r="E87" s="13">
        <v>10</v>
      </c>
      <c r="F87" s="13">
        <f>E87-5</f>
        <v>5</v>
      </c>
      <c r="G87" s="15"/>
      <c r="H87" s="15"/>
      <c r="I87" s="15"/>
      <c r="J87" s="15"/>
    </row>
    <row r="88" spans="1:10" ht="13">
      <c r="A88" s="19" t="s">
        <v>1825</v>
      </c>
      <c r="B88" s="11">
        <v>0.12019675925925925</v>
      </c>
      <c r="C88" s="19" t="s">
        <v>66</v>
      </c>
      <c r="D88" s="19" t="s">
        <v>16</v>
      </c>
      <c r="E88" s="13" t="s">
        <v>38</v>
      </c>
      <c r="F88" s="13" t="s">
        <v>38</v>
      </c>
      <c r="G88" s="15"/>
      <c r="H88" s="15"/>
      <c r="I88" s="15"/>
      <c r="J88" s="19" t="s">
        <v>56</v>
      </c>
    </row>
    <row r="89" spans="1:10" ht="13">
      <c r="A89" s="19" t="s">
        <v>1825</v>
      </c>
      <c r="B89" s="11">
        <v>0.12019675925925925</v>
      </c>
      <c r="C89" s="19" t="s">
        <v>66</v>
      </c>
      <c r="D89" s="19" t="s">
        <v>16</v>
      </c>
      <c r="E89" s="13">
        <v>7</v>
      </c>
      <c r="F89" s="13">
        <f>E89-2</f>
        <v>5</v>
      </c>
      <c r="G89" s="15"/>
      <c r="H89" s="15"/>
      <c r="I89" s="15"/>
      <c r="J89" s="15"/>
    </row>
    <row r="90" spans="1:10" ht="13">
      <c r="A90" s="19" t="s">
        <v>1825</v>
      </c>
      <c r="B90" s="11">
        <v>0.12189814814814814</v>
      </c>
      <c r="C90" s="19" t="s">
        <v>66</v>
      </c>
      <c r="D90" s="19" t="s">
        <v>62</v>
      </c>
      <c r="E90" s="13">
        <v>10</v>
      </c>
      <c r="F90" s="13">
        <v>4</v>
      </c>
      <c r="G90" s="15"/>
      <c r="H90" s="15"/>
      <c r="I90" s="15"/>
      <c r="J90" s="19" t="s">
        <v>1918</v>
      </c>
    </row>
    <row r="91" spans="1:10" ht="13">
      <c r="A91" s="19" t="s">
        <v>1825</v>
      </c>
      <c r="B91" s="11">
        <v>0.12284722222222222</v>
      </c>
      <c r="C91" s="19" t="s">
        <v>888</v>
      </c>
      <c r="D91" s="19" t="s">
        <v>28</v>
      </c>
      <c r="E91" s="13">
        <v>18</v>
      </c>
      <c r="F91" s="13"/>
      <c r="G91" s="15"/>
      <c r="H91" s="19" t="s">
        <v>1919</v>
      </c>
      <c r="I91" s="15"/>
      <c r="J91" s="19" t="s">
        <v>1583</v>
      </c>
    </row>
    <row r="92" spans="1:10" ht="13">
      <c r="A92" s="19" t="s">
        <v>1825</v>
      </c>
      <c r="B92" s="11">
        <v>0.12304398148148148</v>
      </c>
      <c r="C92" s="19" t="s">
        <v>888</v>
      </c>
      <c r="D92" s="19" t="s">
        <v>62</v>
      </c>
      <c r="E92" s="13">
        <v>14</v>
      </c>
      <c r="F92" s="13">
        <f>E92-2</f>
        <v>12</v>
      </c>
      <c r="G92" s="15"/>
      <c r="H92" s="15"/>
      <c r="I92" s="15"/>
      <c r="J92" s="15"/>
    </row>
    <row r="93" spans="1:10" ht="13">
      <c r="A93" s="19" t="s">
        <v>1825</v>
      </c>
      <c r="B93" s="11">
        <v>0.12480324074074074</v>
      </c>
      <c r="C93" s="19" t="s">
        <v>21</v>
      </c>
      <c r="D93" s="19" t="s">
        <v>28</v>
      </c>
      <c r="E93" s="13">
        <v>20</v>
      </c>
      <c r="F93" s="13"/>
      <c r="G93" s="15"/>
      <c r="H93" s="19" t="s">
        <v>1921</v>
      </c>
      <c r="I93" s="15"/>
      <c r="J93" s="19" t="s">
        <v>1922</v>
      </c>
    </row>
    <row r="94" spans="1:10" ht="13">
      <c r="A94" s="19" t="s">
        <v>1825</v>
      </c>
      <c r="B94" s="11">
        <v>0.12731481481481483</v>
      </c>
      <c r="C94" s="19" t="s">
        <v>14</v>
      </c>
      <c r="D94" s="19" t="s">
        <v>30</v>
      </c>
      <c r="E94" s="13">
        <v>12</v>
      </c>
      <c r="F94" s="13">
        <f t="shared" ref="F94:F95" si="2">E94-10</f>
        <v>2</v>
      </c>
      <c r="G94" s="15"/>
      <c r="H94" s="15"/>
      <c r="I94" s="15"/>
      <c r="J94" s="19" t="s">
        <v>1926</v>
      </c>
    </row>
    <row r="95" spans="1:10" ht="13">
      <c r="A95" s="19" t="s">
        <v>1825</v>
      </c>
      <c r="B95" s="11">
        <v>0.1275462962962963</v>
      </c>
      <c r="C95" s="19" t="s">
        <v>14</v>
      </c>
      <c r="D95" s="19" t="s">
        <v>30</v>
      </c>
      <c r="E95" s="13">
        <v>12</v>
      </c>
      <c r="F95" s="13">
        <f t="shared" si="2"/>
        <v>2</v>
      </c>
      <c r="G95" s="15"/>
      <c r="H95" s="15"/>
      <c r="I95" s="15"/>
      <c r="J95" s="19" t="s">
        <v>1927</v>
      </c>
    </row>
    <row r="96" spans="1:10" ht="13">
      <c r="A96" s="19" t="s">
        <v>1825</v>
      </c>
      <c r="B96" s="11">
        <v>0.12847222222222221</v>
      </c>
      <c r="C96" s="19" t="s">
        <v>13</v>
      </c>
      <c r="D96" s="19" t="s">
        <v>33</v>
      </c>
      <c r="E96" s="13">
        <v>18</v>
      </c>
      <c r="F96" s="13">
        <f>E96-9</f>
        <v>9</v>
      </c>
      <c r="G96" s="15"/>
      <c r="H96" s="15"/>
      <c r="I96" s="15"/>
      <c r="J96" s="19" t="s">
        <v>1930</v>
      </c>
    </row>
    <row r="97" spans="1:10" ht="13">
      <c r="A97" s="19" t="s">
        <v>1825</v>
      </c>
      <c r="B97" s="11">
        <v>0.12864583333333332</v>
      </c>
      <c r="C97" s="19" t="s">
        <v>13</v>
      </c>
      <c r="D97" s="19" t="s">
        <v>28</v>
      </c>
      <c r="E97" s="13">
        <v>12</v>
      </c>
      <c r="F97" s="13"/>
      <c r="G97" s="15"/>
      <c r="H97" s="19" t="s">
        <v>1932</v>
      </c>
      <c r="I97" s="15"/>
      <c r="J97" s="15"/>
    </row>
    <row r="98" spans="1:10" ht="13">
      <c r="A98" s="19" t="s">
        <v>1825</v>
      </c>
      <c r="B98" s="11">
        <v>0.12869212962962964</v>
      </c>
      <c r="C98" s="19" t="s">
        <v>13</v>
      </c>
      <c r="D98" s="19" t="s">
        <v>33</v>
      </c>
      <c r="E98" s="13">
        <v>17</v>
      </c>
      <c r="F98" s="13">
        <f>E98-9</f>
        <v>8</v>
      </c>
      <c r="G98" s="15"/>
      <c r="H98" s="15"/>
      <c r="I98" s="15"/>
      <c r="J98" s="19" t="s">
        <v>1936</v>
      </c>
    </row>
    <row r="99" spans="1:10" ht="13">
      <c r="A99" s="19" t="s">
        <v>1825</v>
      </c>
      <c r="B99" s="11">
        <v>0.12880787037037036</v>
      </c>
      <c r="C99" s="19" t="s">
        <v>13</v>
      </c>
      <c r="D99" s="19" t="s">
        <v>28</v>
      </c>
      <c r="E99" s="13">
        <v>9</v>
      </c>
      <c r="F99" s="13"/>
      <c r="G99" s="15"/>
      <c r="H99" s="19" t="s">
        <v>1938</v>
      </c>
      <c r="I99" s="15"/>
      <c r="J99" s="15"/>
    </row>
    <row r="100" spans="1:10" ht="13">
      <c r="A100" s="19" t="s">
        <v>1825</v>
      </c>
      <c r="B100" s="11">
        <v>0.12934027777777779</v>
      </c>
      <c r="C100" s="19" t="s">
        <v>19</v>
      </c>
      <c r="D100" s="19" t="s">
        <v>30</v>
      </c>
      <c r="E100" s="13">
        <v>14</v>
      </c>
      <c r="F100" s="13">
        <f t="shared" ref="F100:F101" si="3">E100-10</f>
        <v>4</v>
      </c>
      <c r="G100" s="15"/>
      <c r="H100" s="15"/>
      <c r="I100" s="15"/>
      <c r="J100" s="19" t="s">
        <v>1939</v>
      </c>
    </row>
    <row r="101" spans="1:10" ht="13">
      <c r="A101" s="19" t="s">
        <v>1825</v>
      </c>
      <c r="B101" s="11">
        <v>0.1295486111111111</v>
      </c>
      <c r="C101" s="19" t="s">
        <v>19</v>
      </c>
      <c r="D101" s="19" t="s">
        <v>30</v>
      </c>
      <c r="E101" s="13">
        <v>29</v>
      </c>
      <c r="F101" s="13">
        <f t="shared" si="3"/>
        <v>19</v>
      </c>
      <c r="G101" s="15"/>
      <c r="H101" s="15"/>
      <c r="I101" s="15"/>
      <c r="J101" s="19" t="s">
        <v>1939</v>
      </c>
    </row>
    <row r="102" spans="1:10" ht="13">
      <c r="A102" s="19" t="s">
        <v>1825</v>
      </c>
      <c r="B102" s="11">
        <v>0.12958333333333333</v>
      </c>
      <c r="C102" s="19" t="s">
        <v>19</v>
      </c>
      <c r="D102" s="19" t="s">
        <v>28</v>
      </c>
      <c r="E102" s="13">
        <v>24</v>
      </c>
      <c r="F102" s="13"/>
      <c r="G102" s="15"/>
      <c r="H102" s="15"/>
      <c r="I102" s="15"/>
      <c r="J102" s="19" t="s">
        <v>50</v>
      </c>
    </row>
    <row r="103" spans="1:10" ht="13">
      <c r="A103" s="19" t="s">
        <v>1825</v>
      </c>
      <c r="B103" s="11">
        <v>0.1305787037037037</v>
      </c>
      <c r="C103" s="19" t="s">
        <v>66</v>
      </c>
      <c r="D103" s="19" t="s">
        <v>30</v>
      </c>
      <c r="E103" s="13">
        <v>22</v>
      </c>
      <c r="F103" s="13">
        <f>E103-8</f>
        <v>14</v>
      </c>
      <c r="G103" s="15"/>
      <c r="H103" s="15"/>
      <c r="I103" s="15"/>
      <c r="J103" s="19" t="s">
        <v>1940</v>
      </c>
    </row>
    <row r="104" spans="1:10" ht="13">
      <c r="A104" s="19" t="s">
        <v>1825</v>
      </c>
      <c r="B104" s="11">
        <v>0.13074074074074074</v>
      </c>
      <c r="C104" s="19" t="s">
        <v>66</v>
      </c>
      <c r="D104" s="19" t="s">
        <v>28</v>
      </c>
      <c r="E104" s="13" t="s">
        <v>38</v>
      </c>
      <c r="F104" s="13"/>
      <c r="G104" s="15"/>
      <c r="H104" s="15"/>
      <c r="I104" s="15"/>
      <c r="J104" s="19" t="s">
        <v>1860</v>
      </c>
    </row>
    <row r="105" spans="1:10" ht="13">
      <c r="A105" s="19" t="s">
        <v>1825</v>
      </c>
      <c r="B105" s="11">
        <v>0.13085648148148149</v>
      </c>
      <c r="C105" s="19" t="s">
        <v>66</v>
      </c>
      <c r="D105" s="19" t="s">
        <v>28</v>
      </c>
      <c r="E105" s="13">
        <v>26</v>
      </c>
      <c r="F105" s="13"/>
      <c r="G105" s="15"/>
      <c r="H105" s="19" t="s">
        <v>1944</v>
      </c>
      <c r="I105" s="15"/>
      <c r="J105" s="19" t="s">
        <v>1945</v>
      </c>
    </row>
    <row r="106" spans="1:10" ht="13">
      <c r="A106" s="19" t="s">
        <v>1825</v>
      </c>
      <c r="B106" s="11">
        <v>0.13136574074074073</v>
      </c>
      <c r="C106" s="19" t="s">
        <v>66</v>
      </c>
      <c r="D106" s="19" t="s">
        <v>30</v>
      </c>
      <c r="E106" s="13" t="s">
        <v>17</v>
      </c>
      <c r="F106" s="13">
        <v>20</v>
      </c>
      <c r="G106" s="15"/>
      <c r="H106" s="15"/>
      <c r="I106" s="15"/>
      <c r="J106" s="19" t="s">
        <v>1940</v>
      </c>
    </row>
    <row r="107" spans="1:10" ht="13">
      <c r="A107" s="19" t="s">
        <v>1825</v>
      </c>
      <c r="B107" s="11">
        <v>0.13159722222222223</v>
      </c>
      <c r="C107" s="19" t="s">
        <v>66</v>
      </c>
      <c r="D107" s="19" t="s">
        <v>28</v>
      </c>
      <c r="E107" s="13">
        <v>22</v>
      </c>
      <c r="F107" s="13"/>
      <c r="G107" s="15"/>
      <c r="H107" s="19" t="s">
        <v>1947</v>
      </c>
      <c r="I107" s="13">
        <v>1</v>
      </c>
      <c r="J107" s="19" t="s">
        <v>1948</v>
      </c>
    </row>
    <row r="108" spans="1:10" ht="13">
      <c r="A108" s="19" t="s">
        <v>1825</v>
      </c>
      <c r="B108" s="11">
        <v>0.1320486111111111</v>
      </c>
      <c r="C108" s="19" t="s">
        <v>66</v>
      </c>
      <c r="D108" s="19" t="s">
        <v>62</v>
      </c>
      <c r="E108" s="13">
        <v>17</v>
      </c>
      <c r="F108" s="13">
        <f>E108-6</f>
        <v>11</v>
      </c>
      <c r="G108" s="15"/>
      <c r="H108" s="15"/>
      <c r="I108" s="15"/>
      <c r="J108" s="19" t="s">
        <v>1951</v>
      </c>
    </row>
    <row r="109" spans="1:10" ht="13">
      <c r="A109" s="19" t="s">
        <v>1825</v>
      </c>
      <c r="B109" s="11">
        <v>0.13561342592592593</v>
      </c>
      <c r="C109" s="19" t="s">
        <v>14</v>
      </c>
      <c r="D109" s="19" t="s">
        <v>77</v>
      </c>
      <c r="E109" s="13">
        <v>23</v>
      </c>
      <c r="F109" s="13">
        <f>E109-9</f>
        <v>14</v>
      </c>
      <c r="G109" s="15"/>
      <c r="H109" s="15"/>
      <c r="I109" s="15"/>
      <c r="J109" s="15"/>
    </row>
    <row r="110" spans="1:10" ht="13">
      <c r="A110" s="19" t="s">
        <v>1825</v>
      </c>
      <c r="B110" s="11">
        <v>0.13572916666666668</v>
      </c>
      <c r="C110" s="19" t="s">
        <v>21</v>
      </c>
      <c r="D110" s="19" t="s">
        <v>28</v>
      </c>
      <c r="E110" s="13">
        <v>26</v>
      </c>
      <c r="F110" s="13"/>
      <c r="G110" s="15"/>
      <c r="H110" s="19" t="s">
        <v>1953</v>
      </c>
      <c r="I110" s="15"/>
      <c r="J110" s="19" t="s">
        <v>1360</v>
      </c>
    </row>
    <row r="111" spans="1:10" ht="13">
      <c r="A111" s="19" t="s">
        <v>1825</v>
      </c>
      <c r="B111" s="11">
        <v>0.13615740740740739</v>
      </c>
      <c r="C111" s="19" t="s">
        <v>14</v>
      </c>
      <c r="D111" s="19" t="s">
        <v>30</v>
      </c>
      <c r="E111" s="13">
        <v>20</v>
      </c>
      <c r="F111" s="13">
        <f t="shared" ref="F111:F112" si="4">E111-10</f>
        <v>10</v>
      </c>
      <c r="G111" s="15"/>
      <c r="H111" s="15"/>
      <c r="I111" s="15"/>
      <c r="J111" s="19" t="s">
        <v>1927</v>
      </c>
    </row>
    <row r="112" spans="1:10" ht="13">
      <c r="A112" s="19" t="s">
        <v>1825</v>
      </c>
      <c r="B112" s="11">
        <v>0.13619212962962962</v>
      </c>
      <c r="C112" s="19" t="s">
        <v>14</v>
      </c>
      <c r="D112" s="19" t="s">
        <v>30</v>
      </c>
      <c r="E112" s="13">
        <v>24</v>
      </c>
      <c r="F112" s="13">
        <f t="shared" si="4"/>
        <v>14</v>
      </c>
      <c r="G112" s="15"/>
      <c r="H112" s="15"/>
      <c r="I112" s="15"/>
      <c r="J112" s="19" t="s">
        <v>1927</v>
      </c>
    </row>
    <row r="113" spans="1:10" ht="13">
      <c r="A113" s="19" t="s">
        <v>1825</v>
      </c>
      <c r="B113" s="11">
        <v>0.13628472222222221</v>
      </c>
      <c r="C113" s="19" t="s">
        <v>14</v>
      </c>
      <c r="D113" s="19" t="s">
        <v>28</v>
      </c>
      <c r="E113" s="13">
        <v>45</v>
      </c>
      <c r="F113" s="13"/>
      <c r="G113" s="15"/>
      <c r="H113" s="19" t="s">
        <v>1954</v>
      </c>
      <c r="I113" s="15"/>
      <c r="J113" s="19" t="s">
        <v>1955</v>
      </c>
    </row>
    <row r="114" spans="1:10" ht="13">
      <c r="A114" s="19" t="s">
        <v>1825</v>
      </c>
      <c r="B114" s="11">
        <v>0.13744212962962962</v>
      </c>
      <c r="C114" s="19" t="s">
        <v>14</v>
      </c>
      <c r="D114" s="19" t="s">
        <v>30</v>
      </c>
      <c r="E114" s="13">
        <v>19</v>
      </c>
      <c r="F114" s="13">
        <f t="shared" ref="F114:F115" si="5">E114-10</f>
        <v>9</v>
      </c>
      <c r="G114" s="15"/>
      <c r="H114" s="15"/>
      <c r="I114" s="15"/>
      <c r="J114" s="19" t="s">
        <v>1956</v>
      </c>
    </row>
    <row r="115" spans="1:10" ht="13">
      <c r="A115" s="19" t="s">
        <v>1825</v>
      </c>
      <c r="B115" s="11">
        <v>0.13755787037037037</v>
      </c>
      <c r="C115" s="19" t="s">
        <v>14</v>
      </c>
      <c r="D115" s="19" t="s">
        <v>30</v>
      </c>
      <c r="E115" s="13">
        <v>21</v>
      </c>
      <c r="F115" s="13">
        <f t="shared" si="5"/>
        <v>11</v>
      </c>
      <c r="G115" s="15"/>
      <c r="H115" s="15"/>
      <c r="I115" s="15"/>
      <c r="J115" s="19" t="s">
        <v>1956</v>
      </c>
    </row>
    <row r="116" spans="1:10" ht="13">
      <c r="A116" s="19" t="s">
        <v>1825</v>
      </c>
      <c r="B116" s="11">
        <v>0.13765046296296296</v>
      </c>
      <c r="C116" s="19" t="s">
        <v>14</v>
      </c>
      <c r="D116" s="19" t="s">
        <v>28</v>
      </c>
      <c r="E116" s="13">
        <v>42</v>
      </c>
      <c r="F116" s="13"/>
      <c r="G116" s="15"/>
      <c r="H116" s="19" t="s">
        <v>1957</v>
      </c>
      <c r="I116" s="15"/>
      <c r="J116" s="19" t="s">
        <v>1955</v>
      </c>
    </row>
    <row r="117" spans="1:10" ht="13">
      <c r="A117" s="19" t="s">
        <v>1825</v>
      </c>
      <c r="B117" s="11">
        <v>0.13993055555555556</v>
      </c>
      <c r="C117" s="19" t="s">
        <v>18</v>
      </c>
      <c r="D117" s="19" t="s">
        <v>28</v>
      </c>
      <c r="E117" s="13">
        <v>12</v>
      </c>
      <c r="F117" s="13"/>
      <c r="G117" s="15"/>
      <c r="H117" s="19" t="s">
        <v>1959</v>
      </c>
      <c r="I117" s="15"/>
      <c r="J117" s="19" t="s">
        <v>1249</v>
      </c>
    </row>
    <row r="118" spans="1:10" ht="13">
      <c r="A118" s="19" t="s">
        <v>1825</v>
      </c>
      <c r="B118" s="11">
        <v>0.14065972222222223</v>
      </c>
      <c r="C118" s="19" t="s">
        <v>888</v>
      </c>
      <c r="D118" s="19" t="s">
        <v>28</v>
      </c>
      <c r="E118" s="13">
        <v>19</v>
      </c>
      <c r="F118" s="13"/>
      <c r="G118" s="15"/>
      <c r="H118" s="19" t="s">
        <v>1960</v>
      </c>
      <c r="I118" s="15"/>
      <c r="J118" s="19" t="s">
        <v>215</v>
      </c>
    </row>
    <row r="119" spans="1:10" ht="13">
      <c r="A119" s="19" t="s">
        <v>1825</v>
      </c>
      <c r="B119" s="11">
        <v>0.14188657407407407</v>
      </c>
      <c r="C119" s="19" t="s">
        <v>66</v>
      </c>
      <c r="D119" s="19" t="s">
        <v>62</v>
      </c>
      <c r="E119" s="13" t="s">
        <v>20</v>
      </c>
      <c r="F119" s="13">
        <v>1</v>
      </c>
      <c r="G119" s="15"/>
      <c r="H119" s="15"/>
      <c r="I119" s="15"/>
      <c r="J119" s="19" t="s">
        <v>1918</v>
      </c>
    </row>
    <row r="120" spans="1:10" ht="13">
      <c r="A120" s="19" t="s">
        <v>1825</v>
      </c>
      <c r="B120" s="11">
        <v>0.14255787037037038</v>
      </c>
      <c r="C120" s="19" t="s">
        <v>14</v>
      </c>
      <c r="D120" s="19" t="s">
        <v>62</v>
      </c>
      <c r="E120" s="13">
        <v>18</v>
      </c>
      <c r="F120" s="13">
        <f>E120-3</f>
        <v>15</v>
      </c>
      <c r="G120" s="15"/>
      <c r="H120" s="15"/>
      <c r="I120" s="15"/>
      <c r="J120" s="15"/>
    </row>
    <row r="121" spans="1:10" ht="13">
      <c r="A121" s="19" t="s">
        <v>1825</v>
      </c>
      <c r="B121" s="11">
        <v>0.14255787037037038</v>
      </c>
      <c r="C121" s="19" t="s">
        <v>18</v>
      </c>
      <c r="D121" s="19" t="s">
        <v>62</v>
      </c>
      <c r="E121" s="13">
        <v>11</v>
      </c>
      <c r="F121" s="13">
        <f>E121-2</f>
        <v>9</v>
      </c>
      <c r="G121" s="15"/>
      <c r="H121" s="15"/>
      <c r="I121" s="15"/>
      <c r="J121" s="19" t="s">
        <v>559</v>
      </c>
    </row>
    <row r="122" spans="1:10" ht="13">
      <c r="A122" s="19" t="s">
        <v>1825</v>
      </c>
      <c r="B122" s="11">
        <v>0.14322916666666666</v>
      </c>
      <c r="C122" s="19" t="s">
        <v>21</v>
      </c>
      <c r="D122" s="19" t="s">
        <v>28</v>
      </c>
      <c r="E122" s="13">
        <v>30</v>
      </c>
      <c r="F122" s="13"/>
      <c r="G122" s="15"/>
      <c r="H122" s="19" t="s">
        <v>1966</v>
      </c>
      <c r="I122" s="15"/>
      <c r="J122" s="19" t="s">
        <v>1360</v>
      </c>
    </row>
    <row r="123" spans="1:10" ht="13">
      <c r="A123" s="19" t="s">
        <v>1825</v>
      </c>
      <c r="B123" s="11">
        <v>0.14398148148148149</v>
      </c>
      <c r="C123" s="19" t="s">
        <v>21</v>
      </c>
      <c r="D123" s="19" t="s">
        <v>62</v>
      </c>
      <c r="E123" s="13">
        <v>15</v>
      </c>
      <c r="F123" s="13">
        <f>E123-3</f>
        <v>12</v>
      </c>
      <c r="G123" s="15"/>
      <c r="H123" s="15"/>
      <c r="I123" s="15"/>
      <c r="J123" s="15"/>
    </row>
    <row r="124" spans="1:10" ht="13">
      <c r="A124" s="19" t="s">
        <v>1825</v>
      </c>
      <c r="B124" s="11">
        <v>0.14461805555555557</v>
      </c>
      <c r="C124" s="19" t="s">
        <v>21</v>
      </c>
      <c r="D124" s="19" t="s">
        <v>33</v>
      </c>
      <c r="E124" s="13">
        <v>14</v>
      </c>
      <c r="F124" s="13">
        <f>E124-9</f>
        <v>5</v>
      </c>
      <c r="G124" s="15"/>
      <c r="H124" s="15"/>
      <c r="I124" s="15"/>
      <c r="J124" s="19" t="s">
        <v>1970</v>
      </c>
    </row>
    <row r="125" spans="1:10" ht="13">
      <c r="A125" s="19" t="s">
        <v>1825</v>
      </c>
      <c r="B125" s="11">
        <v>0.1449537037037037</v>
      </c>
      <c r="C125" s="19" t="s">
        <v>21</v>
      </c>
      <c r="D125" s="19" t="s">
        <v>28</v>
      </c>
      <c r="E125" s="13">
        <v>3</v>
      </c>
      <c r="F125" s="13"/>
      <c r="G125" s="15"/>
      <c r="H125" s="19" t="s">
        <v>1971</v>
      </c>
      <c r="I125" s="15"/>
      <c r="J125" s="15"/>
    </row>
    <row r="126" spans="1:10" ht="13">
      <c r="A126" s="19" t="s">
        <v>1825</v>
      </c>
      <c r="B126" s="11">
        <v>0.14532407407407408</v>
      </c>
      <c r="C126" s="19" t="s">
        <v>888</v>
      </c>
      <c r="D126" s="19" t="s">
        <v>62</v>
      </c>
      <c r="E126" s="13">
        <v>15</v>
      </c>
      <c r="F126" s="13">
        <f>E126-2</f>
        <v>13</v>
      </c>
      <c r="G126" s="15"/>
      <c r="H126" s="15"/>
      <c r="I126" s="15"/>
      <c r="J126" s="15"/>
    </row>
    <row r="127" spans="1:10" ht="13">
      <c r="A127" s="19" t="s">
        <v>1825</v>
      </c>
      <c r="B127" s="11">
        <v>0.14631944444444445</v>
      </c>
      <c r="C127" s="19" t="s">
        <v>888</v>
      </c>
      <c r="D127" s="19" t="s">
        <v>28</v>
      </c>
      <c r="E127" s="13">
        <v>15</v>
      </c>
      <c r="F127" s="13"/>
      <c r="G127" s="15"/>
      <c r="H127" s="19" t="s">
        <v>1974</v>
      </c>
      <c r="I127" s="13">
        <v>1</v>
      </c>
      <c r="J127" s="19" t="s">
        <v>1975</v>
      </c>
    </row>
    <row r="128" spans="1:10" ht="13">
      <c r="A128" s="19" t="s">
        <v>1825</v>
      </c>
      <c r="B128" s="11">
        <v>0.14760416666666668</v>
      </c>
      <c r="C128" s="19" t="s">
        <v>13</v>
      </c>
      <c r="D128" s="19" t="s">
        <v>62</v>
      </c>
      <c r="E128" s="13" t="s">
        <v>20</v>
      </c>
      <c r="F128" s="13">
        <v>1</v>
      </c>
      <c r="G128" s="15"/>
      <c r="H128" s="15"/>
      <c r="I128" s="15"/>
      <c r="J128" s="19" t="s">
        <v>1976</v>
      </c>
    </row>
    <row r="129" spans="1:10" ht="13">
      <c r="A129" s="19" t="s">
        <v>1825</v>
      </c>
      <c r="B129" s="11">
        <v>0.14797453703703703</v>
      </c>
      <c r="C129" s="19" t="s">
        <v>19</v>
      </c>
      <c r="D129" s="19" t="s">
        <v>62</v>
      </c>
      <c r="E129" s="13">
        <v>20</v>
      </c>
      <c r="F129" s="13">
        <f>E129-2</f>
        <v>18</v>
      </c>
      <c r="G129" s="15"/>
      <c r="H129" s="15"/>
      <c r="I129" s="15"/>
      <c r="J129" s="15"/>
    </row>
    <row r="130" spans="1:10" ht="13">
      <c r="A130" s="19" t="s">
        <v>1825</v>
      </c>
      <c r="B130" s="11">
        <v>0.14851851851851852</v>
      </c>
      <c r="C130" s="19" t="s">
        <v>19</v>
      </c>
      <c r="D130" s="19" t="s">
        <v>30</v>
      </c>
      <c r="E130" s="13">
        <v>18</v>
      </c>
      <c r="F130" s="13">
        <f>E130-10</f>
        <v>8</v>
      </c>
      <c r="G130" s="15"/>
      <c r="H130" s="15"/>
      <c r="I130" s="15"/>
      <c r="J130" s="19" t="s">
        <v>1981</v>
      </c>
    </row>
    <row r="131" spans="1:10" ht="13">
      <c r="A131" s="19" t="s">
        <v>1825</v>
      </c>
      <c r="B131" s="11">
        <v>0.14855324074074075</v>
      </c>
      <c r="C131" s="19" t="s">
        <v>19</v>
      </c>
      <c r="D131" s="19" t="s">
        <v>28</v>
      </c>
      <c r="E131" s="13">
        <v>28</v>
      </c>
      <c r="F131" s="13"/>
      <c r="G131" s="15"/>
      <c r="H131" s="19" t="s">
        <v>1983</v>
      </c>
      <c r="I131" s="13">
        <v>1</v>
      </c>
      <c r="J131" s="19" t="s">
        <v>1985</v>
      </c>
    </row>
    <row r="132" spans="1:10" ht="13">
      <c r="A132" s="19" t="s">
        <v>1825</v>
      </c>
      <c r="B132" s="11">
        <v>0.14988425925925927</v>
      </c>
      <c r="C132" s="19" t="s">
        <v>66</v>
      </c>
      <c r="D132" s="19" t="s">
        <v>30</v>
      </c>
      <c r="E132" s="13" t="s">
        <v>20</v>
      </c>
      <c r="F132" s="13">
        <v>1</v>
      </c>
      <c r="G132" s="15"/>
      <c r="H132" s="15"/>
      <c r="I132" s="15"/>
      <c r="J132" s="19" t="s">
        <v>1986</v>
      </c>
    </row>
    <row r="133" spans="1:10" ht="13">
      <c r="A133" s="19" t="s">
        <v>1825</v>
      </c>
      <c r="B133" s="11">
        <v>0.15026620370370369</v>
      </c>
      <c r="C133" s="19" t="s">
        <v>66</v>
      </c>
      <c r="D133" s="19" t="s">
        <v>30</v>
      </c>
      <c r="E133" s="13" t="s">
        <v>38</v>
      </c>
      <c r="F133" s="13" t="s">
        <v>38</v>
      </c>
      <c r="G133" s="15"/>
      <c r="H133" s="15"/>
      <c r="I133" s="15"/>
      <c r="J133" s="19" t="s">
        <v>56</v>
      </c>
    </row>
    <row r="134" spans="1:10" ht="13">
      <c r="A134" s="19" t="s">
        <v>1825</v>
      </c>
      <c r="B134" s="11">
        <v>0.15026620370370369</v>
      </c>
      <c r="C134" s="19" t="s">
        <v>66</v>
      </c>
      <c r="D134" s="19" t="s">
        <v>30</v>
      </c>
      <c r="E134" s="13">
        <v>26</v>
      </c>
      <c r="F134" s="13">
        <f>E134-8</f>
        <v>18</v>
      </c>
      <c r="G134" s="15"/>
      <c r="H134" s="15"/>
      <c r="I134" s="15"/>
      <c r="J134" s="19" t="s">
        <v>1987</v>
      </c>
    </row>
    <row r="135" spans="1:10" ht="13">
      <c r="A135" s="19" t="s">
        <v>1825</v>
      </c>
      <c r="B135" s="11">
        <v>0.15050925925925926</v>
      </c>
      <c r="C135" s="19" t="s">
        <v>66</v>
      </c>
      <c r="D135" s="19" t="s">
        <v>28</v>
      </c>
      <c r="E135" s="13">
        <v>21</v>
      </c>
      <c r="F135" s="13"/>
      <c r="G135" s="15"/>
      <c r="H135" s="19" t="s">
        <v>1988</v>
      </c>
      <c r="I135" s="15"/>
      <c r="J135" s="19" t="s">
        <v>1989</v>
      </c>
    </row>
    <row r="136" spans="1:10" ht="13">
      <c r="A136" s="19" t="s">
        <v>1825</v>
      </c>
      <c r="B136" s="11">
        <v>0.15365740740740741</v>
      </c>
      <c r="C136" s="19" t="s">
        <v>66</v>
      </c>
      <c r="D136" s="19" t="s">
        <v>62</v>
      </c>
      <c r="E136" s="13">
        <v>10</v>
      </c>
      <c r="F136" s="13">
        <f>E136-6</f>
        <v>4</v>
      </c>
      <c r="G136" s="15"/>
      <c r="H136" s="15"/>
      <c r="I136" s="15"/>
      <c r="J136" s="15"/>
    </row>
    <row r="137" spans="1:10" ht="13">
      <c r="A137" s="19" t="s">
        <v>1825</v>
      </c>
      <c r="B137" s="11">
        <v>0.15372685185185186</v>
      </c>
      <c r="C137" s="19" t="s">
        <v>66</v>
      </c>
      <c r="D137" s="19" t="s">
        <v>30</v>
      </c>
      <c r="E137" s="13">
        <v>16</v>
      </c>
      <c r="F137" s="13">
        <f>E137-8</f>
        <v>8</v>
      </c>
      <c r="G137" s="15"/>
      <c r="H137" s="15"/>
      <c r="I137" s="15"/>
      <c r="J137" s="19" t="s">
        <v>1986</v>
      </c>
    </row>
    <row r="138" spans="1:10" ht="13">
      <c r="A138" s="19" t="s">
        <v>1825</v>
      </c>
      <c r="B138" s="11">
        <v>0.15379629629629629</v>
      </c>
      <c r="C138" s="19" t="s">
        <v>66</v>
      </c>
      <c r="D138" s="19" t="s">
        <v>28</v>
      </c>
      <c r="E138" s="13">
        <v>16</v>
      </c>
      <c r="F138" s="13"/>
      <c r="G138" s="15"/>
      <c r="H138" s="19" t="s">
        <v>1992</v>
      </c>
      <c r="I138" s="15"/>
      <c r="J138" s="19" t="s">
        <v>1989</v>
      </c>
    </row>
    <row r="139" spans="1:10" ht="13">
      <c r="A139" s="19" t="s">
        <v>1825</v>
      </c>
      <c r="B139" s="11">
        <v>0.15578703703703703</v>
      </c>
      <c r="C139" s="19" t="s">
        <v>888</v>
      </c>
      <c r="D139" s="19" t="s">
        <v>15</v>
      </c>
      <c r="E139" s="13" t="s">
        <v>17</v>
      </c>
      <c r="F139" s="13">
        <v>20</v>
      </c>
      <c r="G139" s="15"/>
      <c r="H139" s="15"/>
      <c r="I139" s="15"/>
      <c r="J139" s="15"/>
    </row>
    <row r="140" spans="1:10" ht="13">
      <c r="A140" s="19" t="s">
        <v>1825</v>
      </c>
      <c r="B140" s="11">
        <v>0.15579861111111112</v>
      </c>
      <c r="C140" s="19" t="s">
        <v>19</v>
      </c>
      <c r="D140" s="19" t="s">
        <v>15</v>
      </c>
      <c r="E140" s="13" t="s">
        <v>20</v>
      </c>
      <c r="F140" s="13">
        <v>1</v>
      </c>
      <c r="G140" s="15"/>
      <c r="H140" s="15"/>
      <c r="I140" s="15"/>
      <c r="J140" s="15"/>
    </row>
    <row r="141" spans="1:10" ht="13">
      <c r="A141" s="19" t="s">
        <v>1825</v>
      </c>
      <c r="B141" s="11">
        <v>0.15682870370370369</v>
      </c>
      <c r="C141" s="19" t="s">
        <v>14</v>
      </c>
      <c r="D141" s="19" t="s">
        <v>28</v>
      </c>
      <c r="E141" s="13">
        <v>11</v>
      </c>
      <c r="F141" s="13"/>
      <c r="G141" s="15"/>
      <c r="H141" s="19" t="s">
        <v>1994</v>
      </c>
      <c r="I141" s="15"/>
      <c r="J141" s="19" t="s">
        <v>1995</v>
      </c>
    </row>
    <row r="142" spans="1:10" ht="13">
      <c r="A142" s="19" t="s">
        <v>1825</v>
      </c>
      <c r="B142" s="11">
        <v>0.15905092592592593</v>
      </c>
      <c r="C142" s="19" t="s">
        <v>19</v>
      </c>
      <c r="D142" s="19" t="s">
        <v>15</v>
      </c>
      <c r="E142" s="13">
        <v>14</v>
      </c>
      <c r="F142" s="13">
        <f>E142-0</f>
        <v>14</v>
      </c>
      <c r="G142" s="15"/>
      <c r="H142" s="15"/>
      <c r="I142" s="15"/>
      <c r="J142" s="15"/>
    </row>
    <row r="143" spans="1:10" ht="13">
      <c r="A143" s="19" t="s">
        <v>1825</v>
      </c>
      <c r="B143" s="11">
        <v>0.15959490740740739</v>
      </c>
      <c r="C143" s="19" t="s">
        <v>18</v>
      </c>
      <c r="D143" s="19" t="s">
        <v>242</v>
      </c>
      <c r="E143" s="13">
        <v>10</v>
      </c>
      <c r="F143" s="13">
        <f>E143-5</f>
        <v>5</v>
      </c>
      <c r="G143" s="15"/>
      <c r="H143" s="15"/>
      <c r="I143" s="15"/>
      <c r="J143" s="19" t="s">
        <v>1996</v>
      </c>
    </row>
    <row r="144" spans="1:10" ht="13">
      <c r="A144" s="19" t="s">
        <v>1825</v>
      </c>
      <c r="B144" s="11">
        <v>0.15986111111111112</v>
      </c>
      <c r="C144" s="19" t="s">
        <v>66</v>
      </c>
      <c r="D144" s="19" t="s">
        <v>242</v>
      </c>
      <c r="E144" s="13" t="s">
        <v>17</v>
      </c>
      <c r="F144" s="13">
        <v>20</v>
      </c>
      <c r="G144" s="15"/>
      <c r="H144" s="15"/>
      <c r="I144" s="15"/>
      <c r="J144" s="19" t="s">
        <v>1999</v>
      </c>
    </row>
    <row r="145" spans="1:10" ht="13">
      <c r="A145" s="19" t="s">
        <v>1825</v>
      </c>
      <c r="B145" s="11">
        <v>0.16067129629629628</v>
      </c>
      <c r="C145" s="19" t="s">
        <v>888</v>
      </c>
      <c r="D145" s="19" t="s">
        <v>101</v>
      </c>
      <c r="E145" s="13">
        <v>13</v>
      </c>
      <c r="F145" s="13"/>
      <c r="G145" s="15"/>
      <c r="H145" s="19" t="s">
        <v>2002</v>
      </c>
      <c r="I145" s="15"/>
      <c r="J145" s="19" t="s">
        <v>1070</v>
      </c>
    </row>
    <row r="146" spans="1:10" ht="13">
      <c r="A146" s="19" t="s">
        <v>1825</v>
      </c>
      <c r="B146" s="11">
        <v>0.16112268518518519</v>
      </c>
      <c r="C146" s="19" t="s">
        <v>888</v>
      </c>
      <c r="D146" s="19" t="s">
        <v>51</v>
      </c>
      <c r="E146" s="13">
        <v>12</v>
      </c>
      <c r="F146" s="13">
        <f t="shared" ref="F146:F147" si="6">E146-9</f>
        <v>3</v>
      </c>
      <c r="G146" s="15"/>
      <c r="H146" s="15"/>
      <c r="I146" s="15"/>
      <c r="J146" s="19" t="s">
        <v>56</v>
      </c>
    </row>
    <row r="147" spans="1:10" ht="13">
      <c r="A147" s="19" t="s">
        <v>1825</v>
      </c>
      <c r="B147" s="11">
        <v>0.16112268518518519</v>
      </c>
      <c r="C147" s="19" t="s">
        <v>888</v>
      </c>
      <c r="D147" s="19" t="s">
        <v>51</v>
      </c>
      <c r="E147" s="13">
        <v>20</v>
      </c>
      <c r="F147" s="13">
        <f t="shared" si="6"/>
        <v>11</v>
      </c>
      <c r="G147" s="15"/>
      <c r="H147" s="15"/>
      <c r="I147" s="15"/>
      <c r="J147" s="15"/>
    </row>
    <row r="148" spans="1:10" ht="13">
      <c r="A148" s="19" t="s">
        <v>1825</v>
      </c>
      <c r="B148" s="11">
        <v>0.16181712962962963</v>
      </c>
      <c r="C148" s="19" t="s">
        <v>21</v>
      </c>
      <c r="D148" s="19" t="s">
        <v>15</v>
      </c>
      <c r="E148" s="13">
        <v>8</v>
      </c>
      <c r="F148" s="13">
        <f>E148-4</f>
        <v>4</v>
      </c>
      <c r="G148" s="15"/>
      <c r="H148" s="15"/>
      <c r="I148" s="15"/>
      <c r="J148" s="15"/>
    </row>
    <row r="149" spans="1:10" ht="13">
      <c r="A149" s="19" t="s">
        <v>1825</v>
      </c>
      <c r="B149" s="11">
        <v>0.16195601851851851</v>
      </c>
      <c r="C149" s="19" t="s">
        <v>19</v>
      </c>
      <c r="D149" s="19" t="s">
        <v>15</v>
      </c>
      <c r="E149" s="13">
        <v>16</v>
      </c>
      <c r="F149" s="13">
        <f>E149-0</f>
        <v>16</v>
      </c>
      <c r="G149" s="15"/>
      <c r="H149" s="15"/>
      <c r="I149" s="15"/>
      <c r="J149" s="15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outlinePr summaryBelow="0" summaryRight="0"/>
  </sheetPr>
  <dimension ref="A1:J15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4.1640625" customWidth="1"/>
    <col min="9" max="9" width="6.33203125" customWidth="1"/>
    <col min="10" max="10" width="69.164062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1864</v>
      </c>
      <c r="B2" s="11">
        <v>9.0972222222222218E-3</v>
      </c>
      <c r="C2" s="19" t="s">
        <v>888</v>
      </c>
      <c r="D2" s="19" t="s">
        <v>67</v>
      </c>
      <c r="E2" s="13">
        <v>12</v>
      </c>
      <c r="F2" s="14">
        <f>E2--1</f>
        <v>13</v>
      </c>
      <c r="G2" s="15"/>
      <c r="H2" s="15"/>
      <c r="I2" s="15"/>
      <c r="J2" s="15"/>
    </row>
    <row r="3" spans="1:10" ht="15.75" customHeight="1">
      <c r="A3" s="19" t="s">
        <v>1864</v>
      </c>
      <c r="B3" s="11">
        <v>9.6296296296296303E-3</v>
      </c>
      <c r="C3" s="19" t="s">
        <v>888</v>
      </c>
      <c r="D3" s="19" t="s">
        <v>16</v>
      </c>
      <c r="E3" s="13">
        <v>16</v>
      </c>
      <c r="F3" s="14">
        <f>E3-1</f>
        <v>15</v>
      </c>
      <c r="G3" s="15"/>
      <c r="H3" s="15"/>
      <c r="I3" s="15"/>
      <c r="J3" s="15"/>
    </row>
    <row r="4" spans="1:10" ht="15.75" customHeight="1">
      <c r="A4" s="19" t="s">
        <v>1864</v>
      </c>
      <c r="B4" s="11">
        <v>9.8032407407407408E-3</v>
      </c>
      <c r="C4" s="19" t="s">
        <v>18</v>
      </c>
      <c r="D4" s="19" t="s">
        <v>16</v>
      </c>
      <c r="E4" s="13">
        <v>17</v>
      </c>
      <c r="F4" s="14">
        <f>E4-4</f>
        <v>13</v>
      </c>
      <c r="G4" s="15"/>
      <c r="H4" s="15"/>
      <c r="I4" s="15"/>
      <c r="J4" s="15"/>
    </row>
    <row r="5" spans="1:10" ht="15.75" customHeight="1">
      <c r="A5" s="19" t="s">
        <v>1864</v>
      </c>
      <c r="B5" s="11">
        <v>9.8263888888888897E-3</v>
      </c>
      <c r="C5" s="19" t="s">
        <v>21</v>
      </c>
      <c r="D5" s="19" t="s">
        <v>16</v>
      </c>
      <c r="E5" s="13">
        <v>15</v>
      </c>
      <c r="F5" s="14">
        <f>E5-1</f>
        <v>14</v>
      </c>
      <c r="G5" s="15"/>
      <c r="H5" s="15"/>
      <c r="I5" s="15"/>
      <c r="J5" s="15"/>
    </row>
    <row r="6" spans="1:10" ht="15.75" customHeight="1">
      <c r="A6" s="19" t="s">
        <v>1864</v>
      </c>
      <c r="B6" s="11">
        <v>9.9189814814814817E-3</v>
      </c>
      <c r="C6" s="19" t="s">
        <v>14</v>
      </c>
      <c r="D6" s="19" t="s">
        <v>16</v>
      </c>
      <c r="E6" s="13">
        <v>14</v>
      </c>
      <c r="F6" s="14">
        <f>E6-5</f>
        <v>9</v>
      </c>
      <c r="G6" s="15"/>
      <c r="H6" s="15"/>
      <c r="I6" s="15"/>
      <c r="J6" s="15"/>
    </row>
    <row r="7" spans="1:10" ht="15.75" customHeight="1">
      <c r="A7" s="19" t="s">
        <v>1864</v>
      </c>
      <c r="B7" s="11">
        <v>9.9305555555555553E-3</v>
      </c>
      <c r="C7" s="19" t="s">
        <v>66</v>
      </c>
      <c r="D7" s="19" t="s">
        <v>16</v>
      </c>
      <c r="E7" s="13">
        <v>14</v>
      </c>
      <c r="F7" s="14">
        <f>E7-2</f>
        <v>12</v>
      </c>
      <c r="G7" s="15"/>
      <c r="H7" s="15"/>
      <c r="I7" s="15"/>
      <c r="J7" s="15"/>
    </row>
    <row r="8" spans="1:10" ht="15.75" customHeight="1">
      <c r="A8" s="19" t="s">
        <v>1864</v>
      </c>
      <c r="B8" s="11">
        <v>9.9421296296296289E-3</v>
      </c>
      <c r="C8" s="19" t="s">
        <v>13</v>
      </c>
      <c r="D8" s="19" t="s">
        <v>16</v>
      </c>
      <c r="E8" s="13">
        <v>12</v>
      </c>
      <c r="F8" s="13">
        <f>E8-0</f>
        <v>12</v>
      </c>
      <c r="G8" s="15"/>
      <c r="H8" s="15"/>
      <c r="I8" s="15"/>
      <c r="J8" s="15"/>
    </row>
    <row r="9" spans="1:10" ht="15.75" customHeight="1">
      <c r="A9" s="19" t="s">
        <v>1864</v>
      </c>
      <c r="B9" s="11">
        <v>1.005787037037037E-2</v>
      </c>
      <c r="C9" s="19" t="s">
        <v>19</v>
      </c>
      <c r="D9" s="19" t="s">
        <v>16</v>
      </c>
      <c r="E9" s="13">
        <v>7</v>
      </c>
      <c r="F9" s="14">
        <f>E9-5</f>
        <v>2</v>
      </c>
      <c r="G9" s="15"/>
      <c r="H9" s="15"/>
      <c r="I9" s="15"/>
      <c r="J9" s="15"/>
    </row>
    <row r="10" spans="1:10" ht="15.75" customHeight="1">
      <c r="A10" s="19" t="s">
        <v>1864</v>
      </c>
      <c r="B10" s="11">
        <v>1.337962962962963E-2</v>
      </c>
      <c r="C10" s="19" t="s">
        <v>14</v>
      </c>
      <c r="D10" s="19" t="s">
        <v>15</v>
      </c>
      <c r="E10" s="13" t="s">
        <v>38</v>
      </c>
      <c r="F10" s="13" t="s">
        <v>38</v>
      </c>
      <c r="G10" s="15"/>
      <c r="H10" s="15"/>
      <c r="I10" s="15"/>
      <c r="J10" s="19" t="s">
        <v>103</v>
      </c>
    </row>
    <row r="11" spans="1:10" ht="15.75" customHeight="1">
      <c r="A11" s="19" t="s">
        <v>1864</v>
      </c>
      <c r="B11" s="11">
        <v>1.337962962962963E-2</v>
      </c>
      <c r="C11" s="19" t="s">
        <v>14</v>
      </c>
      <c r="D11" s="19" t="s">
        <v>15</v>
      </c>
      <c r="E11" s="13">
        <v>8</v>
      </c>
      <c r="F11" s="14">
        <f>E11-3</f>
        <v>5</v>
      </c>
      <c r="G11" s="15"/>
      <c r="H11" s="15"/>
      <c r="I11" s="15"/>
      <c r="J11" s="19" t="s">
        <v>105</v>
      </c>
    </row>
    <row r="12" spans="1:10" ht="15.75" customHeight="1">
      <c r="A12" s="19" t="s">
        <v>1864</v>
      </c>
      <c r="B12" s="11">
        <v>1.6122685185185184E-2</v>
      </c>
      <c r="C12" s="19" t="s">
        <v>19</v>
      </c>
      <c r="D12" s="19" t="s">
        <v>30</v>
      </c>
      <c r="E12" s="13">
        <v>19</v>
      </c>
      <c r="F12" s="13">
        <v>10</v>
      </c>
      <c r="G12" s="15"/>
      <c r="H12" s="15"/>
      <c r="I12" s="15"/>
      <c r="J12" s="19" t="s">
        <v>1883</v>
      </c>
    </row>
    <row r="13" spans="1:10" ht="15.75" customHeight="1">
      <c r="A13" s="19" t="s">
        <v>1864</v>
      </c>
      <c r="B13" s="11">
        <v>1.6192129629629629E-2</v>
      </c>
      <c r="C13" s="19" t="s">
        <v>19</v>
      </c>
      <c r="D13" s="19" t="s">
        <v>28</v>
      </c>
      <c r="E13" s="13">
        <v>9</v>
      </c>
      <c r="F13" s="14"/>
      <c r="G13" s="15"/>
      <c r="H13" s="15"/>
      <c r="I13" s="15"/>
      <c r="J13" s="19" t="s">
        <v>243</v>
      </c>
    </row>
    <row r="14" spans="1:10" ht="15.75" customHeight="1">
      <c r="A14" s="19" t="s">
        <v>1864</v>
      </c>
      <c r="B14" s="11">
        <v>1.7164351851851851E-2</v>
      </c>
      <c r="C14" s="19" t="s">
        <v>18</v>
      </c>
      <c r="D14" s="19" t="s">
        <v>28</v>
      </c>
      <c r="E14" s="13">
        <v>15</v>
      </c>
      <c r="F14" s="14"/>
      <c r="G14" s="15"/>
      <c r="H14" s="19" t="s">
        <v>1885</v>
      </c>
      <c r="I14" s="15"/>
      <c r="J14" s="19" t="s">
        <v>186</v>
      </c>
    </row>
    <row r="15" spans="1:10" ht="15.75" customHeight="1">
      <c r="A15" s="19" t="s">
        <v>1864</v>
      </c>
      <c r="B15" s="11">
        <v>1.7650462962962962E-2</v>
      </c>
      <c r="C15" s="19" t="s">
        <v>19</v>
      </c>
      <c r="D15" s="19" t="s">
        <v>30</v>
      </c>
      <c r="E15" s="13">
        <v>27</v>
      </c>
      <c r="F15" s="13">
        <v>17</v>
      </c>
      <c r="G15" s="15"/>
      <c r="H15" s="15"/>
      <c r="I15" s="15"/>
      <c r="J15" s="19" t="s">
        <v>1328</v>
      </c>
    </row>
    <row r="16" spans="1:10" ht="15.75" customHeight="1">
      <c r="A16" s="19" t="s">
        <v>1864</v>
      </c>
      <c r="B16" s="11">
        <v>1.7824074074074076E-2</v>
      </c>
      <c r="C16" s="19" t="s">
        <v>19</v>
      </c>
      <c r="D16" s="19" t="s">
        <v>28</v>
      </c>
      <c r="E16" s="13">
        <v>25</v>
      </c>
      <c r="F16" s="14"/>
      <c r="G16" s="15"/>
      <c r="H16" s="19" t="s">
        <v>1886</v>
      </c>
      <c r="I16" s="15"/>
      <c r="J16" s="15"/>
    </row>
    <row r="17" spans="1:10" ht="15.75" customHeight="1">
      <c r="A17" s="19" t="s">
        <v>1864</v>
      </c>
      <c r="B17" s="11">
        <v>1.7974537037037035E-2</v>
      </c>
      <c r="C17" s="19" t="s">
        <v>19</v>
      </c>
      <c r="D17" s="19" t="s">
        <v>30</v>
      </c>
      <c r="E17" s="13">
        <v>29</v>
      </c>
      <c r="F17" s="13">
        <v>19</v>
      </c>
      <c r="G17" s="15"/>
      <c r="H17" s="15"/>
      <c r="I17" s="15"/>
      <c r="J17" s="19" t="s">
        <v>1244</v>
      </c>
    </row>
    <row r="18" spans="1:10" ht="15.75" customHeight="1">
      <c r="A18" s="19" t="s">
        <v>1864</v>
      </c>
      <c r="B18" s="11">
        <v>1.8032407407407407E-2</v>
      </c>
      <c r="C18" s="19" t="s">
        <v>19</v>
      </c>
      <c r="D18" s="19" t="s">
        <v>28</v>
      </c>
      <c r="E18" s="13">
        <v>9</v>
      </c>
      <c r="F18" s="14"/>
      <c r="G18" s="15"/>
      <c r="H18" s="19" t="s">
        <v>1887</v>
      </c>
      <c r="I18" s="15"/>
      <c r="J18" s="15"/>
    </row>
    <row r="19" spans="1:10" ht="15.75" customHeight="1">
      <c r="A19" s="19" t="s">
        <v>1864</v>
      </c>
      <c r="B19" s="11">
        <v>1.9884259259259258E-2</v>
      </c>
      <c r="C19" s="19" t="s">
        <v>18</v>
      </c>
      <c r="D19" s="19" t="s">
        <v>33</v>
      </c>
      <c r="E19" s="13">
        <v>23</v>
      </c>
      <c r="F19" s="14">
        <f>E19-9</f>
        <v>14</v>
      </c>
      <c r="G19" s="15"/>
      <c r="H19" s="15"/>
      <c r="I19" s="15"/>
      <c r="J19" s="19" t="s">
        <v>781</v>
      </c>
    </row>
    <row r="20" spans="1:10" ht="15.75" customHeight="1">
      <c r="A20" s="19" t="s">
        <v>1864</v>
      </c>
      <c r="B20" s="11">
        <v>2.0462962962962964E-2</v>
      </c>
      <c r="C20" s="19" t="s">
        <v>18</v>
      </c>
      <c r="D20" s="19" t="s">
        <v>28</v>
      </c>
      <c r="E20" s="13">
        <v>31</v>
      </c>
      <c r="F20" s="14"/>
      <c r="G20" s="15"/>
      <c r="H20" s="19" t="s">
        <v>1890</v>
      </c>
      <c r="I20" s="15"/>
      <c r="J20" s="15"/>
    </row>
    <row r="21" spans="1:10" ht="15.75" customHeight="1">
      <c r="A21" s="19" t="s">
        <v>1864</v>
      </c>
      <c r="B21" s="11">
        <v>2.2488425925925926E-2</v>
      </c>
      <c r="C21" s="19" t="s">
        <v>21</v>
      </c>
      <c r="D21" s="19" t="s">
        <v>28</v>
      </c>
      <c r="E21" s="13">
        <v>9</v>
      </c>
      <c r="F21" s="14"/>
      <c r="G21" s="15"/>
      <c r="H21" s="19" t="s">
        <v>1891</v>
      </c>
      <c r="I21" s="15"/>
      <c r="J21" s="19" t="s">
        <v>1892</v>
      </c>
    </row>
    <row r="22" spans="1:10" ht="15.75" customHeight="1">
      <c r="A22" s="19" t="s">
        <v>1864</v>
      </c>
      <c r="B22" s="11">
        <v>2.4756944444444446E-2</v>
      </c>
      <c r="C22" s="19" t="s">
        <v>66</v>
      </c>
      <c r="D22" s="19" t="s">
        <v>30</v>
      </c>
      <c r="E22" s="13">
        <v>19</v>
      </c>
      <c r="F22" s="14">
        <f>E22-10</f>
        <v>9</v>
      </c>
      <c r="G22" s="15"/>
      <c r="H22" s="15"/>
      <c r="I22" s="15"/>
      <c r="J22" s="19" t="s">
        <v>477</v>
      </c>
    </row>
    <row r="23" spans="1:10" ht="15.75" customHeight="1">
      <c r="A23" s="19" t="s">
        <v>1864</v>
      </c>
      <c r="B23" s="11">
        <v>2.4965277777777777E-2</v>
      </c>
      <c r="C23" s="19" t="s">
        <v>66</v>
      </c>
      <c r="D23" s="19" t="s">
        <v>28</v>
      </c>
      <c r="E23" s="13">
        <v>23</v>
      </c>
      <c r="F23" s="14"/>
      <c r="G23" s="15"/>
      <c r="H23" s="19" t="s">
        <v>1893</v>
      </c>
      <c r="I23" s="13">
        <v>1</v>
      </c>
      <c r="J23" s="19" t="s">
        <v>1894</v>
      </c>
    </row>
    <row r="24" spans="1:10" ht="15.75" customHeight="1">
      <c r="A24" s="19" t="s">
        <v>1864</v>
      </c>
      <c r="B24" s="11">
        <v>2.6377314814814815E-2</v>
      </c>
      <c r="C24" s="19" t="s">
        <v>66</v>
      </c>
      <c r="D24" s="19" t="s">
        <v>30</v>
      </c>
      <c r="E24" s="13">
        <v>15</v>
      </c>
      <c r="F24" s="14">
        <f>E24-10</f>
        <v>5</v>
      </c>
      <c r="G24" s="15"/>
      <c r="H24" s="15"/>
      <c r="I24" s="15"/>
      <c r="J24" s="19" t="s">
        <v>477</v>
      </c>
    </row>
    <row r="25" spans="1:10" ht="15.75" customHeight="1">
      <c r="A25" s="19" t="s">
        <v>1864</v>
      </c>
      <c r="B25" s="11">
        <v>2.6666666666666668E-2</v>
      </c>
      <c r="C25" s="19" t="s">
        <v>66</v>
      </c>
      <c r="D25" s="19" t="s">
        <v>28</v>
      </c>
      <c r="E25" s="13">
        <v>14</v>
      </c>
      <c r="F25" s="14"/>
      <c r="G25" s="15"/>
      <c r="H25" s="19" t="s">
        <v>1896</v>
      </c>
      <c r="I25" s="15"/>
      <c r="J25" s="15"/>
    </row>
    <row r="26" spans="1:10" ht="15.75" customHeight="1">
      <c r="A26" s="19" t="s">
        <v>1864</v>
      </c>
      <c r="B26" s="11">
        <v>2.7384259259259261E-2</v>
      </c>
      <c r="C26" s="19" t="s">
        <v>13</v>
      </c>
      <c r="D26" s="19" t="s">
        <v>33</v>
      </c>
      <c r="E26" s="13" t="s">
        <v>20</v>
      </c>
      <c r="F26" s="13">
        <v>1</v>
      </c>
      <c r="G26" s="15"/>
      <c r="H26" s="15"/>
      <c r="I26" s="15"/>
      <c r="J26" s="19" t="s">
        <v>120</v>
      </c>
    </row>
    <row r="27" spans="1:10" ht="15.75" customHeight="1">
      <c r="A27" s="19" t="s">
        <v>1864</v>
      </c>
      <c r="B27" s="11">
        <v>2.7534722222222221E-2</v>
      </c>
      <c r="C27" s="19" t="s">
        <v>13</v>
      </c>
      <c r="D27" s="19" t="s">
        <v>33</v>
      </c>
      <c r="E27" s="13">
        <v>19</v>
      </c>
      <c r="F27" s="14">
        <f>E27-9</f>
        <v>10</v>
      </c>
      <c r="G27" s="15"/>
      <c r="H27" s="15"/>
      <c r="I27" s="15"/>
      <c r="J27" s="19" t="s">
        <v>120</v>
      </c>
    </row>
    <row r="28" spans="1:10" ht="15.75" customHeight="1">
      <c r="A28" s="19" t="s">
        <v>1864</v>
      </c>
      <c r="B28" s="11">
        <v>2.7615740740740739E-2</v>
      </c>
      <c r="C28" s="19" t="s">
        <v>13</v>
      </c>
      <c r="D28" s="19" t="s">
        <v>28</v>
      </c>
      <c r="E28" s="13">
        <v>12</v>
      </c>
      <c r="F28" s="14"/>
      <c r="G28" s="15"/>
      <c r="H28" s="19" t="s">
        <v>1899</v>
      </c>
      <c r="I28" s="15"/>
      <c r="J28" s="15"/>
    </row>
    <row r="29" spans="1:10" ht="15.75" customHeight="1">
      <c r="A29" s="19" t="s">
        <v>1864</v>
      </c>
      <c r="B29" s="11">
        <v>3.0069444444444444E-2</v>
      </c>
      <c r="C29" s="19" t="s">
        <v>21</v>
      </c>
      <c r="D29" s="19" t="s">
        <v>28</v>
      </c>
      <c r="E29" s="13">
        <v>12</v>
      </c>
      <c r="F29" s="14"/>
      <c r="G29" s="15"/>
      <c r="H29" s="19" t="s">
        <v>1900</v>
      </c>
      <c r="I29" s="13">
        <v>1</v>
      </c>
      <c r="J29" s="19" t="s">
        <v>1901</v>
      </c>
    </row>
    <row r="30" spans="1:10" ht="15.75" customHeight="1">
      <c r="A30" s="19" t="s">
        <v>1864</v>
      </c>
      <c r="B30" s="11">
        <v>3.170138888888889E-2</v>
      </c>
      <c r="C30" s="19" t="s">
        <v>21</v>
      </c>
      <c r="D30" s="19" t="s">
        <v>15</v>
      </c>
      <c r="E30" s="13" t="s">
        <v>20</v>
      </c>
      <c r="F30" s="13">
        <v>1</v>
      </c>
      <c r="G30" s="15"/>
      <c r="H30" s="15"/>
      <c r="I30" s="15"/>
      <c r="J30" s="15"/>
    </row>
    <row r="31" spans="1:10" ht="15.75" customHeight="1">
      <c r="A31" s="19" t="s">
        <v>1864</v>
      </c>
      <c r="B31" s="11">
        <v>3.2986111111111112E-2</v>
      </c>
      <c r="C31" s="19" t="s">
        <v>888</v>
      </c>
      <c r="D31" s="19" t="s">
        <v>67</v>
      </c>
      <c r="E31" s="13">
        <v>6</v>
      </c>
      <c r="F31" s="14">
        <f>E31--1</f>
        <v>7</v>
      </c>
      <c r="G31" s="15"/>
      <c r="H31" s="15"/>
      <c r="I31" s="15"/>
      <c r="J31" s="15"/>
    </row>
    <row r="32" spans="1:10" ht="15.75" customHeight="1">
      <c r="A32" s="19" t="s">
        <v>1864</v>
      </c>
      <c r="B32" s="11">
        <v>3.3518518518518517E-2</v>
      </c>
      <c r="C32" s="19" t="s">
        <v>21</v>
      </c>
      <c r="D32" s="19" t="s">
        <v>113</v>
      </c>
      <c r="E32" s="13">
        <v>20</v>
      </c>
      <c r="F32" s="14">
        <f>E32-8</f>
        <v>12</v>
      </c>
      <c r="G32" s="15"/>
      <c r="H32" s="15"/>
      <c r="I32" s="15"/>
      <c r="J32" s="15"/>
    </row>
    <row r="33" spans="1:10" ht="15.75" customHeight="1">
      <c r="A33" s="19" t="s">
        <v>1864</v>
      </c>
      <c r="B33" s="11">
        <v>3.4143518518518517E-2</v>
      </c>
      <c r="C33" s="19" t="s">
        <v>14</v>
      </c>
      <c r="D33" s="19" t="s">
        <v>15</v>
      </c>
      <c r="E33" s="13">
        <v>13</v>
      </c>
      <c r="F33" s="14">
        <f>E33-3</f>
        <v>10</v>
      </c>
      <c r="G33" s="15"/>
      <c r="H33" s="15"/>
      <c r="I33" s="15"/>
      <c r="J33" s="15"/>
    </row>
    <row r="34" spans="1:10" ht="15.75" customHeight="1">
      <c r="A34" s="19" t="s">
        <v>1864</v>
      </c>
      <c r="B34" s="11">
        <v>3.4965277777777776E-2</v>
      </c>
      <c r="C34" s="19" t="s">
        <v>18</v>
      </c>
      <c r="D34" s="19" t="s">
        <v>101</v>
      </c>
      <c r="E34" s="13">
        <v>11</v>
      </c>
      <c r="F34" s="14"/>
      <c r="G34" s="15"/>
      <c r="H34" s="15"/>
      <c r="I34" s="15"/>
      <c r="J34" s="19" t="s">
        <v>1906</v>
      </c>
    </row>
    <row r="35" spans="1:10" ht="15.75" customHeight="1">
      <c r="A35" s="19" t="s">
        <v>1864</v>
      </c>
      <c r="B35" s="11">
        <v>3.6828703703703704E-2</v>
      </c>
      <c r="C35" s="19" t="s">
        <v>18</v>
      </c>
      <c r="D35" s="19" t="s">
        <v>15</v>
      </c>
      <c r="E35" s="13">
        <v>24</v>
      </c>
      <c r="F35" s="14">
        <f>E35-5</f>
        <v>19</v>
      </c>
      <c r="G35" s="15"/>
      <c r="H35" s="15"/>
      <c r="I35" s="15"/>
      <c r="J35" s="15"/>
    </row>
    <row r="36" spans="1:10" ht="15.75" customHeight="1">
      <c r="A36" s="19" t="s">
        <v>1864</v>
      </c>
      <c r="B36" s="11">
        <v>3.6979166666666667E-2</v>
      </c>
      <c r="C36" s="19" t="s">
        <v>888</v>
      </c>
      <c r="D36" s="19" t="s">
        <v>15</v>
      </c>
      <c r="E36" s="13">
        <v>26</v>
      </c>
      <c r="F36" s="14">
        <f>E36-9</f>
        <v>17</v>
      </c>
      <c r="G36" s="15"/>
      <c r="H36" s="15"/>
      <c r="I36" s="15"/>
      <c r="J36" s="15"/>
    </row>
    <row r="37" spans="1:10" ht="15.75" customHeight="1">
      <c r="A37" s="19" t="s">
        <v>1864</v>
      </c>
      <c r="B37" s="11">
        <v>3.8356481481481484E-2</v>
      </c>
      <c r="C37" s="19" t="s">
        <v>13</v>
      </c>
      <c r="D37" s="19" t="s">
        <v>15</v>
      </c>
      <c r="E37" s="13" t="s">
        <v>20</v>
      </c>
      <c r="F37" s="13">
        <v>1</v>
      </c>
      <c r="G37" s="15"/>
      <c r="H37" s="15"/>
      <c r="I37" s="15"/>
      <c r="J37" s="15"/>
    </row>
    <row r="38" spans="1:10" ht="15.75" customHeight="1">
      <c r="A38" s="19" t="s">
        <v>1864</v>
      </c>
      <c r="B38" s="11">
        <v>4.1736111111111113E-2</v>
      </c>
      <c r="C38" s="19" t="s">
        <v>19</v>
      </c>
      <c r="D38" s="19" t="s">
        <v>15</v>
      </c>
      <c r="E38" s="13">
        <v>18</v>
      </c>
      <c r="F38" s="14">
        <f>E38-0</f>
        <v>18</v>
      </c>
      <c r="G38" s="15"/>
      <c r="H38" s="15"/>
      <c r="I38" s="15"/>
      <c r="J38" s="15"/>
    </row>
    <row r="39" spans="1:10" ht="15.75" customHeight="1">
      <c r="A39" s="19" t="s">
        <v>1864</v>
      </c>
      <c r="B39" s="11">
        <v>4.2268518518518518E-2</v>
      </c>
      <c r="C39" s="19" t="s">
        <v>888</v>
      </c>
      <c r="D39" s="19" t="s">
        <v>51</v>
      </c>
      <c r="E39" s="13">
        <v>11</v>
      </c>
      <c r="F39" s="14">
        <f>E39-9</f>
        <v>2</v>
      </c>
      <c r="G39" s="15"/>
      <c r="H39" s="15"/>
      <c r="I39" s="15"/>
      <c r="J39" s="15"/>
    </row>
    <row r="40" spans="1:10" ht="15.75" customHeight="1">
      <c r="A40" s="19" t="s">
        <v>1864</v>
      </c>
      <c r="B40" s="11">
        <v>4.2442129629629628E-2</v>
      </c>
      <c r="C40" s="19" t="s">
        <v>888</v>
      </c>
      <c r="D40" s="19" t="s">
        <v>67</v>
      </c>
      <c r="E40" s="13">
        <v>13</v>
      </c>
      <c r="F40" s="14">
        <f>E40--1</f>
        <v>14</v>
      </c>
      <c r="G40" s="15"/>
      <c r="H40" s="15"/>
      <c r="I40" s="15"/>
      <c r="J40" s="15"/>
    </row>
    <row r="41" spans="1:10" ht="15.75" customHeight="1">
      <c r="A41" s="19" t="s">
        <v>1864</v>
      </c>
      <c r="B41" s="11">
        <v>4.3437499999999997E-2</v>
      </c>
      <c r="C41" s="19" t="s">
        <v>18</v>
      </c>
      <c r="D41" s="19" t="s">
        <v>242</v>
      </c>
      <c r="E41" s="13">
        <v>13</v>
      </c>
      <c r="F41" s="14">
        <f>E41-5</f>
        <v>8</v>
      </c>
      <c r="G41" s="15"/>
      <c r="H41" s="15"/>
      <c r="I41" s="15"/>
      <c r="J41" s="19" t="s">
        <v>1911</v>
      </c>
    </row>
    <row r="42" spans="1:10" ht="15.75" customHeight="1">
      <c r="A42" s="19" t="s">
        <v>1864</v>
      </c>
      <c r="B42" s="11">
        <v>4.4085648148148152E-2</v>
      </c>
      <c r="C42" s="19" t="s">
        <v>13</v>
      </c>
      <c r="D42" s="19" t="s">
        <v>16</v>
      </c>
      <c r="E42" s="13" t="s">
        <v>20</v>
      </c>
      <c r="F42" s="13">
        <v>1</v>
      </c>
      <c r="G42" s="15"/>
      <c r="H42" s="15"/>
      <c r="I42" s="15"/>
      <c r="J42" s="15"/>
    </row>
    <row r="43" spans="1:10" ht="15.75" customHeight="1">
      <c r="A43" s="19" t="s">
        <v>1864</v>
      </c>
      <c r="B43" s="11">
        <v>4.4351851851851851E-2</v>
      </c>
      <c r="C43" s="19" t="s">
        <v>18</v>
      </c>
      <c r="D43" s="19" t="s">
        <v>16</v>
      </c>
      <c r="E43" s="13">
        <v>20</v>
      </c>
      <c r="F43" s="14">
        <f>E43-4</f>
        <v>16</v>
      </c>
      <c r="G43" s="15"/>
      <c r="H43" s="15"/>
      <c r="I43" s="15"/>
      <c r="J43" s="15"/>
    </row>
    <row r="44" spans="1:10" ht="15.75" customHeight="1">
      <c r="A44" s="19" t="s">
        <v>1864</v>
      </c>
      <c r="B44" s="11">
        <v>4.4351851851851851E-2</v>
      </c>
      <c r="C44" s="19" t="s">
        <v>66</v>
      </c>
      <c r="D44" s="19" t="s">
        <v>16</v>
      </c>
      <c r="E44" s="13">
        <v>20</v>
      </c>
      <c r="F44" s="14">
        <f>E44-2</f>
        <v>18</v>
      </c>
      <c r="G44" s="15"/>
      <c r="H44" s="15"/>
      <c r="I44" s="15"/>
      <c r="J44" s="15"/>
    </row>
    <row r="45" spans="1:10" ht="15.75" customHeight="1">
      <c r="A45" s="19" t="s">
        <v>1864</v>
      </c>
      <c r="B45" s="11">
        <v>4.4363425925925924E-2</v>
      </c>
      <c r="C45" s="19" t="s">
        <v>19</v>
      </c>
      <c r="D45" s="19" t="s">
        <v>16</v>
      </c>
      <c r="E45" s="13" t="s">
        <v>17</v>
      </c>
      <c r="F45" s="13">
        <v>20</v>
      </c>
      <c r="G45" s="15"/>
      <c r="H45" s="15"/>
      <c r="I45" s="15"/>
      <c r="J45" s="15"/>
    </row>
    <row r="46" spans="1:10" ht="15.75" customHeight="1">
      <c r="A46" s="19" t="s">
        <v>1864</v>
      </c>
      <c r="B46" s="11">
        <v>4.4560185185185182E-2</v>
      </c>
      <c r="C46" s="19" t="s">
        <v>888</v>
      </c>
      <c r="D46" s="19" t="s">
        <v>16</v>
      </c>
      <c r="E46" s="13">
        <v>18</v>
      </c>
      <c r="F46" s="14">
        <f>E46-1</f>
        <v>17</v>
      </c>
      <c r="G46" s="15"/>
      <c r="H46" s="15"/>
      <c r="I46" s="15"/>
      <c r="J46" s="15"/>
    </row>
    <row r="47" spans="1:10" ht="15.75" customHeight="1">
      <c r="A47" s="19" t="s">
        <v>1864</v>
      </c>
      <c r="B47" s="11">
        <v>4.4722222222222219E-2</v>
      </c>
      <c r="C47" s="19" t="s">
        <v>21</v>
      </c>
      <c r="D47" s="19" t="s">
        <v>16</v>
      </c>
      <c r="E47" s="13">
        <v>13</v>
      </c>
      <c r="F47" s="14">
        <f>E47-2</f>
        <v>11</v>
      </c>
      <c r="G47" s="15"/>
      <c r="H47" s="15"/>
      <c r="I47" s="15"/>
      <c r="J47" s="15"/>
    </row>
    <row r="48" spans="1:10" ht="15.75" customHeight="1">
      <c r="A48" s="19" t="s">
        <v>1864</v>
      </c>
      <c r="B48" s="11">
        <v>4.4745370370370373E-2</v>
      </c>
      <c r="C48" s="19" t="s">
        <v>14</v>
      </c>
      <c r="D48" s="19" t="s">
        <v>16</v>
      </c>
      <c r="E48" s="13">
        <v>10</v>
      </c>
      <c r="F48" s="14">
        <f>E48-5</f>
        <v>5</v>
      </c>
      <c r="G48" s="15"/>
      <c r="H48" s="15"/>
      <c r="I48" s="15"/>
      <c r="J48" s="15"/>
    </row>
    <row r="49" spans="1:10" ht="15.75" customHeight="1">
      <c r="A49" s="19" t="s">
        <v>1864</v>
      </c>
      <c r="B49" s="11">
        <v>4.6319444444444448E-2</v>
      </c>
      <c r="C49" s="19" t="s">
        <v>19</v>
      </c>
      <c r="D49" s="19" t="s">
        <v>22</v>
      </c>
      <c r="E49" s="13" t="s">
        <v>17</v>
      </c>
      <c r="F49" s="13">
        <v>20</v>
      </c>
      <c r="G49" s="15"/>
      <c r="H49" s="15"/>
      <c r="I49" s="15"/>
      <c r="J49" s="15"/>
    </row>
    <row r="50" spans="1:10" ht="15.75" customHeight="1">
      <c r="A50" s="19" t="s">
        <v>1864</v>
      </c>
      <c r="B50" s="11">
        <v>4.6585648148148147E-2</v>
      </c>
      <c r="C50" s="19" t="s">
        <v>19</v>
      </c>
      <c r="D50" s="19" t="s">
        <v>30</v>
      </c>
      <c r="E50" s="13">
        <v>14</v>
      </c>
      <c r="F50" s="14">
        <f>E50-10</f>
        <v>4</v>
      </c>
      <c r="G50" s="15"/>
      <c r="H50" s="15"/>
      <c r="I50" s="15"/>
      <c r="J50" s="19" t="s">
        <v>56</v>
      </c>
    </row>
    <row r="51" spans="1:10" ht="15.75" customHeight="1">
      <c r="A51" s="19" t="s">
        <v>1864</v>
      </c>
      <c r="B51" s="11">
        <v>4.6585648148148147E-2</v>
      </c>
      <c r="C51" s="19" t="s">
        <v>19</v>
      </c>
      <c r="D51" s="19" t="s">
        <v>30</v>
      </c>
      <c r="E51" s="13">
        <v>29</v>
      </c>
      <c r="F51" s="13">
        <v>19</v>
      </c>
      <c r="G51" s="15"/>
      <c r="H51" s="15"/>
      <c r="I51" s="15"/>
      <c r="J51" s="19" t="s">
        <v>1294</v>
      </c>
    </row>
    <row r="52" spans="1:10" ht="15.75" customHeight="1">
      <c r="A52" s="19" t="s">
        <v>1864</v>
      </c>
      <c r="B52" s="11">
        <v>4.704861111111111E-2</v>
      </c>
      <c r="C52" s="19" t="s">
        <v>19</v>
      </c>
      <c r="D52" s="19" t="s">
        <v>28</v>
      </c>
      <c r="E52" s="13">
        <v>23</v>
      </c>
      <c r="F52" s="14"/>
      <c r="G52" s="15"/>
      <c r="H52" s="19" t="s">
        <v>1915</v>
      </c>
      <c r="I52" s="15"/>
      <c r="J52" s="15"/>
    </row>
    <row r="53" spans="1:10" ht="15.75" customHeight="1">
      <c r="A53" s="19" t="s">
        <v>1864</v>
      </c>
      <c r="B53" s="11">
        <v>4.7407407407407405E-2</v>
      </c>
      <c r="C53" s="19" t="s">
        <v>18</v>
      </c>
      <c r="D53" s="19" t="s">
        <v>242</v>
      </c>
      <c r="E53" s="13" t="s">
        <v>20</v>
      </c>
      <c r="F53" s="13">
        <v>1</v>
      </c>
      <c r="G53" s="15"/>
      <c r="H53" s="15"/>
      <c r="I53" s="15"/>
      <c r="J53" s="19" t="s">
        <v>1917</v>
      </c>
    </row>
    <row r="54" spans="1:10" ht="15.75" customHeight="1">
      <c r="A54" s="19" t="s">
        <v>1864</v>
      </c>
      <c r="B54" s="11">
        <v>4.866898148148148E-2</v>
      </c>
      <c r="C54" s="19" t="s">
        <v>66</v>
      </c>
      <c r="D54" s="19" t="s">
        <v>26</v>
      </c>
      <c r="E54" s="13">
        <v>15</v>
      </c>
      <c r="F54" s="14">
        <f>E54-7</f>
        <v>8</v>
      </c>
      <c r="G54" s="15"/>
      <c r="H54" s="15"/>
      <c r="I54" s="15"/>
      <c r="J54" s="19" t="s">
        <v>57</v>
      </c>
    </row>
    <row r="55" spans="1:10" ht="15.75" customHeight="1">
      <c r="A55" s="19" t="s">
        <v>1864</v>
      </c>
      <c r="B55" s="11">
        <v>4.866898148148148E-2</v>
      </c>
      <c r="C55" s="19" t="s">
        <v>66</v>
      </c>
      <c r="D55" s="19" t="s">
        <v>26</v>
      </c>
      <c r="E55" s="13" t="s">
        <v>38</v>
      </c>
      <c r="F55" s="13" t="s">
        <v>38</v>
      </c>
      <c r="G55" s="15"/>
      <c r="H55" s="15"/>
      <c r="I55" s="15"/>
      <c r="J55" s="19" t="s">
        <v>56</v>
      </c>
    </row>
    <row r="56" spans="1:10" ht="15.75" customHeight="1">
      <c r="A56" s="19" t="s">
        <v>1864</v>
      </c>
      <c r="B56" s="11">
        <v>4.8958333333333333E-2</v>
      </c>
      <c r="C56" s="19" t="s">
        <v>66</v>
      </c>
      <c r="D56" s="19" t="s">
        <v>30</v>
      </c>
      <c r="E56" s="13">
        <v>22</v>
      </c>
      <c r="F56" s="14">
        <f>E56-10</f>
        <v>12</v>
      </c>
      <c r="G56" s="15"/>
      <c r="H56" s="15"/>
      <c r="I56" s="15"/>
      <c r="J56" s="19" t="s">
        <v>477</v>
      </c>
    </row>
    <row r="57" spans="1:10" ht="15.75" customHeight="1">
      <c r="A57" s="19" t="s">
        <v>1864</v>
      </c>
      <c r="B57" s="11">
        <v>4.9363425925925929E-2</v>
      </c>
      <c r="C57" s="19" t="s">
        <v>66</v>
      </c>
      <c r="D57" s="19" t="s">
        <v>28</v>
      </c>
      <c r="E57" s="13">
        <v>21</v>
      </c>
      <c r="F57" s="14"/>
      <c r="G57" s="15"/>
      <c r="H57" s="19" t="s">
        <v>1924</v>
      </c>
      <c r="I57" s="15"/>
      <c r="J57" s="15"/>
    </row>
    <row r="58" spans="1:10" ht="15.75" customHeight="1">
      <c r="A58" s="19" t="s">
        <v>1864</v>
      </c>
      <c r="B58" s="11">
        <v>5.1874999999999998E-2</v>
      </c>
      <c r="C58" s="19" t="s">
        <v>13</v>
      </c>
      <c r="D58" s="19" t="s">
        <v>113</v>
      </c>
      <c r="E58" s="13">
        <v>6</v>
      </c>
      <c r="F58" s="14">
        <f t="shared" ref="F58:F59" si="0">E58-3</f>
        <v>3</v>
      </c>
      <c r="G58" s="15"/>
      <c r="H58" s="15"/>
      <c r="I58" s="15"/>
      <c r="J58" s="19" t="s">
        <v>1928</v>
      </c>
    </row>
    <row r="59" spans="1:10" ht="13">
      <c r="A59" s="19" t="s">
        <v>1864</v>
      </c>
      <c r="B59" s="11">
        <v>5.1967592592592593E-2</v>
      </c>
      <c r="C59" s="19" t="s">
        <v>14</v>
      </c>
      <c r="D59" s="19" t="s">
        <v>113</v>
      </c>
      <c r="E59" s="13">
        <v>6</v>
      </c>
      <c r="F59" s="14">
        <f t="shared" si="0"/>
        <v>3</v>
      </c>
      <c r="G59" s="15"/>
      <c r="H59" s="15"/>
      <c r="I59" s="15"/>
      <c r="J59" s="19" t="s">
        <v>1929</v>
      </c>
    </row>
    <row r="60" spans="1:10" ht="13">
      <c r="A60" s="19" t="s">
        <v>1864</v>
      </c>
      <c r="B60" s="11">
        <v>5.2013888888888887E-2</v>
      </c>
      <c r="C60" s="19" t="s">
        <v>21</v>
      </c>
      <c r="D60" s="19" t="s">
        <v>113</v>
      </c>
      <c r="E60" s="13">
        <v>27</v>
      </c>
      <c r="F60" s="14">
        <f>E60-8</f>
        <v>19</v>
      </c>
      <c r="G60" s="15"/>
      <c r="H60" s="15"/>
      <c r="I60" s="15"/>
      <c r="J60" s="19" t="s">
        <v>1934</v>
      </c>
    </row>
    <row r="61" spans="1:10" ht="13">
      <c r="A61" s="19" t="s">
        <v>1864</v>
      </c>
      <c r="B61" s="11">
        <v>5.2083333333333336E-2</v>
      </c>
      <c r="C61" s="19" t="s">
        <v>888</v>
      </c>
      <c r="D61" s="19" t="s">
        <v>113</v>
      </c>
      <c r="E61" s="13">
        <v>13</v>
      </c>
      <c r="F61" s="14">
        <f t="shared" ref="F61:F62" si="1">E61-9</f>
        <v>4</v>
      </c>
      <c r="G61" s="15"/>
      <c r="H61" s="15"/>
      <c r="I61" s="15"/>
      <c r="J61" s="19" t="s">
        <v>1934</v>
      </c>
    </row>
    <row r="62" spans="1:10" ht="13">
      <c r="A62" s="19" t="s">
        <v>1864</v>
      </c>
      <c r="B62" s="11">
        <v>5.2106481481481483E-2</v>
      </c>
      <c r="C62" s="19" t="s">
        <v>18</v>
      </c>
      <c r="D62" s="19" t="s">
        <v>113</v>
      </c>
      <c r="E62" s="13">
        <v>14</v>
      </c>
      <c r="F62" s="14">
        <f t="shared" si="1"/>
        <v>5</v>
      </c>
      <c r="G62" s="15"/>
      <c r="H62" s="15"/>
      <c r="I62" s="15"/>
      <c r="J62" s="19" t="s">
        <v>1934</v>
      </c>
    </row>
    <row r="63" spans="1:10" ht="13">
      <c r="A63" s="19" t="s">
        <v>1864</v>
      </c>
      <c r="B63" s="11">
        <v>5.303240740740741E-2</v>
      </c>
      <c r="C63" s="19" t="s">
        <v>888</v>
      </c>
      <c r="D63" s="19" t="s">
        <v>30</v>
      </c>
      <c r="E63" s="13">
        <v>8</v>
      </c>
      <c r="F63" s="14">
        <f>E63-3</f>
        <v>5</v>
      </c>
      <c r="G63" s="15"/>
      <c r="H63" s="15"/>
      <c r="I63" s="15"/>
      <c r="J63" s="19" t="s">
        <v>1624</v>
      </c>
    </row>
    <row r="64" spans="1:10" ht="13">
      <c r="A64" s="19" t="s">
        <v>1864</v>
      </c>
      <c r="B64" s="11">
        <v>5.5150462962962964E-2</v>
      </c>
      <c r="C64" s="19" t="s">
        <v>66</v>
      </c>
      <c r="D64" s="19" t="s">
        <v>30</v>
      </c>
      <c r="E64" s="13">
        <v>12</v>
      </c>
      <c r="F64" s="14">
        <f>E64-10</f>
        <v>2</v>
      </c>
      <c r="G64" s="15"/>
      <c r="H64" s="15"/>
      <c r="I64" s="15"/>
      <c r="J64" s="19" t="s">
        <v>1290</v>
      </c>
    </row>
    <row r="65" spans="1:10" ht="13">
      <c r="A65" s="19" t="s">
        <v>1864</v>
      </c>
      <c r="B65" s="11">
        <v>5.9456018518518519E-2</v>
      </c>
      <c r="C65" s="19" t="s">
        <v>14</v>
      </c>
      <c r="D65" s="19" t="s">
        <v>30</v>
      </c>
      <c r="E65" s="13" t="s">
        <v>38</v>
      </c>
      <c r="F65" s="13" t="s">
        <v>38</v>
      </c>
      <c r="G65" s="15"/>
      <c r="H65" s="15"/>
      <c r="I65" s="15"/>
      <c r="J65" s="19" t="s">
        <v>103</v>
      </c>
    </row>
    <row r="66" spans="1:10" ht="13">
      <c r="A66" s="19" t="s">
        <v>1864</v>
      </c>
      <c r="B66" s="11">
        <v>5.9456018518518519E-2</v>
      </c>
      <c r="C66" s="19" t="s">
        <v>14</v>
      </c>
      <c r="D66" s="19" t="s">
        <v>30</v>
      </c>
      <c r="E66" s="13">
        <v>25</v>
      </c>
      <c r="F66" s="14">
        <f>E66-10</f>
        <v>15</v>
      </c>
      <c r="G66" s="15"/>
      <c r="H66" s="15"/>
      <c r="I66" s="15"/>
      <c r="J66" s="19" t="s">
        <v>368</v>
      </c>
    </row>
    <row r="67" spans="1:10" ht="13">
      <c r="A67" s="19" t="s">
        <v>1864</v>
      </c>
      <c r="B67" s="11">
        <v>5.9861111111111108E-2</v>
      </c>
      <c r="C67" s="19" t="s">
        <v>14</v>
      </c>
      <c r="D67" s="19" t="s">
        <v>28</v>
      </c>
      <c r="E67" s="13">
        <v>21</v>
      </c>
      <c r="F67" s="14"/>
      <c r="G67" s="15"/>
      <c r="H67" s="19" t="s">
        <v>1949</v>
      </c>
      <c r="I67" s="15"/>
      <c r="J67" s="19" t="s">
        <v>1950</v>
      </c>
    </row>
    <row r="68" spans="1:10" ht="13">
      <c r="A68" s="19" t="s">
        <v>1864</v>
      </c>
      <c r="B68" s="11">
        <v>6.0104166666666667E-2</v>
      </c>
      <c r="C68" s="19" t="s">
        <v>14</v>
      </c>
      <c r="D68" s="19" t="s">
        <v>30</v>
      </c>
      <c r="E68" s="14">
        <f t="shared" ref="E68:E69" si="2">F68+10</f>
        <v>28</v>
      </c>
      <c r="F68" s="13">
        <v>18</v>
      </c>
      <c r="G68" s="15"/>
      <c r="H68" s="15"/>
      <c r="I68" s="15"/>
      <c r="J68" s="19" t="s">
        <v>103</v>
      </c>
    </row>
    <row r="69" spans="1:10" ht="13">
      <c r="A69" s="19" t="s">
        <v>1864</v>
      </c>
      <c r="B69" s="11">
        <v>6.0104166666666667E-2</v>
      </c>
      <c r="C69" s="19" t="s">
        <v>14</v>
      </c>
      <c r="D69" s="19" t="s">
        <v>30</v>
      </c>
      <c r="E69" s="14">
        <f t="shared" si="2"/>
        <v>25</v>
      </c>
      <c r="F69" s="13">
        <v>15</v>
      </c>
      <c r="G69" s="15"/>
      <c r="H69" s="15"/>
      <c r="I69" s="15"/>
      <c r="J69" s="19" t="s">
        <v>368</v>
      </c>
    </row>
    <row r="70" spans="1:10" ht="13">
      <c r="A70" s="19" t="s">
        <v>1864</v>
      </c>
      <c r="B70" s="11">
        <v>6.0185185185185182E-2</v>
      </c>
      <c r="C70" s="19" t="s">
        <v>14</v>
      </c>
      <c r="D70" s="19" t="s">
        <v>28</v>
      </c>
      <c r="E70" s="13">
        <v>21</v>
      </c>
      <c r="F70" s="14"/>
      <c r="G70" s="15"/>
      <c r="H70" s="19" t="s">
        <v>1949</v>
      </c>
      <c r="I70" s="15"/>
      <c r="J70" s="19" t="s">
        <v>1950</v>
      </c>
    </row>
    <row r="71" spans="1:10" ht="13">
      <c r="A71" s="19" t="s">
        <v>1864</v>
      </c>
      <c r="B71" s="11">
        <v>6.0474537037037035E-2</v>
      </c>
      <c r="C71" s="19" t="s">
        <v>14</v>
      </c>
      <c r="D71" s="19" t="s">
        <v>30</v>
      </c>
      <c r="E71" s="14">
        <f t="shared" ref="E71:E72" si="3">F71+10</f>
        <v>22</v>
      </c>
      <c r="F71" s="13">
        <v>12</v>
      </c>
      <c r="G71" s="15"/>
      <c r="H71" s="15"/>
      <c r="I71" s="15"/>
      <c r="J71" s="19" t="s">
        <v>103</v>
      </c>
    </row>
    <row r="72" spans="1:10" ht="13">
      <c r="A72" s="19" t="s">
        <v>1864</v>
      </c>
      <c r="B72" s="11">
        <v>6.0474537037037035E-2</v>
      </c>
      <c r="C72" s="19" t="s">
        <v>14</v>
      </c>
      <c r="D72" s="19" t="s">
        <v>30</v>
      </c>
      <c r="E72" s="14">
        <f t="shared" si="3"/>
        <v>13</v>
      </c>
      <c r="F72" s="13">
        <v>3</v>
      </c>
      <c r="G72" s="15"/>
      <c r="H72" s="15"/>
      <c r="I72" s="15"/>
      <c r="J72" s="19" t="s">
        <v>368</v>
      </c>
    </row>
    <row r="73" spans="1:10" ht="13">
      <c r="A73" s="19" t="s">
        <v>1864</v>
      </c>
      <c r="B73" s="11">
        <v>6.0729166666666667E-2</v>
      </c>
      <c r="C73" s="19" t="s">
        <v>14</v>
      </c>
      <c r="D73" s="19" t="s">
        <v>30</v>
      </c>
      <c r="E73" s="13" t="s">
        <v>38</v>
      </c>
      <c r="F73" s="13" t="s">
        <v>38</v>
      </c>
      <c r="G73" s="15"/>
      <c r="H73" s="15"/>
      <c r="I73" s="15"/>
      <c r="J73" s="19" t="s">
        <v>103</v>
      </c>
    </row>
    <row r="74" spans="1:10" ht="13">
      <c r="A74" s="19" t="s">
        <v>1864</v>
      </c>
      <c r="B74" s="11">
        <v>6.0729166666666667E-2</v>
      </c>
      <c r="C74" s="19" t="s">
        <v>14</v>
      </c>
      <c r="D74" s="19" t="s">
        <v>30</v>
      </c>
      <c r="E74" s="13" t="s">
        <v>20</v>
      </c>
      <c r="F74" s="13">
        <v>1</v>
      </c>
      <c r="G74" s="15"/>
      <c r="H74" s="15"/>
      <c r="I74" s="15"/>
      <c r="J74" s="19" t="s">
        <v>368</v>
      </c>
    </row>
    <row r="75" spans="1:10" ht="13">
      <c r="A75" s="19" t="s">
        <v>1864</v>
      </c>
      <c r="B75" s="11">
        <v>6.1076388888888888E-2</v>
      </c>
      <c r="C75" s="19" t="s">
        <v>13</v>
      </c>
      <c r="D75" s="19" t="s">
        <v>33</v>
      </c>
      <c r="E75" s="13" t="s">
        <v>38</v>
      </c>
      <c r="F75" s="13" t="s">
        <v>38</v>
      </c>
      <c r="G75" s="15"/>
      <c r="H75" s="15"/>
      <c r="I75" s="15"/>
      <c r="J75" s="19" t="s">
        <v>103</v>
      </c>
    </row>
    <row r="76" spans="1:10" ht="13">
      <c r="A76" s="19" t="s">
        <v>1864</v>
      </c>
      <c r="B76" s="11">
        <v>6.1076388888888888E-2</v>
      </c>
      <c r="C76" s="19" t="s">
        <v>13</v>
      </c>
      <c r="D76" s="19" t="s">
        <v>33</v>
      </c>
      <c r="E76" s="13" t="s">
        <v>20</v>
      </c>
      <c r="F76" s="13">
        <v>1</v>
      </c>
      <c r="G76" s="15"/>
      <c r="H76" s="15"/>
      <c r="I76" s="15"/>
      <c r="J76" s="19" t="s">
        <v>222</v>
      </c>
    </row>
    <row r="77" spans="1:10" ht="13">
      <c r="A77" s="19" t="s">
        <v>1864</v>
      </c>
      <c r="B77" s="11">
        <v>6.1192129629629631E-2</v>
      </c>
      <c r="C77" s="19" t="s">
        <v>14</v>
      </c>
      <c r="D77" s="19" t="s">
        <v>113</v>
      </c>
      <c r="E77" s="14">
        <f>F77+3</f>
        <v>22</v>
      </c>
      <c r="F77" s="13">
        <v>19</v>
      </c>
      <c r="G77" s="15"/>
      <c r="H77" s="15"/>
      <c r="I77" s="15"/>
      <c r="J77" s="19" t="s">
        <v>1958</v>
      </c>
    </row>
    <row r="78" spans="1:10" ht="13">
      <c r="A78" s="19" t="s">
        <v>1864</v>
      </c>
      <c r="B78" s="11">
        <v>6.1192129629629631E-2</v>
      </c>
      <c r="C78" s="19" t="s">
        <v>14</v>
      </c>
      <c r="D78" s="19" t="s">
        <v>113</v>
      </c>
      <c r="E78" s="13" t="s">
        <v>38</v>
      </c>
      <c r="F78" s="13" t="s">
        <v>38</v>
      </c>
      <c r="G78" s="15"/>
      <c r="H78" s="15"/>
      <c r="I78" s="15"/>
      <c r="J78" s="19" t="s">
        <v>56</v>
      </c>
    </row>
    <row r="79" spans="1:10" ht="13">
      <c r="A79" s="19" t="s">
        <v>1864</v>
      </c>
      <c r="B79" s="11">
        <v>6.1342592592592594E-2</v>
      </c>
      <c r="C79" s="19" t="s">
        <v>13</v>
      </c>
      <c r="D79" s="19" t="s">
        <v>33</v>
      </c>
      <c r="E79" s="13" t="s">
        <v>38</v>
      </c>
      <c r="F79" s="13" t="s">
        <v>38</v>
      </c>
      <c r="G79" s="15"/>
      <c r="H79" s="15"/>
      <c r="I79" s="15"/>
      <c r="J79" s="19" t="s">
        <v>103</v>
      </c>
    </row>
    <row r="80" spans="1:10" ht="13">
      <c r="A80" s="19" t="s">
        <v>1864</v>
      </c>
      <c r="B80" s="11">
        <v>6.1342592592592594E-2</v>
      </c>
      <c r="C80" s="19" t="s">
        <v>13</v>
      </c>
      <c r="D80" s="19" t="s">
        <v>33</v>
      </c>
      <c r="E80" s="13">
        <v>16</v>
      </c>
      <c r="F80" s="14">
        <f>E80-9</f>
        <v>7</v>
      </c>
      <c r="G80" s="15"/>
      <c r="H80" s="15"/>
      <c r="I80" s="15"/>
      <c r="J80" s="19" t="s">
        <v>222</v>
      </c>
    </row>
    <row r="81" spans="1:10" ht="13">
      <c r="A81" s="19" t="s">
        <v>1864</v>
      </c>
      <c r="B81" s="11">
        <v>6.1400462962962962E-2</v>
      </c>
      <c r="C81" s="19" t="s">
        <v>13</v>
      </c>
      <c r="D81" s="19" t="s">
        <v>28</v>
      </c>
      <c r="E81" s="13">
        <v>15</v>
      </c>
      <c r="F81" s="14"/>
      <c r="G81" s="15"/>
      <c r="H81" s="19" t="s">
        <v>1962</v>
      </c>
      <c r="I81" s="15"/>
      <c r="J81" s="15"/>
    </row>
    <row r="82" spans="1:10" ht="13">
      <c r="A82" s="19" t="s">
        <v>1864</v>
      </c>
      <c r="B82" s="11">
        <v>6.1805555555555558E-2</v>
      </c>
      <c r="C82" s="19" t="s">
        <v>13</v>
      </c>
      <c r="D82" s="19" t="s">
        <v>113</v>
      </c>
      <c r="E82" s="13" t="s">
        <v>38</v>
      </c>
      <c r="F82" s="13" t="s">
        <v>38</v>
      </c>
      <c r="G82" s="15"/>
      <c r="H82" s="15"/>
      <c r="I82" s="15"/>
      <c r="J82" s="19" t="s">
        <v>56</v>
      </c>
    </row>
    <row r="83" spans="1:10" ht="13">
      <c r="A83" s="19" t="s">
        <v>1864</v>
      </c>
      <c r="B83" s="11">
        <v>6.1805555555555558E-2</v>
      </c>
      <c r="C83" s="19" t="s">
        <v>13</v>
      </c>
      <c r="D83" s="19" t="s">
        <v>113</v>
      </c>
      <c r="E83" s="13">
        <v>19</v>
      </c>
      <c r="F83" s="14">
        <f>E83-3</f>
        <v>16</v>
      </c>
      <c r="G83" s="15"/>
      <c r="H83" s="15"/>
      <c r="I83" s="15"/>
      <c r="J83" s="19" t="s">
        <v>1964</v>
      </c>
    </row>
    <row r="84" spans="1:10" ht="13">
      <c r="A84" s="19" t="s">
        <v>1864</v>
      </c>
      <c r="B84" s="11">
        <v>6.475694444444445E-2</v>
      </c>
      <c r="C84" s="19" t="s">
        <v>888</v>
      </c>
      <c r="D84" s="19" t="s">
        <v>321</v>
      </c>
      <c r="E84" s="13">
        <v>17</v>
      </c>
      <c r="F84" s="14">
        <f>E84--1</f>
        <v>18</v>
      </c>
      <c r="G84" s="15"/>
      <c r="H84" s="15"/>
      <c r="I84" s="15"/>
      <c r="J84" s="15"/>
    </row>
    <row r="85" spans="1:10" ht="13">
      <c r="A85" s="19" t="s">
        <v>1864</v>
      </c>
      <c r="B85" s="11">
        <v>6.5682870370370364E-2</v>
      </c>
      <c r="C85" s="19" t="s">
        <v>66</v>
      </c>
      <c r="D85" s="19" t="s">
        <v>26</v>
      </c>
      <c r="E85" s="13">
        <v>19</v>
      </c>
      <c r="F85" s="14">
        <f t="shared" ref="F85:F86" si="4">E85-7</f>
        <v>12</v>
      </c>
      <c r="G85" s="15"/>
      <c r="H85" s="15"/>
      <c r="I85" s="15"/>
      <c r="J85" s="19" t="s">
        <v>56</v>
      </c>
    </row>
    <row r="86" spans="1:10" ht="13">
      <c r="A86" s="19" t="s">
        <v>1864</v>
      </c>
      <c r="B86" s="11">
        <v>6.5682870370370364E-2</v>
      </c>
      <c r="C86" s="19" t="s">
        <v>66</v>
      </c>
      <c r="D86" s="19" t="s">
        <v>26</v>
      </c>
      <c r="E86" s="13">
        <v>22</v>
      </c>
      <c r="F86" s="14">
        <f t="shared" si="4"/>
        <v>15</v>
      </c>
      <c r="G86" s="15"/>
      <c r="H86" s="15"/>
      <c r="I86" s="15"/>
      <c r="J86" s="19" t="s">
        <v>57</v>
      </c>
    </row>
    <row r="87" spans="1:10" ht="13">
      <c r="A87" s="19" t="s">
        <v>1864</v>
      </c>
      <c r="B87" s="11">
        <v>6.5914351851851849E-2</v>
      </c>
      <c r="C87" s="19" t="s">
        <v>66</v>
      </c>
      <c r="D87" s="19" t="s">
        <v>30</v>
      </c>
      <c r="E87" s="13">
        <v>22</v>
      </c>
      <c r="F87" s="14">
        <f>E87-10</f>
        <v>12</v>
      </c>
      <c r="G87" s="15"/>
      <c r="H87" s="15"/>
      <c r="I87" s="15"/>
      <c r="J87" s="19" t="s">
        <v>477</v>
      </c>
    </row>
    <row r="88" spans="1:10" ht="13">
      <c r="A88" s="19" t="s">
        <v>1864</v>
      </c>
      <c r="B88" s="11">
        <v>6.6006944444444438E-2</v>
      </c>
      <c r="C88" s="19" t="s">
        <v>66</v>
      </c>
      <c r="D88" s="19" t="s">
        <v>28</v>
      </c>
      <c r="E88" s="13">
        <v>17</v>
      </c>
      <c r="F88" s="14"/>
      <c r="G88" s="15"/>
      <c r="H88" s="19" t="s">
        <v>1969</v>
      </c>
      <c r="I88" s="15"/>
      <c r="J88" s="15"/>
    </row>
    <row r="89" spans="1:10" ht="13">
      <c r="A89" s="19" t="s">
        <v>1864</v>
      </c>
      <c r="B89" s="11">
        <v>6.7407407407407402E-2</v>
      </c>
      <c r="C89" s="19" t="s">
        <v>888</v>
      </c>
      <c r="D89" s="19" t="s">
        <v>30</v>
      </c>
      <c r="E89" s="13">
        <v>8</v>
      </c>
      <c r="F89" s="13">
        <v>5</v>
      </c>
      <c r="G89" s="15"/>
      <c r="H89" s="15"/>
      <c r="I89" s="15"/>
      <c r="J89" s="19" t="s">
        <v>1624</v>
      </c>
    </row>
    <row r="90" spans="1:10" ht="13">
      <c r="A90" s="19" t="s">
        <v>1864</v>
      </c>
      <c r="B90" s="11">
        <v>6.822916666666666E-2</v>
      </c>
      <c r="C90" s="19" t="s">
        <v>21</v>
      </c>
      <c r="D90" s="19" t="s">
        <v>33</v>
      </c>
      <c r="E90" s="13">
        <v>15</v>
      </c>
      <c r="F90" s="14">
        <f>E90-9</f>
        <v>6</v>
      </c>
      <c r="G90" s="15"/>
      <c r="H90" s="15"/>
      <c r="I90" s="15"/>
      <c r="J90" s="19" t="s">
        <v>1803</v>
      </c>
    </row>
    <row r="91" spans="1:10" ht="13">
      <c r="A91" s="19" t="s">
        <v>1864</v>
      </c>
      <c r="B91" s="11">
        <v>6.8576388888888895E-2</v>
      </c>
      <c r="C91" s="19" t="s">
        <v>21</v>
      </c>
      <c r="D91" s="19" t="s">
        <v>28</v>
      </c>
      <c r="E91" s="13">
        <v>6</v>
      </c>
      <c r="F91" s="14"/>
      <c r="G91" s="15"/>
      <c r="H91" s="19" t="s">
        <v>1973</v>
      </c>
      <c r="I91" s="15"/>
      <c r="J91" s="15"/>
    </row>
    <row r="92" spans="1:10" ht="13">
      <c r="A92" s="19" t="s">
        <v>1864</v>
      </c>
      <c r="B92" s="11">
        <v>6.9201388888888896E-2</v>
      </c>
      <c r="C92" s="19" t="s">
        <v>14</v>
      </c>
      <c r="D92" s="19" t="s">
        <v>30</v>
      </c>
      <c r="E92" s="13">
        <v>15</v>
      </c>
      <c r="F92" s="14">
        <f>E92-10</f>
        <v>5</v>
      </c>
      <c r="G92" s="15"/>
      <c r="H92" s="15"/>
      <c r="I92" s="15"/>
      <c r="J92" s="19" t="s">
        <v>32</v>
      </c>
    </row>
    <row r="93" spans="1:10" ht="13">
      <c r="A93" s="19" t="s">
        <v>1864</v>
      </c>
      <c r="B93" s="11">
        <v>6.9351851851851845E-2</v>
      </c>
      <c r="C93" s="19" t="s">
        <v>14</v>
      </c>
      <c r="D93" s="19" t="s">
        <v>28</v>
      </c>
      <c r="E93" s="13">
        <v>18</v>
      </c>
      <c r="F93" s="14"/>
      <c r="G93" s="15"/>
      <c r="H93" s="19" t="s">
        <v>1977</v>
      </c>
      <c r="I93" s="15"/>
      <c r="J93" s="19" t="s">
        <v>1978</v>
      </c>
    </row>
    <row r="94" spans="1:10" ht="13">
      <c r="A94" s="19" t="s">
        <v>1864</v>
      </c>
      <c r="B94" s="11">
        <v>6.9467592592592595E-2</v>
      </c>
      <c r="C94" s="19" t="s">
        <v>14</v>
      </c>
      <c r="D94" s="19" t="s">
        <v>30</v>
      </c>
      <c r="E94" s="13">
        <v>19</v>
      </c>
      <c r="F94" s="14">
        <f>E94-10</f>
        <v>9</v>
      </c>
      <c r="G94" s="15"/>
      <c r="H94" s="15"/>
      <c r="I94" s="15"/>
      <c r="J94" s="19" t="s">
        <v>32</v>
      </c>
    </row>
    <row r="95" spans="1:10" ht="13">
      <c r="A95" s="19" t="s">
        <v>1864</v>
      </c>
      <c r="B95" s="11">
        <v>6.9502314814814808E-2</v>
      </c>
      <c r="C95" s="19" t="s">
        <v>14</v>
      </c>
      <c r="D95" s="19" t="s">
        <v>28</v>
      </c>
      <c r="E95" s="13">
        <v>24</v>
      </c>
      <c r="F95" s="14"/>
      <c r="G95" s="15"/>
      <c r="H95" s="19" t="s">
        <v>1982</v>
      </c>
      <c r="I95" s="13">
        <v>1</v>
      </c>
      <c r="J95" s="19" t="s">
        <v>1984</v>
      </c>
    </row>
    <row r="96" spans="1:10" ht="13">
      <c r="A96" s="19" t="s">
        <v>1864</v>
      </c>
      <c r="B96" s="11">
        <v>7.2141203703703707E-2</v>
      </c>
      <c r="C96" s="19" t="s">
        <v>19</v>
      </c>
      <c r="D96" s="19" t="s">
        <v>109</v>
      </c>
      <c r="E96" s="13">
        <v>8</v>
      </c>
      <c r="F96" s="14">
        <f>E96-0</f>
        <v>8</v>
      </c>
      <c r="G96" s="15"/>
      <c r="H96" s="15"/>
      <c r="I96" s="15"/>
      <c r="J96" s="15"/>
    </row>
    <row r="97" spans="1:10" ht="13">
      <c r="A97" s="19" t="s">
        <v>1864</v>
      </c>
      <c r="B97" s="11">
        <v>7.3229166666666665E-2</v>
      </c>
      <c r="C97" s="19" t="s">
        <v>66</v>
      </c>
      <c r="D97" s="19" t="s">
        <v>109</v>
      </c>
      <c r="E97" s="13">
        <v>19</v>
      </c>
      <c r="F97" s="14">
        <f>E97-3</f>
        <v>16</v>
      </c>
      <c r="G97" s="15"/>
      <c r="H97" s="15"/>
      <c r="I97" s="15"/>
      <c r="J97" s="19" t="s">
        <v>57</v>
      </c>
    </row>
    <row r="98" spans="1:10" ht="13">
      <c r="A98" s="19" t="s">
        <v>1864</v>
      </c>
      <c r="B98" s="11">
        <v>7.3229166666666665E-2</v>
      </c>
      <c r="C98" s="19" t="s">
        <v>66</v>
      </c>
      <c r="D98" s="19" t="s">
        <v>109</v>
      </c>
      <c r="E98" s="13" t="s">
        <v>38</v>
      </c>
      <c r="F98" s="13" t="s">
        <v>38</v>
      </c>
      <c r="G98" s="15"/>
      <c r="H98" s="15"/>
      <c r="I98" s="15"/>
      <c r="J98" s="19" t="s">
        <v>56</v>
      </c>
    </row>
    <row r="99" spans="1:10" ht="13">
      <c r="A99" s="19" t="s">
        <v>1864</v>
      </c>
      <c r="B99" s="11">
        <v>8.0439814814814811E-2</v>
      </c>
      <c r="C99" s="19" t="s">
        <v>13</v>
      </c>
      <c r="D99" s="19" t="s">
        <v>37</v>
      </c>
      <c r="E99" s="13" t="s">
        <v>38</v>
      </c>
      <c r="F99" s="13" t="s">
        <v>38</v>
      </c>
      <c r="G99" s="15"/>
      <c r="H99" s="15"/>
      <c r="I99" s="15"/>
      <c r="J99" s="19" t="s">
        <v>56</v>
      </c>
    </row>
    <row r="100" spans="1:10" ht="13">
      <c r="A100" s="19" t="s">
        <v>1864</v>
      </c>
      <c r="B100" s="11">
        <v>8.0439814814814811E-2</v>
      </c>
      <c r="C100" s="19" t="s">
        <v>13</v>
      </c>
      <c r="D100" s="19" t="s">
        <v>37</v>
      </c>
      <c r="E100" s="13">
        <v>19</v>
      </c>
      <c r="F100" s="14">
        <f>E100-6</f>
        <v>13</v>
      </c>
      <c r="G100" s="15"/>
      <c r="H100" s="15"/>
      <c r="I100" s="15"/>
      <c r="J100" s="19" t="s">
        <v>57</v>
      </c>
    </row>
    <row r="101" spans="1:10" ht="13">
      <c r="A101" s="19" t="s">
        <v>1864</v>
      </c>
      <c r="B101" s="11">
        <v>8.5370370370370374E-2</v>
      </c>
      <c r="C101" s="19" t="s">
        <v>19</v>
      </c>
      <c r="D101" s="19" t="s">
        <v>37</v>
      </c>
      <c r="E101" s="13">
        <v>21</v>
      </c>
      <c r="F101" s="13">
        <v>10</v>
      </c>
      <c r="G101" s="15"/>
      <c r="H101" s="15"/>
      <c r="I101" s="15"/>
      <c r="J101" s="15"/>
    </row>
    <row r="102" spans="1:10" ht="13">
      <c r="A102" s="19" t="s">
        <v>1864</v>
      </c>
      <c r="B102" s="11">
        <v>8.6041666666666669E-2</v>
      </c>
      <c r="C102" s="19" t="s">
        <v>89</v>
      </c>
      <c r="D102" s="19" t="s">
        <v>15</v>
      </c>
      <c r="E102" s="13">
        <v>16</v>
      </c>
      <c r="F102" s="14">
        <f>E102-3</f>
        <v>13</v>
      </c>
      <c r="G102" s="15"/>
      <c r="H102" s="15"/>
      <c r="I102" s="15"/>
      <c r="J102" s="15"/>
    </row>
    <row r="103" spans="1:10" ht="13">
      <c r="A103" s="19" t="s">
        <v>1864</v>
      </c>
      <c r="B103" s="11">
        <v>0.10172453703703704</v>
      </c>
      <c r="C103" s="19" t="s">
        <v>19</v>
      </c>
      <c r="D103" s="19" t="s">
        <v>16</v>
      </c>
      <c r="E103" s="13">
        <v>8</v>
      </c>
      <c r="F103" s="14">
        <f>E103-5</f>
        <v>3</v>
      </c>
      <c r="G103" s="15"/>
      <c r="H103" s="15"/>
      <c r="I103" s="15"/>
      <c r="J103" s="15"/>
    </row>
    <row r="104" spans="1:10" ht="13">
      <c r="A104" s="19" t="s">
        <v>1864</v>
      </c>
      <c r="B104" s="11">
        <v>0.10174768518518519</v>
      </c>
      <c r="C104" s="19" t="s">
        <v>888</v>
      </c>
      <c r="D104" s="19" t="s">
        <v>16</v>
      </c>
      <c r="E104" s="13">
        <v>11</v>
      </c>
      <c r="F104" s="14">
        <f>E104-0</f>
        <v>11</v>
      </c>
      <c r="G104" s="15"/>
      <c r="H104" s="15"/>
      <c r="I104" s="15"/>
      <c r="J104" s="15"/>
    </row>
    <row r="105" spans="1:10" ht="13">
      <c r="A105" s="19" t="s">
        <v>1864</v>
      </c>
      <c r="B105" s="11">
        <v>0.10365740740740741</v>
      </c>
      <c r="C105" s="19" t="s">
        <v>66</v>
      </c>
      <c r="D105" s="19" t="s">
        <v>16</v>
      </c>
      <c r="E105" s="13">
        <v>18</v>
      </c>
      <c r="F105" s="14">
        <f>E105-2</f>
        <v>16</v>
      </c>
      <c r="G105" s="15"/>
      <c r="H105" s="15"/>
      <c r="I105" s="15"/>
      <c r="J105" s="15"/>
    </row>
    <row r="106" spans="1:10" ht="13">
      <c r="A106" s="19" t="s">
        <v>1864</v>
      </c>
      <c r="B106" s="11">
        <v>0.10366898148148149</v>
      </c>
      <c r="C106" s="19" t="s">
        <v>18</v>
      </c>
      <c r="D106" s="19" t="s">
        <v>16</v>
      </c>
      <c r="E106" s="13">
        <v>21</v>
      </c>
      <c r="F106" s="14">
        <f>E106-4</f>
        <v>17</v>
      </c>
      <c r="G106" s="15"/>
      <c r="H106" s="15"/>
      <c r="I106" s="15"/>
      <c r="J106" s="15"/>
    </row>
    <row r="107" spans="1:10" ht="13">
      <c r="A107" s="19" t="s">
        <v>1864</v>
      </c>
      <c r="B107" s="11">
        <v>0.10383101851851852</v>
      </c>
      <c r="C107" s="19" t="s">
        <v>14</v>
      </c>
      <c r="D107" s="19" t="s">
        <v>16</v>
      </c>
      <c r="E107" s="13" t="s">
        <v>20</v>
      </c>
      <c r="F107" s="13">
        <v>1</v>
      </c>
      <c r="G107" s="15"/>
      <c r="H107" s="15"/>
      <c r="I107" s="15"/>
      <c r="J107" s="15"/>
    </row>
    <row r="108" spans="1:10" ht="13">
      <c r="A108" s="19" t="s">
        <v>1864</v>
      </c>
      <c r="B108" s="11">
        <v>0.10386574074074074</v>
      </c>
      <c r="C108" s="19" t="s">
        <v>13</v>
      </c>
      <c r="D108" s="19" t="s">
        <v>16</v>
      </c>
      <c r="E108" s="13">
        <v>15</v>
      </c>
      <c r="F108" s="14">
        <f>E108-0</f>
        <v>15</v>
      </c>
      <c r="G108" s="15"/>
      <c r="H108" s="15"/>
      <c r="I108" s="15"/>
      <c r="J108" s="15"/>
    </row>
    <row r="109" spans="1:10" ht="13">
      <c r="A109" s="19" t="s">
        <v>1864</v>
      </c>
      <c r="B109" s="11">
        <v>0.10398148148148148</v>
      </c>
      <c r="C109" s="19" t="s">
        <v>21</v>
      </c>
      <c r="D109" s="19" t="s">
        <v>16</v>
      </c>
      <c r="E109" s="13">
        <v>16</v>
      </c>
      <c r="F109" s="14">
        <f>E109-1</f>
        <v>15</v>
      </c>
      <c r="G109" s="15"/>
      <c r="H109" s="15"/>
      <c r="I109" s="15"/>
      <c r="J109" s="15"/>
    </row>
    <row r="110" spans="1:10" ht="13">
      <c r="A110" s="19" t="s">
        <v>1864</v>
      </c>
      <c r="B110" s="11">
        <v>0.10553240740740741</v>
      </c>
      <c r="C110" s="19" t="s">
        <v>888</v>
      </c>
      <c r="D110" s="19" t="s">
        <v>33</v>
      </c>
      <c r="E110" s="13">
        <v>28</v>
      </c>
      <c r="F110" s="13">
        <v>19</v>
      </c>
      <c r="G110" s="15"/>
      <c r="H110" s="15"/>
      <c r="I110" s="15"/>
      <c r="J110" s="19" t="s">
        <v>1998</v>
      </c>
    </row>
    <row r="111" spans="1:10" ht="13">
      <c r="A111" s="19" t="s">
        <v>1864</v>
      </c>
      <c r="B111" s="11">
        <v>0.10643518518518519</v>
      </c>
      <c r="C111" s="19" t="s">
        <v>19</v>
      </c>
      <c r="D111" s="19" t="s">
        <v>28</v>
      </c>
      <c r="E111" s="13">
        <v>7</v>
      </c>
      <c r="F111" s="14"/>
      <c r="G111" s="15"/>
      <c r="H111" s="19" t="s">
        <v>2000</v>
      </c>
      <c r="I111" s="15"/>
      <c r="J111" s="19" t="s">
        <v>2001</v>
      </c>
    </row>
    <row r="112" spans="1:10" ht="13">
      <c r="A112" s="19" t="s">
        <v>1864</v>
      </c>
      <c r="B112" s="11">
        <v>0.10650462962962963</v>
      </c>
      <c r="C112" s="19" t="s">
        <v>19</v>
      </c>
      <c r="D112" s="19" t="s">
        <v>30</v>
      </c>
      <c r="E112" s="13" t="s">
        <v>38</v>
      </c>
      <c r="F112" s="13" t="s">
        <v>38</v>
      </c>
      <c r="G112" s="15"/>
      <c r="H112" s="15"/>
      <c r="I112" s="15"/>
      <c r="J112" s="19" t="s">
        <v>103</v>
      </c>
    </row>
    <row r="113" spans="1:10" ht="13">
      <c r="A113" s="19" t="s">
        <v>1864</v>
      </c>
      <c r="B113" s="11">
        <v>0.10650462962962963</v>
      </c>
      <c r="C113" s="19" t="s">
        <v>19</v>
      </c>
      <c r="D113" s="19" t="s">
        <v>30</v>
      </c>
      <c r="E113" s="13">
        <v>18</v>
      </c>
      <c r="F113" s="13">
        <v>13</v>
      </c>
      <c r="G113" s="15"/>
      <c r="H113" s="15"/>
      <c r="I113" s="15"/>
      <c r="J113" s="19" t="s">
        <v>1655</v>
      </c>
    </row>
    <row r="114" spans="1:10" ht="13">
      <c r="A114" s="19" t="s">
        <v>1864</v>
      </c>
      <c r="B114" s="11">
        <v>0.10659722222222222</v>
      </c>
      <c r="C114" s="19" t="s">
        <v>19</v>
      </c>
      <c r="D114" s="19" t="s">
        <v>28</v>
      </c>
      <c r="E114" s="13">
        <v>14</v>
      </c>
      <c r="F114" s="14"/>
      <c r="G114" s="15"/>
      <c r="H114" s="19" t="s">
        <v>2003</v>
      </c>
      <c r="I114" s="15"/>
      <c r="J114" s="15"/>
    </row>
    <row r="115" spans="1:10" ht="13">
      <c r="A115" s="19" t="s">
        <v>1864</v>
      </c>
      <c r="B115" s="11">
        <v>0.10758101851851852</v>
      </c>
      <c r="C115" s="19" t="s">
        <v>18</v>
      </c>
      <c r="D115" s="19" t="s">
        <v>33</v>
      </c>
      <c r="E115" s="13">
        <v>27</v>
      </c>
      <c r="F115" s="14">
        <f>E115-9</f>
        <v>18</v>
      </c>
      <c r="G115" s="15"/>
      <c r="H115" s="15"/>
      <c r="I115" s="15"/>
      <c r="J115" s="19" t="s">
        <v>2005</v>
      </c>
    </row>
    <row r="116" spans="1:10" ht="13">
      <c r="A116" s="19" t="s">
        <v>1864</v>
      </c>
      <c r="B116" s="11">
        <v>0.10774305555555555</v>
      </c>
      <c r="C116" s="19" t="s">
        <v>18</v>
      </c>
      <c r="D116" s="19" t="s">
        <v>28</v>
      </c>
      <c r="E116" s="13">
        <v>21</v>
      </c>
      <c r="F116" s="14"/>
      <c r="G116" s="15"/>
      <c r="H116" s="19" t="s">
        <v>2006</v>
      </c>
      <c r="I116" s="15"/>
      <c r="J116" s="15"/>
    </row>
    <row r="117" spans="1:10" ht="13">
      <c r="A117" s="19" t="s">
        <v>1864</v>
      </c>
      <c r="B117" s="11">
        <v>0.10876157407407408</v>
      </c>
      <c r="C117" s="19" t="s">
        <v>19</v>
      </c>
      <c r="D117" s="19" t="s">
        <v>113</v>
      </c>
      <c r="E117" s="13">
        <v>12</v>
      </c>
      <c r="F117" s="14">
        <f>E117-0</f>
        <v>12</v>
      </c>
      <c r="G117" s="15"/>
      <c r="H117" s="15"/>
      <c r="I117" s="15"/>
      <c r="J117" s="19" t="s">
        <v>1934</v>
      </c>
    </row>
    <row r="118" spans="1:10" ht="13">
      <c r="A118" s="19" t="s">
        <v>1864</v>
      </c>
      <c r="B118" s="11">
        <v>0.10878472222222223</v>
      </c>
      <c r="C118" s="19" t="s">
        <v>888</v>
      </c>
      <c r="D118" s="19" t="s">
        <v>113</v>
      </c>
      <c r="E118" s="13">
        <v>13</v>
      </c>
      <c r="F118" s="14">
        <f>E118-9</f>
        <v>4</v>
      </c>
      <c r="G118" s="15"/>
      <c r="H118" s="15"/>
      <c r="I118" s="15"/>
      <c r="J118" s="19" t="s">
        <v>1934</v>
      </c>
    </row>
    <row r="119" spans="1:10" ht="13">
      <c r="A119" s="19" t="s">
        <v>1864</v>
      </c>
      <c r="B119" s="11">
        <v>0.10972222222222222</v>
      </c>
      <c r="C119" s="19" t="s">
        <v>888</v>
      </c>
      <c r="D119" s="19" t="s">
        <v>62</v>
      </c>
      <c r="E119" s="13">
        <v>7</v>
      </c>
      <c r="F119" s="14">
        <f t="shared" ref="F119:F120" si="5">E119-3</f>
        <v>4</v>
      </c>
      <c r="G119" s="15"/>
      <c r="H119" s="15"/>
      <c r="I119" s="15"/>
      <c r="J119" s="19" t="s">
        <v>56</v>
      </c>
    </row>
    <row r="120" spans="1:10" ht="13">
      <c r="A120" s="19" t="s">
        <v>1864</v>
      </c>
      <c r="B120" s="11">
        <v>0.10972222222222222</v>
      </c>
      <c r="C120" s="19" t="s">
        <v>888</v>
      </c>
      <c r="D120" s="19" t="s">
        <v>62</v>
      </c>
      <c r="E120" s="13">
        <v>20</v>
      </c>
      <c r="F120" s="14">
        <f t="shared" si="5"/>
        <v>17</v>
      </c>
      <c r="G120" s="15"/>
      <c r="H120" s="15"/>
      <c r="I120" s="15"/>
      <c r="J120" s="19" t="s">
        <v>2010</v>
      </c>
    </row>
    <row r="121" spans="1:10" ht="13">
      <c r="A121" s="19" t="s">
        <v>1864</v>
      </c>
      <c r="B121" s="11">
        <v>0.11006944444444444</v>
      </c>
      <c r="C121" s="19" t="s">
        <v>888</v>
      </c>
      <c r="D121" s="19" t="s">
        <v>62</v>
      </c>
      <c r="E121" s="13" t="s">
        <v>38</v>
      </c>
      <c r="F121" s="13" t="s">
        <v>38</v>
      </c>
      <c r="G121" s="15"/>
      <c r="H121" s="15"/>
      <c r="I121" s="15"/>
      <c r="J121" s="19" t="s">
        <v>56</v>
      </c>
    </row>
    <row r="122" spans="1:10" ht="13">
      <c r="A122" s="19" t="s">
        <v>1864</v>
      </c>
      <c r="B122" s="11">
        <v>0.11006944444444444</v>
      </c>
      <c r="C122" s="19" t="s">
        <v>888</v>
      </c>
      <c r="D122" s="19" t="s">
        <v>62</v>
      </c>
      <c r="E122" s="13">
        <v>18</v>
      </c>
      <c r="F122" s="14">
        <f>E122-3</f>
        <v>15</v>
      </c>
      <c r="G122" s="15"/>
      <c r="H122" s="15"/>
      <c r="I122" s="15"/>
      <c r="J122" s="19" t="s">
        <v>2010</v>
      </c>
    </row>
    <row r="123" spans="1:10" ht="13">
      <c r="A123" s="19" t="s">
        <v>1864</v>
      </c>
      <c r="B123" s="11">
        <v>0.11143518518518518</v>
      </c>
      <c r="C123" s="19" t="s">
        <v>21</v>
      </c>
      <c r="D123" s="19" t="s">
        <v>28</v>
      </c>
      <c r="E123" s="13">
        <v>15</v>
      </c>
      <c r="F123" s="14"/>
      <c r="G123" s="15"/>
      <c r="H123" s="19" t="s">
        <v>2013</v>
      </c>
      <c r="I123" s="15"/>
      <c r="J123" s="19" t="s">
        <v>2014</v>
      </c>
    </row>
    <row r="124" spans="1:10" ht="13">
      <c r="A124" s="19" t="s">
        <v>1864</v>
      </c>
      <c r="B124" s="11">
        <v>0.11181712962962963</v>
      </c>
      <c r="C124" s="19" t="s">
        <v>13</v>
      </c>
      <c r="D124" s="19" t="s">
        <v>52</v>
      </c>
      <c r="E124" s="13" t="s">
        <v>17</v>
      </c>
      <c r="F124" s="13">
        <v>20</v>
      </c>
      <c r="G124" s="15"/>
      <c r="H124" s="15"/>
      <c r="I124" s="15"/>
      <c r="J124" s="15"/>
    </row>
    <row r="125" spans="1:10" ht="13">
      <c r="A125" s="19" t="s">
        <v>1864</v>
      </c>
      <c r="B125" s="11">
        <v>0.11209490740740741</v>
      </c>
      <c r="C125" s="19" t="s">
        <v>13</v>
      </c>
      <c r="D125" s="19" t="s">
        <v>33</v>
      </c>
      <c r="E125" s="13">
        <v>23</v>
      </c>
      <c r="F125" s="14">
        <f>E125-9</f>
        <v>14</v>
      </c>
      <c r="G125" s="15"/>
      <c r="H125" s="15"/>
      <c r="I125" s="15"/>
      <c r="J125" s="19" t="s">
        <v>501</v>
      </c>
    </row>
    <row r="126" spans="1:10" ht="13">
      <c r="A126" s="19" t="s">
        <v>1864</v>
      </c>
      <c r="B126" s="11">
        <v>0.11209490740740741</v>
      </c>
      <c r="C126" s="19" t="s">
        <v>13</v>
      </c>
      <c r="D126" s="19" t="s">
        <v>33</v>
      </c>
      <c r="E126" s="13" t="s">
        <v>20</v>
      </c>
      <c r="F126" s="13">
        <v>1</v>
      </c>
      <c r="G126" s="15"/>
      <c r="H126" s="15"/>
      <c r="I126" s="15"/>
      <c r="J126" s="19" t="s">
        <v>56</v>
      </c>
    </row>
    <row r="127" spans="1:10" ht="13">
      <c r="A127" s="19" t="s">
        <v>1864</v>
      </c>
      <c r="B127" s="11">
        <v>0.11237268518518519</v>
      </c>
      <c r="C127" s="19" t="s">
        <v>13</v>
      </c>
      <c r="D127" s="19" t="s">
        <v>33</v>
      </c>
      <c r="E127" s="13" t="s">
        <v>38</v>
      </c>
      <c r="F127" s="13" t="s">
        <v>38</v>
      </c>
      <c r="G127" s="15"/>
      <c r="H127" s="15"/>
      <c r="I127" s="15"/>
      <c r="J127" s="19" t="s">
        <v>56</v>
      </c>
    </row>
    <row r="128" spans="1:10" ht="13">
      <c r="A128" s="19" t="s">
        <v>1864</v>
      </c>
      <c r="B128" s="11">
        <v>0.11237268518518519</v>
      </c>
      <c r="C128" s="19" t="s">
        <v>13</v>
      </c>
      <c r="D128" s="19" t="s">
        <v>33</v>
      </c>
      <c r="E128" s="13">
        <v>28</v>
      </c>
      <c r="F128" s="14">
        <f>E128-9</f>
        <v>19</v>
      </c>
      <c r="G128" s="15"/>
      <c r="H128" s="15"/>
      <c r="I128" s="15"/>
      <c r="J128" s="19" t="s">
        <v>501</v>
      </c>
    </row>
    <row r="129" spans="1:10" ht="13">
      <c r="A129" s="19" t="s">
        <v>1864</v>
      </c>
      <c r="B129" s="11">
        <v>0.11233796296296296</v>
      </c>
      <c r="C129" s="19" t="s">
        <v>13</v>
      </c>
      <c r="D129" s="19" t="s">
        <v>28</v>
      </c>
      <c r="E129" s="13">
        <v>15</v>
      </c>
      <c r="F129" s="14"/>
      <c r="G129" s="15"/>
      <c r="H129" s="19" t="s">
        <v>2013</v>
      </c>
      <c r="I129" s="15"/>
      <c r="J129" s="15"/>
    </row>
    <row r="130" spans="1:10" ht="13">
      <c r="A130" s="19" t="s">
        <v>1864</v>
      </c>
      <c r="B130" s="11">
        <v>0.11237268518518519</v>
      </c>
      <c r="C130" s="19" t="s">
        <v>13</v>
      </c>
      <c r="D130" s="19" t="s">
        <v>28</v>
      </c>
      <c r="E130" s="13">
        <v>12</v>
      </c>
      <c r="F130" s="14"/>
      <c r="G130" s="15"/>
      <c r="H130" s="19" t="s">
        <v>2020</v>
      </c>
      <c r="I130" s="15"/>
      <c r="J130" s="15"/>
    </row>
    <row r="131" spans="1:10" ht="13">
      <c r="A131" s="19" t="s">
        <v>1864</v>
      </c>
      <c r="B131" s="11">
        <v>0.1140625</v>
      </c>
      <c r="C131" s="19" t="s">
        <v>19</v>
      </c>
      <c r="D131" s="19" t="s">
        <v>30</v>
      </c>
      <c r="E131" s="13">
        <v>22</v>
      </c>
      <c r="F131" s="14">
        <f>E131-10</f>
        <v>12</v>
      </c>
      <c r="G131" s="15"/>
      <c r="H131" s="15"/>
      <c r="I131" s="15"/>
      <c r="J131" s="19" t="s">
        <v>1244</v>
      </c>
    </row>
    <row r="132" spans="1:10" ht="13">
      <c r="A132" s="19" t="s">
        <v>1864</v>
      </c>
      <c r="B132" s="11">
        <v>0.11432870370370371</v>
      </c>
      <c r="C132" s="19" t="s">
        <v>19</v>
      </c>
      <c r="D132" s="19" t="s">
        <v>28</v>
      </c>
      <c r="E132" s="13">
        <v>11</v>
      </c>
      <c r="F132" s="14"/>
      <c r="G132" s="15"/>
      <c r="H132" s="19" t="s">
        <v>2021</v>
      </c>
      <c r="I132" s="15"/>
      <c r="J132" s="15"/>
    </row>
    <row r="133" spans="1:10" ht="13">
      <c r="A133" s="19" t="s">
        <v>1864</v>
      </c>
      <c r="B133" s="11">
        <v>0.11519675925925926</v>
      </c>
      <c r="C133" s="19" t="s">
        <v>18</v>
      </c>
      <c r="D133" s="19" t="s">
        <v>33</v>
      </c>
      <c r="E133" s="13">
        <v>12</v>
      </c>
      <c r="F133" s="14">
        <f>E133-9</f>
        <v>3</v>
      </c>
      <c r="G133" s="15"/>
      <c r="H133" s="15"/>
      <c r="I133" s="15"/>
      <c r="J133" s="19" t="s">
        <v>72</v>
      </c>
    </row>
    <row r="134" spans="1:10" ht="13">
      <c r="A134" s="19" t="s">
        <v>1864</v>
      </c>
      <c r="B134" s="11">
        <v>0.11780092592592592</v>
      </c>
      <c r="C134" s="19" t="s">
        <v>66</v>
      </c>
      <c r="D134" s="19" t="s">
        <v>113</v>
      </c>
      <c r="E134" s="13">
        <v>11</v>
      </c>
      <c r="F134" s="14">
        <f t="shared" ref="F134:F135" si="6">E134--1</f>
        <v>12</v>
      </c>
      <c r="G134" s="15"/>
      <c r="H134" s="15"/>
      <c r="I134" s="15"/>
      <c r="J134" s="19" t="s">
        <v>2023</v>
      </c>
    </row>
    <row r="135" spans="1:10" ht="13">
      <c r="A135" s="19" t="s">
        <v>1864</v>
      </c>
      <c r="B135" s="11">
        <v>0.11913194444444444</v>
      </c>
      <c r="C135" s="19" t="s">
        <v>66</v>
      </c>
      <c r="D135" s="19" t="s">
        <v>113</v>
      </c>
      <c r="E135" s="13">
        <v>14</v>
      </c>
      <c r="F135" s="14">
        <f t="shared" si="6"/>
        <v>15</v>
      </c>
      <c r="G135" s="15"/>
      <c r="H135" s="15"/>
      <c r="I135" s="15"/>
      <c r="J135" s="19" t="s">
        <v>2024</v>
      </c>
    </row>
    <row r="136" spans="1:10" ht="13">
      <c r="A136" s="19" t="s">
        <v>1864</v>
      </c>
      <c r="B136" s="11">
        <v>0.11958333333333333</v>
      </c>
      <c r="C136" s="19" t="s">
        <v>21</v>
      </c>
      <c r="D136" s="19" t="s">
        <v>28</v>
      </c>
      <c r="E136" s="13">
        <v>15</v>
      </c>
      <c r="F136" s="14"/>
      <c r="G136" s="15"/>
      <c r="H136" s="19" t="s">
        <v>2013</v>
      </c>
      <c r="I136" s="15"/>
      <c r="J136" s="19" t="s">
        <v>2014</v>
      </c>
    </row>
    <row r="137" spans="1:10" ht="13">
      <c r="A137" s="19" t="s">
        <v>1864</v>
      </c>
      <c r="B137" s="11">
        <v>0.11967592592592592</v>
      </c>
      <c r="C137" s="19" t="s">
        <v>21</v>
      </c>
      <c r="D137" s="19" t="s">
        <v>33</v>
      </c>
      <c r="E137" s="13">
        <v>20</v>
      </c>
      <c r="F137" s="13">
        <v>11</v>
      </c>
      <c r="G137" s="15"/>
      <c r="H137" s="15"/>
      <c r="I137" s="15"/>
      <c r="J137" s="19" t="s">
        <v>2014</v>
      </c>
    </row>
    <row r="138" spans="1:10" ht="13">
      <c r="A138" s="19" t="s">
        <v>1864</v>
      </c>
      <c r="B138" s="11">
        <v>0.12028935185185186</v>
      </c>
      <c r="C138" s="19" t="s">
        <v>21</v>
      </c>
      <c r="D138" s="19" t="s">
        <v>15</v>
      </c>
      <c r="E138" s="13">
        <v>17</v>
      </c>
      <c r="F138" s="14">
        <f>E138-4</f>
        <v>13</v>
      </c>
      <c r="G138" s="15"/>
      <c r="H138" s="15"/>
      <c r="I138" s="15"/>
      <c r="J138" s="15"/>
    </row>
    <row r="139" spans="1:10" ht="13">
      <c r="A139" s="19" t="s">
        <v>1864</v>
      </c>
      <c r="B139" s="11">
        <v>0.120625</v>
      </c>
      <c r="C139" s="19" t="s">
        <v>21</v>
      </c>
      <c r="D139" s="19" t="s">
        <v>45</v>
      </c>
      <c r="E139" s="13">
        <v>5</v>
      </c>
      <c r="F139" s="14"/>
      <c r="G139" s="15"/>
      <c r="H139" s="15"/>
      <c r="I139" s="15"/>
      <c r="J139" s="19" t="s">
        <v>2025</v>
      </c>
    </row>
    <row r="140" spans="1:10" ht="13">
      <c r="A140" s="19" t="s">
        <v>1864</v>
      </c>
      <c r="B140" s="11">
        <v>0.12089120370370371</v>
      </c>
      <c r="C140" s="19" t="s">
        <v>21</v>
      </c>
      <c r="D140" s="19" t="s">
        <v>28</v>
      </c>
      <c r="E140" s="13">
        <v>25</v>
      </c>
      <c r="F140" s="14"/>
      <c r="G140" s="15"/>
      <c r="H140" s="19" t="s">
        <v>2026</v>
      </c>
      <c r="I140" s="13">
        <v>1</v>
      </c>
      <c r="J140" s="19" t="s">
        <v>100</v>
      </c>
    </row>
    <row r="141" spans="1:10" ht="13">
      <c r="A141" s="19" t="s">
        <v>1864</v>
      </c>
      <c r="B141" s="11">
        <v>0.12202546296296296</v>
      </c>
      <c r="C141" s="19" t="s">
        <v>13</v>
      </c>
      <c r="D141" s="19" t="s">
        <v>33</v>
      </c>
      <c r="E141" s="13">
        <v>28</v>
      </c>
      <c r="F141" s="14">
        <f t="shared" ref="F141:F142" si="7">E141-9</f>
        <v>19</v>
      </c>
      <c r="G141" s="15"/>
      <c r="H141" s="15"/>
      <c r="I141" s="15"/>
      <c r="J141" s="19" t="s">
        <v>120</v>
      </c>
    </row>
    <row r="142" spans="1:10" ht="13">
      <c r="A142" s="19" t="s">
        <v>1864</v>
      </c>
      <c r="B142" s="11">
        <v>0.12207175925925925</v>
      </c>
      <c r="C142" s="19" t="s">
        <v>13</v>
      </c>
      <c r="D142" s="19" t="s">
        <v>33</v>
      </c>
      <c r="E142" s="13">
        <v>15</v>
      </c>
      <c r="F142" s="14">
        <f t="shared" si="7"/>
        <v>6</v>
      </c>
      <c r="G142" s="15"/>
      <c r="H142" s="15"/>
      <c r="I142" s="15"/>
      <c r="J142" s="19" t="s">
        <v>120</v>
      </c>
    </row>
    <row r="143" spans="1:10" ht="13">
      <c r="A143" s="19" t="s">
        <v>1864</v>
      </c>
      <c r="B143" s="11">
        <v>0.12219907407407407</v>
      </c>
      <c r="C143" s="19" t="s">
        <v>13</v>
      </c>
      <c r="D143" s="19" t="s">
        <v>28</v>
      </c>
      <c r="E143" s="13">
        <v>9</v>
      </c>
      <c r="F143" s="14"/>
      <c r="G143" s="15"/>
      <c r="H143" s="19" t="s">
        <v>2027</v>
      </c>
      <c r="I143" s="15"/>
      <c r="J143" s="15"/>
    </row>
    <row r="144" spans="1:10" ht="13">
      <c r="A144" s="19" t="s">
        <v>1864</v>
      </c>
      <c r="B144" s="11">
        <v>0.12224537037037037</v>
      </c>
      <c r="C144" s="19" t="s">
        <v>13</v>
      </c>
      <c r="D144" s="19" t="s">
        <v>28</v>
      </c>
      <c r="E144" s="13">
        <v>8</v>
      </c>
      <c r="F144" s="14"/>
      <c r="G144" s="15"/>
      <c r="H144" s="19" t="s">
        <v>2028</v>
      </c>
      <c r="I144" s="13">
        <v>1</v>
      </c>
      <c r="J144" s="19" t="s">
        <v>100</v>
      </c>
    </row>
    <row r="145" spans="1:10" ht="13">
      <c r="A145" s="19" t="s">
        <v>1864</v>
      </c>
      <c r="B145" s="11">
        <v>0.12311342592592593</v>
      </c>
      <c r="C145" s="19" t="s">
        <v>14</v>
      </c>
      <c r="D145" s="19" t="s">
        <v>15</v>
      </c>
      <c r="E145" s="13">
        <v>7</v>
      </c>
      <c r="F145" s="14">
        <f>E145-3</f>
        <v>4</v>
      </c>
      <c r="G145" s="15"/>
      <c r="H145" s="15"/>
      <c r="I145" s="15"/>
      <c r="J145" s="15"/>
    </row>
    <row r="146" spans="1:10" ht="13">
      <c r="A146" s="19" t="s">
        <v>1864</v>
      </c>
      <c r="B146" s="11">
        <v>0.12407407407407407</v>
      </c>
      <c r="C146" s="19" t="s">
        <v>14</v>
      </c>
      <c r="D146" s="19" t="s">
        <v>37</v>
      </c>
      <c r="E146" s="13">
        <v>23</v>
      </c>
      <c r="F146" s="14">
        <f>E146-6</f>
        <v>17</v>
      </c>
      <c r="G146" s="15"/>
      <c r="H146" s="15"/>
      <c r="I146" s="15"/>
      <c r="J146" s="15"/>
    </row>
    <row r="147" spans="1:10" ht="13">
      <c r="A147" s="19" t="s">
        <v>1864</v>
      </c>
      <c r="B147" s="11">
        <v>0.12451388888888888</v>
      </c>
      <c r="C147" s="19" t="s">
        <v>888</v>
      </c>
      <c r="D147" s="19" t="s">
        <v>101</v>
      </c>
      <c r="E147" s="13">
        <v>6</v>
      </c>
      <c r="F147" s="14"/>
      <c r="G147" s="15"/>
      <c r="H147" s="15"/>
      <c r="I147" s="15"/>
      <c r="J147" s="19" t="s">
        <v>2029</v>
      </c>
    </row>
    <row r="148" spans="1:10" ht="13">
      <c r="A148" s="19" t="s">
        <v>1864</v>
      </c>
      <c r="B148" s="11">
        <v>0.1255324074074074</v>
      </c>
      <c r="C148" s="19" t="s">
        <v>21</v>
      </c>
      <c r="D148" s="19" t="s">
        <v>78</v>
      </c>
      <c r="E148" s="13" t="s">
        <v>20</v>
      </c>
      <c r="F148" s="13">
        <v>1</v>
      </c>
      <c r="G148" s="15"/>
      <c r="H148" s="15"/>
      <c r="I148" s="15"/>
      <c r="J148" s="15"/>
    </row>
    <row r="149" spans="1:10" ht="13">
      <c r="A149" s="19" t="s">
        <v>1864</v>
      </c>
      <c r="B149" s="11">
        <v>0.12606481481481482</v>
      </c>
      <c r="C149" s="19" t="s">
        <v>18</v>
      </c>
      <c r="D149" s="19" t="s">
        <v>78</v>
      </c>
      <c r="E149" s="13">
        <v>14</v>
      </c>
      <c r="F149" s="14">
        <f>E149-1</f>
        <v>13</v>
      </c>
      <c r="G149" s="15"/>
      <c r="H149" s="15"/>
      <c r="I149" s="15"/>
      <c r="J149" s="15"/>
    </row>
    <row r="150" spans="1:10" ht="13">
      <c r="A150" s="19" t="s">
        <v>1864</v>
      </c>
      <c r="B150" s="11">
        <v>0.12752314814814814</v>
      </c>
      <c r="C150" s="19" t="s">
        <v>18</v>
      </c>
      <c r="D150" s="19" t="s">
        <v>24</v>
      </c>
      <c r="E150" s="13">
        <v>13</v>
      </c>
      <c r="F150" s="14">
        <f>E150-5</f>
        <v>8</v>
      </c>
      <c r="G150" s="15"/>
      <c r="H150" s="15"/>
      <c r="I150" s="15"/>
      <c r="J150" s="15"/>
    </row>
    <row r="151" spans="1:10" ht="13">
      <c r="A151" s="19" t="s">
        <v>1864</v>
      </c>
      <c r="B151" s="11">
        <v>0.13825231481481481</v>
      </c>
      <c r="C151" s="19" t="s">
        <v>14</v>
      </c>
      <c r="D151" s="19" t="s">
        <v>321</v>
      </c>
      <c r="E151" s="13">
        <v>9</v>
      </c>
      <c r="F151" s="14">
        <f>E151-2</f>
        <v>7</v>
      </c>
      <c r="G151" s="15"/>
      <c r="H151" s="15"/>
      <c r="I151" s="15"/>
      <c r="J151" s="15"/>
    </row>
    <row r="152" spans="1:10" ht="13">
      <c r="A152" s="19" t="s">
        <v>1864</v>
      </c>
      <c r="B152" s="11">
        <v>0.14174768518518518</v>
      </c>
      <c r="C152" s="19" t="s">
        <v>14</v>
      </c>
      <c r="D152" s="19" t="s">
        <v>37</v>
      </c>
      <c r="E152" s="13">
        <v>10</v>
      </c>
      <c r="F152" s="14">
        <f>E152-6</f>
        <v>4</v>
      </c>
      <c r="G152" s="15"/>
      <c r="H152" s="15"/>
      <c r="I152" s="15"/>
      <c r="J152" s="15"/>
    </row>
    <row r="153" spans="1:10" ht="13">
      <c r="A153" s="19" t="s">
        <v>1864</v>
      </c>
      <c r="B153" s="11">
        <v>0.1466550925925926</v>
      </c>
      <c r="C153" s="19" t="s">
        <v>66</v>
      </c>
      <c r="D153" s="19" t="s">
        <v>113</v>
      </c>
      <c r="E153" s="13">
        <v>15</v>
      </c>
      <c r="F153" s="14">
        <f>E153--1</f>
        <v>16</v>
      </c>
      <c r="G153" s="15"/>
      <c r="H153" s="15"/>
      <c r="I153" s="15"/>
      <c r="J153" s="19" t="s">
        <v>2032</v>
      </c>
    </row>
    <row r="154" spans="1:10" ht="13">
      <c r="A154" s="19" t="s">
        <v>1864</v>
      </c>
      <c r="B154" s="11">
        <v>0.1605787037037037</v>
      </c>
      <c r="C154" s="19" t="s">
        <v>66</v>
      </c>
      <c r="D154" s="19" t="s">
        <v>532</v>
      </c>
      <c r="E154" s="13">
        <v>22</v>
      </c>
      <c r="F154" s="14">
        <f t="shared" ref="F154:F156" si="8">E154-7</f>
        <v>15</v>
      </c>
      <c r="G154" s="15"/>
      <c r="H154" s="15"/>
      <c r="I154" s="15"/>
      <c r="J154" s="19" t="s">
        <v>2033</v>
      </c>
    </row>
    <row r="155" spans="1:10" ht="13">
      <c r="A155" s="19" t="s">
        <v>1864</v>
      </c>
      <c r="B155" s="11">
        <v>0.16160879629629629</v>
      </c>
      <c r="C155" s="19" t="s">
        <v>66</v>
      </c>
      <c r="D155" s="19" t="s">
        <v>532</v>
      </c>
      <c r="E155" s="13">
        <v>22</v>
      </c>
      <c r="F155" s="14">
        <f t="shared" si="8"/>
        <v>15</v>
      </c>
      <c r="G155" s="15"/>
      <c r="H155" s="15"/>
      <c r="I155" s="15"/>
      <c r="J155" s="19" t="s">
        <v>56</v>
      </c>
    </row>
    <row r="156" spans="1:10" ht="13">
      <c r="A156" s="19" t="s">
        <v>1864</v>
      </c>
      <c r="B156" s="11">
        <v>0.16160879629629629</v>
      </c>
      <c r="C156" s="19" t="s">
        <v>66</v>
      </c>
      <c r="D156" s="19" t="s">
        <v>532</v>
      </c>
      <c r="E156" s="13">
        <v>22</v>
      </c>
      <c r="F156" s="14">
        <f t="shared" si="8"/>
        <v>15</v>
      </c>
      <c r="G156" s="15"/>
      <c r="H156" s="15"/>
      <c r="I156" s="15"/>
      <c r="J156" s="19" t="s">
        <v>2034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outlinePr summaryBelow="0" summaryRight="0"/>
  </sheetPr>
  <dimension ref="A1:J32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4.1640625" customWidth="1"/>
    <col min="9" max="9" width="6.33203125" customWidth="1"/>
    <col min="10" max="10" width="69.164062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2022</v>
      </c>
      <c r="B2" s="11">
        <v>1.5081018518518518E-2</v>
      </c>
      <c r="C2" s="19" t="s">
        <v>18</v>
      </c>
      <c r="D2" s="19" t="s">
        <v>15</v>
      </c>
      <c r="E2" s="13">
        <v>18</v>
      </c>
      <c r="F2" s="14">
        <f t="shared" ref="F2:F3" si="0">E2-5</f>
        <v>13</v>
      </c>
      <c r="G2" s="15"/>
      <c r="H2" s="15"/>
      <c r="I2" s="15"/>
      <c r="J2" s="15"/>
    </row>
    <row r="3" spans="1:10" ht="15.75" customHeight="1">
      <c r="A3" s="19" t="s">
        <v>2022</v>
      </c>
      <c r="B3" s="11">
        <v>1.6064814814814816E-2</v>
      </c>
      <c r="C3" s="19" t="s">
        <v>18</v>
      </c>
      <c r="D3" s="19" t="s">
        <v>15</v>
      </c>
      <c r="E3" s="13">
        <v>23</v>
      </c>
      <c r="F3" s="14">
        <f t="shared" si="0"/>
        <v>18</v>
      </c>
      <c r="G3" s="15"/>
      <c r="H3" s="15"/>
      <c r="I3" s="15"/>
      <c r="J3" s="15"/>
    </row>
    <row r="4" spans="1:10" ht="15.75" customHeight="1">
      <c r="A4" s="19" t="s">
        <v>2022</v>
      </c>
      <c r="B4" s="11">
        <v>1.8020833333333333E-2</v>
      </c>
      <c r="C4" s="19" t="s">
        <v>888</v>
      </c>
      <c r="D4" s="19" t="s">
        <v>67</v>
      </c>
      <c r="E4" s="13">
        <v>12</v>
      </c>
      <c r="F4" s="14">
        <f>E4--1</f>
        <v>13</v>
      </c>
      <c r="G4" s="15"/>
      <c r="H4" s="15"/>
      <c r="I4" s="15"/>
      <c r="J4" s="15"/>
    </row>
    <row r="5" spans="1:10" ht="15.75" customHeight="1">
      <c r="A5" s="19" t="s">
        <v>2022</v>
      </c>
      <c r="B5" s="11">
        <v>1.8020833333333333E-2</v>
      </c>
      <c r="C5" s="19" t="s">
        <v>18</v>
      </c>
      <c r="D5" s="19" t="s">
        <v>67</v>
      </c>
      <c r="E5" s="13">
        <v>5</v>
      </c>
      <c r="F5" s="14">
        <f>E5-1</f>
        <v>4</v>
      </c>
      <c r="G5" s="15"/>
      <c r="H5" s="15"/>
      <c r="I5" s="15"/>
      <c r="J5" s="15"/>
    </row>
    <row r="6" spans="1:10" ht="15.75" customHeight="1">
      <c r="A6" s="19" t="s">
        <v>2022</v>
      </c>
      <c r="B6" s="11">
        <v>1.8020833333333333E-2</v>
      </c>
      <c r="C6" s="19" t="s">
        <v>21</v>
      </c>
      <c r="D6" s="19" t="s">
        <v>67</v>
      </c>
      <c r="E6" s="13">
        <v>23</v>
      </c>
      <c r="F6" s="14">
        <f>E6-6</f>
        <v>17</v>
      </c>
      <c r="G6" s="15"/>
      <c r="H6" s="15"/>
      <c r="I6" s="15"/>
      <c r="J6" s="15"/>
    </row>
    <row r="7" spans="1:10" ht="15.75" customHeight="1">
      <c r="A7" s="19" t="s">
        <v>2022</v>
      </c>
      <c r="B7" s="11">
        <v>1.8020833333333333E-2</v>
      </c>
      <c r="C7" s="19" t="s">
        <v>13</v>
      </c>
      <c r="D7" s="19" t="s">
        <v>67</v>
      </c>
      <c r="E7" s="13">
        <v>16</v>
      </c>
      <c r="F7" s="14">
        <f t="shared" ref="F7:F9" si="1">E7-2</f>
        <v>14</v>
      </c>
      <c r="G7" s="15"/>
      <c r="H7" s="15"/>
      <c r="I7" s="15"/>
      <c r="J7" s="15"/>
    </row>
    <row r="8" spans="1:10" ht="15.75" customHeight="1">
      <c r="A8" s="19" t="s">
        <v>2022</v>
      </c>
      <c r="B8" s="11">
        <v>1.8020833333333333E-2</v>
      </c>
      <c r="C8" s="19" t="s">
        <v>14</v>
      </c>
      <c r="D8" s="19" t="s">
        <v>67</v>
      </c>
      <c r="E8" s="13">
        <v>11</v>
      </c>
      <c r="F8" s="13">
        <f t="shared" si="1"/>
        <v>9</v>
      </c>
      <c r="G8" s="15"/>
      <c r="H8" s="15"/>
      <c r="I8" s="15"/>
      <c r="J8" s="15"/>
    </row>
    <row r="9" spans="1:10" ht="15.75" customHeight="1">
      <c r="A9" s="19" t="s">
        <v>2022</v>
      </c>
      <c r="B9" s="11">
        <v>2.1597222222222223E-2</v>
      </c>
      <c r="C9" s="19" t="s">
        <v>14</v>
      </c>
      <c r="D9" s="19" t="s">
        <v>67</v>
      </c>
      <c r="E9" s="13">
        <v>10</v>
      </c>
      <c r="F9" s="14">
        <f t="shared" si="1"/>
        <v>8</v>
      </c>
      <c r="G9" s="15"/>
      <c r="H9" s="15"/>
      <c r="I9" s="15"/>
      <c r="J9" s="15"/>
    </row>
    <row r="10" spans="1:10" ht="15.75" customHeight="1">
      <c r="A10" s="19" t="s">
        <v>2022</v>
      </c>
      <c r="B10" s="11">
        <v>2.9826388888888888E-2</v>
      </c>
      <c r="C10" s="19" t="s">
        <v>14</v>
      </c>
      <c r="D10" s="19" t="s">
        <v>246</v>
      </c>
      <c r="E10" s="13">
        <v>20</v>
      </c>
      <c r="F10" s="13">
        <f>E10-6</f>
        <v>14</v>
      </c>
      <c r="G10" s="15"/>
      <c r="H10" s="15"/>
      <c r="I10" s="15"/>
      <c r="J10" s="15"/>
    </row>
    <row r="11" spans="1:10" ht="15.75" customHeight="1">
      <c r="A11" s="19" t="s">
        <v>2022</v>
      </c>
      <c r="B11" s="11">
        <v>2.9826388888888888E-2</v>
      </c>
      <c r="C11" s="19" t="s">
        <v>21</v>
      </c>
      <c r="D11" s="19" t="s">
        <v>246</v>
      </c>
      <c r="E11" s="13">
        <v>14</v>
      </c>
      <c r="F11" s="14">
        <f>E11-10</f>
        <v>4</v>
      </c>
      <c r="G11" s="15"/>
      <c r="H11" s="15"/>
      <c r="I11" s="15"/>
      <c r="J11" s="15"/>
    </row>
    <row r="12" spans="1:10" ht="15.75" customHeight="1">
      <c r="A12" s="19" t="s">
        <v>2022</v>
      </c>
      <c r="B12" s="11">
        <v>3.2800925925925928E-2</v>
      </c>
      <c r="C12" s="19" t="s">
        <v>888</v>
      </c>
      <c r="D12" s="19" t="s">
        <v>25</v>
      </c>
      <c r="E12" s="13">
        <v>10</v>
      </c>
      <c r="F12" s="13">
        <f>E12-5</f>
        <v>5</v>
      </c>
      <c r="G12" s="15"/>
      <c r="H12" s="15"/>
      <c r="I12" s="15"/>
      <c r="J12" s="15"/>
    </row>
    <row r="13" spans="1:10" ht="15.75" customHeight="1">
      <c r="A13" s="19" t="s">
        <v>2022</v>
      </c>
      <c r="B13" s="11">
        <v>3.2800925925925928E-2</v>
      </c>
      <c r="C13" s="19" t="s">
        <v>21</v>
      </c>
      <c r="D13" s="19" t="s">
        <v>25</v>
      </c>
      <c r="E13" s="13">
        <v>23</v>
      </c>
      <c r="F13" s="14">
        <f>E13-4</f>
        <v>19</v>
      </c>
      <c r="G13" s="15"/>
      <c r="H13" s="15"/>
      <c r="I13" s="15"/>
      <c r="J13" s="15"/>
    </row>
    <row r="14" spans="1:10" ht="15.75" customHeight="1">
      <c r="A14" s="19" t="s">
        <v>2022</v>
      </c>
      <c r="B14" s="11">
        <v>3.2800925925925928E-2</v>
      </c>
      <c r="C14" s="19" t="s">
        <v>18</v>
      </c>
      <c r="D14" s="19" t="s">
        <v>25</v>
      </c>
      <c r="E14" s="19" t="s">
        <v>38</v>
      </c>
      <c r="F14" s="19" t="s">
        <v>38</v>
      </c>
      <c r="G14" s="15"/>
      <c r="H14" s="15"/>
      <c r="I14" s="15"/>
      <c r="J14" s="15"/>
    </row>
    <row r="15" spans="1:10" ht="15.75" customHeight="1">
      <c r="A15" s="19" t="s">
        <v>2022</v>
      </c>
      <c r="B15" s="11">
        <v>3.2974537037037038E-2</v>
      </c>
      <c r="C15" s="19" t="s">
        <v>66</v>
      </c>
      <c r="D15" s="19" t="s">
        <v>60</v>
      </c>
      <c r="E15" s="13">
        <v>13</v>
      </c>
      <c r="F15" s="13">
        <v>11</v>
      </c>
      <c r="G15" s="15"/>
      <c r="H15" s="15"/>
      <c r="I15" s="15"/>
      <c r="J15" s="15"/>
    </row>
    <row r="16" spans="1:10" ht="15.75" customHeight="1">
      <c r="A16" s="19" t="s">
        <v>2022</v>
      </c>
      <c r="B16" s="11">
        <v>6.8831018518518514E-2</v>
      </c>
      <c r="C16" s="19" t="s">
        <v>13</v>
      </c>
      <c r="D16" s="19" t="s">
        <v>15</v>
      </c>
      <c r="E16" s="13">
        <v>9</v>
      </c>
      <c r="F16" s="14">
        <f>E16-2</f>
        <v>7</v>
      </c>
      <c r="G16" s="15"/>
      <c r="H16" s="15"/>
      <c r="I16" s="15"/>
      <c r="J16" s="15"/>
    </row>
    <row r="17" spans="1:10" ht="15.75" customHeight="1">
      <c r="A17" s="19" t="s">
        <v>2022</v>
      </c>
      <c r="B17" s="11">
        <v>6.8263888888888888E-2</v>
      </c>
      <c r="C17" s="19" t="s">
        <v>21</v>
      </c>
      <c r="D17" s="19" t="s">
        <v>34</v>
      </c>
      <c r="E17" s="13">
        <v>27</v>
      </c>
      <c r="F17" s="13">
        <f>E17-10</f>
        <v>17</v>
      </c>
      <c r="G17" s="15"/>
      <c r="H17" s="15"/>
      <c r="I17" s="15"/>
      <c r="J17" s="19" t="s">
        <v>2031</v>
      </c>
    </row>
    <row r="18" spans="1:10" ht="15.75" customHeight="1">
      <c r="A18" s="19" t="s">
        <v>2022</v>
      </c>
      <c r="B18" s="11">
        <v>6.8391203703703704E-2</v>
      </c>
      <c r="C18" s="19" t="s">
        <v>13</v>
      </c>
      <c r="D18" s="19" t="s">
        <v>24</v>
      </c>
      <c r="E18" s="13">
        <v>10</v>
      </c>
      <c r="F18" s="14">
        <f>E18--2</f>
        <v>12</v>
      </c>
      <c r="G18" s="15"/>
      <c r="H18" s="15"/>
      <c r="I18" s="15"/>
      <c r="J18" s="15"/>
    </row>
    <row r="19" spans="1:10" ht="15.75" customHeight="1">
      <c r="A19" s="19" t="s">
        <v>2022</v>
      </c>
      <c r="B19" s="11">
        <v>6.9201388888888896E-2</v>
      </c>
      <c r="C19" s="19" t="s">
        <v>13</v>
      </c>
      <c r="D19" s="19" t="s">
        <v>22</v>
      </c>
      <c r="E19" s="13">
        <v>9</v>
      </c>
      <c r="F19" s="14">
        <f>E19-0</f>
        <v>9</v>
      </c>
      <c r="G19" s="15"/>
      <c r="H19" s="15"/>
      <c r="I19" s="15"/>
      <c r="J19" s="15"/>
    </row>
    <row r="20" spans="1:10" ht="15.75" customHeight="1">
      <c r="A20" s="19" t="s">
        <v>2022</v>
      </c>
      <c r="B20" s="11">
        <v>7.1863425925925928E-2</v>
      </c>
      <c r="C20" s="19" t="s">
        <v>13</v>
      </c>
      <c r="D20" s="19" t="s">
        <v>113</v>
      </c>
      <c r="E20" s="13">
        <v>21</v>
      </c>
      <c r="F20" s="14">
        <f t="shared" ref="F20:F22" si="2">E20-3</f>
        <v>18</v>
      </c>
      <c r="G20" s="15"/>
      <c r="H20" s="15"/>
      <c r="I20" s="15"/>
      <c r="J20" s="15"/>
    </row>
    <row r="21" spans="1:10" ht="15.75" customHeight="1">
      <c r="A21" s="19" t="s">
        <v>2022</v>
      </c>
      <c r="B21" s="11">
        <v>0.10109953703703704</v>
      </c>
      <c r="C21" s="19" t="s">
        <v>14</v>
      </c>
      <c r="D21" s="19" t="s">
        <v>15</v>
      </c>
      <c r="E21" s="13">
        <v>6</v>
      </c>
      <c r="F21" s="14">
        <f t="shared" si="2"/>
        <v>3</v>
      </c>
      <c r="G21" s="15"/>
      <c r="H21" s="15"/>
      <c r="I21" s="15"/>
      <c r="J21" s="15"/>
    </row>
    <row r="22" spans="1:10" ht="15.75" customHeight="1">
      <c r="A22" s="19" t="s">
        <v>2022</v>
      </c>
      <c r="B22" s="11">
        <v>0.10572916666666667</v>
      </c>
      <c r="C22" s="19" t="s">
        <v>14</v>
      </c>
      <c r="D22" s="19" t="s">
        <v>15</v>
      </c>
      <c r="E22" s="13">
        <v>19</v>
      </c>
      <c r="F22" s="14">
        <f t="shared" si="2"/>
        <v>16</v>
      </c>
      <c r="G22" s="15"/>
      <c r="H22" s="15"/>
      <c r="I22" s="15"/>
      <c r="J22" s="15"/>
    </row>
    <row r="23" spans="1:10" ht="15.75" customHeight="1">
      <c r="A23" s="19" t="s">
        <v>2022</v>
      </c>
      <c r="B23" s="11">
        <v>0.10665509259259259</v>
      </c>
      <c r="C23" s="19" t="s">
        <v>19</v>
      </c>
      <c r="D23" s="19" t="s">
        <v>31</v>
      </c>
      <c r="E23" s="13">
        <v>5</v>
      </c>
      <c r="F23" s="13">
        <v>4</v>
      </c>
      <c r="G23" s="15"/>
      <c r="H23" s="15"/>
      <c r="I23" s="15"/>
      <c r="J23" s="15"/>
    </row>
    <row r="24" spans="1:10" ht="15.75" customHeight="1">
      <c r="A24" s="19" t="s">
        <v>2022</v>
      </c>
      <c r="B24" s="11">
        <v>0.1078587962962963</v>
      </c>
      <c r="C24" s="19" t="s">
        <v>14</v>
      </c>
      <c r="D24" s="19" t="s">
        <v>31</v>
      </c>
      <c r="E24" s="13">
        <v>7</v>
      </c>
      <c r="F24" s="14">
        <f>E24-1</f>
        <v>6</v>
      </c>
      <c r="G24" s="15"/>
      <c r="H24" s="15"/>
      <c r="I24" s="15"/>
      <c r="J24" s="15"/>
    </row>
    <row r="25" spans="1:10" ht="15.75" customHeight="1">
      <c r="A25" s="19" t="s">
        <v>2022</v>
      </c>
      <c r="B25" s="11">
        <v>0.1078587962962963</v>
      </c>
      <c r="C25" s="19" t="s">
        <v>14</v>
      </c>
      <c r="D25" s="19" t="s">
        <v>31</v>
      </c>
      <c r="E25" s="13">
        <v>7</v>
      </c>
      <c r="F25" s="14">
        <f>E25-6</f>
        <v>1</v>
      </c>
      <c r="G25" s="15"/>
      <c r="H25" s="15"/>
      <c r="I25" s="15"/>
      <c r="J25" s="15"/>
    </row>
    <row r="26" spans="1:10" ht="15.75" customHeight="1">
      <c r="A26" s="19" t="s">
        <v>2022</v>
      </c>
      <c r="B26" s="11">
        <v>0.11167824074074074</v>
      </c>
      <c r="C26" s="19" t="s">
        <v>888</v>
      </c>
      <c r="D26" s="19" t="s">
        <v>31</v>
      </c>
      <c r="E26" s="13">
        <v>8</v>
      </c>
      <c r="F26" s="13">
        <f>E26-3</f>
        <v>5</v>
      </c>
      <c r="G26" s="15"/>
      <c r="H26" s="15"/>
      <c r="I26" s="15"/>
      <c r="J26" s="15"/>
    </row>
    <row r="27" spans="1:10" ht="15.75" customHeight="1">
      <c r="A27" s="19" t="s">
        <v>2022</v>
      </c>
      <c r="B27" s="11">
        <v>0.11255787037037036</v>
      </c>
      <c r="C27" s="19" t="s">
        <v>13</v>
      </c>
      <c r="D27" s="19" t="s">
        <v>31</v>
      </c>
      <c r="E27" s="13">
        <v>12</v>
      </c>
      <c r="F27" s="14">
        <f>E27-5</f>
        <v>7</v>
      </c>
      <c r="G27" s="15"/>
      <c r="H27" s="15"/>
      <c r="I27" s="15"/>
      <c r="J27" s="15"/>
    </row>
    <row r="28" spans="1:10" ht="15.75" customHeight="1">
      <c r="A28" s="19" t="s">
        <v>2022</v>
      </c>
      <c r="B28" s="11">
        <v>0.12047453703703703</v>
      </c>
      <c r="C28" s="19" t="s">
        <v>13</v>
      </c>
      <c r="D28" s="19" t="s">
        <v>34</v>
      </c>
      <c r="E28" s="19" t="s">
        <v>20</v>
      </c>
      <c r="F28" s="13">
        <v>1</v>
      </c>
      <c r="G28" s="15"/>
      <c r="H28" s="15"/>
      <c r="I28" s="15"/>
      <c r="J28" s="15"/>
    </row>
    <row r="29" spans="1:10" ht="15.75" customHeight="1">
      <c r="A29" s="19" t="s">
        <v>2022</v>
      </c>
      <c r="B29" s="11">
        <v>0.12290509259259259</v>
      </c>
      <c r="C29" s="19" t="s">
        <v>13</v>
      </c>
      <c r="D29" s="19" t="s">
        <v>15</v>
      </c>
      <c r="E29" s="13">
        <v>20</v>
      </c>
      <c r="F29" s="14">
        <f t="shared" ref="F29:F30" si="3">E29-2</f>
        <v>18</v>
      </c>
      <c r="G29" s="15"/>
      <c r="H29" s="15"/>
      <c r="I29" s="15"/>
      <c r="J29" s="15"/>
    </row>
    <row r="30" spans="1:10" ht="15.75" customHeight="1">
      <c r="A30" s="19" t="s">
        <v>2022</v>
      </c>
      <c r="B30" s="11">
        <v>0.12328703703703704</v>
      </c>
      <c r="C30" s="19" t="s">
        <v>13</v>
      </c>
      <c r="D30" s="19" t="s">
        <v>67</v>
      </c>
      <c r="E30" s="13">
        <v>12</v>
      </c>
      <c r="F30" s="13">
        <f t="shared" si="3"/>
        <v>10</v>
      </c>
      <c r="G30" s="15"/>
      <c r="H30" s="15"/>
      <c r="I30" s="15"/>
      <c r="J30" s="15"/>
    </row>
    <row r="31" spans="1:10" ht="15.75" customHeight="1">
      <c r="A31" s="19" t="s">
        <v>2022</v>
      </c>
      <c r="B31" s="11">
        <v>0.13887731481481483</v>
      </c>
      <c r="C31" s="19" t="s">
        <v>18</v>
      </c>
      <c r="D31" s="19" t="s">
        <v>15</v>
      </c>
      <c r="E31" s="13">
        <v>18</v>
      </c>
      <c r="F31" s="14">
        <f t="shared" ref="F31:F32" si="4">E31-5</f>
        <v>13</v>
      </c>
      <c r="G31" s="15"/>
      <c r="H31" s="15"/>
      <c r="I31" s="15"/>
      <c r="J31" s="15"/>
    </row>
    <row r="32" spans="1:10" ht="15.75" customHeight="1">
      <c r="A32" s="19" t="s">
        <v>2022</v>
      </c>
      <c r="B32" s="11">
        <v>0.14072916666666666</v>
      </c>
      <c r="C32" s="19" t="s">
        <v>18</v>
      </c>
      <c r="D32" s="19" t="s">
        <v>31</v>
      </c>
      <c r="E32" s="13">
        <v>24</v>
      </c>
      <c r="F32" s="14">
        <f t="shared" si="4"/>
        <v>19</v>
      </c>
      <c r="G32" s="15"/>
      <c r="H32" s="15"/>
      <c r="I32" s="15"/>
      <c r="J32" s="15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>
    <outlinePr summaryBelow="0" summaryRight="0"/>
  </sheetPr>
  <dimension ref="A1:J61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33203125" customWidth="1"/>
    <col min="4" max="4" width="14.664062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28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2030</v>
      </c>
      <c r="B2" s="11">
        <v>9.3402777777777772E-3</v>
      </c>
      <c r="C2" s="19" t="s">
        <v>18</v>
      </c>
      <c r="D2" s="19" t="s">
        <v>113</v>
      </c>
      <c r="E2" s="13" t="s">
        <v>38</v>
      </c>
      <c r="F2" s="13" t="s">
        <v>38</v>
      </c>
      <c r="G2" s="15"/>
      <c r="H2" s="15"/>
      <c r="I2" s="15"/>
      <c r="J2" s="15"/>
    </row>
    <row r="3" spans="1:10" ht="15.75" customHeight="1">
      <c r="A3" s="19" t="s">
        <v>2030</v>
      </c>
      <c r="B3" s="11">
        <v>9.3402777777777772E-3</v>
      </c>
      <c r="C3" s="19" t="s">
        <v>888</v>
      </c>
      <c r="D3" s="19" t="s">
        <v>113</v>
      </c>
      <c r="E3" s="13" t="s">
        <v>38</v>
      </c>
      <c r="F3" s="13" t="s">
        <v>38</v>
      </c>
      <c r="G3" s="15"/>
      <c r="H3" s="15"/>
      <c r="I3" s="15"/>
      <c r="J3" s="15"/>
    </row>
    <row r="4" spans="1:10" ht="15.75" customHeight="1">
      <c r="A4" s="19" t="s">
        <v>2030</v>
      </c>
      <c r="B4" s="11">
        <v>1.4548611111111111E-2</v>
      </c>
      <c r="C4" s="19" t="s">
        <v>18</v>
      </c>
      <c r="D4" s="19" t="s">
        <v>37</v>
      </c>
      <c r="E4" s="13">
        <v>20</v>
      </c>
      <c r="F4" s="14">
        <f>E4-1</f>
        <v>19</v>
      </c>
      <c r="G4" s="15"/>
      <c r="H4" s="15"/>
      <c r="I4" s="15"/>
      <c r="J4" s="15"/>
    </row>
    <row r="5" spans="1:10" ht="15.75" customHeight="1">
      <c r="A5" s="19" t="s">
        <v>2030</v>
      </c>
      <c r="B5" s="11">
        <v>1.5393518518518518E-2</v>
      </c>
      <c r="C5" s="19" t="s">
        <v>14</v>
      </c>
      <c r="D5" s="19" t="s">
        <v>37</v>
      </c>
      <c r="E5" s="13" t="s">
        <v>20</v>
      </c>
      <c r="F5" s="13">
        <v>1</v>
      </c>
      <c r="G5" s="15"/>
      <c r="H5" s="15"/>
      <c r="I5" s="15"/>
      <c r="J5" s="15"/>
    </row>
    <row r="6" spans="1:10" ht="15.75" customHeight="1">
      <c r="A6" s="19" t="s">
        <v>2030</v>
      </c>
      <c r="B6" s="11">
        <v>1.5671296296296298E-2</v>
      </c>
      <c r="C6" s="19" t="s">
        <v>18</v>
      </c>
      <c r="D6" s="19" t="s">
        <v>37</v>
      </c>
      <c r="E6" s="13">
        <v>11</v>
      </c>
      <c r="F6" s="14">
        <f>E6-1</f>
        <v>10</v>
      </c>
      <c r="G6" s="15"/>
      <c r="H6" s="15"/>
      <c r="I6" s="15"/>
      <c r="J6" s="15"/>
    </row>
    <row r="7" spans="1:10" ht="15.75" customHeight="1">
      <c r="A7" s="19" t="s">
        <v>2030</v>
      </c>
      <c r="B7" s="11">
        <v>1.6168981481481482E-2</v>
      </c>
      <c r="C7" s="19" t="s">
        <v>888</v>
      </c>
      <c r="D7" s="19" t="s">
        <v>242</v>
      </c>
      <c r="E7" s="13">
        <v>18</v>
      </c>
      <c r="F7" s="14">
        <f>E7-5</f>
        <v>13</v>
      </c>
      <c r="G7" s="15"/>
      <c r="H7" s="15"/>
      <c r="I7" s="15"/>
      <c r="J7" s="15"/>
    </row>
    <row r="8" spans="1:10" ht="15.75" customHeight="1">
      <c r="A8" s="19" t="s">
        <v>2030</v>
      </c>
      <c r="B8" s="11">
        <v>2.1099537037037038E-2</v>
      </c>
      <c r="C8" s="19" t="s">
        <v>888</v>
      </c>
      <c r="D8" s="19" t="s">
        <v>15</v>
      </c>
      <c r="E8" s="13">
        <v>15</v>
      </c>
      <c r="F8" s="14">
        <f>E8-9</f>
        <v>6</v>
      </c>
      <c r="G8" s="15"/>
      <c r="H8" s="15"/>
      <c r="I8" s="15"/>
      <c r="J8" s="15"/>
    </row>
    <row r="9" spans="1:10" ht="15.75" customHeight="1">
      <c r="A9" s="19" t="s">
        <v>2030</v>
      </c>
      <c r="B9" s="11">
        <v>2.2013888888888888E-2</v>
      </c>
      <c r="C9" s="19" t="s">
        <v>13</v>
      </c>
      <c r="D9" s="19" t="s">
        <v>68</v>
      </c>
      <c r="E9" s="13">
        <v>11</v>
      </c>
      <c r="F9" s="14">
        <f>E9-2</f>
        <v>9</v>
      </c>
      <c r="G9" s="15"/>
      <c r="H9" s="15"/>
      <c r="I9" s="15"/>
      <c r="J9" s="15"/>
    </row>
    <row r="10" spans="1:10" ht="15.75" customHeight="1">
      <c r="A10" s="19" t="s">
        <v>2030</v>
      </c>
      <c r="B10" s="11">
        <v>2.8622685185185185E-2</v>
      </c>
      <c r="C10" s="19" t="s">
        <v>18</v>
      </c>
      <c r="D10" s="19" t="s">
        <v>60</v>
      </c>
      <c r="E10" s="13" t="s">
        <v>38</v>
      </c>
      <c r="F10" s="13" t="s">
        <v>38</v>
      </c>
      <c r="G10" s="15"/>
      <c r="H10" s="15"/>
      <c r="I10" s="15"/>
      <c r="J10" s="19" t="s">
        <v>56</v>
      </c>
    </row>
    <row r="11" spans="1:10" ht="15.75" customHeight="1">
      <c r="A11" s="19" t="s">
        <v>2030</v>
      </c>
      <c r="B11" s="11">
        <v>2.8622685185185185E-2</v>
      </c>
      <c r="C11" s="19" t="s">
        <v>18</v>
      </c>
      <c r="D11" s="19" t="s">
        <v>60</v>
      </c>
      <c r="E11" s="13">
        <v>13</v>
      </c>
      <c r="F11" s="14">
        <f>E11-1</f>
        <v>12</v>
      </c>
      <c r="G11" s="15"/>
      <c r="H11" s="15"/>
      <c r="I11" s="15"/>
      <c r="J11" s="19" t="s">
        <v>57</v>
      </c>
    </row>
    <row r="12" spans="1:10" ht="15.75" customHeight="1">
      <c r="A12" s="19" t="s">
        <v>2030</v>
      </c>
      <c r="B12" s="11">
        <v>3.5300925925925923E-2</v>
      </c>
      <c r="C12" s="19" t="s">
        <v>888</v>
      </c>
      <c r="D12" s="19" t="s">
        <v>242</v>
      </c>
      <c r="E12" s="13">
        <v>19</v>
      </c>
      <c r="F12" s="14">
        <f t="shared" ref="F12:F13" si="0">E12-5</f>
        <v>14</v>
      </c>
      <c r="G12" s="15"/>
      <c r="H12" s="15"/>
      <c r="I12" s="15"/>
      <c r="J12" s="15"/>
    </row>
    <row r="13" spans="1:10" ht="15.75" customHeight="1">
      <c r="A13" s="19" t="s">
        <v>2030</v>
      </c>
      <c r="B13" s="11">
        <v>3.5300925925925923E-2</v>
      </c>
      <c r="C13" s="19" t="s">
        <v>18</v>
      </c>
      <c r="D13" s="19" t="s">
        <v>242</v>
      </c>
      <c r="E13" s="13">
        <v>12</v>
      </c>
      <c r="F13" s="14">
        <f t="shared" si="0"/>
        <v>7</v>
      </c>
      <c r="G13" s="15"/>
      <c r="H13" s="15"/>
      <c r="I13" s="15"/>
      <c r="J13" s="15"/>
    </row>
    <row r="14" spans="1:10" ht="15.75" customHeight="1">
      <c r="A14" s="19" t="s">
        <v>2030</v>
      </c>
      <c r="B14" s="11">
        <v>3.8344907407407404E-2</v>
      </c>
      <c r="C14" s="19" t="s">
        <v>13</v>
      </c>
      <c r="D14" s="19" t="s">
        <v>15</v>
      </c>
      <c r="E14" s="13">
        <v>7</v>
      </c>
      <c r="F14" s="14">
        <f>E14-2</f>
        <v>5</v>
      </c>
      <c r="G14" s="15"/>
      <c r="H14" s="15"/>
      <c r="I14" s="15"/>
      <c r="J14" s="15"/>
    </row>
    <row r="15" spans="1:10" ht="15.75" customHeight="1">
      <c r="A15" s="19" t="s">
        <v>2030</v>
      </c>
      <c r="B15" s="11">
        <v>4.2314814814814812E-2</v>
      </c>
      <c r="C15" s="19" t="s">
        <v>18</v>
      </c>
      <c r="D15" s="19" t="s">
        <v>246</v>
      </c>
      <c r="E15" s="13" t="s">
        <v>20</v>
      </c>
      <c r="F15" s="13">
        <v>1</v>
      </c>
      <c r="G15" s="15"/>
      <c r="H15" s="15"/>
      <c r="I15" s="15"/>
      <c r="J15" s="15"/>
    </row>
    <row r="16" spans="1:10" ht="15.75" customHeight="1">
      <c r="A16" s="19" t="s">
        <v>2030</v>
      </c>
      <c r="B16" s="11">
        <v>4.3055555555555555E-2</v>
      </c>
      <c r="C16" s="19" t="s">
        <v>13</v>
      </c>
      <c r="D16" s="19" t="s">
        <v>246</v>
      </c>
      <c r="E16" s="13" t="s">
        <v>17</v>
      </c>
      <c r="F16" s="13">
        <v>20</v>
      </c>
      <c r="G16" s="15"/>
      <c r="H16" s="15"/>
      <c r="I16" s="15"/>
      <c r="J16" s="15"/>
    </row>
    <row r="17" spans="1:10" ht="15.75" customHeight="1">
      <c r="A17" s="19" t="s">
        <v>2030</v>
      </c>
      <c r="B17" s="11">
        <v>6.0891203703703704E-2</v>
      </c>
      <c r="C17" s="19" t="s">
        <v>19</v>
      </c>
      <c r="D17" s="19" t="s">
        <v>78</v>
      </c>
      <c r="E17" s="13" t="s">
        <v>38</v>
      </c>
      <c r="F17" s="13" t="s">
        <v>38</v>
      </c>
      <c r="G17" s="15"/>
      <c r="H17" s="15"/>
      <c r="I17" s="15"/>
      <c r="J17" s="19" t="s">
        <v>56</v>
      </c>
    </row>
    <row r="18" spans="1:10" ht="15.75" customHeight="1">
      <c r="A18" s="19" t="s">
        <v>2030</v>
      </c>
      <c r="B18" s="11">
        <v>6.0891203703703704E-2</v>
      </c>
      <c r="C18" s="19" t="s">
        <v>19</v>
      </c>
      <c r="D18" s="19" t="s">
        <v>78</v>
      </c>
      <c r="E18" s="13">
        <v>24</v>
      </c>
      <c r="F18" s="14">
        <f>E18-9</f>
        <v>15</v>
      </c>
      <c r="G18" s="15"/>
      <c r="H18" s="15"/>
      <c r="I18" s="15"/>
      <c r="J18" s="19" t="s">
        <v>2036</v>
      </c>
    </row>
    <row r="19" spans="1:10" ht="15.75" customHeight="1">
      <c r="A19" s="19" t="s">
        <v>2030</v>
      </c>
      <c r="B19" s="11">
        <v>6.0995370370370373E-2</v>
      </c>
      <c r="C19" s="19" t="s">
        <v>19</v>
      </c>
      <c r="D19" s="19" t="s">
        <v>78</v>
      </c>
      <c r="E19" s="13" t="s">
        <v>38</v>
      </c>
      <c r="F19" s="13" t="s">
        <v>38</v>
      </c>
      <c r="G19" s="15"/>
      <c r="H19" s="15"/>
      <c r="I19" s="15"/>
      <c r="J19" s="19" t="s">
        <v>56</v>
      </c>
    </row>
    <row r="20" spans="1:10" ht="15.75" customHeight="1">
      <c r="A20" s="19" t="s">
        <v>2030</v>
      </c>
      <c r="B20" s="11">
        <v>6.0995370370370373E-2</v>
      </c>
      <c r="C20" s="19" t="s">
        <v>19</v>
      </c>
      <c r="D20" s="19" t="s">
        <v>78</v>
      </c>
      <c r="E20" s="13">
        <v>22</v>
      </c>
      <c r="F20" s="14">
        <f>E20-9</f>
        <v>13</v>
      </c>
      <c r="G20" s="15"/>
      <c r="H20" s="15"/>
      <c r="I20" s="15"/>
      <c r="J20" s="19" t="s">
        <v>2036</v>
      </c>
    </row>
    <row r="21" spans="1:10" ht="15.75" customHeight="1">
      <c r="A21" s="19" t="s">
        <v>2030</v>
      </c>
      <c r="B21" s="11">
        <v>6.1030092592592594E-2</v>
      </c>
      <c r="C21" s="19" t="s">
        <v>19</v>
      </c>
      <c r="D21" s="19" t="s">
        <v>78</v>
      </c>
      <c r="E21" s="13" t="s">
        <v>38</v>
      </c>
      <c r="F21" s="13" t="s">
        <v>38</v>
      </c>
      <c r="G21" s="15"/>
      <c r="H21" s="15"/>
      <c r="I21" s="15"/>
      <c r="J21" s="19" t="s">
        <v>56</v>
      </c>
    </row>
    <row r="22" spans="1:10" ht="15.75" customHeight="1">
      <c r="A22" s="19" t="s">
        <v>2030</v>
      </c>
      <c r="B22" s="11">
        <v>6.1030092592592594E-2</v>
      </c>
      <c r="C22" s="19" t="s">
        <v>19</v>
      </c>
      <c r="D22" s="19" t="s">
        <v>78</v>
      </c>
      <c r="E22" s="13">
        <v>19</v>
      </c>
      <c r="F22" s="14">
        <f>E22-9</f>
        <v>10</v>
      </c>
      <c r="G22" s="15"/>
      <c r="H22" s="15"/>
      <c r="I22" s="15"/>
      <c r="J22" s="19" t="s">
        <v>2036</v>
      </c>
    </row>
    <row r="23" spans="1:10" ht="15.75" customHeight="1">
      <c r="A23" s="19" t="s">
        <v>2030</v>
      </c>
      <c r="B23" s="11">
        <v>6.1863425925925926E-2</v>
      </c>
      <c r="C23" s="19" t="s">
        <v>19</v>
      </c>
      <c r="D23" s="19" t="s">
        <v>78</v>
      </c>
      <c r="E23" s="13" t="s">
        <v>38</v>
      </c>
      <c r="F23" s="13" t="s">
        <v>38</v>
      </c>
      <c r="G23" s="15"/>
      <c r="H23" s="15"/>
      <c r="I23" s="15"/>
      <c r="J23" s="19" t="s">
        <v>56</v>
      </c>
    </row>
    <row r="24" spans="1:10" ht="15.75" customHeight="1">
      <c r="A24" s="19" t="s">
        <v>2030</v>
      </c>
      <c r="B24" s="11">
        <v>6.1863425925925926E-2</v>
      </c>
      <c r="C24" s="19" t="s">
        <v>19</v>
      </c>
      <c r="D24" s="19" t="s">
        <v>78</v>
      </c>
      <c r="E24" s="13">
        <v>23</v>
      </c>
      <c r="F24" s="14">
        <f>E24-9</f>
        <v>14</v>
      </c>
      <c r="G24" s="15"/>
      <c r="H24" s="15"/>
      <c r="I24" s="15"/>
      <c r="J24" s="19" t="s">
        <v>2036</v>
      </c>
    </row>
    <row r="25" spans="1:10" ht="15.75" customHeight="1">
      <c r="A25" s="19" t="s">
        <v>2030</v>
      </c>
      <c r="B25" s="11">
        <v>6.204861111111111E-2</v>
      </c>
      <c r="C25" s="19" t="s">
        <v>19</v>
      </c>
      <c r="D25" s="19" t="s">
        <v>78</v>
      </c>
      <c r="E25" s="13" t="s">
        <v>38</v>
      </c>
      <c r="F25" s="13" t="s">
        <v>38</v>
      </c>
      <c r="G25" s="15"/>
      <c r="H25" s="15"/>
      <c r="I25" s="15"/>
      <c r="J25" s="19" t="s">
        <v>56</v>
      </c>
    </row>
    <row r="26" spans="1:10" ht="15.75" customHeight="1">
      <c r="A26" s="19" t="s">
        <v>2030</v>
      </c>
      <c r="B26" s="11">
        <v>6.204861111111111E-2</v>
      </c>
      <c r="C26" s="19" t="s">
        <v>19</v>
      </c>
      <c r="D26" s="19" t="s">
        <v>78</v>
      </c>
      <c r="E26" s="13">
        <v>25</v>
      </c>
      <c r="F26" s="14">
        <f>E26-9</f>
        <v>16</v>
      </c>
      <c r="G26" s="15"/>
      <c r="H26" s="15"/>
      <c r="I26" s="15"/>
      <c r="J26" s="19" t="s">
        <v>2036</v>
      </c>
    </row>
    <row r="27" spans="1:10" ht="15.75" customHeight="1">
      <c r="A27" s="19" t="s">
        <v>2030</v>
      </c>
      <c r="B27" s="11">
        <v>6.4085648148148142E-2</v>
      </c>
      <c r="C27" s="19" t="s">
        <v>19</v>
      </c>
      <c r="D27" s="19" t="s">
        <v>78</v>
      </c>
      <c r="E27" s="13" t="s">
        <v>38</v>
      </c>
      <c r="F27" s="13" t="s">
        <v>38</v>
      </c>
      <c r="G27" s="15"/>
      <c r="H27" s="15"/>
      <c r="I27" s="15"/>
      <c r="J27" s="19" t="s">
        <v>56</v>
      </c>
    </row>
    <row r="28" spans="1:10" ht="15.75" customHeight="1">
      <c r="A28" s="19" t="s">
        <v>2030</v>
      </c>
      <c r="B28" s="11">
        <v>6.4085648148148142E-2</v>
      </c>
      <c r="C28" s="19" t="s">
        <v>19</v>
      </c>
      <c r="D28" s="19" t="s">
        <v>78</v>
      </c>
      <c r="E28" s="13">
        <v>22</v>
      </c>
      <c r="F28" s="14">
        <f>E28-9</f>
        <v>13</v>
      </c>
      <c r="G28" s="15"/>
      <c r="H28" s="15"/>
      <c r="I28" s="15"/>
      <c r="J28" s="19" t="s">
        <v>2036</v>
      </c>
    </row>
    <row r="29" spans="1:10" ht="15.75" customHeight="1">
      <c r="A29" s="19" t="s">
        <v>2030</v>
      </c>
      <c r="B29" s="11">
        <v>6.4733796296296303E-2</v>
      </c>
      <c r="C29" s="19" t="s">
        <v>66</v>
      </c>
      <c r="D29" s="19" t="s">
        <v>37</v>
      </c>
      <c r="E29" s="13">
        <v>10</v>
      </c>
      <c r="F29" s="14"/>
      <c r="G29" s="15"/>
      <c r="H29" s="15"/>
      <c r="I29" s="15"/>
      <c r="J29" s="15"/>
    </row>
    <row r="30" spans="1:10" ht="15.75" customHeight="1">
      <c r="A30" s="19" t="s">
        <v>2030</v>
      </c>
      <c r="B30" s="11">
        <v>7.3252314814814812E-2</v>
      </c>
      <c r="C30" s="19" t="s">
        <v>21</v>
      </c>
      <c r="D30" s="19" t="s">
        <v>31</v>
      </c>
      <c r="E30" s="13" t="s">
        <v>20</v>
      </c>
      <c r="F30" s="13">
        <v>1</v>
      </c>
      <c r="G30" s="15"/>
      <c r="H30" s="15"/>
      <c r="I30" s="15"/>
      <c r="J30" s="15"/>
    </row>
    <row r="31" spans="1:10" ht="15.75" customHeight="1">
      <c r="A31" s="19" t="s">
        <v>2030</v>
      </c>
      <c r="B31" s="11">
        <v>7.4571759259259254E-2</v>
      </c>
      <c r="C31" s="19" t="s">
        <v>13</v>
      </c>
      <c r="D31" s="19" t="s">
        <v>24</v>
      </c>
      <c r="E31" s="13">
        <v>11</v>
      </c>
      <c r="F31" s="14">
        <f>E31--2</f>
        <v>13</v>
      </c>
      <c r="G31" s="15"/>
      <c r="H31" s="15"/>
      <c r="I31" s="15"/>
      <c r="J31" s="15"/>
    </row>
    <row r="32" spans="1:10" ht="15.75" customHeight="1">
      <c r="A32" s="19" t="s">
        <v>2030</v>
      </c>
      <c r="B32" s="11">
        <v>7.6840277777777771E-2</v>
      </c>
      <c r="C32" s="19" t="s">
        <v>21</v>
      </c>
      <c r="D32" s="19" t="s">
        <v>31</v>
      </c>
      <c r="E32" s="13">
        <v>12</v>
      </c>
      <c r="F32" s="14">
        <f>E32-4</f>
        <v>8</v>
      </c>
      <c r="G32" s="15"/>
      <c r="H32" s="15"/>
      <c r="I32" s="15"/>
      <c r="J32" s="15"/>
    </row>
    <row r="33" spans="1:10" ht="15.75" customHeight="1">
      <c r="A33" s="19" t="s">
        <v>2030</v>
      </c>
      <c r="B33" s="11">
        <v>8.8287037037037039E-2</v>
      </c>
      <c r="C33" s="19" t="s">
        <v>13</v>
      </c>
      <c r="D33" s="19" t="s">
        <v>15</v>
      </c>
      <c r="E33" s="13">
        <v>8</v>
      </c>
      <c r="F33" s="14">
        <f>E33-2</f>
        <v>6</v>
      </c>
      <c r="G33" s="15"/>
      <c r="H33" s="15"/>
      <c r="I33" s="15"/>
      <c r="J33" s="15"/>
    </row>
    <row r="34" spans="1:10" ht="15.75" customHeight="1">
      <c r="A34" s="19" t="s">
        <v>2030</v>
      </c>
      <c r="B34" s="11">
        <v>0.10769675925925926</v>
      </c>
      <c r="C34" s="19" t="s">
        <v>18</v>
      </c>
      <c r="D34" s="19" t="s">
        <v>68</v>
      </c>
      <c r="E34" s="13">
        <v>3</v>
      </c>
      <c r="F34" s="14">
        <f>E34-1</f>
        <v>2</v>
      </c>
      <c r="G34" s="15"/>
      <c r="H34" s="15"/>
      <c r="I34" s="15"/>
      <c r="J34" s="15"/>
    </row>
    <row r="35" spans="1:10" ht="15.75" customHeight="1">
      <c r="A35" s="19" t="s">
        <v>2030</v>
      </c>
      <c r="B35" s="11">
        <v>0.10818287037037037</v>
      </c>
      <c r="C35" s="19" t="s">
        <v>18</v>
      </c>
      <c r="D35" s="19" t="s">
        <v>25</v>
      </c>
      <c r="E35" s="13" t="s">
        <v>20</v>
      </c>
      <c r="F35" s="13">
        <v>1</v>
      </c>
      <c r="G35" s="15"/>
      <c r="H35" s="15"/>
      <c r="I35" s="15"/>
      <c r="J35" s="15"/>
    </row>
    <row r="36" spans="1:10" ht="15.75" customHeight="1">
      <c r="A36" s="19" t="s">
        <v>2030</v>
      </c>
      <c r="B36" s="11">
        <v>0.12578703703703703</v>
      </c>
      <c r="C36" s="19" t="s">
        <v>14</v>
      </c>
      <c r="D36" s="19" t="s">
        <v>22</v>
      </c>
      <c r="E36" s="13">
        <v>22</v>
      </c>
      <c r="F36" s="13">
        <f>E36-5</f>
        <v>17</v>
      </c>
      <c r="G36" s="15"/>
      <c r="H36" s="15"/>
      <c r="I36" s="15"/>
      <c r="J36" s="15"/>
    </row>
    <row r="37" spans="1:10" ht="15.75" customHeight="1">
      <c r="A37" s="19" t="s">
        <v>2030</v>
      </c>
      <c r="B37" s="11">
        <v>0.12587962962962962</v>
      </c>
      <c r="C37" s="19" t="s">
        <v>14</v>
      </c>
      <c r="D37" s="19" t="s">
        <v>15</v>
      </c>
      <c r="E37" s="13">
        <v>11</v>
      </c>
      <c r="F37" s="13">
        <f>E37-3</f>
        <v>8</v>
      </c>
      <c r="G37" s="15"/>
      <c r="H37" s="15"/>
      <c r="I37" s="15"/>
      <c r="J37" s="15"/>
    </row>
    <row r="38" spans="1:10" ht="15.75" customHeight="1">
      <c r="A38" s="19" t="s">
        <v>2030</v>
      </c>
      <c r="B38" s="11">
        <v>0.12689814814814815</v>
      </c>
      <c r="C38" s="19" t="s">
        <v>19</v>
      </c>
      <c r="D38" s="19" t="s">
        <v>22</v>
      </c>
      <c r="E38" s="13" t="s">
        <v>38</v>
      </c>
      <c r="F38" s="13" t="s">
        <v>38</v>
      </c>
      <c r="G38" s="15"/>
      <c r="H38" s="15"/>
      <c r="I38" s="15"/>
      <c r="J38" s="19" t="s">
        <v>56</v>
      </c>
    </row>
    <row r="39" spans="1:10" ht="15.75" customHeight="1">
      <c r="A39" s="19" t="s">
        <v>2030</v>
      </c>
      <c r="B39" s="11">
        <v>0.12689814814814815</v>
      </c>
      <c r="C39" s="19" t="s">
        <v>19</v>
      </c>
      <c r="D39" s="19" t="s">
        <v>22</v>
      </c>
      <c r="E39" s="13">
        <v>28</v>
      </c>
      <c r="F39" s="13">
        <f>E39-13</f>
        <v>15</v>
      </c>
      <c r="G39" s="15"/>
      <c r="H39" s="15"/>
      <c r="I39" s="15"/>
      <c r="J39" s="15"/>
    </row>
    <row r="40" spans="1:10" ht="15.75" customHeight="1">
      <c r="A40" s="19" t="s">
        <v>2030</v>
      </c>
      <c r="B40" s="11">
        <v>0.12880787037037036</v>
      </c>
      <c r="C40" s="19" t="s">
        <v>19</v>
      </c>
      <c r="D40" s="19" t="s">
        <v>137</v>
      </c>
      <c r="E40" s="13" t="s">
        <v>20</v>
      </c>
      <c r="F40" s="13">
        <v>1</v>
      </c>
      <c r="G40" s="15"/>
      <c r="H40" s="15"/>
      <c r="I40" s="15"/>
      <c r="J40" s="15"/>
    </row>
    <row r="41" spans="1:10" ht="15.75" customHeight="1">
      <c r="A41" s="19" t="s">
        <v>2030</v>
      </c>
      <c r="B41" s="11">
        <v>0.12923611111111111</v>
      </c>
      <c r="C41" s="19" t="s">
        <v>13</v>
      </c>
      <c r="D41" s="19" t="s">
        <v>31</v>
      </c>
      <c r="E41" s="13">
        <v>22</v>
      </c>
      <c r="F41" s="13">
        <f>E41-5</f>
        <v>17</v>
      </c>
      <c r="G41" s="15"/>
      <c r="H41" s="15"/>
      <c r="I41" s="15"/>
      <c r="J41" s="15"/>
    </row>
    <row r="42" spans="1:10" ht="15.75" customHeight="1">
      <c r="A42" s="19" t="s">
        <v>2030</v>
      </c>
      <c r="B42" s="11">
        <v>0.12986111111111112</v>
      </c>
      <c r="C42" s="19" t="s">
        <v>19</v>
      </c>
      <c r="D42" s="19" t="s">
        <v>137</v>
      </c>
      <c r="E42" s="13">
        <v>18</v>
      </c>
      <c r="F42" s="13">
        <f>E42-9</f>
        <v>9</v>
      </c>
      <c r="G42" s="15"/>
      <c r="H42" s="15"/>
      <c r="I42" s="15"/>
      <c r="J42" s="15"/>
    </row>
    <row r="43" spans="1:10" ht="15.75" customHeight="1">
      <c r="A43" s="19" t="s">
        <v>2030</v>
      </c>
      <c r="B43" s="11">
        <v>0.13148148148148148</v>
      </c>
      <c r="C43" s="19" t="s">
        <v>89</v>
      </c>
      <c r="D43" s="19" t="s">
        <v>15</v>
      </c>
      <c r="E43" s="13">
        <v>22</v>
      </c>
      <c r="F43" s="13">
        <f>E43-3</f>
        <v>19</v>
      </c>
      <c r="G43" s="15"/>
      <c r="H43" s="15"/>
      <c r="I43" s="15"/>
      <c r="J43" s="15"/>
    </row>
    <row r="44" spans="1:10" ht="15.75" customHeight="1">
      <c r="A44" s="19" t="s">
        <v>2030</v>
      </c>
      <c r="B44" s="11">
        <v>0.13199074074074074</v>
      </c>
      <c r="C44" s="19" t="s">
        <v>89</v>
      </c>
      <c r="D44" s="19" t="s">
        <v>15</v>
      </c>
      <c r="E44" s="13" t="s">
        <v>38</v>
      </c>
      <c r="F44" s="13" t="s">
        <v>38</v>
      </c>
      <c r="G44" s="15"/>
      <c r="H44" s="15"/>
      <c r="I44" s="15"/>
      <c r="J44" s="19" t="s">
        <v>103</v>
      </c>
    </row>
    <row r="45" spans="1:10" ht="15.75" customHeight="1">
      <c r="A45" s="19" t="s">
        <v>2030</v>
      </c>
      <c r="B45" s="11">
        <v>0.13199074074074074</v>
      </c>
      <c r="C45" s="19" t="s">
        <v>89</v>
      </c>
      <c r="D45" s="19" t="s">
        <v>15</v>
      </c>
      <c r="E45" s="13">
        <v>7</v>
      </c>
      <c r="F45" s="13">
        <f>E45-3</f>
        <v>4</v>
      </c>
      <c r="G45" s="15"/>
      <c r="H45" s="15"/>
      <c r="I45" s="15"/>
      <c r="J45" s="15"/>
    </row>
    <row r="46" spans="1:10" ht="15.75" customHeight="1">
      <c r="A46" s="19" t="s">
        <v>2030</v>
      </c>
      <c r="B46" s="11">
        <v>0.13247685185185185</v>
      </c>
      <c r="C46" s="19" t="s">
        <v>19</v>
      </c>
      <c r="D46" s="19" t="s">
        <v>55</v>
      </c>
      <c r="E46" s="13">
        <f t="shared" ref="E46:E47" si="1">F46+5</f>
        <v>22</v>
      </c>
      <c r="F46" s="13">
        <v>17</v>
      </c>
      <c r="G46" s="15"/>
      <c r="H46" s="15"/>
      <c r="I46" s="15"/>
      <c r="J46" s="19" t="s">
        <v>103</v>
      </c>
    </row>
    <row r="47" spans="1:10" ht="15.75" customHeight="1">
      <c r="A47" s="19" t="s">
        <v>2030</v>
      </c>
      <c r="B47" s="11">
        <v>0.13247685185185185</v>
      </c>
      <c r="C47" s="19" t="s">
        <v>19</v>
      </c>
      <c r="D47" s="19" t="s">
        <v>55</v>
      </c>
      <c r="E47" s="13">
        <f t="shared" si="1"/>
        <v>21</v>
      </c>
      <c r="F47" s="13">
        <v>16</v>
      </c>
      <c r="G47" s="15"/>
      <c r="H47" s="15"/>
      <c r="I47" s="15"/>
      <c r="J47" s="15"/>
    </row>
    <row r="48" spans="1:10" ht="15.75" customHeight="1">
      <c r="A48" s="19" t="s">
        <v>2030</v>
      </c>
      <c r="B48" s="11">
        <v>0.13355324074074074</v>
      </c>
      <c r="C48" s="19" t="s">
        <v>14</v>
      </c>
      <c r="D48" s="19" t="s">
        <v>37</v>
      </c>
      <c r="E48" s="13">
        <v>11</v>
      </c>
      <c r="F48" s="13">
        <f>E48-6</f>
        <v>5</v>
      </c>
      <c r="G48" s="15"/>
      <c r="H48" s="15"/>
      <c r="I48" s="15"/>
      <c r="J48" s="15"/>
    </row>
    <row r="49" spans="1:10" ht="15.75" customHeight="1">
      <c r="A49" s="19" t="s">
        <v>2030</v>
      </c>
      <c r="B49" s="11">
        <v>0.13363425925925926</v>
      </c>
      <c r="C49" s="19" t="s">
        <v>19</v>
      </c>
      <c r="D49" s="19" t="s">
        <v>37</v>
      </c>
      <c r="E49" s="13">
        <v>24</v>
      </c>
      <c r="F49" s="13">
        <f>E49-10</f>
        <v>14</v>
      </c>
      <c r="G49" s="15"/>
      <c r="H49" s="15"/>
      <c r="I49" s="15"/>
      <c r="J49" s="15"/>
    </row>
    <row r="50" spans="1:10" ht="15.75" customHeight="1">
      <c r="A50" s="19" t="s">
        <v>2030</v>
      </c>
      <c r="B50" s="11">
        <v>0.13641203703703703</v>
      </c>
      <c r="C50" s="19" t="s">
        <v>14</v>
      </c>
      <c r="D50" s="19" t="s">
        <v>27</v>
      </c>
      <c r="E50" s="13">
        <v>19</v>
      </c>
      <c r="F50" s="13">
        <f>E50-9</f>
        <v>10</v>
      </c>
      <c r="G50" s="15"/>
      <c r="H50" s="15"/>
      <c r="I50" s="15"/>
      <c r="J50" s="15"/>
    </row>
    <row r="51" spans="1:10" ht="15.75" customHeight="1">
      <c r="A51" s="19" t="s">
        <v>2030</v>
      </c>
      <c r="B51" s="11">
        <v>0.13643518518518519</v>
      </c>
      <c r="C51" s="19" t="s">
        <v>19</v>
      </c>
      <c r="D51" s="19" t="s">
        <v>27</v>
      </c>
      <c r="E51" s="13">
        <v>27</v>
      </c>
      <c r="F51" s="13">
        <f t="shared" ref="F51:F52" si="2">E51-13</f>
        <v>14</v>
      </c>
      <c r="G51" s="15"/>
      <c r="H51" s="15"/>
      <c r="I51" s="15"/>
      <c r="J51" s="15"/>
    </row>
    <row r="52" spans="1:10" ht="15.75" customHeight="1">
      <c r="A52" s="19" t="s">
        <v>2030</v>
      </c>
      <c r="B52" s="11">
        <v>0.13655092592592594</v>
      </c>
      <c r="C52" s="19" t="s">
        <v>19</v>
      </c>
      <c r="D52" s="19" t="s">
        <v>22</v>
      </c>
      <c r="E52" s="13">
        <v>29</v>
      </c>
      <c r="F52" s="13">
        <f t="shared" si="2"/>
        <v>16</v>
      </c>
      <c r="G52" s="15"/>
      <c r="H52" s="15"/>
      <c r="I52" s="15"/>
      <c r="J52" s="15"/>
    </row>
    <row r="53" spans="1:10" ht="15.75" customHeight="1">
      <c r="A53" s="19" t="s">
        <v>2030</v>
      </c>
      <c r="B53" s="11">
        <v>0.13655092592592594</v>
      </c>
      <c r="C53" s="19" t="s">
        <v>14</v>
      </c>
      <c r="D53" s="19" t="s">
        <v>22</v>
      </c>
      <c r="E53" s="13">
        <v>18</v>
      </c>
      <c r="F53" s="13">
        <f>E53-5</f>
        <v>13</v>
      </c>
      <c r="G53" s="15"/>
      <c r="H53" s="15"/>
      <c r="I53" s="15"/>
      <c r="J53" s="15"/>
    </row>
    <row r="54" spans="1:10" ht="15.75" customHeight="1">
      <c r="A54" s="19" t="s">
        <v>2030</v>
      </c>
      <c r="B54" s="11">
        <v>0.13730324074074074</v>
      </c>
      <c r="C54" s="19" t="s">
        <v>19</v>
      </c>
      <c r="D54" s="19" t="s">
        <v>321</v>
      </c>
      <c r="E54" s="13">
        <f>F54+3</f>
        <v>7</v>
      </c>
      <c r="F54" s="13">
        <v>4</v>
      </c>
      <c r="G54" s="15"/>
      <c r="H54" s="15"/>
      <c r="I54" s="15"/>
      <c r="J54" s="15"/>
    </row>
    <row r="55" spans="1:10" ht="15.75" customHeight="1">
      <c r="A55" s="19" t="s">
        <v>2030</v>
      </c>
      <c r="B55" s="11">
        <v>0.13829861111111111</v>
      </c>
      <c r="C55" s="19" t="s">
        <v>89</v>
      </c>
      <c r="D55" s="19" t="s">
        <v>15</v>
      </c>
      <c r="E55" s="13">
        <v>23</v>
      </c>
      <c r="F55" s="45">
        <f>E55-3</f>
        <v>20</v>
      </c>
      <c r="G55" s="15"/>
      <c r="H55" s="15"/>
      <c r="I55" s="15"/>
      <c r="J55" s="15"/>
    </row>
    <row r="56" spans="1:10" ht="15.75" customHeight="1">
      <c r="A56" s="19" t="s">
        <v>2030</v>
      </c>
      <c r="B56" s="11">
        <v>0.14064814814814816</v>
      </c>
      <c r="C56" s="19" t="s">
        <v>888</v>
      </c>
      <c r="D56" s="19" t="s">
        <v>321</v>
      </c>
      <c r="E56" s="13">
        <v>17</v>
      </c>
      <c r="F56" s="13">
        <f>E56--1</f>
        <v>18</v>
      </c>
      <c r="G56" s="15"/>
      <c r="H56" s="15"/>
      <c r="I56" s="15"/>
      <c r="J56" s="15"/>
    </row>
    <row r="57" spans="1:10" ht="15.75" customHeight="1">
      <c r="A57" s="19" t="s">
        <v>2030</v>
      </c>
      <c r="B57" s="11">
        <v>0.14150462962962962</v>
      </c>
      <c r="C57" s="19" t="s">
        <v>21</v>
      </c>
      <c r="D57" s="19" t="s">
        <v>321</v>
      </c>
      <c r="E57" s="13" t="s">
        <v>17</v>
      </c>
      <c r="F57" s="13">
        <v>20</v>
      </c>
      <c r="G57" s="15"/>
      <c r="H57" s="15"/>
      <c r="I57" s="15"/>
      <c r="J57" s="15"/>
    </row>
    <row r="58" spans="1:10" ht="15.75" customHeight="1">
      <c r="A58" s="19" t="s">
        <v>2030</v>
      </c>
      <c r="B58" s="11">
        <v>0.14451388888888889</v>
      </c>
      <c r="C58" s="19" t="s">
        <v>18</v>
      </c>
      <c r="D58" s="19" t="s">
        <v>37</v>
      </c>
      <c r="E58" s="13">
        <v>19</v>
      </c>
      <c r="F58" s="13">
        <f>E58-1</f>
        <v>18</v>
      </c>
      <c r="G58" s="15"/>
      <c r="H58" s="15"/>
      <c r="I58" s="15"/>
      <c r="J58" s="15"/>
    </row>
    <row r="59" spans="1:10" ht="13">
      <c r="A59" s="19" t="s">
        <v>2030</v>
      </c>
      <c r="B59" s="11">
        <v>0.15018518518518517</v>
      </c>
      <c r="C59" s="19" t="s">
        <v>18</v>
      </c>
      <c r="D59" s="19" t="s">
        <v>15</v>
      </c>
      <c r="E59" s="13">
        <v>10</v>
      </c>
      <c r="F59" s="13">
        <f>E59-5</f>
        <v>5</v>
      </c>
      <c r="G59" s="15"/>
      <c r="H59" s="15"/>
      <c r="I59" s="15"/>
      <c r="J59" s="15"/>
    </row>
    <row r="60" spans="1:10" ht="13">
      <c r="A60" s="19" t="s">
        <v>2030</v>
      </c>
      <c r="B60" s="11">
        <v>0.15268518518518517</v>
      </c>
      <c r="C60" s="19" t="s">
        <v>14</v>
      </c>
      <c r="D60" s="19" t="s">
        <v>246</v>
      </c>
      <c r="E60" s="13" t="s">
        <v>17</v>
      </c>
      <c r="F60" s="13">
        <v>20</v>
      </c>
      <c r="G60" s="15"/>
      <c r="H60" s="15"/>
      <c r="I60" s="15"/>
      <c r="J60" s="15"/>
    </row>
    <row r="61" spans="1:10" ht="13">
      <c r="A61" s="19" t="s">
        <v>2030</v>
      </c>
      <c r="B61" s="11">
        <v>0.15266203703703704</v>
      </c>
      <c r="C61" s="19" t="s">
        <v>21</v>
      </c>
      <c r="D61" s="19" t="s">
        <v>246</v>
      </c>
      <c r="E61" s="13" t="s">
        <v>38</v>
      </c>
      <c r="F61" s="13" t="s">
        <v>38</v>
      </c>
      <c r="G61" s="15"/>
      <c r="H61" s="15"/>
      <c r="I61" s="15"/>
      <c r="J61" s="15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>
    <outlinePr summaryBelow="0" summaryRight="0"/>
  </sheetPr>
  <dimension ref="A1:J125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33203125" customWidth="1"/>
    <col min="2" max="2" width="7.33203125" customWidth="1"/>
    <col min="3" max="3" width="9.5" customWidth="1"/>
    <col min="4" max="4" width="13.1640625" customWidth="1"/>
    <col min="5" max="5" width="10.5" customWidth="1"/>
    <col min="6" max="6" width="12.5" customWidth="1"/>
    <col min="7" max="7" width="5.1640625" customWidth="1"/>
    <col min="8" max="8" width="20.83203125" customWidth="1"/>
    <col min="9" max="9" width="6.33203125" customWidth="1"/>
    <col min="10" max="10" width="53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2035</v>
      </c>
      <c r="B2" s="11">
        <v>1.7488425925925925E-2</v>
      </c>
      <c r="C2" s="19" t="s">
        <v>13</v>
      </c>
      <c r="D2" s="19" t="s">
        <v>15</v>
      </c>
      <c r="E2" s="13">
        <v>15</v>
      </c>
      <c r="F2" s="14">
        <f>E2-2</f>
        <v>13</v>
      </c>
      <c r="G2" s="15"/>
      <c r="H2" s="15"/>
      <c r="I2" s="15"/>
      <c r="J2" s="15"/>
    </row>
    <row r="3" spans="1:10" ht="15.75" customHeight="1">
      <c r="A3" s="19" t="s">
        <v>2035</v>
      </c>
      <c r="B3" s="11">
        <v>3.9942129629629633E-2</v>
      </c>
      <c r="C3" s="19" t="s">
        <v>19</v>
      </c>
      <c r="D3" s="19" t="s">
        <v>37</v>
      </c>
      <c r="E3" s="13">
        <v>24</v>
      </c>
      <c r="F3" s="14">
        <f>E3-11</f>
        <v>13</v>
      </c>
      <c r="G3" s="15"/>
      <c r="H3" s="15"/>
      <c r="I3" s="15"/>
      <c r="J3" s="15"/>
    </row>
    <row r="4" spans="1:10" ht="15.75" customHeight="1">
      <c r="A4" s="19" t="s">
        <v>2037</v>
      </c>
      <c r="B4" s="11">
        <v>4.116898148148148E-2</v>
      </c>
      <c r="C4" s="19" t="s">
        <v>13</v>
      </c>
      <c r="D4" s="19" t="s">
        <v>15</v>
      </c>
      <c r="E4" s="13">
        <v>17</v>
      </c>
      <c r="F4" s="14">
        <f>E4-2</f>
        <v>15</v>
      </c>
      <c r="G4" s="15"/>
      <c r="H4" s="15"/>
      <c r="I4" s="15"/>
      <c r="J4" s="15"/>
    </row>
    <row r="5" spans="1:10" ht="15.75" customHeight="1">
      <c r="A5" s="19" t="s">
        <v>2035</v>
      </c>
      <c r="B5" s="11">
        <v>4.266203703703704E-2</v>
      </c>
      <c r="C5" s="19" t="s">
        <v>19</v>
      </c>
      <c r="D5" s="19" t="s">
        <v>78</v>
      </c>
      <c r="E5" s="13" t="s">
        <v>20</v>
      </c>
      <c r="F5" s="13">
        <v>1</v>
      </c>
      <c r="G5" s="15"/>
      <c r="H5" s="15"/>
      <c r="I5" s="15"/>
      <c r="J5" s="15"/>
    </row>
    <row r="6" spans="1:10" ht="15.75" customHeight="1">
      <c r="A6" s="19" t="s">
        <v>2035</v>
      </c>
      <c r="B6" s="11">
        <v>4.2766203703703702E-2</v>
      </c>
      <c r="C6" s="19" t="s">
        <v>13</v>
      </c>
      <c r="D6" s="19" t="s">
        <v>78</v>
      </c>
      <c r="E6" s="13">
        <v>19</v>
      </c>
      <c r="F6" s="14">
        <f>E6-2</f>
        <v>17</v>
      </c>
      <c r="G6" s="15"/>
      <c r="H6" s="15"/>
      <c r="I6" s="15"/>
      <c r="J6" s="15"/>
    </row>
    <row r="7" spans="1:10" ht="15.75" customHeight="1">
      <c r="A7" s="19" t="s">
        <v>2035</v>
      </c>
      <c r="B7" s="11">
        <v>4.6331018518518521E-2</v>
      </c>
      <c r="C7" s="19" t="s">
        <v>14</v>
      </c>
      <c r="D7" s="19" t="s">
        <v>37</v>
      </c>
      <c r="E7" s="13">
        <v>20</v>
      </c>
      <c r="F7" s="14">
        <f>E7-6</f>
        <v>14</v>
      </c>
      <c r="G7" s="15"/>
      <c r="H7" s="15"/>
      <c r="I7" s="15"/>
      <c r="J7" s="15"/>
    </row>
    <row r="8" spans="1:10" ht="15.75" customHeight="1">
      <c r="A8" s="19" t="s">
        <v>2035</v>
      </c>
      <c r="B8" s="11">
        <v>4.6331018518518521E-2</v>
      </c>
      <c r="C8" s="19" t="s">
        <v>13</v>
      </c>
      <c r="D8" s="19" t="s">
        <v>15</v>
      </c>
      <c r="E8" s="13">
        <v>16</v>
      </c>
      <c r="F8" s="14">
        <f>E8-2</f>
        <v>14</v>
      </c>
      <c r="G8" s="15"/>
      <c r="H8" s="15"/>
      <c r="I8" s="15"/>
      <c r="J8" s="15"/>
    </row>
    <row r="9" spans="1:10" ht="15.75" customHeight="1">
      <c r="A9" s="19" t="s">
        <v>2035</v>
      </c>
      <c r="B9" s="11">
        <v>4.6574074074074073E-2</v>
      </c>
      <c r="C9" s="19" t="s">
        <v>19</v>
      </c>
      <c r="D9" s="19" t="s">
        <v>37</v>
      </c>
      <c r="E9" s="13">
        <v>16</v>
      </c>
      <c r="F9" s="14">
        <f>E9-11</f>
        <v>5</v>
      </c>
      <c r="G9" s="15"/>
      <c r="H9" s="15"/>
      <c r="I9" s="15"/>
      <c r="J9" s="15"/>
    </row>
    <row r="10" spans="1:10" ht="15.75" customHeight="1">
      <c r="A10" s="19" t="s">
        <v>2035</v>
      </c>
      <c r="B10" s="11">
        <v>4.8229166666666663E-2</v>
      </c>
      <c r="C10" s="19" t="s">
        <v>19</v>
      </c>
      <c r="D10" s="19" t="s">
        <v>22</v>
      </c>
      <c r="E10" s="13" t="s">
        <v>38</v>
      </c>
      <c r="F10" s="13" t="s">
        <v>38</v>
      </c>
      <c r="G10" s="15"/>
      <c r="H10" s="15"/>
      <c r="I10" s="15"/>
      <c r="J10" s="19" t="s">
        <v>56</v>
      </c>
    </row>
    <row r="11" spans="1:10" ht="15.75" customHeight="1">
      <c r="A11" s="19" t="s">
        <v>2035</v>
      </c>
      <c r="B11" s="11">
        <v>4.8229166666666663E-2</v>
      </c>
      <c r="C11" s="19" t="s">
        <v>19</v>
      </c>
      <c r="D11" s="19" t="s">
        <v>22</v>
      </c>
      <c r="E11" s="13">
        <v>28</v>
      </c>
      <c r="F11" s="14">
        <f>E11-13</f>
        <v>15</v>
      </c>
      <c r="G11" s="15"/>
      <c r="H11" s="15"/>
      <c r="I11" s="15"/>
      <c r="J11" s="19" t="s">
        <v>57</v>
      </c>
    </row>
    <row r="12" spans="1:10" ht="15.75" customHeight="1">
      <c r="A12" s="19" t="s">
        <v>2035</v>
      </c>
      <c r="B12" s="11">
        <v>4.8229166666666663E-2</v>
      </c>
      <c r="C12" s="19" t="s">
        <v>14</v>
      </c>
      <c r="D12" s="19" t="s">
        <v>15</v>
      </c>
      <c r="E12" s="13">
        <v>17</v>
      </c>
      <c r="F12" s="14">
        <f>E12-3</f>
        <v>14</v>
      </c>
      <c r="G12" s="15"/>
      <c r="H12" s="15"/>
      <c r="I12" s="15"/>
      <c r="J12" s="15"/>
    </row>
    <row r="13" spans="1:10" ht="15.75" customHeight="1">
      <c r="A13" s="19" t="s">
        <v>2035</v>
      </c>
      <c r="B13" s="11">
        <v>4.9074074074074076E-2</v>
      </c>
      <c r="C13" s="19" t="s">
        <v>19</v>
      </c>
      <c r="D13" s="19" t="s">
        <v>37</v>
      </c>
      <c r="E13" s="13">
        <v>17</v>
      </c>
      <c r="F13" s="14">
        <f>E13-11</f>
        <v>6</v>
      </c>
      <c r="G13" s="15"/>
      <c r="H13" s="15"/>
      <c r="I13" s="15"/>
      <c r="J13" s="15"/>
    </row>
    <row r="14" spans="1:10" ht="15.75" customHeight="1">
      <c r="A14" s="19" t="s">
        <v>2035</v>
      </c>
      <c r="B14" s="11">
        <v>4.9143518518518517E-2</v>
      </c>
      <c r="C14" s="19" t="s">
        <v>19</v>
      </c>
      <c r="D14" s="19" t="s">
        <v>137</v>
      </c>
      <c r="E14" s="13">
        <v>16</v>
      </c>
      <c r="F14" s="14">
        <f>E14-9</f>
        <v>7</v>
      </c>
      <c r="G14" s="15"/>
      <c r="H14" s="15"/>
      <c r="I14" s="15"/>
      <c r="J14" s="15"/>
    </row>
    <row r="15" spans="1:10" ht="15.75" customHeight="1">
      <c r="A15" s="19" t="s">
        <v>2035</v>
      </c>
      <c r="B15" s="11">
        <v>4.9444444444444444E-2</v>
      </c>
      <c r="C15" s="19" t="s">
        <v>19</v>
      </c>
      <c r="D15" s="19" t="s">
        <v>15</v>
      </c>
      <c r="E15" s="13">
        <v>10</v>
      </c>
      <c r="F15" s="14">
        <f t="shared" ref="F15:F16" si="0">E15-0</f>
        <v>10</v>
      </c>
      <c r="G15" s="15"/>
      <c r="H15" s="15"/>
      <c r="I15" s="15"/>
      <c r="J15" s="15"/>
    </row>
    <row r="16" spans="1:10" ht="15.75" customHeight="1">
      <c r="A16" s="19" t="s">
        <v>2035</v>
      </c>
      <c r="B16" s="11">
        <v>5.016203703703704E-2</v>
      </c>
      <c r="C16" s="19" t="s">
        <v>19</v>
      </c>
      <c r="D16" s="19" t="s">
        <v>51</v>
      </c>
      <c r="E16" s="13">
        <v>5</v>
      </c>
      <c r="F16" s="14">
        <f t="shared" si="0"/>
        <v>5</v>
      </c>
      <c r="G16" s="15"/>
      <c r="H16" s="15"/>
      <c r="I16" s="15"/>
      <c r="J16" s="15"/>
    </row>
    <row r="17" spans="1:10" ht="15.75" customHeight="1">
      <c r="A17" s="19" t="s">
        <v>2035</v>
      </c>
      <c r="B17" s="11">
        <v>5.1053240740740739E-2</v>
      </c>
      <c r="C17" s="19" t="s">
        <v>888</v>
      </c>
      <c r="D17" s="19" t="s">
        <v>22</v>
      </c>
      <c r="E17" s="13">
        <v>5</v>
      </c>
      <c r="F17" s="14">
        <f>E17-1</f>
        <v>4</v>
      </c>
      <c r="G17" s="15"/>
      <c r="H17" s="15"/>
      <c r="I17" s="15"/>
      <c r="J17" s="15"/>
    </row>
    <row r="18" spans="1:10" ht="15.75" customHeight="1">
      <c r="A18" s="19" t="s">
        <v>2035</v>
      </c>
      <c r="B18" s="11">
        <v>5.181712962962963E-2</v>
      </c>
      <c r="C18" s="19" t="s">
        <v>888</v>
      </c>
      <c r="D18" s="19" t="s">
        <v>51</v>
      </c>
      <c r="E18" s="13">
        <v>13</v>
      </c>
      <c r="F18" s="14">
        <f t="shared" ref="F18:F19" si="1">E18-9</f>
        <v>4</v>
      </c>
      <c r="G18" s="15"/>
      <c r="H18" s="15"/>
      <c r="I18" s="15"/>
      <c r="J18" s="15"/>
    </row>
    <row r="19" spans="1:10" ht="15.75" customHeight="1">
      <c r="A19" s="19" t="s">
        <v>2035</v>
      </c>
      <c r="B19" s="11">
        <v>5.2812499999999998E-2</v>
      </c>
      <c r="C19" s="19" t="s">
        <v>888</v>
      </c>
      <c r="D19" s="19" t="s">
        <v>15</v>
      </c>
      <c r="E19" s="13">
        <v>12</v>
      </c>
      <c r="F19" s="14">
        <f t="shared" si="1"/>
        <v>3</v>
      </c>
      <c r="G19" s="15"/>
      <c r="H19" s="15"/>
      <c r="I19" s="15"/>
      <c r="J19" s="15"/>
    </row>
    <row r="20" spans="1:10" ht="15.75" customHeight="1">
      <c r="A20" s="19" t="s">
        <v>2035</v>
      </c>
      <c r="B20" s="11">
        <v>5.4583333333333331E-2</v>
      </c>
      <c r="C20" s="19" t="s">
        <v>13</v>
      </c>
      <c r="D20" s="19" t="s">
        <v>22</v>
      </c>
      <c r="E20" s="13">
        <v>13</v>
      </c>
      <c r="F20" s="14">
        <f>E20-0-10</f>
        <v>3</v>
      </c>
      <c r="G20" s="15"/>
      <c r="H20" s="15"/>
      <c r="I20" s="15"/>
      <c r="J20" s="19" t="s">
        <v>820</v>
      </c>
    </row>
    <row r="21" spans="1:10" ht="15.75" customHeight="1">
      <c r="A21" s="19" t="s">
        <v>2035</v>
      </c>
      <c r="B21" s="11">
        <v>5.4629629629629632E-2</v>
      </c>
      <c r="C21" s="19" t="s">
        <v>21</v>
      </c>
      <c r="D21" s="19" t="s">
        <v>22</v>
      </c>
      <c r="E21" s="13">
        <v>30</v>
      </c>
      <c r="F21" s="14">
        <f>E21-2-10</f>
        <v>18</v>
      </c>
      <c r="G21" s="15"/>
      <c r="H21" s="15"/>
      <c r="I21" s="15"/>
      <c r="J21" s="19" t="s">
        <v>820</v>
      </c>
    </row>
    <row r="22" spans="1:10" ht="15.75" customHeight="1">
      <c r="A22" s="19" t="s">
        <v>2035</v>
      </c>
      <c r="B22" s="11">
        <v>5.4664351851851853E-2</v>
      </c>
      <c r="C22" s="19" t="s">
        <v>18</v>
      </c>
      <c r="D22" s="19" t="s">
        <v>22</v>
      </c>
      <c r="E22" s="13">
        <v>24</v>
      </c>
      <c r="F22" s="14">
        <f>E22-4-10</f>
        <v>10</v>
      </c>
      <c r="G22" s="15"/>
      <c r="H22" s="15"/>
      <c r="I22" s="15"/>
      <c r="J22" s="19" t="s">
        <v>820</v>
      </c>
    </row>
    <row r="23" spans="1:10" ht="15.75" customHeight="1">
      <c r="A23" s="19" t="s">
        <v>2035</v>
      </c>
      <c r="B23" s="11">
        <v>5.4675925925925926E-2</v>
      </c>
      <c r="C23" s="19" t="s">
        <v>66</v>
      </c>
      <c r="D23" s="19" t="s">
        <v>22</v>
      </c>
      <c r="E23" s="13">
        <v>23</v>
      </c>
      <c r="F23" s="14">
        <f>E23-2-10</f>
        <v>11</v>
      </c>
      <c r="G23" s="15"/>
      <c r="H23" s="15"/>
      <c r="I23" s="15"/>
      <c r="J23" s="19" t="s">
        <v>820</v>
      </c>
    </row>
    <row r="24" spans="1:10" ht="15.75" customHeight="1">
      <c r="A24" s="19" t="s">
        <v>2035</v>
      </c>
      <c r="B24" s="11">
        <v>5.7789351851851849E-2</v>
      </c>
      <c r="C24" s="19" t="s">
        <v>18</v>
      </c>
      <c r="D24" s="19" t="s">
        <v>78</v>
      </c>
      <c r="E24" s="13">
        <v>9</v>
      </c>
      <c r="F24" s="13">
        <v>14</v>
      </c>
      <c r="G24" s="15"/>
      <c r="H24" s="15"/>
      <c r="I24" s="15"/>
      <c r="J24" s="19" t="s">
        <v>2039</v>
      </c>
    </row>
    <row r="25" spans="1:10" ht="15.75" customHeight="1">
      <c r="A25" s="19" t="s">
        <v>2035</v>
      </c>
      <c r="B25" s="11">
        <v>5.8333333333333334E-2</v>
      </c>
      <c r="C25" s="19" t="s">
        <v>18</v>
      </c>
      <c r="D25" s="19" t="s">
        <v>78</v>
      </c>
      <c r="E25" s="13">
        <v>0</v>
      </c>
      <c r="F25" s="13">
        <v>5</v>
      </c>
      <c r="G25" s="15"/>
      <c r="H25" s="15"/>
      <c r="I25" s="15"/>
      <c r="J25" s="19" t="s">
        <v>2039</v>
      </c>
    </row>
    <row r="26" spans="1:10" ht="15.75" customHeight="1">
      <c r="A26" s="19" t="s">
        <v>2035</v>
      </c>
      <c r="B26" s="11">
        <v>5.8738425925925923E-2</v>
      </c>
      <c r="C26" s="19" t="s">
        <v>18</v>
      </c>
      <c r="D26" s="19" t="s">
        <v>78</v>
      </c>
      <c r="E26" s="13">
        <v>8</v>
      </c>
      <c r="F26" s="13">
        <v>13</v>
      </c>
      <c r="G26" s="15"/>
      <c r="H26" s="15"/>
      <c r="I26" s="15"/>
      <c r="J26" s="19" t="s">
        <v>2039</v>
      </c>
    </row>
    <row r="27" spans="1:10" ht="15.75" customHeight="1">
      <c r="A27" s="19" t="s">
        <v>2035</v>
      </c>
      <c r="B27" s="11">
        <v>5.8946759259259261E-2</v>
      </c>
      <c r="C27" s="19" t="s">
        <v>18</v>
      </c>
      <c r="D27" s="19" t="s">
        <v>55</v>
      </c>
      <c r="E27" s="13">
        <v>8</v>
      </c>
      <c r="F27" s="13">
        <v>7</v>
      </c>
      <c r="G27" s="15"/>
      <c r="H27" s="15"/>
      <c r="I27" s="15"/>
      <c r="J27" s="19" t="s">
        <v>2040</v>
      </c>
    </row>
    <row r="28" spans="1:10" ht="15.75" customHeight="1">
      <c r="A28" s="19" t="s">
        <v>2035</v>
      </c>
      <c r="B28" s="11">
        <v>5.9143518518518519E-2</v>
      </c>
      <c r="C28" s="19" t="s">
        <v>18</v>
      </c>
      <c r="D28" s="19" t="s">
        <v>15</v>
      </c>
      <c r="E28" s="13">
        <v>5</v>
      </c>
      <c r="F28" s="13">
        <v>7</v>
      </c>
      <c r="G28" s="15"/>
      <c r="H28" s="15"/>
      <c r="I28" s="15"/>
      <c r="J28" s="19" t="s">
        <v>2041</v>
      </c>
    </row>
    <row r="29" spans="1:10" ht="15.75" customHeight="1">
      <c r="A29" s="19" t="s">
        <v>2035</v>
      </c>
      <c r="B29" s="11">
        <v>5.9594907407407409E-2</v>
      </c>
      <c r="C29" s="19" t="s">
        <v>18</v>
      </c>
      <c r="D29" s="19" t="s">
        <v>77</v>
      </c>
      <c r="E29" s="13">
        <v>7</v>
      </c>
      <c r="F29" s="14">
        <f>E29-4</f>
        <v>3</v>
      </c>
      <c r="G29" s="15"/>
      <c r="H29" s="19" t="s">
        <v>552</v>
      </c>
      <c r="I29" s="15"/>
      <c r="J29" s="15"/>
    </row>
    <row r="30" spans="1:10" ht="15.75" customHeight="1">
      <c r="A30" s="19" t="s">
        <v>2035</v>
      </c>
      <c r="B30" s="11">
        <v>6.056712962962963E-2</v>
      </c>
      <c r="C30" s="19" t="s">
        <v>18</v>
      </c>
      <c r="D30" s="19" t="s">
        <v>15</v>
      </c>
      <c r="E30" s="13">
        <v>17</v>
      </c>
      <c r="F30" s="14">
        <f>E30-5</f>
        <v>12</v>
      </c>
      <c r="G30" s="15"/>
      <c r="H30" s="15"/>
      <c r="I30" s="15"/>
      <c r="J30" s="15"/>
    </row>
    <row r="31" spans="1:10" ht="15.75" customHeight="1">
      <c r="A31" s="19" t="s">
        <v>2035</v>
      </c>
      <c r="B31" s="11">
        <v>6.1863425925925926E-2</v>
      </c>
      <c r="C31" s="19" t="s">
        <v>13</v>
      </c>
      <c r="D31" s="19" t="s">
        <v>34</v>
      </c>
      <c r="E31" s="13" t="s">
        <v>38</v>
      </c>
      <c r="F31" s="13" t="s">
        <v>38</v>
      </c>
      <c r="G31" s="15"/>
      <c r="H31" s="15"/>
      <c r="I31" s="15"/>
      <c r="J31" s="19" t="s">
        <v>56</v>
      </c>
    </row>
    <row r="32" spans="1:10" ht="15.75" customHeight="1">
      <c r="A32" s="19" t="s">
        <v>2035</v>
      </c>
      <c r="B32" s="11">
        <v>6.1863425925925926E-2</v>
      </c>
      <c r="C32" s="19" t="s">
        <v>13</v>
      </c>
      <c r="D32" s="19" t="s">
        <v>34</v>
      </c>
      <c r="E32" s="13">
        <v>20</v>
      </c>
      <c r="F32" s="14">
        <f>E32-9</f>
        <v>11</v>
      </c>
      <c r="G32" s="15"/>
      <c r="H32" s="15"/>
      <c r="I32" s="15"/>
      <c r="J32" s="19" t="s">
        <v>57</v>
      </c>
    </row>
    <row r="33" spans="1:10" ht="15.75" customHeight="1">
      <c r="A33" s="19" t="s">
        <v>2035</v>
      </c>
      <c r="B33" s="11">
        <v>6.7106481481481475E-2</v>
      </c>
      <c r="C33" s="19" t="s">
        <v>21</v>
      </c>
      <c r="D33" s="19" t="s">
        <v>15</v>
      </c>
      <c r="E33" s="13" t="s">
        <v>38</v>
      </c>
      <c r="F33" s="13" t="s">
        <v>38</v>
      </c>
      <c r="G33" s="15"/>
      <c r="H33" s="15"/>
      <c r="I33" s="15"/>
      <c r="J33" s="19" t="s">
        <v>2042</v>
      </c>
    </row>
    <row r="34" spans="1:10" ht="15.75" customHeight="1">
      <c r="A34" s="19" t="s">
        <v>2035</v>
      </c>
      <c r="B34" s="11">
        <v>6.7106481481481475E-2</v>
      </c>
      <c r="C34" s="19" t="s">
        <v>21</v>
      </c>
      <c r="D34" s="19" t="s">
        <v>15</v>
      </c>
      <c r="E34" s="13">
        <v>13</v>
      </c>
      <c r="F34" s="14">
        <f>E34-4</f>
        <v>9</v>
      </c>
      <c r="G34" s="15"/>
      <c r="H34" s="15"/>
      <c r="I34" s="15"/>
      <c r="J34" s="19" t="s">
        <v>2043</v>
      </c>
    </row>
    <row r="35" spans="1:10" ht="15.75" customHeight="1">
      <c r="A35" s="19" t="s">
        <v>2035</v>
      </c>
      <c r="B35" s="11">
        <v>6.7118055555555556E-2</v>
      </c>
      <c r="C35" s="19" t="s">
        <v>14</v>
      </c>
      <c r="D35" s="19" t="s">
        <v>15</v>
      </c>
      <c r="E35" s="13">
        <v>8</v>
      </c>
      <c r="F35" s="14">
        <f>E35-3</f>
        <v>5</v>
      </c>
      <c r="G35" s="15"/>
      <c r="H35" s="15"/>
      <c r="I35" s="15"/>
      <c r="J35" s="15"/>
    </row>
    <row r="36" spans="1:10" ht="15.75" customHeight="1">
      <c r="A36" s="19" t="s">
        <v>2035</v>
      </c>
      <c r="B36" s="11">
        <v>6.7638888888888887E-2</v>
      </c>
      <c r="C36" s="19" t="s">
        <v>13</v>
      </c>
      <c r="D36" s="19" t="s">
        <v>15</v>
      </c>
      <c r="E36" s="13">
        <v>8</v>
      </c>
      <c r="F36" s="14">
        <f t="shared" ref="F36:F37" si="2">E36-2</f>
        <v>6</v>
      </c>
      <c r="G36" s="15"/>
      <c r="H36" s="15"/>
      <c r="I36" s="15"/>
      <c r="J36" s="15"/>
    </row>
    <row r="37" spans="1:10" ht="15.75" customHeight="1">
      <c r="A37" s="19" t="s">
        <v>2035</v>
      </c>
      <c r="B37" s="11">
        <v>6.7708333333333329E-2</v>
      </c>
      <c r="C37" s="19" t="s">
        <v>66</v>
      </c>
      <c r="D37" s="19" t="s">
        <v>15</v>
      </c>
      <c r="E37" s="13">
        <v>18</v>
      </c>
      <c r="F37" s="14">
        <f t="shared" si="2"/>
        <v>16</v>
      </c>
      <c r="G37" s="15"/>
      <c r="H37" s="15"/>
      <c r="I37" s="15"/>
      <c r="J37" s="15"/>
    </row>
    <row r="38" spans="1:10" ht="15.75" customHeight="1">
      <c r="A38" s="19" t="s">
        <v>2035</v>
      </c>
      <c r="B38" s="11">
        <v>6.9120370370370374E-2</v>
      </c>
      <c r="C38" s="19" t="s">
        <v>19</v>
      </c>
      <c r="D38" s="19" t="s">
        <v>15</v>
      </c>
      <c r="E38" s="13">
        <v>7</v>
      </c>
      <c r="F38" s="14">
        <f>E38-0</f>
        <v>7</v>
      </c>
      <c r="G38" s="15"/>
      <c r="H38" s="15"/>
      <c r="I38" s="15"/>
      <c r="J38" s="15"/>
    </row>
    <row r="39" spans="1:10" ht="15.75" customHeight="1">
      <c r="A39" s="19" t="s">
        <v>2035</v>
      </c>
      <c r="B39" s="11">
        <v>7.0405092592592589E-2</v>
      </c>
      <c r="C39" s="19" t="s">
        <v>18</v>
      </c>
      <c r="D39" s="19" t="s">
        <v>15</v>
      </c>
      <c r="E39" s="13">
        <v>15</v>
      </c>
      <c r="F39" s="14">
        <f>E39-5</f>
        <v>10</v>
      </c>
      <c r="G39" s="15"/>
      <c r="H39" s="15"/>
      <c r="I39" s="15"/>
      <c r="J39" s="15"/>
    </row>
    <row r="40" spans="1:10" ht="15.75" customHeight="1">
      <c r="A40" s="19" t="s">
        <v>2035</v>
      </c>
      <c r="B40" s="11">
        <v>7.0416666666666669E-2</v>
      </c>
      <c r="C40" s="19" t="s">
        <v>888</v>
      </c>
      <c r="D40" s="19" t="s">
        <v>15</v>
      </c>
      <c r="E40" s="13">
        <v>11</v>
      </c>
      <c r="F40" s="14">
        <f>E40-9</f>
        <v>2</v>
      </c>
      <c r="G40" s="15"/>
      <c r="H40" s="15"/>
      <c r="I40" s="15"/>
      <c r="J40" s="15"/>
    </row>
    <row r="41" spans="1:10" ht="15.75" customHeight="1">
      <c r="A41" s="19" t="s">
        <v>2035</v>
      </c>
      <c r="B41" s="11">
        <v>7.436342592592593E-2</v>
      </c>
      <c r="C41" s="19" t="s">
        <v>13</v>
      </c>
      <c r="D41" s="19" t="s">
        <v>22</v>
      </c>
      <c r="E41" s="13">
        <v>15</v>
      </c>
      <c r="F41" s="14">
        <f>E41-0</f>
        <v>15</v>
      </c>
      <c r="G41" s="15"/>
      <c r="H41" s="15"/>
      <c r="I41" s="15"/>
      <c r="J41" s="15"/>
    </row>
    <row r="42" spans="1:10" ht="15.75" customHeight="1">
      <c r="A42" s="19" t="s">
        <v>2035</v>
      </c>
      <c r="B42" s="11">
        <v>7.4386574074074077E-2</v>
      </c>
      <c r="C42" s="19" t="s">
        <v>66</v>
      </c>
      <c r="D42" s="19" t="s">
        <v>22</v>
      </c>
      <c r="E42" s="13">
        <v>7</v>
      </c>
      <c r="F42" s="14">
        <f>E42-2</f>
        <v>5</v>
      </c>
      <c r="G42" s="15"/>
      <c r="H42" s="15"/>
      <c r="I42" s="15"/>
      <c r="J42" s="15"/>
    </row>
    <row r="43" spans="1:10" ht="15.75" customHeight="1">
      <c r="A43" s="19" t="s">
        <v>2035</v>
      </c>
      <c r="B43" s="11">
        <v>7.6064814814814821E-2</v>
      </c>
      <c r="C43" s="19" t="s">
        <v>19</v>
      </c>
      <c r="D43" s="19" t="s">
        <v>22</v>
      </c>
      <c r="E43" s="13" t="s">
        <v>38</v>
      </c>
      <c r="F43" s="13" t="s">
        <v>38</v>
      </c>
      <c r="G43" s="15"/>
      <c r="H43" s="15"/>
      <c r="I43" s="15"/>
      <c r="J43" s="19" t="s">
        <v>56</v>
      </c>
    </row>
    <row r="44" spans="1:10" ht="15.75" customHeight="1">
      <c r="A44" s="19" t="s">
        <v>2035</v>
      </c>
      <c r="B44" s="11">
        <v>7.6064814814814821E-2</v>
      </c>
      <c r="C44" s="19" t="s">
        <v>19</v>
      </c>
      <c r="D44" s="19" t="s">
        <v>22</v>
      </c>
      <c r="E44" s="13">
        <v>23</v>
      </c>
      <c r="F44" s="14">
        <f>E44-13</f>
        <v>10</v>
      </c>
      <c r="G44" s="15"/>
      <c r="H44" s="15"/>
      <c r="I44" s="15"/>
      <c r="J44" s="19" t="s">
        <v>57</v>
      </c>
    </row>
    <row r="45" spans="1:10" ht="15.75" customHeight="1">
      <c r="A45" s="19" t="s">
        <v>2035</v>
      </c>
      <c r="B45" s="11">
        <v>7.6388888888888895E-2</v>
      </c>
      <c r="C45" s="19" t="s">
        <v>18</v>
      </c>
      <c r="D45" s="19" t="s">
        <v>34</v>
      </c>
      <c r="E45" s="13" t="s">
        <v>38</v>
      </c>
      <c r="F45" s="13" t="s">
        <v>38</v>
      </c>
      <c r="G45" s="15"/>
      <c r="H45" s="15"/>
      <c r="I45" s="15"/>
      <c r="J45" s="19" t="s">
        <v>56</v>
      </c>
    </row>
    <row r="46" spans="1:10" ht="15.75" customHeight="1">
      <c r="A46" s="19" t="s">
        <v>2035</v>
      </c>
      <c r="B46" s="11">
        <v>7.6388888888888895E-2</v>
      </c>
      <c r="C46" s="19" t="s">
        <v>18</v>
      </c>
      <c r="D46" s="19" t="s">
        <v>34</v>
      </c>
      <c r="E46" s="13">
        <v>22</v>
      </c>
      <c r="F46" s="14">
        <f>E46-5</f>
        <v>17</v>
      </c>
      <c r="G46" s="15"/>
      <c r="H46" s="15"/>
      <c r="I46" s="15"/>
      <c r="J46" s="19" t="s">
        <v>57</v>
      </c>
    </row>
    <row r="47" spans="1:10" ht="15.75" customHeight="1">
      <c r="A47" s="19" t="s">
        <v>2035</v>
      </c>
      <c r="B47" s="11">
        <v>7.7858796296296301E-2</v>
      </c>
      <c r="C47" s="19" t="s">
        <v>19</v>
      </c>
      <c r="D47" s="19" t="s">
        <v>22</v>
      </c>
      <c r="E47" s="13" t="s">
        <v>38</v>
      </c>
      <c r="F47" s="13" t="s">
        <v>38</v>
      </c>
      <c r="G47" s="15"/>
      <c r="H47" s="15"/>
      <c r="I47" s="15"/>
      <c r="J47" s="19" t="s">
        <v>56</v>
      </c>
    </row>
    <row r="48" spans="1:10" ht="15.75" customHeight="1">
      <c r="A48" s="19" t="s">
        <v>2035</v>
      </c>
      <c r="B48" s="11">
        <v>7.7858796296296301E-2</v>
      </c>
      <c r="C48" s="19" t="s">
        <v>19</v>
      </c>
      <c r="D48" s="19" t="s">
        <v>22</v>
      </c>
      <c r="E48" s="13">
        <v>25</v>
      </c>
      <c r="F48" s="14">
        <f>E48-13</f>
        <v>12</v>
      </c>
      <c r="G48" s="15"/>
      <c r="H48" s="15"/>
      <c r="I48" s="15"/>
      <c r="J48" s="19" t="s">
        <v>57</v>
      </c>
    </row>
    <row r="49" spans="1:10" ht="15.75" customHeight="1">
      <c r="A49" s="19" t="s">
        <v>2035</v>
      </c>
      <c r="B49" s="11">
        <v>7.8657407407407412E-2</v>
      </c>
      <c r="C49" s="19" t="s">
        <v>18</v>
      </c>
      <c r="D49" s="19" t="s">
        <v>15</v>
      </c>
      <c r="E49" s="13" t="s">
        <v>38</v>
      </c>
      <c r="F49" s="13" t="s">
        <v>38</v>
      </c>
      <c r="G49" s="15"/>
      <c r="H49" s="15"/>
      <c r="I49" s="15"/>
      <c r="J49" s="15"/>
    </row>
    <row r="50" spans="1:10" ht="15.75" customHeight="1">
      <c r="A50" s="19" t="s">
        <v>2035</v>
      </c>
      <c r="B50" s="11">
        <v>7.9942129629629627E-2</v>
      </c>
      <c r="C50" s="19" t="s">
        <v>19</v>
      </c>
      <c r="D50" s="19" t="s">
        <v>26</v>
      </c>
      <c r="E50" s="13">
        <v>17</v>
      </c>
      <c r="F50" s="14">
        <f>E50-4</f>
        <v>13</v>
      </c>
      <c r="G50" s="15"/>
      <c r="H50" s="15"/>
      <c r="I50" s="15"/>
      <c r="J50" s="15"/>
    </row>
    <row r="51" spans="1:10" ht="15.75" customHeight="1">
      <c r="A51" s="19" t="s">
        <v>2035</v>
      </c>
      <c r="B51" s="11">
        <v>8.3946759259259263E-2</v>
      </c>
      <c r="C51" s="19" t="s">
        <v>19</v>
      </c>
      <c r="D51" s="19" t="s">
        <v>52</v>
      </c>
      <c r="E51" s="13">
        <v>18</v>
      </c>
      <c r="F51" s="14">
        <f t="shared" ref="F51:F52" si="3">E51-9</f>
        <v>9</v>
      </c>
      <c r="G51" s="15"/>
      <c r="H51" s="15"/>
      <c r="I51" s="15"/>
      <c r="J51" s="15"/>
    </row>
    <row r="52" spans="1:10" ht="15.75" customHeight="1">
      <c r="A52" s="19" t="s">
        <v>2035</v>
      </c>
      <c r="B52" s="11">
        <v>8.4571759259259263E-2</v>
      </c>
      <c r="C52" s="19" t="s">
        <v>19</v>
      </c>
      <c r="D52" s="19" t="s">
        <v>52</v>
      </c>
      <c r="E52" s="13">
        <v>13</v>
      </c>
      <c r="F52" s="14">
        <f t="shared" si="3"/>
        <v>4</v>
      </c>
      <c r="G52" s="15"/>
      <c r="H52" s="15"/>
      <c r="I52" s="15"/>
      <c r="J52" s="15"/>
    </row>
    <row r="53" spans="1:10" ht="15.75" customHeight="1">
      <c r="A53" s="19" t="s">
        <v>2035</v>
      </c>
      <c r="B53" s="11">
        <v>8.5740740740740742E-2</v>
      </c>
      <c r="C53" s="19" t="s">
        <v>19</v>
      </c>
      <c r="D53" s="19" t="s">
        <v>15</v>
      </c>
      <c r="E53" s="13">
        <v>10</v>
      </c>
      <c r="F53" s="14">
        <f>E53-0</f>
        <v>10</v>
      </c>
      <c r="G53" s="15"/>
      <c r="H53" s="15"/>
      <c r="I53" s="15"/>
      <c r="J53" s="15"/>
    </row>
    <row r="54" spans="1:10" ht="15.75" customHeight="1">
      <c r="A54" s="19" t="s">
        <v>2035</v>
      </c>
      <c r="B54" s="11">
        <v>8.6435185185185184E-2</v>
      </c>
      <c r="C54" s="19" t="s">
        <v>19</v>
      </c>
      <c r="D54" s="19" t="s">
        <v>52</v>
      </c>
      <c r="E54" s="13">
        <v>22</v>
      </c>
      <c r="F54" s="14">
        <f>E54-9</f>
        <v>13</v>
      </c>
      <c r="G54" s="15"/>
      <c r="H54" s="15"/>
      <c r="I54" s="15"/>
      <c r="J54" s="15"/>
    </row>
    <row r="55" spans="1:10" ht="15.75" customHeight="1">
      <c r="A55" s="19" t="s">
        <v>2035</v>
      </c>
      <c r="B55" s="11">
        <v>0.10645833333333334</v>
      </c>
      <c r="C55" s="19" t="s">
        <v>14</v>
      </c>
      <c r="D55" s="19" t="s">
        <v>16</v>
      </c>
      <c r="E55" s="13">
        <v>19</v>
      </c>
      <c r="F55" s="13">
        <v>14</v>
      </c>
      <c r="G55" s="15"/>
      <c r="H55" s="15"/>
      <c r="I55" s="15"/>
      <c r="J55" s="15"/>
    </row>
    <row r="56" spans="1:10" ht="15.75" customHeight="1">
      <c r="A56" s="19" t="s">
        <v>2035</v>
      </c>
      <c r="B56" s="11">
        <v>0.10645833333333334</v>
      </c>
      <c r="C56" s="19" t="s">
        <v>14</v>
      </c>
      <c r="D56" s="19" t="s">
        <v>45</v>
      </c>
      <c r="E56" s="13">
        <v>4</v>
      </c>
      <c r="F56" s="14"/>
      <c r="G56" s="15"/>
      <c r="H56" s="15"/>
      <c r="I56" s="15"/>
      <c r="J56" s="19" t="s">
        <v>2044</v>
      </c>
    </row>
    <row r="57" spans="1:10" ht="15.75" customHeight="1">
      <c r="A57" s="19" t="s">
        <v>2035</v>
      </c>
      <c r="B57" s="11">
        <v>0.10645833333333334</v>
      </c>
      <c r="C57" s="19" t="s">
        <v>14</v>
      </c>
      <c r="D57" s="19" t="s">
        <v>45</v>
      </c>
      <c r="E57" s="13">
        <v>3</v>
      </c>
      <c r="F57" s="14"/>
      <c r="G57" s="15"/>
      <c r="H57" s="15"/>
      <c r="I57" s="15"/>
      <c r="J57" s="19" t="s">
        <v>2050</v>
      </c>
    </row>
    <row r="58" spans="1:10" ht="15.75" customHeight="1">
      <c r="A58" s="19" t="s">
        <v>2035</v>
      </c>
      <c r="B58" s="11">
        <v>0.10645833333333334</v>
      </c>
      <c r="C58" s="19" t="s">
        <v>888</v>
      </c>
      <c r="D58" s="19" t="s">
        <v>16</v>
      </c>
      <c r="E58" s="13">
        <v>24</v>
      </c>
      <c r="F58" s="13" t="s">
        <v>38</v>
      </c>
      <c r="G58" s="15"/>
      <c r="H58" s="15"/>
      <c r="I58" s="15"/>
      <c r="J58" s="19" t="s">
        <v>2052</v>
      </c>
    </row>
    <row r="59" spans="1:10" ht="13">
      <c r="A59" s="19" t="s">
        <v>2035</v>
      </c>
      <c r="B59" s="11">
        <v>0.10672453703703703</v>
      </c>
      <c r="C59" s="19" t="s">
        <v>21</v>
      </c>
      <c r="D59" s="19" t="s">
        <v>16</v>
      </c>
      <c r="E59" s="13">
        <v>18</v>
      </c>
      <c r="F59" s="14">
        <f>E59-1</f>
        <v>17</v>
      </c>
      <c r="G59" s="15"/>
      <c r="H59" s="15"/>
      <c r="I59" s="15"/>
      <c r="J59" s="15"/>
    </row>
    <row r="60" spans="1:10" ht="13">
      <c r="A60" s="19" t="s">
        <v>2035</v>
      </c>
      <c r="B60" s="11">
        <v>0.10678240740740741</v>
      </c>
      <c r="C60" s="19" t="s">
        <v>19</v>
      </c>
      <c r="D60" s="19" t="s">
        <v>16</v>
      </c>
      <c r="E60" s="13">
        <v>15</v>
      </c>
      <c r="F60" s="14">
        <f>E60-5</f>
        <v>10</v>
      </c>
      <c r="G60" s="15"/>
      <c r="H60" s="15"/>
      <c r="I60" s="15"/>
      <c r="J60" s="15"/>
    </row>
    <row r="61" spans="1:10" ht="13">
      <c r="A61" s="19" t="s">
        <v>2035</v>
      </c>
      <c r="B61" s="11">
        <v>0.10710648148148148</v>
      </c>
      <c r="C61" s="19" t="s">
        <v>66</v>
      </c>
      <c r="D61" s="19" t="s">
        <v>16</v>
      </c>
      <c r="E61" s="13">
        <v>11</v>
      </c>
      <c r="F61" s="14">
        <f>E61-2</f>
        <v>9</v>
      </c>
      <c r="G61" s="15"/>
      <c r="H61" s="15"/>
      <c r="I61" s="15"/>
      <c r="J61" s="15"/>
    </row>
    <row r="62" spans="1:10" ht="13">
      <c r="A62" s="19" t="s">
        <v>2035</v>
      </c>
      <c r="B62" s="11">
        <v>0.10710648148148148</v>
      </c>
      <c r="C62" s="19" t="s">
        <v>18</v>
      </c>
      <c r="D62" s="19" t="s">
        <v>16</v>
      </c>
      <c r="E62" s="13">
        <v>7</v>
      </c>
      <c r="F62" s="14">
        <f>E62-4</f>
        <v>3</v>
      </c>
      <c r="G62" s="15"/>
      <c r="H62" s="15"/>
      <c r="I62" s="15"/>
      <c r="J62" s="15"/>
    </row>
    <row r="63" spans="1:10" ht="13">
      <c r="A63" s="19" t="s">
        <v>2035</v>
      </c>
      <c r="B63" s="11">
        <v>0.10721064814814815</v>
      </c>
      <c r="C63" s="19" t="s">
        <v>13</v>
      </c>
      <c r="D63" s="19" t="s">
        <v>16</v>
      </c>
      <c r="E63" s="13">
        <v>5</v>
      </c>
      <c r="F63" s="14">
        <f>E63-0</f>
        <v>5</v>
      </c>
      <c r="G63" s="15"/>
      <c r="H63" s="15"/>
      <c r="I63" s="15"/>
      <c r="J63" s="15"/>
    </row>
    <row r="64" spans="1:10" ht="13">
      <c r="A64" s="19" t="s">
        <v>2035</v>
      </c>
      <c r="B64" s="11">
        <v>0.10782407407407407</v>
      </c>
      <c r="C64" s="19" t="s">
        <v>14</v>
      </c>
      <c r="D64" s="19" t="s">
        <v>52</v>
      </c>
      <c r="E64" s="13">
        <v>27</v>
      </c>
      <c r="F64" s="14">
        <f>E64-9</f>
        <v>18</v>
      </c>
      <c r="G64" s="15"/>
      <c r="H64" s="15"/>
      <c r="I64" s="15"/>
      <c r="J64" s="15"/>
    </row>
    <row r="65" spans="1:10" ht="13">
      <c r="A65" s="19" t="s">
        <v>2035</v>
      </c>
      <c r="B65" s="11">
        <v>0.10853009259259259</v>
      </c>
      <c r="C65" s="19" t="s">
        <v>14</v>
      </c>
      <c r="D65" s="19" t="s">
        <v>30</v>
      </c>
      <c r="E65" s="13">
        <v>19</v>
      </c>
      <c r="F65" s="14">
        <f>E65-5</f>
        <v>14</v>
      </c>
      <c r="G65" s="15"/>
      <c r="H65" s="15"/>
      <c r="I65" s="15"/>
      <c r="J65" s="19" t="s">
        <v>2060</v>
      </c>
    </row>
    <row r="66" spans="1:10" ht="13">
      <c r="A66" s="19" t="s">
        <v>2035</v>
      </c>
      <c r="B66" s="11">
        <v>0.11054398148148148</v>
      </c>
      <c r="C66" s="19" t="s">
        <v>19</v>
      </c>
      <c r="D66" s="19" t="s">
        <v>113</v>
      </c>
      <c r="E66" s="13">
        <v>9</v>
      </c>
      <c r="F66" s="14">
        <f>E66-0</f>
        <v>9</v>
      </c>
      <c r="G66" s="15"/>
      <c r="H66" s="15"/>
      <c r="I66" s="15"/>
      <c r="J66" s="19" t="s">
        <v>2062</v>
      </c>
    </row>
    <row r="67" spans="1:10" ht="13">
      <c r="A67" s="19" t="s">
        <v>2035</v>
      </c>
      <c r="B67" s="11">
        <v>0.11171296296296296</v>
      </c>
      <c r="C67" s="19" t="s">
        <v>21</v>
      </c>
      <c r="D67" s="19" t="s">
        <v>52</v>
      </c>
      <c r="E67" s="13">
        <v>12</v>
      </c>
      <c r="F67" s="14">
        <f>E67-2</f>
        <v>10</v>
      </c>
      <c r="G67" s="15"/>
      <c r="H67" s="15"/>
      <c r="I67" s="15"/>
      <c r="J67" s="15"/>
    </row>
    <row r="68" spans="1:10" ht="13">
      <c r="A68" s="19" t="s">
        <v>2035</v>
      </c>
      <c r="B68" s="11">
        <v>0.1125</v>
      </c>
      <c r="C68" s="19" t="s">
        <v>21</v>
      </c>
      <c r="D68" s="19" t="s">
        <v>33</v>
      </c>
      <c r="E68" s="13">
        <v>14</v>
      </c>
      <c r="F68" s="14">
        <f>E68-9</f>
        <v>5</v>
      </c>
      <c r="G68" s="15"/>
      <c r="H68" s="15"/>
      <c r="I68" s="15"/>
      <c r="J68" s="19" t="s">
        <v>2014</v>
      </c>
    </row>
    <row r="69" spans="1:10" ht="13">
      <c r="A69" s="19" t="s">
        <v>2035</v>
      </c>
      <c r="B69" s="11">
        <v>0.11278935185185185</v>
      </c>
      <c r="C69" s="19" t="s">
        <v>21</v>
      </c>
      <c r="D69" s="19" t="s">
        <v>28</v>
      </c>
      <c r="E69" s="13">
        <v>20</v>
      </c>
      <c r="F69" s="14"/>
      <c r="G69" s="15"/>
      <c r="H69" s="19" t="s">
        <v>2064</v>
      </c>
      <c r="I69" s="13">
        <v>1</v>
      </c>
      <c r="J69" s="19" t="s">
        <v>100</v>
      </c>
    </row>
    <row r="70" spans="1:10" ht="13">
      <c r="A70" s="19" t="s">
        <v>2035</v>
      </c>
      <c r="B70" s="11">
        <v>0.11414351851851852</v>
      </c>
      <c r="C70" s="19" t="s">
        <v>66</v>
      </c>
      <c r="D70" s="19" t="s">
        <v>52</v>
      </c>
      <c r="E70" s="13" t="s">
        <v>17</v>
      </c>
      <c r="F70" s="13">
        <v>20</v>
      </c>
      <c r="G70" s="15"/>
      <c r="H70" s="15"/>
      <c r="I70" s="15"/>
      <c r="J70" s="15"/>
    </row>
    <row r="71" spans="1:10" ht="13">
      <c r="A71" s="19" t="s">
        <v>2035</v>
      </c>
      <c r="B71" s="11">
        <v>0.1159375</v>
      </c>
      <c r="C71" s="19" t="s">
        <v>18</v>
      </c>
      <c r="D71" s="19" t="s">
        <v>33</v>
      </c>
      <c r="E71" s="13" t="s">
        <v>20</v>
      </c>
      <c r="F71" s="13">
        <v>1</v>
      </c>
      <c r="G71" s="15"/>
      <c r="H71" s="15"/>
      <c r="I71" s="15"/>
      <c r="J71" s="19" t="s">
        <v>72</v>
      </c>
    </row>
    <row r="72" spans="1:10" ht="13">
      <c r="A72" s="19" t="s">
        <v>2035</v>
      </c>
      <c r="B72" s="11">
        <v>0.11707175925925926</v>
      </c>
      <c r="C72" s="19" t="s">
        <v>13</v>
      </c>
      <c r="D72" s="19" t="s">
        <v>33</v>
      </c>
      <c r="E72" s="13">
        <v>14</v>
      </c>
      <c r="F72" s="14">
        <f t="shared" ref="F72:F73" si="4">E72-9</f>
        <v>5</v>
      </c>
      <c r="G72" s="15"/>
      <c r="H72" s="15"/>
      <c r="I72" s="15"/>
      <c r="J72" s="19" t="s">
        <v>120</v>
      </c>
    </row>
    <row r="73" spans="1:10" ht="13">
      <c r="A73" s="19" t="s">
        <v>2035</v>
      </c>
      <c r="B73" s="11">
        <v>0.11715277777777777</v>
      </c>
      <c r="C73" s="19" t="s">
        <v>13</v>
      </c>
      <c r="D73" s="19" t="s">
        <v>33</v>
      </c>
      <c r="E73" s="13">
        <v>17</v>
      </c>
      <c r="F73" s="14">
        <f t="shared" si="4"/>
        <v>8</v>
      </c>
      <c r="G73" s="15"/>
      <c r="H73" s="15"/>
      <c r="I73" s="15"/>
      <c r="J73" s="19" t="s">
        <v>120</v>
      </c>
    </row>
    <row r="74" spans="1:10" ht="13">
      <c r="A74" s="19" t="s">
        <v>2035</v>
      </c>
      <c r="B74" s="11">
        <v>0.11733796296296296</v>
      </c>
      <c r="C74" s="19" t="s">
        <v>13</v>
      </c>
      <c r="D74" s="19" t="s">
        <v>28</v>
      </c>
      <c r="E74" s="13">
        <v>6</v>
      </c>
      <c r="F74" s="14"/>
      <c r="G74" s="15"/>
      <c r="H74" s="19" t="s">
        <v>2067</v>
      </c>
      <c r="I74" s="15"/>
      <c r="J74" s="15"/>
    </row>
    <row r="75" spans="1:10" ht="13">
      <c r="A75" s="19" t="s">
        <v>2035</v>
      </c>
      <c r="B75" s="11">
        <v>0.11739583333333334</v>
      </c>
      <c r="C75" s="19" t="s">
        <v>13</v>
      </c>
      <c r="D75" s="19" t="s">
        <v>28</v>
      </c>
      <c r="E75" s="13">
        <v>14</v>
      </c>
      <c r="F75" s="14"/>
      <c r="G75" s="15"/>
      <c r="H75" s="19" t="s">
        <v>2068</v>
      </c>
      <c r="I75" s="13">
        <v>1</v>
      </c>
      <c r="J75" s="15"/>
    </row>
    <row r="76" spans="1:10" ht="13">
      <c r="A76" s="19" t="s">
        <v>2035</v>
      </c>
      <c r="B76" s="11">
        <v>0.11866898148148149</v>
      </c>
      <c r="C76" s="19" t="s">
        <v>14</v>
      </c>
      <c r="D76" s="19" t="s">
        <v>52</v>
      </c>
      <c r="E76" s="13">
        <v>19</v>
      </c>
      <c r="F76" s="14">
        <f>E76-9</f>
        <v>10</v>
      </c>
      <c r="G76" s="15"/>
      <c r="H76" s="15"/>
      <c r="I76" s="15"/>
      <c r="J76" s="15"/>
    </row>
    <row r="77" spans="1:10" ht="13">
      <c r="A77" s="19" t="s">
        <v>2035</v>
      </c>
      <c r="B77" s="11">
        <v>0.11913194444444444</v>
      </c>
      <c r="C77" s="19" t="s">
        <v>19</v>
      </c>
      <c r="D77" s="19" t="s">
        <v>30</v>
      </c>
      <c r="E77" s="13">
        <v>28</v>
      </c>
      <c r="F77" s="14">
        <f>E77-10</f>
        <v>18</v>
      </c>
      <c r="G77" s="15"/>
      <c r="H77" s="15"/>
      <c r="I77" s="15"/>
      <c r="J77" s="19" t="s">
        <v>1328</v>
      </c>
    </row>
    <row r="78" spans="1:10" ht="13">
      <c r="A78" s="19" t="s">
        <v>2035</v>
      </c>
      <c r="B78" s="11">
        <v>0.11938657407407408</v>
      </c>
      <c r="C78" s="19" t="s">
        <v>19</v>
      </c>
      <c r="D78" s="19" t="s">
        <v>55</v>
      </c>
      <c r="E78" s="13">
        <v>24</v>
      </c>
      <c r="F78" s="14">
        <f t="shared" ref="F78:F79" si="5">E78-5</f>
        <v>19</v>
      </c>
      <c r="G78" s="15"/>
      <c r="H78" s="15"/>
      <c r="I78" s="15"/>
      <c r="J78" s="15"/>
    </row>
    <row r="79" spans="1:10" ht="13">
      <c r="A79" s="19" t="s">
        <v>2035</v>
      </c>
      <c r="B79" s="11">
        <v>0.1194212962962963</v>
      </c>
      <c r="C79" s="19" t="s">
        <v>14</v>
      </c>
      <c r="D79" s="19" t="s">
        <v>55</v>
      </c>
      <c r="E79" s="13">
        <v>13</v>
      </c>
      <c r="F79" s="14">
        <f t="shared" si="5"/>
        <v>8</v>
      </c>
      <c r="G79" s="15"/>
      <c r="H79" s="15"/>
      <c r="I79" s="15"/>
      <c r="J79" s="15"/>
    </row>
    <row r="80" spans="1:10" ht="13">
      <c r="A80" s="19" t="s">
        <v>2035</v>
      </c>
      <c r="B80" s="11">
        <v>0.11996527777777778</v>
      </c>
      <c r="C80" s="19" t="s">
        <v>19</v>
      </c>
      <c r="D80" s="19" t="s">
        <v>28</v>
      </c>
      <c r="E80" s="13">
        <v>25</v>
      </c>
      <c r="F80" s="14"/>
      <c r="G80" s="15"/>
      <c r="H80" s="19" t="s">
        <v>2073</v>
      </c>
      <c r="I80" s="15"/>
      <c r="J80" s="15"/>
    </row>
    <row r="81" spans="1:10" ht="13">
      <c r="A81" s="19" t="s">
        <v>2035</v>
      </c>
      <c r="B81" s="11">
        <v>0.12332175925925926</v>
      </c>
      <c r="C81" s="19" t="s">
        <v>13</v>
      </c>
      <c r="D81" s="19" t="s">
        <v>15</v>
      </c>
      <c r="E81" s="13">
        <v>16</v>
      </c>
      <c r="F81" s="14">
        <f>E81-2</f>
        <v>14</v>
      </c>
      <c r="G81" s="15"/>
      <c r="H81" s="15"/>
      <c r="I81" s="15"/>
      <c r="J81" s="15"/>
    </row>
    <row r="82" spans="1:10" ht="13">
      <c r="A82" s="19" t="s">
        <v>2035</v>
      </c>
      <c r="B82" s="11">
        <v>0.12368055555555556</v>
      </c>
      <c r="C82" s="19" t="s">
        <v>13</v>
      </c>
      <c r="D82" s="19" t="s">
        <v>135</v>
      </c>
      <c r="E82" s="13">
        <v>20</v>
      </c>
      <c r="F82" s="14">
        <f>E82-5</f>
        <v>15</v>
      </c>
      <c r="G82" s="15"/>
      <c r="H82" s="15"/>
      <c r="I82" s="15"/>
      <c r="J82" s="19" t="s">
        <v>1366</v>
      </c>
    </row>
    <row r="83" spans="1:10" ht="13">
      <c r="A83" s="19" t="s">
        <v>2035</v>
      </c>
      <c r="B83" s="11">
        <v>0.12620370370370371</v>
      </c>
      <c r="C83" s="19" t="s">
        <v>21</v>
      </c>
      <c r="D83" s="19" t="s">
        <v>28</v>
      </c>
      <c r="E83" s="13">
        <v>18</v>
      </c>
      <c r="F83" s="14"/>
      <c r="G83" s="15"/>
      <c r="H83" s="19" t="s">
        <v>2076</v>
      </c>
      <c r="I83" s="15"/>
      <c r="J83" s="19" t="s">
        <v>1593</v>
      </c>
    </row>
    <row r="84" spans="1:10" ht="13">
      <c r="A84" s="19" t="s">
        <v>2035</v>
      </c>
      <c r="B84" s="11">
        <v>0.12646990740740741</v>
      </c>
      <c r="C84" s="19" t="s">
        <v>19</v>
      </c>
      <c r="D84" s="19" t="s">
        <v>30</v>
      </c>
      <c r="E84" s="13">
        <v>28</v>
      </c>
      <c r="F84" s="14">
        <f>E84-10</f>
        <v>18</v>
      </c>
      <c r="G84" s="15"/>
      <c r="H84" s="15"/>
      <c r="I84" s="15"/>
      <c r="J84" s="19" t="s">
        <v>1244</v>
      </c>
    </row>
    <row r="85" spans="1:10" ht="13">
      <c r="A85" s="19" t="s">
        <v>2035</v>
      </c>
      <c r="B85" s="11">
        <v>0.12655092592592593</v>
      </c>
      <c r="C85" s="19" t="s">
        <v>19</v>
      </c>
      <c r="D85" s="19" t="s">
        <v>28</v>
      </c>
      <c r="E85" s="13">
        <v>12</v>
      </c>
      <c r="F85" s="14"/>
      <c r="G85" s="15"/>
      <c r="H85" s="19" t="s">
        <v>2079</v>
      </c>
      <c r="I85" s="15"/>
      <c r="J85" s="15"/>
    </row>
    <row r="86" spans="1:10" ht="13">
      <c r="A86" s="19" t="s">
        <v>2035</v>
      </c>
      <c r="B86" s="11">
        <v>0.12684027777777779</v>
      </c>
      <c r="C86" s="19" t="s">
        <v>19</v>
      </c>
      <c r="D86" s="19" t="s">
        <v>30</v>
      </c>
      <c r="E86" s="13">
        <v>27</v>
      </c>
      <c r="F86" s="14">
        <f>E86-10</f>
        <v>17</v>
      </c>
      <c r="G86" s="15"/>
      <c r="H86" s="15"/>
      <c r="I86" s="15"/>
      <c r="J86" s="19" t="s">
        <v>1244</v>
      </c>
    </row>
    <row r="87" spans="1:10" ht="13">
      <c r="A87" s="19" t="s">
        <v>2035</v>
      </c>
      <c r="B87" s="11">
        <v>0.12688657407407408</v>
      </c>
      <c r="C87" s="19" t="s">
        <v>19</v>
      </c>
      <c r="D87" s="19" t="s">
        <v>28</v>
      </c>
      <c r="E87" s="13">
        <v>9</v>
      </c>
      <c r="F87" s="14"/>
      <c r="G87" s="15"/>
      <c r="H87" s="19" t="s">
        <v>1914</v>
      </c>
      <c r="I87" s="15"/>
      <c r="J87" s="15"/>
    </row>
    <row r="88" spans="1:10" ht="13">
      <c r="A88" s="19" t="s">
        <v>2035</v>
      </c>
      <c r="B88" s="11">
        <v>0.12795138888888888</v>
      </c>
      <c r="C88" s="19" t="s">
        <v>66</v>
      </c>
      <c r="D88" s="19" t="s">
        <v>26</v>
      </c>
      <c r="E88" s="13" t="s">
        <v>38</v>
      </c>
      <c r="F88" s="13" t="s">
        <v>38</v>
      </c>
      <c r="G88" s="15"/>
      <c r="H88" s="15"/>
      <c r="I88" s="15"/>
      <c r="J88" s="19" t="s">
        <v>56</v>
      </c>
    </row>
    <row r="89" spans="1:10" ht="13">
      <c r="A89" s="19" t="s">
        <v>2035</v>
      </c>
      <c r="B89" s="11">
        <v>0.12795138888888888</v>
      </c>
      <c r="C89" s="19" t="s">
        <v>66</v>
      </c>
      <c r="D89" s="19" t="s">
        <v>26</v>
      </c>
      <c r="E89" s="13">
        <v>17</v>
      </c>
      <c r="F89" s="14">
        <f>E89-7</f>
        <v>10</v>
      </c>
      <c r="G89" s="15"/>
      <c r="H89" s="15"/>
      <c r="I89" s="15"/>
      <c r="J89" s="19" t="s">
        <v>57</v>
      </c>
    </row>
    <row r="90" spans="1:10" ht="13">
      <c r="A90" s="19" t="s">
        <v>2035</v>
      </c>
      <c r="B90" s="11">
        <v>0.12802083333333333</v>
      </c>
      <c r="C90" s="19" t="s">
        <v>19</v>
      </c>
      <c r="D90" s="19" t="s">
        <v>52</v>
      </c>
      <c r="E90" s="13">
        <v>24</v>
      </c>
      <c r="F90" s="14">
        <f>E90-9</f>
        <v>15</v>
      </c>
      <c r="G90" s="15"/>
      <c r="H90" s="15"/>
      <c r="I90" s="15"/>
      <c r="J90" s="15"/>
    </row>
    <row r="91" spans="1:10" ht="13">
      <c r="A91" s="19" t="s">
        <v>2035</v>
      </c>
      <c r="B91" s="11">
        <v>0.12821759259259261</v>
      </c>
      <c r="C91" s="19" t="s">
        <v>66</v>
      </c>
      <c r="D91" s="19" t="s">
        <v>26</v>
      </c>
      <c r="E91" s="13" t="s">
        <v>38</v>
      </c>
      <c r="F91" s="13" t="s">
        <v>38</v>
      </c>
      <c r="G91" s="15"/>
      <c r="H91" s="15"/>
      <c r="I91" s="15"/>
      <c r="J91" s="19" t="s">
        <v>56</v>
      </c>
    </row>
    <row r="92" spans="1:10" ht="13">
      <c r="A92" s="19" t="s">
        <v>2035</v>
      </c>
      <c r="B92" s="11">
        <v>0.12821759259259261</v>
      </c>
      <c r="C92" s="19" t="s">
        <v>66</v>
      </c>
      <c r="D92" s="19" t="s">
        <v>26</v>
      </c>
      <c r="E92" s="13">
        <v>17</v>
      </c>
      <c r="F92" s="14">
        <f>E92-7</f>
        <v>10</v>
      </c>
      <c r="G92" s="15"/>
      <c r="H92" s="15"/>
      <c r="I92" s="15"/>
      <c r="J92" s="19" t="s">
        <v>57</v>
      </c>
    </row>
    <row r="93" spans="1:10" ht="13">
      <c r="A93" s="19" t="s">
        <v>2035</v>
      </c>
      <c r="B93" s="11">
        <v>0.1282638888888889</v>
      </c>
      <c r="C93" s="19" t="s">
        <v>19</v>
      </c>
      <c r="D93" s="19" t="s">
        <v>52</v>
      </c>
      <c r="E93" s="13">
        <v>15</v>
      </c>
      <c r="F93" s="14">
        <f>E93-9</f>
        <v>6</v>
      </c>
      <c r="G93" s="15"/>
      <c r="H93" s="15"/>
      <c r="I93" s="15"/>
      <c r="J93" s="15"/>
    </row>
    <row r="94" spans="1:10" ht="13">
      <c r="A94" s="19" t="s">
        <v>2035</v>
      </c>
      <c r="B94" s="11">
        <v>0.12961805555555556</v>
      </c>
      <c r="C94" s="19" t="s">
        <v>18</v>
      </c>
      <c r="D94" s="19" t="s">
        <v>242</v>
      </c>
      <c r="E94" s="13">
        <v>14</v>
      </c>
      <c r="F94" s="14">
        <f>E94-5</f>
        <v>9</v>
      </c>
      <c r="G94" s="15"/>
      <c r="H94" s="15"/>
      <c r="I94" s="15"/>
      <c r="J94" s="19" t="s">
        <v>1996</v>
      </c>
    </row>
    <row r="95" spans="1:10" ht="13">
      <c r="A95" s="19" t="s">
        <v>2035</v>
      </c>
      <c r="B95" s="11">
        <v>0.13100694444444444</v>
      </c>
      <c r="C95" s="19" t="s">
        <v>13</v>
      </c>
      <c r="D95" s="19" t="s">
        <v>34</v>
      </c>
      <c r="E95" s="13">
        <v>11</v>
      </c>
      <c r="F95" s="14">
        <f>E95-9</f>
        <v>2</v>
      </c>
      <c r="G95" s="15"/>
      <c r="H95" s="15"/>
      <c r="I95" s="15"/>
      <c r="J95" s="15"/>
    </row>
    <row r="96" spans="1:10" ht="13">
      <c r="A96" s="19" t="s">
        <v>2035</v>
      </c>
      <c r="B96" s="11">
        <v>0.13150462962962964</v>
      </c>
      <c r="C96" s="19" t="s">
        <v>14</v>
      </c>
      <c r="D96" s="19" t="s">
        <v>30</v>
      </c>
      <c r="E96" s="13" t="s">
        <v>20</v>
      </c>
      <c r="F96" s="13">
        <v>1</v>
      </c>
      <c r="G96" s="15"/>
      <c r="H96" s="15"/>
      <c r="I96" s="15"/>
      <c r="J96" s="19" t="s">
        <v>58</v>
      </c>
    </row>
    <row r="97" spans="1:10" ht="13">
      <c r="A97" s="19" t="s">
        <v>2035</v>
      </c>
      <c r="B97" s="11">
        <v>0.13152777777777777</v>
      </c>
      <c r="C97" s="19" t="s">
        <v>14</v>
      </c>
      <c r="D97" s="19" t="s">
        <v>30</v>
      </c>
      <c r="E97" s="13">
        <v>23</v>
      </c>
      <c r="F97" s="14">
        <f>E97-9</f>
        <v>14</v>
      </c>
      <c r="G97" s="15"/>
      <c r="H97" s="15"/>
      <c r="I97" s="15"/>
      <c r="J97" s="19" t="s">
        <v>58</v>
      </c>
    </row>
    <row r="98" spans="1:10" ht="13">
      <c r="A98" s="19" t="s">
        <v>2035</v>
      </c>
      <c r="B98" s="11">
        <v>0.13172453703703704</v>
      </c>
      <c r="C98" s="19" t="s">
        <v>14</v>
      </c>
      <c r="D98" s="19" t="s">
        <v>28</v>
      </c>
      <c r="E98" s="13">
        <v>11</v>
      </c>
      <c r="F98" s="14"/>
      <c r="G98" s="15"/>
      <c r="H98" s="19" t="s">
        <v>2095</v>
      </c>
      <c r="I98" s="15"/>
      <c r="J98" s="15"/>
    </row>
    <row r="99" spans="1:10" ht="13">
      <c r="A99" s="19" t="s">
        <v>2035</v>
      </c>
      <c r="B99" s="11">
        <v>0.1323263888888889</v>
      </c>
      <c r="C99" s="19" t="s">
        <v>14</v>
      </c>
      <c r="D99" s="19" t="s">
        <v>30</v>
      </c>
      <c r="E99" s="13">
        <v>20</v>
      </c>
      <c r="F99" s="14">
        <f t="shared" ref="F99:F100" si="6">E99-10</f>
        <v>10</v>
      </c>
      <c r="G99" s="15"/>
      <c r="H99" s="15"/>
      <c r="I99" s="15"/>
      <c r="J99" s="19" t="s">
        <v>32</v>
      </c>
    </row>
    <row r="100" spans="1:10" ht="13">
      <c r="A100" s="19" t="s">
        <v>2035</v>
      </c>
      <c r="B100" s="11">
        <v>0.13233796296296296</v>
      </c>
      <c r="C100" s="19" t="s">
        <v>14</v>
      </c>
      <c r="D100" s="19" t="s">
        <v>30</v>
      </c>
      <c r="E100" s="13">
        <v>13</v>
      </c>
      <c r="F100" s="14">
        <f t="shared" si="6"/>
        <v>3</v>
      </c>
      <c r="G100" s="15"/>
      <c r="H100" s="15"/>
      <c r="I100" s="15"/>
      <c r="J100" s="19" t="s">
        <v>32</v>
      </c>
    </row>
    <row r="101" spans="1:10" ht="13">
      <c r="A101" s="19" t="s">
        <v>2035</v>
      </c>
      <c r="B101" s="11">
        <v>0.13238425925925926</v>
      </c>
      <c r="C101" s="19" t="s">
        <v>14</v>
      </c>
      <c r="D101" s="19" t="s">
        <v>28</v>
      </c>
      <c r="E101" s="13">
        <v>7</v>
      </c>
      <c r="F101" s="14"/>
      <c r="G101" s="15"/>
      <c r="H101" s="19" t="s">
        <v>2098</v>
      </c>
      <c r="I101" s="15"/>
      <c r="J101" s="15"/>
    </row>
    <row r="102" spans="1:10" ht="13">
      <c r="A102" s="19" t="s">
        <v>2035</v>
      </c>
      <c r="B102" s="11">
        <v>0.13505787037037037</v>
      </c>
      <c r="C102" s="19" t="s">
        <v>21</v>
      </c>
      <c r="D102" s="19" t="s">
        <v>28</v>
      </c>
      <c r="E102" s="13">
        <v>25</v>
      </c>
      <c r="F102" s="14"/>
      <c r="G102" s="15"/>
      <c r="H102" s="19" t="s">
        <v>2099</v>
      </c>
      <c r="I102" s="15"/>
      <c r="J102" s="19" t="s">
        <v>1593</v>
      </c>
    </row>
    <row r="103" spans="1:10" ht="13">
      <c r="A103" s="19" t="s">
        <v>2035</v>
      </c>
      <c r="B103" s="11">
        <v>0.13689814814814816</v>
      </c>
      <c r="C103" s="19" t="s">
        <v>66</v>
      </c>
      <c r="D103" s="19" t="s">
        <v>30</v>
      </c>
      <c r="E103" s="13">
        <v>19</v>
      </c>
      <c r="F103" s="14">
        <f>E103-8</f>
        <v>11</v>
      </c>
      <c r="G103" s="15"/>
      <c r="H103" s="15"/>
      <c r="I103" s="15"/>
      <c r="J103" s="19" t="s">
        <v>477</v>
      </c>
    </row>
    <row r="104" spans="1:10" ht="13">
      <c r="A104" s="19" t="s">
        <v>2035</v>
      </c>
      <c r="B104" s="11">
        <v>0.13715277777777779</v>
      </c>
      <c r="C104" s="19" t="s">
        <v>66</v>
      </c>
      <c r="D104" s="19" t="s">
        <v>28</v>
      </c>
      <c r="E104" s="13">
        <v>24</v>
      </c>
      <c r="F104" s="14"/>
      <c r="G104" s="15"/>
      <c r="H104" s="19" t="s">
        <v>2103</v>
      </c>
      <c r="I104" s="15"/>
      <c r="J104" s="15"/>
    </row>
    <row r="105" spans="1:10" ht="13">
      <c r="A105" s="19" t="s">
        <v>2035</v>
      </c>
      <c r="B105" s="11">
        <v>0.13725694444444445</v>
      </c>
      <c r="C105" s="19" t="s">
        <v>66</v>
      </c>
      <c r="D105" s="19" t="s">
        <v>30</v>
      </c>
      <c r="E105" s="13">
        <v>11</v>
      </c>
      <c r="F105" s="14">
        <f>E105-8</f>
        <v>3</v>
      </c>
      <c r="G105" s="15"/>
      <c r="H105" s="15"/>
      <c r="I105" s="15"/>
      <c r="J105" s="19" t="s">
        <v>477</v>
      </c>
    </row>
    <row r="106" spans="1:10" ht="13">
      <c r="A106" s="19" t="s">
        <v>2035</v>
      </c>
      <c r="B106" s="11">
        <v>0.13863425925925926</v>
      </c>
      <c r="C106" s="19" t="s">
        <v>13</v>
      </c>
      <c r="D106" s="19" t="s">
        <v>34</v>
      </c>
      <c r="E106" s="13">
        <v>28</v>
      </c>
      <c r="F106" s="14">
        <f>E106-9</f>
        <v>19</v>
      </c>
      <c r="G106" s="15"/>
      <c r="H106" s="15"/>
      <c r="I106" s="15"/>
      <c r="J106" s="15"/>
    </row>
    <row r="107" spans="1:10" ht="13">
      <c r="A107" s="19" t="s">
        <v>2035</v>
      </c>
      <c r="B107" s="11">
        <v>0.13939814814814816</v>
      </c>
      <c r="C107" s="19" t="s">
        <v>14</v>
      </c>
      <c r="D107" s="19" t="s">
        <v>52</v>
      </c>
      <c r="E107" s="13">
        <v>28</v>
      </c>
      <c r="F107" s="13">
        <v>19</v>
      </c>
      <c r="G107" s="15"/>
      <c r="H107" s="15"/>
      <c r="I107" s="15"/>
      <c r="J107" s="15"/>
    </row>
    <row r="108" spans="1:10" ht="13">
      <c r="A108" s="19" t="s">
        <v>2035</v>
      </c>
      <c r="B108" s="11">
        <v>0.13991898148148149</v>
      </c>
      <c r="C108" s="19" t="s">
        <v>14</v>
      </c>
      <c r="D108" s="19" t="s">
        <v>15</v>
      </c>
      <c r="E108" s="13">
        <v>6</v>
      </c>
      <c r="F108" s="14">
        <f>E108-3</f>
        <v>3</v>
      </c>
      <c r="G108" s="15"/>
      <c r="H108" s="15"/>
      <c r="I108" s="15"/>
      <c r="J108" s="15"/>
    </row>
    <row r="109" spans="1:10" ht="13">
      <c r="A109" s="19" t="s">
        <v>2035</v>
      </c>
      <c r="B109" s="11">
        <v>0.14057870370370371</v>
      </c>
      <c r="C109" s="19" t="s">
        <v>888</v>
      </c>
      <c r="D109" s="19" t="s">
        <v>28</v>
      </c>
      <c r="E109" s="13">
        <v>14</v>
      </c>
      <c r="F109" s="14"/>
      <c r="G109" s="15"/>
      <c r="H109" s="19" t="s">
        <v>2108</v>
      </c>
      <c r="I109" s="15"/>
      <c r="J109" s="19" t="s">
        <v>215</v>
      </c>
    </row>
    <row r="110" spans="1:10" ht="13">
      <c r="A110" s="19" t="s">
        <v>2035</v>
      </c>
      <c r="B110" s="11">
        <v>0.14258101851851851</v>
      </c>
      <c r="C110" s="19" t="s">
        <v>21</v>
      </c>
      <c r="D110" s="19" t="s">
        <v>28</v>
      </c>
      <c r="E110" s="13">
        <v>26</v>
      </c>
      <c r="F110" s="14"/>
      <c r="G110" s="15"/>
      <c r="H110" s="19" t="s">
        <v>2109</v>
      </c>
      <c r="I110" s="15"/>
      <c r="J110" s="19" t="s">
        <v>1575</v>
      </c>
    </row>
    <row r="111" spans="1:10" ht="13">
      <c r="A111" s="19" t="s">
        <v>2035</v>
      </c>
      <c r="B111" s="11">
        <v>0.14347222222222222</v>
      </c>
      <c r="C111" s="19" t="s">
        <v>19</v>
      </c>
      <c r="D111" s="19" t="s">
        <v>15</v>
      </c>
      <c r="E111" s="13">
        <v>14</v>
      </c>
      <c r="F111" s="14">
        <f>E111-0</f>
        <v>14</v>
      </c>
      <c r="G111" s="15"/>
      <c r="H111" s="15"/>
      <c r="I111" s="15"/>
      <c r="J111" s="15"/>
    </row>
    <row r="112" spans="1:10" ht="13">
      <c r="A112" s="19" t="s">
        <v>2035</v>
      </c>
      <c r="B112" s="11">
        <v>0.14395833333333333</v>
      </c>
      <c r="C112" s="19" t="s">
        <v>66</v>
      </c>
      <c r="D112" s="19" t="s">
        <v>30</v>
      </c>
      <c r="E112" s="13" t="s">
        <v>38</v>
      </c>
      <c r="F112" s="13" t="s">
        <v>38</v>
      </c>
      <c r="G112" s="15"/>
      <c r="H112" s="15"/>
      <c r="I112" s="15"/>
      <c r="J112" s="19" t="s">
        <v>2111</v>
      </c>
    </row>
    <row r="113" spans="1:10" ht="13">
      <c r="A113" s="19" t="s">
        <v>2035</v>
      </c>
      <c r="B113" s="11">
        <v>0.14395833333333333</v>
      </c>
      <c r="C113" s="19" t="s">
        <v>66</v>
      </c>
      <c r="D113" s="19" t="s">
        <v>30</v>
      </c>
      <c r="E113" s="13" t="s">
        <v>17</v>
      </c>
      <c r="F113" s="13">
        <v>20</v>
      </c>
      <c r="G113" s="19" t="s">
        <v>40</v>
      </c>
      <c r="H113" s="15"/>
      <c r="I113" s="15"/>
      <c r="J113" s="19" t="s">
        <v>831</v>
      </c>
    </row>
    <row r="114" spans="1:10" ht="13">
      <c r="A114" s="19" t="s">
        <v>2035</v>
      </c>
      <c r="B114" s="11">
        <v>0.14460648148148147</v>
      </c>
      <c r="C114" s="19" t="s">
        <v>66</v>
      </c>
      <c r="D114" s="19" t="s">
        <v>28</v>
      </c>
      <c r="E114" s="13">
        <v>25</v>
      </c>
      <c r="F114" s="14"/>
      <c r="G114" s="15"/>
      <c r="H114" s="19" t="s">
        <v>2099</v>
      </c>
      <c r="I114" s="15"/>
      <c r="J114" s="15"/>
    </row>
    <row r="115" spans="1:10" ht="13">
      <c r="A115" s="19" t="s">
        <v>2035</v>
      </c>
      <c r="B115" s="11">
        <v>0.14476851851851852</v>
      </c>
      <c r="C115" s="19" t="s">
        <v>66</v>
      </c>
      <c r="D115" s="19" t="s">
        <v>30</v>
      </c>
      <c r="E115" s="13" t="s">
        <v>38</v>
      </c>
      <c r="F115" s="13" t="s">
        <v>38</v>
      </c>
      <c r="G115" s="15"/>
      <c r="H115" s="15"/>
      <c r="I115" s="15"/>
      <c r="J115" s="19" t="s">
        <v>56</v>
      </c>
    </row>
    <row r="116" spans="1:10" ht="13">
      <c r="A116" s="19" t="s">
        <v>2035</v>
      </c>
      <c r="B116" s="11">
        <v>0.14476851851851852</v>
      </c>
      <c r="C116" s="19" t="s">
        <v>66</v>
      </c>
      <c r="D116" s="19" t="s">
        <v>30</v>
      </c>
      <c r="E116" s="13">
        <v>24</v>
      </c>
      <c r="F116" s="14">
        <f>E116-8</f>
        <v>16</v>
      </c>
      <c r="G116" s="15"/>
      <c r="H116" s="15"/>
      <c r="I116" s="15"/>
      <c r="J116" s="19" t="s">
        <v>831</v>
      </c>
    </row>
    <row r="117" spans="1:10" ht="13">
      <c r="A117" s="19" t="s">
        <v>2035</v>
      </c>
      <c r="B117" s="11">
        <v>0.14511574074074074</v>
      </c>
      <c r="C117" s="19" t="s">
        <v>66</v>
      </c>
      <c r="D117" s="19" t="s">
        <v>28</v>
      </c>
      <c r="E117" s="13">
        <v>4</v>
      </c>
      <c r="F117" s="14"/>
      <c r="G117" s="15"/>
      <c r="H117" s="19" t="s">
        <v>2112</v>
      </c>
      <c r="I117" s="15"/>
      <c r="J117" s="15"/>
    </row>
    <row r="118" spans="1:10" ht="13">
      <c r="A118" s="19" t="s">
        <v>2035</v>
      </c>
      <c r="B118" s="11">
        <v>0.1454050925925926</v>
      </c>
      <c r="C118" s="19" t="s">
        <v>66</v>
      </c>
      <c r="D118" s="19" t="s">
        <v>28</v>
      </c>
      <c r="E118" s="13">
        <v>13</v>
      </c>
      <c r="F118" s="14"/>
      <c r="G118" s="15"/>
      <c r="H118" s="19" t="s">
        <v>2113</v>
      </c>
      <c r="I118" s="15"/>
      <c r="J118" s="15"/>
    </row>
    <row r="119" spans="1:10" ht="13">
      <c r="A119" s="19" t="s">
        <v>2035</v>
      </c>
      <c r="B119" s="11">
        <v>0.14812500000000001</v>
      </c>
      <c r="C119" s="19" t="s">
        <v>14</v>
      </c>
      <c r="D119" s="19" t="s">
        <v>15</v>
      </c>
      <c r="E119" s="13">
        <v>9</v>
      </c>
      <c r="F119" s="14">
        <f>E119-3</f>
        <v>6</v>
      </c>
      <c r="G119" s="15"/>
      <c r="H119" s="15"/>
      <c r="I119" s="15"/>
      <c r="J119" s="15"/>
    </row>
    <row r="120" spans="1:10" ht="13">
      <c r="A120" s="19" t="s">
        <v>2035</v>
      </c>
      <c r="B120" s="11">
        <v>0.14884259259259258</v>
      </c>
      <c r="C120" s="19" t="s">
        <v>888</v>
      </c>
      <c r="D120" s="19" t="s">
        <v>28</v>
      </c>
      <c r="E120" s="13">
        <v>18</v>
      </c>
      <c r="F120" s="14"/>
      <c r="G120" s="15"/>
      <c r="H120" s="19" t="s">
        <v>2115</v>
      </c>
      <c r="I120" s="13">
        <v>1</v>
      </c>
      <c r="J120" s="19" t="s">
        <v>100</v>
      </c>
    </row>
    <row r="121" spans="1:10" ht="13">
      <c r="A121" s="19" t="s">
        <v>2035</v>
      </c>
      <c r="B121" s="11">
        <v>0.15175925925925926</v>
      </c>
      <c r="C121" s="19" t="s">
        <v>13</v>
      </c>
      <c r="D121" s="19" t="s">
        <v>34</v>
      </c>
      <c r="E121" s="13">
        <v>18</v>
      </c>
      <c r="F121" s="14">
        <f>E121-9</f>
        <v>9</v>
      </c>
      <c r="G121" s="15"/>
      <c r="H121" s="15"/>
      <c r="I121" s="15"/>
      <c r="J121" s="15"/>
    </row>
    <row r="122" spans="1:10" ht="13">
      <c r="A122" s="19" t="s">
        <v>2035</v>
      </c>
      <c r="B122" s="11">
        <v>0.15278935185185186</v>
      </c>
      <c r="C122" s="19" t="s">
        <v>66</v>
      </c>
      <c r="D122" s="19" t="s">
        <v>37</v>
      </c>
      <c r="E122" s="13">
        <v>11</v>
      </c>
      <c r="F122" s="14"/>
      <c r="G122" s="15"/>
      <c r="H122" s="15"/>
      <c r="I122" s="15"/>
      <c r="J122" s="15"/>
    </row>
    <row r="123" spans="1:10" ht="13">
      <c r="A123" s="19" t="s">
        <v>2035</v>
      </c>
      <c r="B123" s="11">
        <v>0.15356481481481482</v>
      </c>
      <c r="C123" s="19" t="s">
        <v>14</v>
      </c>
      <c r="D123" s="19" t="s">
        <v>37</v>
      </c>
      <c r="E123" s="13">
        <v>9</v>
      </c>
      <c r="F123" s="14">
        <f>E123-6</f>
        <v>3</v>
      </c>
      <c r="G123" s="15"/>
      <c r="H123" s="15"/>
      <c r="I123" s="15"/>
      <c r="J123" s="15"/>
    </row>
    <row r="124" spans="1:10" ht="13">
      <c r="A124" s="19" t="s">
        <v>2035</v>
      </c>
      <c r="B124" s="11">
        <v>0.15480324074074073</v>
      </c>
      <c r="C124" s="19" t="s">
        <v>18</v>
      </c>
      <c r="D124" s="19" t="s">
        <v>15</v>
      </c>
      <c r="E124" s="13">
        <v>23</v>
      </c>
      <c r="F124" s="14">
        <f>E124-5</f>
        <v>18</v>
      </c>
      <c r="G124" s="15"/>
      <c r="H124" s="15"/>
      <c r="I124" s="15"/>
      <c r="J124" s="15"/>
    </row>
    <row r="125" spans="1:10" ht="13">
      <c r="A125" s="19" t="s">
        <v>2035</v>
      </c>
      <c r="B125" s="11">
        <v>0.15916666666666668</v>
      </c>
      <c r="C125" s="19" t="s">
        <v>888</v>
      </c>
      <c r="D125" s="19" t="s">
        <v>101</v>
      </c>
      <c r="E125" s="13">
        <v>17</v>
      </c>
      <c r="F125" s="14"/>
      <c r="G125" s="15"/>
      <c r="H125" s="15"/>
      <c r="I125" s="15"/>
      <c r="J125" s="19" t="s">
        <v>2117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>
    <outlinePr summaryBelow="0" summaryRight="0"/>
  </sheetPr>
  <dimension ref="A1:J134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33203125" customWidth="1"/>
    <col min="2" max="2" width="7.33203125" customWidth="1"/>
    <col min="3" max="3" width="9.5" customWidth="1"/>
    <col min="4" max="4" width="14.5" customWidth="1"/>
    <col min="5" max="5" width="10.5" customWidth="1"/>
    <col min="6" max="6" width="12.5" customWidth="1"/>
    <col min="7" max="7" width="5.1640625" customWidth="1"/>
    <col min="8" max="8" width="23.33203125" customWidth="1"/>
    <col min="9" max="9" width="6.33203125" customWidth="1"/>
    <col min="10" max="10" width="73.33203125" customWidth="1"/>
  </cols>
  <sheetData>
    <row r="1" spans="1:10" ht="15.75" customHeight="1">
      <c r="A1" s="40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2038</v>
      </c>
      <c r="B2" s="11">
        <v>1.15625E-2</v>
      </c>
      <c r="C2" s="15" t="s">
        <v>888</v>
      </c>
      <c r="D2" s="15" t="s">
        <v>24</v>
      </c>
      <c r="E2" s="14">
        <v>22</v>
      </c>
      <c r="F2" s="14">
        <f>E2-9</f>
        <v>13</v>
      </c>
      <c r="G2" s="15"/>
      <c r="H2" s="15"/>
      <c r="I2" s="15"/>
      <c r="J2" s="15"/>
    </row>
    <row r="3" spans="1:10" ht="15.75" customHeight="1">
      <c r="A3" s="15" t="s">
        <v>2038</v>
      </c>
      <c r="B3" s="11">
        <v>1.3599537037037037E-2</v>
      </c>
      <c r="C3" s="15" t="s">
        <v>19</v>
      </c>
      <c r="D3" s="15" t="s">
        <v>37</v>
      </c>
      <c r="E3" s="14">
        <v>16</v>
      </c>
      <c r="F3" s="14">
        <f>E3-11</f>
        <v>5</v>
      </c>
      <c r="G3" s="15"/>
      <c r="H3" s="15"/>
      <c r="I3" s="15"/>
      <c r="J3" s="15"/>
    </row>
    <row r="4" spans="1:10" ht="15.75" customHeight="1">
      <c r="A4" s="15" t="s">
        <v>2038</v>
      </c>
      <c r="B4" s="11">
        <v>1.3622685185185186E-2</v>
      </c>
      <c r="C4" s="15" t="s">
        <v>66</v>
      </c>
      <c r="D4" s="15" t="s">
        <v>37</v>
      </c>
      <c r="E4" s="14">
        <v>8</v>
      </c>
      <c r="F4" s="14"/>
      <c r="G4" s="15"/>
      <c r="H4" s="15"/>
      <c r="I4" s="15"/>
      <c r="J4" s="15"/>
    </row>
    <row r="5" spans="1:10" ht="15.75" customHeight="1">
      <c r="A5" s="15" t="s">
        <v>2038</v>
      </c>
      <c r="B5" s="11">
        <v>1.5231481481481481E-2</v>
      </c>
      <c r="C5" s="15" t="s">
        <v>89</v>
      </c>
      <c r="D5" s="15" t="s">
        <v>15</v>
      </c>
      <c r="E5" s="14">
        <f>F5+3</f>
        <v>19</v>
      </c>
      <c r="F5" s="14">
        <v>16</v>
      </c>
      <c r="G5" s="15"/>
      <c r="H5" s="15"/>
      <c r="I5" s="15"/>
      <c r="J5" s="15"/>
    </row>
    <row r="6" spans="1:10" ht="15.75" customHeight="1">
      <c r="A6" s="15" t="s">
        <v>2038</v>
      </c>
      <c r="B6" s="11">
        <v>2.3807870370370372E-2</v>
      </c>
      <c r="C6" s="15" t="s">
        <v>13</v>
      </c>
      <c r="D6" s="15" t="s">
        <v>34</v>
      </c>
      <c r="E6" s="14">
        <v>20</v>
      </c>
      <c r="F6" s="14">
        <f>E6-9</f>
        <v>11</v>
      </c>
      <c r="G6" s="15"/>
      <c r="H6" s="15"/>
      <c r="I6" s="15"/>
      <c r="J6" s="15"/>
    </row>
    <row r="7" spans="1:10" ht="15.75" customHeight="1">
      <c r="A7" s="15" t="s">
        <v>2038</v>
      </c>
      <c r="B7" s="11">
        <v>2.8101851851851854E-2</v>
      </c>
      <c r="C7" s="15" t="s">
        <v>13</v>
      </c>
      <c r="D7" s="15" t="s">
        <v>78</v>
      </c>
      <c r="E7" s="14">
        <v>15</v>
      </c>
      <c r="F7" s="14">
        <f t="shared" ref="F7:F8" si="0">E7-2</f>
        <v>13</v>
      </c>
      <c r="G7" s="15"/>
      <c r="H7" s="15"/>
      <c r="I7" s="15"/>
      <c r="J7" s="15"/>
    </row>
    <row r="8" spans="1:10" ht="15.75" customHeight="1">
      <c r="A8" s="15" t="s">
        <v>2038</v>
      </c>
      <c r="B8" s="11">
        <v>2.8171296296296295E-2</v>
      </c>
      <c r="C8" s="15" t="s">
        <v>14</v>
      </c>
      <c r="D8" s="15" t="s">
        <v>78</v>
      </c>
      <c r="E8" s="14">
        <v>19</v>
      </c>
      <c r="F8" s="14">
        <f t="shared" si="0"/>
        <v>17</v>
      </c>
      <c r="G8" s="15"/>
      <c r="H8" s="15"/>
      <c r="I8" s="15"/>
      <c r="J8" s="15"/>
    </row>
    <row r="9" spans="1:10" ht="15.75" customHeight="1">
      <c r="A9" s="15" t="s">
        <v>2038</v>
      </c>
      <c r="B9" s="11">
        <v>3.2141203703703707E-2</v>
      </c>
      <c r="C9" s="15" t="s">
        <v>21</v>
      </c>
      <c r="D9" s="15" t="s">
        <v>246</v>
      </c>
      <c r="E9" s="14">
        <v>26</v>
      </c>
      <c r="F9" s="14">
        <f>E9-10</f>
        <v>16</v>
      </c>
      <c r="G9" s="15"/>
      <c r="H9" s="15"/>
      <c r="I9" s="15"/>
      <c r="J9" s="15"/>
    </row>
    <row r="10" spans="1:10" ht="15.75" customHeight="1">
      <c r="A10" s="15" t="s">
        <v>2038</v>
      </c>
      <c r="B10" s="11">
        <v>3.833333333333333E-2</v>
      </c>
      <c r="C10" s="15" t="s">
        <v>21</v>
      </c>
      <c r="D10" s="15" t="s">
        <v>25</v>
      </c>
      <c r="E10" s="14">
        <v>11</v>
      </c>
      <c r="F10" s="14">
        <f>E10-4</f>
        <v>7</v>
      </c>
      <c r="G10" s="15"/>
      <c r="H10" s="15"/>
      <c r="I10" s="15"/>
      <c r="J10" s="15"/>
    </row>
    <row r="11" spans="1:10" ht="15.75" customHeight="1">
      <c r="A11" s="15" t="s">
        <v>2038</v>
      </c>
      <c r="B11" s="11">
        <v>4.2604166666666665E-2</v>
      </c>
      <c r="C11" s="15" t="s">
        <v>14</v>
      </c>
      <c r="D11" s="15" t="s">
        <v>15</v>
      </c>
      <c r="E11" s="14">
        <v>10</v>
      </c>
      <c r="F11" s="14">
        <f>E11-3</f>
        <v>7</v>
      </c>
      <c r="G11" s="15"/>
      <c r="H11" s="15"/>
      <c r="I11" s="15"/>
      <c r="J11" s="15"/>
    </row>
    <row r="12" spans="1:10" ht="15.75" customHeight="1">
      <c r="A12" s="15" t="s">
        <v>2038</v>
      </c>
      <c r="B12" s="11">
        <v>4.3240740740740739E-2</v>
      </c>
      <c r="C12" s="15" t="s">
        <v>66</v>
      </c>
      <c r="D12" s="15" t="s">
        <v>246</v>
      </c>
      <c r="E12" s="14">
        <v>16</v>
      </c>
      <c r="F12" s="14">
        <f>E12-1</f>
        <v>15</v>
      </c>
      <c r="G12" s="15"/>
      <c r="H12" s="15"/>
      <c r="I12" s="15"/>
      <c r="J12" s="15"/>
    </row>
    <row r="13" spans="1:10" ht="15.75" customHeight="1">
      <c r="A13" s="15" t="s">
        <v>2038</v>
      </c>
      <c r="B13" s="11">
        <v>5.1307870370370372E-2</v>
      </c>
      <c r="C13" s="15" t="s">
        <v>13</v>
      </c>
      <c r="D13" s="15" t="s">
        <v>15</v>
      </c>
      <c r="E13" s="14" t="s">
        <v>17</v>
      </c>
      <c r="F13" s="14">
        <v>20</v>
      </c>
      <c r="G13" s="15"/>
      <c r="H13" s="15"/>
      <c r="I13" s="15"/>
      <c r="J13" s="15"/>
    </row>
    <row r="14" spans="1:10" ht="15.75" customHeight="1">
      <c r="A14" s="15" t="s">
        <v>2038</v>
      </c>
      <c r="B14" s="11">
        <v>5.3287037037037036E-2</v>
      </c>
      <c r="C14" s="15" t="s">
        <v>21</v>
      </c>
      <c r="D14" s="15" t="s">
        <v>69</v>
      </c>
      <c r="E14" s="14" t="s">
        <v>20</v>
      </c>
      <c r="F14" s="14">
        <v>1</v>
      </c>
      <c r="G14" s="15"/>
      <c r="H14" s="15"/>
      <c r="I14" s="15"/>
      <c r="J14" s="15"/>
    </row>
    <row r="15" spans="1:10" ht="15.75" customHeight="1">
      <c r="A15" s="15" t="s">
        <v>2038</v>
      </c>
      <c r="B15" s="11">
        <v>5.3298611111111109E-2</v>
      </c>
      <c r="C15" s="15" t="s">
        <v>18</v>
      </c>
      <c r="D15" s="15" t="s">
        <v>69</v>
      </c>
      <c r="E15" s="14">
        <v>18</v>
      </c>
      <c r="F15" s="14">
        <f>E15-5</f>
        <v>13</v>
      </c>
      <c r="G15" s="15"/>
      <c r="H15" s="15"/>
      <c r="I15" s="15"/>
      <c r="J15" s="15"/>
    </row>
    <row r="16" spans="1:10" ht="15.75" customHeight="1">
      <c r="A16" s="15" t="s">
        <v>2038</v>
      </c>
      <c r="B16" s="11">
        <v>5.3854166666666668E-2</v>
      </c>
      <c r="C16" s="15" t="s">
        <v>888</v>
      </c>
      <c r="D16" s="15" t="s">
        <v>15</v>
      </c>
      <c r="E16" s="14">
        <v>26</v>
      </c>
      <c r="F16" s="14">
        <f>E16-9</f>
        <v>17</v>
      </c>
      <c r="G16" s="15"/>
      <c r="H16" s="15"/>
      <c r="I16" s="15"/>
      <c r="J16" s="15"/>
    </row>
    <row r="17" spans="1:10" ht="15.75" customHeight="1">
      <c r="A17" s="15" t="s">
        <v>2038</v>
      </c>
      <c r="B17" s="11">
        <v>5.4722222222222221E-2</v>
      </c>
      <c r="C17" s="15" t="s">
        <v>13</v>
      </c>
      <c r="D17" s="15" t="s">
        <v>15</v>
      </c>
      <c r="E17" s="14">
        <v>7</v>
      </c>
      <c r="F17" s="14">
        <f>E17-2</f>
        <v>5</v>
      </c>
      <c r="G17" s="15"/>
      <c r="H17" s="15"/>
      <c r="I17" s="15"/>
      <c r="J17" s="15"/>
    </row>
    <row r="18" spans="1:10" ht="15.75" customHeight="1">
      <c r="A18" s="15" t="s">
        <v>2038</v>
      </c>
      <c r="B18" s="11">
        <v>5.6423611111111112E-2</v>
      </c>
      <c r="C18" s="15" t="s">
        <v>21</v>
      </c>
      <c r="D18" s="15" t="s">
        <v>51</v>
      </c>
      <c r="E18" s="14">
        <v>22</v>
      </c>
      <c r="F18" s="14">
        <f>E18-4</f>
        <v>18</v>
      </c>
      <c r="G18" s="15"/>
      <c r="H18" s="15"/>
      <c r="I18" s="15"/>
      <c r="J18" s="15"/>
    </row>
    <row r="19" spans="1:10" ht="15.75" customHeight="1">
      <c r="A19" s="15" t="s">
        <v>2038</v>
      </c>
      <c r="B19" s="11">
        <v>5.7361111111111113E-2</v>
      </c>
      <c r="C19" s="15" t="s">
        <v>21</v>
      </c>
      <c r="D19" s="15" t="s">
        <v>78</v>
      </c>
      <c r="E19" s="14">
        <v>21</v>
      </c>
      <c r="F19" s="14">
        <f>E19-6</f>
        <v>15</v>
      </c>
      <c r="G19" s="15"/>
      <c r="H19" s="15"/>
      <c r="I19" s="15"/>
      <c r="J19" s="15"/>
    </row>
    <row r="20" spans="1:10" ht="15.75" customHeight="1">
      <c r="A20" s="15" t="s">
        <v>2038</v>
      </c>
      <c r="B20" s="11">
        <v>5.8668981481481482E-2</v>
      </c>
      <c r="C20" s="15" t="s">
        <v>21</v>
      </c>
      <c r="D20" s="15" t="s">
        <v>246</v>
      </c>
      <c r="E20" s="14">
        <v>12</v>
      </c>
      <c r="F20" s="14">
        <v>2</v>
      </c>
      <c r="G20" s="15"/>
      <c r="H20" s="15"/>
      <c r="I20" s="15"/>
      <c r="J20" s="15"/>
    </row>
    <row r="21" spans="1:10" ht="15.75" customHeight="1">
      <c r="A21" s="15" t="s">
        <v>2038</v>
      </c>
      <c r="B21" s="11">
        <v>5.8703703703703702E-2</v>
      </c>
      <c r="C21" s="15" t="s">
        <v>14</v>
      </c>
      <c r="D21" s="15" t="s">
        <v>246</v>
      </c>
      <c r="E21" s="14">
        <v>15</v>
      </c>
      <c r="F21" s="14">
        <f>E21-6</f>
        <v>9</v>
      </c>
      <c r="G21" s="15"/>
      <c r="H21" s="15"/>
      <c r="I21" s="15"/>
      <c r="J21" s="15"/>
    </row>
    <row r="22" spans="1:10" ht="15.75" customHeight="1">
      <c r="A22" s="15" t="s">
        <v>2038</v>
      </c>
      <c r="B22" s="11">
        <v>6.1724537037037036E-2</v>
      </c>
      <c r="C22" s="15" t="s">
        <v>18</v>
      </c>
      <c r="D22" s="15" t="s">
        <v>15</v>
      </c>
      <c r="E22" s="14">
        <v>8</v>
      </c>
      <c r="F22" s="14">
        <f>E22-5</f>
        <v>3</v>
      </c>
      <c r="G22" s="15"/>
      <c r="H22" s="15"/>
      <c r="I22" s="15"/>
      <c r="J22" s="15"/>
    </row>
    <row r="23" spans="1:10" ht="15.75" customHeight="1">
      <c r="A23" s="15" t="s">
        <v>2038</v>
      </c>
      <c r="B23" s="11">
        <v>6.2789351851851846E-2</v>
      </c>
      <c r="C23" s="15" t="s">
        <v>89</v>
      </c>
      <c r="D23" s="15" t="s">
        <v>15</v>
      </c>
      <c r="E23" s="14">
        <v>14</v>
      </c>
      <c r="F23" s="14">
        <f>E23-3</f>
        <v>11</v>
      </c>
      <c r="G23" s="15"/>
      <c r="H23" s="15"/>
      <c r="I23" s="15"/>
      <c r="J23" s="15"/>
    </row>
    <row r="24" spans="1:10" ht="15.75" customHeight="1">
      <c r="A24" s="15" t="s">
        <v>2038</v>
      </c>
      <c r="B24" s="11">
        <v>8.206018518518518E-2</v>
      </c>
      <c r="C24" s="15" t="s">
        <v>14</v>
      </c>
      <c r="D24" s="15" t="s">
        <v>16</v>
      </c>
      <c r="E24" s="14" t="s">
        <v>17</v>
      </c>
      <c r="F24" s="14">
        <v>20</v>
      </c>
      <c r="G24" s="15"/>
      <c r="H24" s="15"/>
      <c r="I24" s="15"/>
      <c r="J24" s="15"/>
    </row>
    <row r="25" spans="1:10" ht="15.75" customHeight="1">
      <c r="A25" s="15" t="s">
        <v>2038</v>
      </c>
      <c r="B25" s="11">
        <v>8.206018518518518E-2</v>
      </c>
      <c r="C25" s="15" t="s">
        <v>14</v>
      </c>
      <c r="D25" s="15" t="s">
        <v>45</v>
      </c>
      <c r="E25" s="14">
        <v>4</v>
      </c>
      <c r="F25" s="14"/>
      <c r="G25" s="15"/>
      <c r="H25" s="15"/>
      <c r="I25" s="15"/>
      <c r="J25" s="15" t="s">
        <v>2044</v>
      </c>
    </row>
    <row r="26" spans="1:10" ht="15.75" customHeight="1">
      <c r="A26" s="15" t="s">
        <v>2038</v>
      </c>
      <c r="B26" s="11">
        <v>8.233796296296296E-2</v>
      </c>
      <c r="C26" s="15" t="s">
        <v>18</v>
      </c>
      <c r="D26" s="15" t="s">
        <v>16</v>
      </c>
      <c r="E26" s="14">
        <v>17</v>
      </c>
      <c r="F26" s="14">
        <f>E26-4</f>
        <v>13</v>
      </c>
      <c r="G26" s="15"/>
      <c r="H26" s="15"/>
      <c r="I26" s="15"/>
      <c r="J26" s="15"/>
    </row>
    <row r="27" spans="1:10" ht="15.75" customHeight="1">
      <c r="A27" s="15" t="s">
        <v>2038</v>
      </c>
      <c r="B27" s="11">
        <v>8.2349537037037041E-2</v>
      </c>
      <c r="C27" s="15" t="s">
        <v>66</v>
      </c>
      <c r="D27" s="15" t="s">
        <v>16</v>
      </c>
      <c r="E27" s="14" t="s">
        <v>38</v>
      </c>
      <c r="F27" s="14" t="s">
        <v>38</v>
      </c>
      <c r="G27" s="15"/>
      <c r="H27" s="15"/>
      <c r="I27" s="15"/>
      <c r="J27" s="15" t="s">
        <v>56</v>
      </c>
    </row>
    <row r="28" spans="1:10" ht="15.75" customHeight="1">
      <c r="A28" s="15" t="s">
        <v>2038</v>
      </c>
      <c r="B28" s="11">
        <v>8.2349537037037041E-2</v>
      </c>
      <c r="C28" s="15" t="s">
        <v>66</v>
      </c>
      <c r="D28" s="15" t="s">
        <v>16</v>
      </c>
      <c r="E28" s="14">
        <v>19</v>
      </c>
      <c r="F28" s="14">
        <f>E28-2</f>
        <v>17</v>
      </c>
      <c r="G28" s="15"/>
      <c r="H28" s="15"/>
      <c r="I28" s="15"/>
      <c r="J28" s="15" t="s">
        <v>57</v>
      </c>
    </row>
    <row r="29" spans="1:10" ht="15.75" customHeight="1">
      <c r="A29" s="15" t="s">
        <v>2038</v>
      </c>
      <c r="B29" s="11">
        <v>8.2361111111111107E-2</v>
      </c>
      <c r="C29" s="15" t="s">
        <v>13</v>
      </c>
      <c r="D29" s="15" t="s">
        <v>16</v>
      </c>
      <c r="E29" s="14">
        <v>15</v>
      </c>
      <c r="F29" s="14">
        <f>E29-0</f>
        <v>15</v>
      </c>
      <c r="G29" s="15"/>
      <c r="H29" s="15"/>
      <c r="I29" s="15"/>
      <c r="J29" s="15"/>
    </row>
    <row r="30" spans="1:10" ht="15.75" customHeight="1">
      <c r="A30" s="15" t="s">
        <v>2038</v>
      </c>
      <c r="B30" s="11">
        <v>8.2581018518518512E-2</v>
      </c>
      <c r="C30" s="15" t="s">
        <v>19</v>
      </c>
      <c r="D30" s="15" t="s">
        <v>16</v>
      </c>
      <c r="E30" s="14">
        <v>9</v>
      </c>
      <c r="F30" s="14">
        <f>E30-5</f>
        <v>4</v>
      </c>
      <c r="G30" s="15"/>
      <c r="H30" s="15"/>
      <c r="I30" s="15"/>
      <c r="J30" s="15"/>
    </row>
    <row r="31" spans="1:10" ht="15.75" customHeight="1">
      <c r="A31" s="15" t="s">
        <v>2038</v>
      </c>
      <c r="B31" s="11">
        <v>8.2592592592592592E-2</v>
      </c>
      <c r="C31" s="15" t="s">
        <v>21</v>
      </c>
      <c r="D31" s="15" t="s">
        <v>16</v>
      </c>
      <c r="E31" s="14">
        <v>9</v>
      </c>
      <c r="F31" s="14">
        <f t="shared" ref="F31:F32" si="1">E31-1</f>
        <v>8</v>
      </c>
      <c r="G31" s="15"/>
      <c r="H31" s="15"/>
      <c r="I31" s="15"/>
      <c r="J31" s="15"/>
    </row>
    <row r="32" spans="1:10" ht="15.75" customHeight="1">
      <c r="A32" s="15" t="s">
        <v>2038</v>
      </c>
      <c r="B32" s="11">
        <v>8.2696759259259262E-2</v>
      </c>
      <c r="C32" s="15" t="s">
        <v>888</v>
      </c>
      <c r="D32" s="15" t="s">
        <v>16</v>
      </c>
      <c r="E32" s="14">
        <v>3</v>
      </c>
      <c r="F32" s="14">
        <f t="shared" si="1"/>
        <v>2</v>
      </c>
      <c r="G32" s="15"/>
      <c r="H32" s="15"/>
      <c r="I32" s="15"/>
      <c r="J32" s="15"/>
    </row>
    <row r="33" spans="1:10" ht="15.75" customHeight="1">
      <c r="A33" s="15" t="s">
        <v>2038</v>
      </c>
      <c r="B33" s="11">
        <v>8.3252314814814821E-2</v>
      </c>
      <c r="C33" s="15" t="s">
        <v>14</v>
      </c>
      <c r="D33" s="15" t="s">
        <v>30</v>
      </c>
      <c r="E33" s="14">
        <v>23</v>
      </c>
      <c r="F33" s="14">
        <f t="shared" ref="F33:F34" si="2">E33-10</f>
        <v>13</v>
      </c>
      <c r="G33" s="15"/>
      <c r="H33" s="15"/>
      <c r="I33" s="15"/>
      <c r="J33" s="15" t="s">
        <v>32</v>
      </c>
    </row>
    <row r="34" spans="1:10" ht="15.75" customHeight="1">
      <c r="A34" s="15" t="s">
        <v>2038</v>
      </c>
      <c r="B34" s="11">
        <v>8.3252314814814821E-2</v>
      </c>
      <c r="C34" s="15" t="s">
        <v>14</v>
      </c>
      <c r="D34" s="15" t="s">
        <v>30</v>
      </c>
      <c r="E34" s="14">
        <v>23</v>
      </c>
      <c r="F34" s="14">
        <f t="shared" si="2"/>
        <v>13</v>
      </c>
      <c r="G34" s="15"/>
      <c r="H34" s="15"/>
      <c r="I34" s="15"/>
      <c r="J34" s="15" t="s">
        <v>32</v>
      </c>
    </row>
    <row r="35" spans="1:10" ht="15.75" customHeight="1">
      <c r="A35" s="15" t="s">
        <v>2038</v>
      </c>
      <c r="B35" s="46" t="s">
        <v>2045</v>
      </c>
      <c r="C35" s="15" t="s">
        <v>14</v>
      </c>
      <c r="D35" s="15" t="s">
        <v>28</v>
      </c>
      <c r="E35" s="14">
        <v>12</v>
      </c>
      <c r="F35" s="14"/>
      <c r="G35" s="15"/>
      <c r="H35" s="15" t="s">
        <v>2046</v>
      </c>
      <c r="I35" s="15"/>
      <c r="J35" s="15"/>
    </row>
    <row r="36" spans="1:10" ht="15.75" customHeight="1">
      <c r="A36" s="15" t="s">
        <v>2038</v>
      </c>
      <c r="B36" s="11">
        <v>8.3356481481481476E-2</v>
      </c>
      <c r="C36" s="15" t="s">
        <v>14</v>
      </c>
      <c r="D36" s="15" t="s">
        <v>28</v>
      </c>
      <c r="E36" s="14">
        <v>10</v>
      </c>
      <c r="F36" s="14"/>
      <c r="G36" s="15"/>
      <c r="H36" s="15" t="s">
        <v>2047</v>
      </c>
      <c r="I36" s="15"/>
      <c r="J36" s="15"/>
    </row>
    <row r="37" spans="1:10" ht="15.75" customHeight="1">
      <c r="A37" s="15" t="s">
        <v>2038</v>
      </c>
      <c r="B37" s="11">
        <v>8.4085648148148145E-2</v>
      </c>
      <c r="C37" s="15" t="s">
        <v>14</v>
      </c>
      <c r="D37" s="15" t="s">
        <v>30</v>
      </c>
      <c r="E37" s="14" t="s">
        <v>38</v>
      </c>
      <c r="F37" s="14" t="s">
        <v>38</v>
      </c>
      <c r="G37" s="15"/>
      <c r="H37" s="15"/>
      <c r="I37" s="15"/>
      <c r="J37" s="15" t="s">
        <v>56</v>
      </c>
    </row>
    <row r="38" spans="1:10" ht="15.75" customHeight="1">
      <c r="A38" s="15" t="s">
        <v>2038</v>
      </c>
      <c r="B38" s="11">
        <v>8.4085648148148145E-2</v>
      </c>
      <c r="C38" s="15" t="s">
        <v>14</v>
      </c>
      <c r="D38" s="15" t="s">
        <v>30</v>
      </c>
      <c r="E38" s="14">
        <v>24</v>
      </c>
      <c r="F38" s="14">
        <f>E38-10</f>
        <v>14</v>
      </c>
      <c r="G38" s="15"/>
      <c r="H38" s="15"/>
      <c r="I38" s="15"/>
      <c r="J38" s="15" t="s">
        <v>297</v>
      </c>
    </row>
    <row r="39" spans="1:10" ht="15.75" customHeight="1">
      <c r="A39" s="15" t="s">
        <v>2038</v>
      </c>
      <c r="B39" s="11">
        <v>8.413194444444444E-2</v>
      </c>
      <c r="C39" s="15" t="s">
        <v>14</v>
      </c>
      <c r="D39" s="15" t="s">
        <v>28</v>
      </c>
      <c r="E39" s="14">
        <v>9</v>
      </c>
      <c r="F39" s="14"/>
      <c r="G39" s="15"/>
      <c r="H39" s="15" t="s">
        <v>2048</v>
      </c>
      <c r="I39" s="15"/>
      <c r="J39" s="15"/>
    </row>
    <row r="40" spans="1:10" ht="15.75" customHeight="1">
      <c r="A40" s="15" t="s">
        <v>2038</v>
      </c>
      <c r="B40" s="11">
        <v>8.4178240740740734E-2</v>
      </c>
      <c r="C40" s="15" t="s">
        <v>14</v>
      </c>
      <c r="D40" s="15" t="s">
        <v>30</v>
      </c>
      <c r="E40" s="14" t="s">
        <v>38</v>
      </c>
      <c r="F40" s="14" t="s">
        <v>38</v>
      </c>
      <c r="G40" s="15"/>
      <c r="H40" s="15"/>
      <c r="I40" s="15"/>
      <c r="J40" s="15" t="s">
        <v>56</v>
      </c>
    </row>
    <row r="41" spans="1:10" ht="15.75" customHeight="1">
      <c r="A41" s="15" t="s">
        <v>2038</v>
      </c>
      <c r="B41" s="11">
        <v>8.4178240740740734E-2</v>
      </c>
      <c r="C41" s="15" t="s">
        <v>14</v>
      </c>
      <c r="D41" s="15" t="s">
        <v>30</v>
      </c>
      <c r="E41" s="14">
        <v>26</v>
      </c>
      <c r="F41" s="14">
        <f>E41-10</f>
        <v>16</v>
      </c>
      <c r="G41" s="15"/>
      <c r="H41" s="15"/>
      <c r="I41" s="15"/>
      <c r="J41" s="15" t="s">
        <v>297</v>
      </c>
    </row>
    <row r="42" spans="1:10" ht="15.75" customHeight="1">
      <c r="A42" s="15" t="s">
        <v>2038</v>
      </c>
      <c r="B42" s="11">
        <v>8.4212962962962962E-2</v>
      </c>
      <c r="C42" s="15" t="s">
        <v>14</v>
      </c>
      <c r="D42" s="15" t="s">
        <v>28</v>
      </c>
      <c r="E42" s="14">
        <v>10</v>
      </c>
      <c r="F42" s="14"/>
      <c r="G42" s="15"/>
      <c r="H42" s="15" t="s">
        <v>2047</v>
      </c>
      <c r="I42" s="15"/>
      <c r="J42" s="15"/>
    </row>
    <row r="43" spans="1:10" ht="15.75" customHeight="1">
      <c r="A43" s="15" t="s">
        <v>2038</v>
      </c>
      <c r="B43" s="11">
        <v>8.5798611111111117E-2</v>
      </c>
      <c r="C43" s="15" t="s">
        <v>1835</v>
      </c>
      <c r="D43" s="15" t="s">
        <v>16</v>
      </c>
      <c r="E43" s="14">
        <v>12</v>
      </c>
      <c r="F43" s="14"/>
      <c r="G43" s="15"/>
      <c r="H43" s="15"/>
      <c r="I43" s="15"/>
      <c r="J43" s="15" t="s">
        <v>243</v>
      </c>
    </row>
    <row r="44" spans="1:10" ht="15.75" customHeight="1">
      <c r="A44" s="15" t="s">
        <v>2038</v>
      </c>
      <c r="B44" s="11">
        <v>8.5810185185185184E-2</v>
      </c>
      <c r="C44" s="15" t="s">
        <v>1834</v>
      </c>
      <c r="D44" s="15" t="s">
        <v>16</v>
      </c>
      <c r="E44" s="14">
        <v>15</v>
      </c>
      <c r="F44" s="14"/>
      <c r="G44" s="15"/>
      <c r="H44" s="15"/>
      <c r="I44" s="15"/>
      <c r="J44" s="15"/>
    </row>
    <row r="45" spans="1:10" ht="15.75" customHeight="1">
      <c r="A45" s="15" t="s">
        <v>2038</v>
      </c>
      <c r="B45" s="11">
        <v>8.5844907407407411E-2</v>
      </c>
      <c r="C45" s="15" t="s">
        <v>1839</v>
      </c>
      <c r="D45" s="15" t="s">
        <v>16</v>
      </c>
      <c r="E45" s="14">
        <v>17</v>
      </c>
      <c r="F45" s="14"/>
      <c r="G45" s="15"/>
      <c r="H45" s="15"/>
      <c r="I45" s="15"/>
      <c r="J45" s="15" t="s">
        <v>243</v>
      </c>
    </row>
    <row r="46" spans="1:10" ht="15.75" customHeight="1">
      <c r="A46" s="15" t="s">
        <v>2038</v>
      </c>
      <c r="B46" s="11">
        <v>8.7685185185185185E-2</v>
      </c>
      <c r="C46" s="15" t="s">
        <v>18</v>
      </c>
      <c r="D46" s="15" t="s">
        <v>33</v>
      </c>
      <c r="E46" s="14" t="s">
        <v>38</v>
      </c>
      <c r="F46" s="14" t="s">
        <v>38</v>
      </c>
      <c r="G46" s="15"/>
      <c r="H46" s="15"/>
      <c r="I46" s="15"/>
      <c r="J46" s="15" t="s">
        <v>56</v>
      </c>
    </row>
    <row r="47" spans="1:10" ht="15.75" customHeight="1">
      <c r="A47" s="15" t="s">
        <v>2038</v>
      </c>
      <c r="B47" s="11">
        <v>8.6990740740740743E-2</v>
      </c>
      <c r="C47" s="15" t="s">
        <v>18</v>
      </c>
      <c r="D47" s="15" t="s">
        <v>33</v>
      </c>
      <c r="E47" s="14">
        <v>24</v>
      </c>
      <c r="F47" s="14">
        <v>15</v>
      </c>
      <c r="G47" s="15"/>
      <c r="H47" s="15"/>
      <c r="I47" s="15"/>
      <c r="J47" s="15" t="s">
        <v>2051</v>
      </c>
    </row>
    <row r="48" spans="1:10" ht="15.75" customHeight="1">
      <c r="A48" s="15" t="s">
        <v>2038</v>
      </c>
      <c r="B48" s="11">
        <v>8.7164351851851854E-2</v>
      </c>
      <c r="C48" s="15" t="s">
        <v>18</v>
      </c>
      <c r="D48" s="15" t="s">
        <v>28</v>
      </c>
      <c r="E48" s="14">
        <v>23</v>
      </c>
      <c r="F48" s="14"/>
      <c r="G48" s="15"/>
      <c r="H48" s="15" t="s">
        <v>2053</v>
      </c>
      <c r="I48" s="15"/>
      <c r="J48" s="15"/>
    </row>
    <row r="49" spans="1:10" ht="15.75" customHeight="1">
      <c r="A49" s="15" t="s">
        <v>2038</v>
      </c>
      <c r="B49" s="11">
        <v>8.8171296296296303E-2</v>
      </c>
      <c r="C49" s="15" t="s">
        <v>13</v>
      </c>
      <c r="D49" s="15" t="s">
        <v>33</v>
      </c>
      <c r="E49" s="14">
        <v>26</v>
      </c>
      <c r="F49" s="14">
        <f t="shared" ref="F49:F50" si="3">E49-9</f>
        <v>17</v>
      </c>
      <c r="G49" s="15"/>
      <c r="H49" s="15"/>
      <c r="I49" s="15"/>
      <c r="J49" s="15" t="s">
        <v>120</v>
      </c>
    </row>
    <row r="50" spans="1:10" ht="15.75" customHeight="1">
      <c r="A50" s="15" t="s">
        <v>2038</v>
      </c>
      <c r="B50" s="11">
        <v>8.8206018518518517E-2</v>
      </c>
      <c r="C50" s="15" t="s">
        <v>13</v>
      </c>
      <c r="D50" s="15" t="s">
        <v>33</v>
      </c>
      <c r="E50" s="14">
        <v>13</v>
      </c>
      <c r="F50" s="14">
        <f t="shared" si="3"/>
        <v>4</v>
      </c>
      <c r="G50" s="15"/>
      <c r="H50" s="15"/>
      <c r="I50" s="15"/>
      <c r="J50" s="15" t="s">
        <v>120</v>
      </c>
    </row>
    <row r="51" spans="1:10" ht="15.75" customHeight="1">
      <c r="A51" s="15" t="s">
        <v>2038</v>
      </c>
      <c r="B51" s="11">
        <v>8.8310185185185186E-2</v>
      </c>
      <c r="C51" s="15" t="s">
        <v>13</v>
      </c>
      <c r="D51" s="15" t="s">
        <v>28</v>
      </c>
      <c r="E51" s="14">
        <v>13</v>
      </c>
      <c r="F51" s="14"/>
      <c r="G51" s="15"/>
      <c r="H51" s="15" t="s">
        <v>2054</v>
      </c>
      <c r="I51" s="15"/>
      <c r="J51" s="15"/>
    </row>
    <row r="52" spans="1:10" ht="15.75" customHeight="1">
      <c r="A52" s="15" t="s">
        <v>2038</v>
      </c>
      <c r="B52" s="11">
        <v>9.2060185185185189E-2</v>
      </c>
      <c r="C52" s="15" t="s">
        <v>1835</v>
      </c>
      <c r="D52" s="15" t="s">
        <v>30</v>
      </c>
      <c r="E52" s="14">
        <v>24</v>
      </c>
      <c r="F52" s="14">
        <v>18</v>
      </c>
      <c r="G52" s="15"/>
      <c r="H52" s="15"/>
      <c r="I52" s="15"/>
      <c r="J52" s="15" t="s">
        <v>331</v>
      </c>
    </row>
    <row r="53" spans="1:10" ht="15.75" customHeight="1">
      <c r="A53" s="15" t="s">
        <v>2038</v>
      </c>
      <c r="B53" s="11">
        <v>9.2245370370370366E-2</v>
      </c>
      <c r="C53" s="15" t="s">
        <v>1835</v>
      </c>
      <c r="D53" s="15" t="s">
        <v>28</v>
      </c>
      <c r="E53" s="14">
        <v>7</v>
      </c>
      <c r="F53" s="14"/>
      <c r="G53" s="15"/>
      <c r="H53" s="15" t="s">
        <v>2055</v>
      </c>
      <c r="I53" s="15"/>
      <c r="J53" s="15"/>
    </row>
    <row r="54" spans="1:10" ht="15.75" customHeight="1">
      <c r="A54" s="15" t="s">
        <v>2038</v>
      </c>
      <c r="B54" s="11">
        <v>9.2696759259259257E-2</v>
      </c>
      <c r="C54" s="15" t="s">
        <v>1834</v>
      </c>
      <c r="D54" s="15" t="s">
        <v>30</v>
      </c>
      <c r="E54" s="14">
        <v>22</v>
      </c>
      <c r="F54" s="14">
        <v>16</v>
      </c>
      <c r="G54" s="15"/>
      <c r="H54" s="15"/>
      <c r="I54" s="15"/>
      <c r="J54" s="15" t="s">
        <v>331</v>
      </c>
    </row>
    <row r="55" spans="1:10" ht="15.75" customHeight="1">
      <c r="A55" s="15" t="s">
        <v>2038</v>
      </c>
      <c r="B55" s="11">
        <v>9.2800925925925926E-2</v>
      </c>
      <c r="C55" s="15" t="s">
        <v>1834</v>
      </c>
      <c r="D55" s="15" t="s">
        <v>28</v>
      </c>
      <c r="E55" s="14">
        <v>11</v>
      </c>
      <c r="F55" s="14"/>
      <c r="G55" s="15"/>
      <c r="H55" s="15" t="s">
        <v>2056</v>
      </c>
      <c r="I55" s="15"/>
      <c r="J55" s="15"/>
    </row>
    <row r="56" spans="1:10" ht="15.75" customHeight="1">
      <c r="A56" s="15" t="s">
        <v>2038</v>
      </c>
      <c r="B56" s="11">
        <v>9.357638888888889E-2</v>
      </c>
      <c r="C56" s="15" t="s">
        <v>1839</v>
      </c>
      <c r="D56" s="15" t="s">
        <v>30</v>
      </c>
      <c r="E56" s="14">
        <v>18</v>
      </c>
      <c r="F56" s="14">
        <v>12</v>
      </c>
      <c r="G56" s="15"/>
      <c r="H56" s="15"/>
      <c r="I56" s="15"/>
      <c r="J56" s="15" t="s">
        <v>331</v>
      </c>
    </row>
    <row r="57" spans="1:10" ht="15.75" customHeight="1">
      <c r="A57" s="15" t="s">
        <v>2038</v>
      </c>
      <c r="B57" s="11">
        <v>9.3680555555555559E-2</v>
      </c>
      <c r="C57" s="15" t="s">
        <v>1839</v>
      </c>
      <c r="D57" s="15" t="s">
        <v>28</v>
      </c>
      <c r="E57" s="14">
        <v>6</v>
      </c>
      <c r="F57" s="14"/>
      <c r="G57" s="15"/>
      <c r="H57" s="15" t="s">
        <v>2057</v>
      </c>
      <c r="I57" s="15"/>
      <c r="J57" s="15"/>
    </row>
    <row r="58" spans="1:10" ht="15.75" customHeight="1">
      <c r="A58" s="15" t="s">
        <v>2038</v>
      </c>
      <c r="B58" s="11">
        <v>9.5347222222222222E-2</v>
      </c>
      <c r="C58" s="15" t="s">
        <v>19</v>
      </c>
      <c r="D58" s="15" t="s">
        <v>30</v>
      </c>
      <c r="E58" s="14">
        <v>29</v>
      </c>
      <c r="F58" s="14">
        <f>E58-10</f>
        <v>19</v>
      </c>
      <c r="G58" s="15"/>
      <c r="H58" s="15"/>
      <c r="I58" s="15"/>
      <c r="J58" s="15" t="s">
        <v>1328</v>
      </c>
    </row>
    <row r="59" spans="1:10" ht="13">
      <c r="A59" s="15" t="s">
        <v>2038</v>
      </c>
      <c r="B59" s="11">
        <v>9.5625000000000002E-2</v>
      </c>
      <c r="C59" s="15" t="s">
        <v>19</v>
      </c>
      <c r="D59" s="15" t="s">
        <v>28</v>
      </c>
      <c r="E59" s="14">
        <v>30</v>
      </c>
      <c r="F59" s="14"/>
      <c r="G59" s="15"/>
      <c r="H59" s="15" t="s">
        <v>2058</v>
      </c>
      <c r="I59" s="15"/>
      <c r="J59" s="15" t="s">
        <v>497</v>
      </c>
    </row>
    <row r="60" spans="1:10" ht="13">
      <c r="A60" s="15" t="s">
        <v>2038</v>
      </c>
      <c r="B60" s="15" t="s">
        <v>2059</v>
      </c>
      <c r="C60" s="15" t="s">
        <v>19</v>
      </c>
      <c r="D60" s="15" t="s">
        <v>30</v>
      </c>
      <c r="E60" s="14">
        <v>24</v>
      </c>
      <c r="F60" s="14">
        <f>E60-10</f>
        <v>14</v>
      </c>
      <c r="G60" s="15"/>
      <c r="H60" s="15"/>
      <c r="I60" s="15"/>
      <c r="J60" s="15" t="s">
        <v>1328</v>
      </c>
    </row>
    <row r="61" spans="1:10" ht="13">
      <c r="A61" s="15" t="s">
        <v>2038</v>
      </c>
      <c r="B61" s="11">
        <v>9.6064814814814811E-2</v>
      </c>
      <c r="C61" s="15" t="s">
        <v>19</v>
      </c>
      <c r="D61" s="15" t="s">
        <v>28</v>
      </c>
      <c r="E61" s="14">
        <v>10</v>
      </c>
      <c r="F61" s="14"/>
      <c r="G61" s="15"/>
      <c r="H61" s="15" t="s">
        <v>2061</v>
      </c>
      <c r="I61" s="15"/>
      <c r="J61" s="15"/>
    </row>
    <row r="62" spans="1:10" ht="13">
      <c r="A62" s="15" t="s">
        <v>2038</v>
      </c>
      <c r="B62" s="11">
        <v>9.7893518518518519E-2</v>
      </c>
      <c r="C62" s="15" t="s">
        <v>14</v>
      </c>
      <c r="D62" s="15" t="s">
        <v>30</v>
      </c>
      <c r="E62" s="14" t="s">
        <v>38</v>
      </c>
      <c r="F62" s="14" t="s">
        <v>38</v>
      </c>
      <c r="G62" s="15"/>
      <c r="H62" s="15"/>
      <c r="I62" s="15"/>
      <c r="J62" s="15" t="s">
        <v>56</v>
      </c>
    </row>
    <row r="63" spans="1:10" ht="13">
      <c r="A63" s="15" t="s">
        <v>2038</v>
      </c>
      <c r="B63" s="11">
        <v>9.7893518518518519E-2</v>
      </c>
      <c r="C63" s="15" t="s">
        <v>14</v>
      </c>
      <c r="D63" s="15" t="s">
        <v>30</v>
      </c>
      <c r="E63" s="14">
        <f>F63+10</f>
        <v>29</v>
      </c>
      <c r="F63" s="14">
        <v>19</v>
      </c>
      <c r="G63" s="15"/>
      <c r="H63" s="15"/>
      <c r="I63" s="15"/>
      <c r="J63" s="15" t="s">
        <v>297</v>
      </c>
    </row>
    <row r="64" spans="1:10" ht="13">
      <c r="A64" s="15" t="s">
        <v>2038</v>
      </c>
      <c r="B64" s="11">
        <v>9.7928240740740746E-2</v>
      </c>
      <c r="C64" s="15" t="s">
        <v>14</v>
      </c>
      <c r="D64" s="15" t="s">
        <v>28</v>
      </c>
      <c r="E64" s="14">
        <v>7</v>
      </c>
      <c r="F64" s="14"/>
      <c r="G64" s="15"/>
      <c r="H64" s="15" t="s">
        <v>2063</v>
      </c>
      <c r="I64" s="15"/>
      <c r="J64" s="15"/>
    </row>
    <row r="65" spans="1:10" ht="13">
      <c r="A65" s="15" t="s">
        <v>2038</v>
      </c>
      <c r="B65" s="11">
        <v>9.8009259259259254E-2</v>
      </c>
      <c r="C65" s="15" t="s">
        <v>14</v>
      </c>
      <c r="D65" s="15" t="s">
        <v>30</v>
      </c>
      <c r="E65" s="14" t="s">
        <v>38</v>
      </c>
      <c r="F65" s="14" t="s">
        <v>38</v>
      </c>
      <c r="G65" s="15"/>
      <c r="H65" s="15"/>
      <c r="I65" s="15"/>
      <c r="J65" s="15" t="s">
        <v>56</v>
      </c>
    </row>
    <row r="66" spans="1:10" ht="13">
      <c r="A66" s="15" t="s">
        <v>2038</v>
      </c>
      <c r="B66" s="11">
        <v>9.8009259259259254E-2</v>
      </c>
      <c r="C66" s="15" t="s">
        <v>14</v>
      </c>
      <c r="D66" s="15" t="s">
        <v>30</v>
      </c>
      <c r="E66" s="14">
        <f>F66+10</f>
        <v>29</v>
      </c>
      <c r="F66" s="14">
        <v>19</v>
      </c>
      <c r="G66" s="15"/>
      <c r="H66" s="15"/>
      <c r="I66" s="15"/>
      <c r="J66" s="15" t="s">
        <v>297</v>
      </c>
    </row>
    <row r="67" spans="1:10" ht="13">
      <c r="A67" s="15" t="s">
        <v>2038</v>
      </c>
      <c r="B67" s="11">
        <v>9.8043981481481482E-2</v>
      </c>
      <c r="C67" s="15" t="s">
        <v>14</v>
      </c>
      <c r="D67" s="15" t="s">
        <v>28</v>
      </c>
      <c r="E67" s="14">
        <v>12</v>
      </c>
      <c r="F67" s="14"/>
      <c r="G67" s="15"/>
      <c r="H67" s="15" t="s">
        <v>2065</v>
      </c>
      <c r="I67" s="15"/>
      <c r="J67" s="15"/>
    </row>
    <row r="68" spans="1:10" ht="13">
      <c r="A68" s="15" t="s">
        <v>2038</v>
      </c>
      <c r="B68" s="11">
        <v>9.8530092592592586E-2</v>
      </c>
      <c r="C68" s="15" t="s">
        <v>14</v>
      </c>
      <c r="D68" s="15" t="s">
        <v>30</v>
      </c>
      <c r="E68" s="14" t="s">
        <v>38</v>
      </c>
      <c r="F68" s="14" t="s">
        <v>38</v>
      </c>
      <c r="G68" s="15"/>
      <c r="H68" s="15"/>
      <c r="I68" s="15"/>
      <c r="J68" s="15" t="s">
        <v>56</v>
      </c>
    </row>
    <row r="69" spans="1:10" ht="13">
      <c r="A69" s="15" t="s">
        <v>2038</v>
      </c>
      <c r="B69" s="11">
        <v>9.8530092592592586E-2</v>
      </c>
      <c r="C69" s="15" t="s">
        <v>14</v>
      </c>
      <c r="D69" s="15" t="s">
        <v>30</v>
      </c>
      <c r="E69" s="14">
        <v>28</v>
      </c>
      <c r="F69" s="14">
        <f>E69-10</f>
        <v>18</v>
      </c>
      <c r="G69" s="15"/>
      <c r="H69" s="15"/>
      <c r="I69" s="15"/>
      <c r="J69" s="15" t="s">
        <v>297</v>
      </c>
    </row>
    <row r="70" spans="1:10" ht="13">
      <c r="A70" s="15" t="s">
        <v>2038</v>
      </c>
      <c r="B70" s="11">
        <v>9.8564814814814813E-2</v>
      </c>
      <c r="C70" s="15" t="s">
        <v>14</v>
      </c>
      <c r="D70" s="15" t="s">
        <v>28</v>
      </c>
      <c r="E70" s="14">
        <v>11</v>
      </c>
      <c r="F70" s="14"/>
      <c r="G70" s="15"/>
      <c r="H70" s="15" t="s">
        <v>2066</v>
      </c>
      <c r="I70" s="15"/>
      <c r="J70" s="15"/>
    </row>
    <row r="71" spans="1:10" ht="13">
      <c r="A71" s="15" t="s">
        <v>2038</v>
      </c>
      <c r="B71" s="11">
        <v>9.8634259259259255E-2</v>
      </c>
      <c r="C71" s="15" t="s">
        <v>14</v>
      </c>
      <c r="D71" s="15" t="s">
        <v>30</v>
      </c>
      <c r="E71" s="14" t="s">
        <v>38</v>
      </c>
      <c r="F71" s="14" t="s">
        <v>38</v>
      </c>
      <c r="G71" s="15"/>
      <c r="H71" s="15"/>
      <c r="I71" s="15"/>
      <c r="J71" s="15" t="s">
        <v>56</v>
      </c>
    </row>
    <row r="72" spans="1:10" ht="13">
      <c r="A72" s="15" t="s">
        <v>2038</v>
      </c>
      <c r="B72" s="11">
        <v>9.8634259259259255E-2</v>
      </c>
      <c r="C72" s="15" t="s">
        <v>14</v>
      </c>
      <c r="D72" s="15" t="s">
        <v>30</v>
      </c>
      <c r="E72" s="14">
        <v>26</v>
      </c>
      <c r="F72" s="14">
        <f>E72-10</f>
        <v>16</v>
      </c>
      <c r="G72" s="15"/>
      <c r="H72" s="15"/>
      <c r="I72" s="15"/>
      <c r="J72" s="15" t="s">
        <v>297</v>
      </c>
    </row>
    <row r="73" spans="1:10" ht="13">
      <c r="A73" s="15" t="s">
        <v>2038</v>
      </c>
      <c r="B73" s="11">
        <v>9.870370370370371E-2</v>
      </c>
      <c r="C73" s="15" t="s">
        <v>14</v>
      </c>
      <c r="D73" s="15" t="s">
        <v>28</v>
      </c>
      <c r="E73" s="14">
        <v>10</v>
      </c>
      <c r="F73" s="14"/>
      <c r="G73" s="15"/>
      <c r="H73" s="15" t="s">
        <v>2069</v>
      </c>
      <c r="I73" s="14">
        <v>1</v>
      </c>
      <c r="J73" s="15" t="s">
        <v>100</v>
      </c>
    </row>
    <row r="74" spans="1:10" ht="13">
      <c r="A74" s="15" t="s">
        <v>2038</v>
      </c>
      <c r="B74" s="11">
        <v>0.10003472222222222</v>
      </c>
      <c r="C74" s="15" t="s">
        <v>66</v>
      </c>
      <c r="D74" s="15" t="s">
        <v>30</v>
      </c>
      <c r="E74" s="14">
        <v>15</v>
      </c>
      <c r="F74" s="14">
        <f>E74-8</f>
        <v>7</v>
      </c>
      <c r="G74" s="15"/>
      <c r="H74" s="15"/>
      <c r="I74" s="15"/>
      <c r="J74" s="15" t="s">
        <v>2070</v>
      </c>
    </row>
    <row r="75" spans="1:10" ht="13">
      <c r="A75" s="15" t="s">
        <v>2038</v>
      </c>
      <c r="B75" s="11">
        <v>0.10050925925925926</v>
      </c>
      <c r="C75" s="15" t="s">
        <v>66</v>
      </c>
      <c r="D75" s="15" t="s">
        <v>28</v>
      </c>
      <c r="E75" s="14">
        <v>15</v>
      </c>
      <c r="F75" s="14"/>
      <c r="G75" s="15"/>
      <c r="H75" s="15" t="s">
        <v>2071</v>
      </c>
      <c r="I75" s="15"/>
      <c r="J75" s="15"/>
    </row>
    <row r="76" spans="1:10" ht="13">
      <c r="A76" s="15" t="s">
        <v>2038</v>
      </c>
      <c r="B76" s="11">
        <v>0.10085648148148148</v>
      </c>
      <c r="C76" s="15" t="s">
        <v>66</v>
      </c>
      <c r="D76" s="15" t="s">
        <v>30</v>
      </c>
      <c r="E76" s="14">
        <v>17</v>
      </c>
      <c r="F76" s="14">
        <f>E76-8</f>
        <v>9</v>
      </c>
      <c r="G76" s="15"/>
      <c r="H76" s="15"/>
      <c r="I76" s="15"/>
      <c r="J76" s="15" t="s">
        <v>2070</v>
      </c>
    </row>
    <row r="77" spans="1:10" ht="13">
      <c r="A77" s="15" t="s">
        <v>2038</v>
      </c>
      <c r="B77" s="11">
        <v>0.10145833333333333</v>
      </c>
      <c r="C77" s="15" t="s">
        <v>66</v>
      </c>
      <c r="D77" s="15" t="s">
        <v>28</v>
      </c>
      <c r="E77" s="14">
        <v>12</v>
      </c>
      <c r="F77" s="14"/>
      <c r="G77" s="15"/>
      <c r="H77" s="15" t="s">
        <v>2072</v>
      </c>
      <c r="I77" s="15"/>
      <c r="J77" s="15"/>
    </row>
    <row r="78" spans="1:10" ht="13">
      <c r="A78" s="15" t="s">
        <v>2038</v>
      </c>
      <c r="B78" s="11">
        <v>0.10201388888888889</v>
      </c>
      <c r="C78" s="15" t="s">
        <v>18</v>
      </c>
      <c r="D78" s="15" t="s">
        <v>33</v>
      </c>
      <c r="E78" s="14">
        <v>16</v>
      </c>
      <c r="F78" s="14">
        <f>E78-9</f>
        <v>7</v>
      </c>
      <c r="G78" s="15"/>
      <c r="H78" s="15"/>
      <c r="I78" s="15"/>
      <c r="J78" s="15" t="s">
        <v>690</v>
      </c>
    </row>
    <row r="79" spans="1:10" ht="13">
      <c r="A79" s="15" t="s">
        <v>2038</v>
      </c>
      <c r="B79" s="11">
        <v>0.10230324074074074</v>
      </c>
      <c r="C79" s="15" t="s">
        <v>18</v>
      </c>
      <c r="D79" s="15" t="s">
        <v>28</v>
      </c>
      <c r="E79" s="14">
        <v>23</v>
      </c>
      <c r="F79" s="14"/>
      <c r="G79" s="15"/>
      <c r="H79" s="15" t="s">
        <v>2074</v>
      </c>
      <c r="I79" s="14">
        <v>1</v>
      </c>
      <c r="J79" s="15" t="s">
        <v>100</v>
      </c>
    </row>
    <row r="80" spans="1:10" ht="13">
      <c r="A80" s="15" t="s">
        <v>2038</v>
      </c>
      <c r="B80" s="11">
        <v>0.10344907407407407</v>
      </c>
      <c r="C80" s="15" t="s">
        <v>13</v>
      </c>
      <c r="D80" s="15" t="s">
        <v>33</v>
      </c>
      <c r="E80" s="14">
        <v>18</v>
      </c>
      <c r="F80" s="14">
        <v>9</v>
      </c>
      <c r="G80" s="15"/>
      <c r="H80" s="15"/>
      <c r="I80" s="15"/>
      <c r="J80" s="15" t="s">
        <v>120</v>
      </c>
    </row>
    <row r="81" spans="1:10" ht="13">
      <c r="A81" s="15" t="s">
        <v>2038</v>
      </c>
      <c r="B81" s="11">
        <v>0.10344907407407407</v>
      </c>
      <c r="C81" s="15" t="s">
        <v>13</v>
      </c>
      <c r="D81" s="15" t="s">
        <v>33</v>
      </c>
      <c r="E81" s="14">
        <v>18</v>
      </c>
      <c r="F81" s="14">
        <v>9</v>
      </c>
      <c r="G81" s="15"/>
      <c r="H81" s="15"/>
      <c r="I81" s="15"/>
      <c r="J81" s="15" t="s">
        <v>120</v>
      </c>
    </row>
    <row r="82" spans="1:10" ht="13">
      <c r="A82" s="15" t="s">
        <v>2038</v>
      </c>
      <c r="B82" s="11">
        <v>0.10353009259259259</v>
      </c>
      <c r="C82" s="15" t="s">
        <v>13</v>
      </c>
      <c r="D82" s="15" t="s">
        <v>28</v>
      </c>
      <c r="E82" s="14">
        <v>11</v>
      </c>
      <c r="F82" s="14"/>
      <c r="G82" s="15"/>
      <c r="H82" s="15" t="s">
        <v>2075</v>
      </c>
      <c r="I82" s="15"/>
      <c r="J82" s="15"/>
    </row>
    <row r="83" spans="1:10" ht="13">
      <c r="A83" s="15" t="s">
        <v>2038</v>
      </c>
      <c r="B83" s="11">
        <v>0.10358796296296297</v>
      </c>
      <c r="C83" s="15" t="s">
        <v>13</v>
      </c>
      <c r="D83" s="15" t="s">
        <v>28</v>
      </c>
      <c r="E83" s="14">
        <v>13</v>
      </c>
      <c r="F83" s="14"/>
      <c r="G83" s="15"/>
      <c r="H83" s="15" t="s">
        <v>2077</v>
      </c>
      <c r="I83" s="15"/>
      <c r="J83" s="15"/>
    </row>
    <row r="84" spans="1:10" ht="13">
      <c r="A84" s="15" t="s">
        <v>2038</v>
      </c>
      <c r="B84" s="11">
        <v>0.10625</v>
      </c>
      <c r="C84" s="15" t="s">
        <v>14</v>
      </c>
      <c r="D84" s="15" t="s">
        <v>30</v>
      </c>
      <c r="E84" s="14">
        <v>29</v>
      </c>
      <c r="F84" s="14">
        <f>E84-10</f>
        <v>19</v>
      </c>
      <c r="G84" s="15"/>
      <c r="H84" s="15"/>
      <c r="I84" s="15"/>
      <c r="J84" s="15" t="s">
        <v>2081</v>
      </c>
    </row>
    <row r="85" spans="1:10" ht="13">
      <c r="A85" s="15" t="s">
        <v>2038</v>
      </c>
      <c r="B85" s="11">
        <v>0.10630787037037037</v>
      </c>
      <c r="C85" s="15" t="s">
        <v>14</v>
      </c>
      <c r="D85" s="15" t="s">
        <v>28</v>
      </c>
      <c r="E85" s="14">
        <v>11</v>
      </c>
      <c r="F85" s="14"/>
      <c r="G85" s="15"/>
      <c r="H85" s="15" t="s">
        <v>2082</v>
      </c>
      <c r="I85" s="15"/>
      <c r="J85" s="15"/>
    </row>
    <row r="86" spans="1:10" ht="13">
      <c r="A86" s="15" t="s">
        <v>2038</v>
      </c>
      <c r="B86" s="11">
        <v>0.10806712962962962</v>
      </c>
      <c r="C86" s="15" t="s">
        <v>1834</v>
      </c>
      <c r="D86" s="15" t="s">
        <v>30</v>
      </c>
      <c r="E86" s="14">
        <v>13</v>
      </c>
      <c r="F86" s="14">
        <f t="shared" ref="F86:F87" si="4">E86-6</f>
        <v>7</v>
      </c>
      <c r="G86" s="15"/>
      <c r="H86" s="15"/>
      <c r="I86" s="15"/>
      <c r="J86" s="15" t="s">
        <v>331</v>
      </c>
    </row>
    <row r="87" spans="1:10" ht="13">
      <c r="A87" s="15" t="s">
        <v>2038</v>
      </c>
      <c r="B87" s="11">
        <v>0.10854166666666666</v>
      </c>
      <c r="C87" s="15" t="s">
        <v>1839</v>
      </c>
      <c r="D87" s="15" t="s">
        <v>30</v>
      </c>
      <c r="E87" s="14">
        <v>25</v>
      </c>
      <c r="F87" s="14">
        <f t="shared" si="4"/>
        <v>19</v>
      </c>
      <c r="G87" s="15"/>
      <c r="H87" s="15"/>
      <c r="I87" s="15"/>
      <c r="J87" s="15" t="s">
        <v>331</v>
      </c>
    </row>
    <row r="88" spans="1:10" ht="13">
      <c r="A88" s="15" t="s">
        <v>2038</v>
      </c>
      <c r="B88" s="11">
        <v>0.10868055555555556</v>
      </c>
      <c r="C88" s="15" t="s">
        <v>1839</v>
      </c>
      <c r="D88" s="15" t="s">
        <v>28</v>
      </c>
      <c r="E88" s="14">
        <v>9</v>
      </c>
      <c r="F88" s="14"/>
      <c r="G88" s="15"/>
      <c r="H88" s="15" t="s">
        <v>2083</v>
      </c>
      <c r="I88" s="15"/>
      <c r="J88" s="15"/>
    </row>
    <row r="89" spans="1:10" ht="13">
      <c r="A89" s="15" t="s">
        <v>2038</v>
      </c>
      <c r="B89" s="11">
        <v>0.10912037037037037</v>
      </c>
      <c r="C89" s="15" t="s">
        <v>1835</v>
      </c>
      <c r="D89" s="15" t="s">
        <v>30</v>
      </c>
      <c r="E89" s="14">
        <v>10</v>
      </c>
      <c r="F89" s="14">
        <f>E89-6</f>
        <v>4</v>
      </c>
      <c r="G89" s="15"/>
      <c r="H89" s="15"/>
      <c r="I89" s="15"/>
      <c r="J89" s="15" t="s">
        <v>331</v>
      </c>
    </row>
    <row r="90" spans="1:10" ht="13">
      <c r="A90" s="15" t="s">
        <v>2038</v>
      </c>
      <c r="B90" s="11">
        <v>0.11031249999999999</v>
      </c>
      <c r="C90" s="15" t="s">
        <v>21</v>
      </c>
      <c r="D90" s="15" t="s">
        <v>28</v>
      </c>
      <c r="E90" s="14">
        <v>25</v>
      </c>
      <c r="F90" s="14"/>
      <c r="G90" s="15"/>
      <c r="H90" s="15" t="s">
        <v>2086</v>
      </c>
      <c r="I90" s="15"/>
      <c r="J90" s="15" t="s">
        <v>2087</v>
      </c>
    </row>
    <row r="91" spans="1:10" ht="13">
      <c r="A91" s="15" t="s">
        <v>2038</v>
      </c>
      <c r="B91" s="11">
        <v>0.11174768518518519</v>
      </c>
      <c r="C91" s="15" t="s">
        <v>19</v>
      </c>
      <c r="D91" s="15" t="s">
        <v>30</v>
      </c>
      <c r="E91" s="14">
        <v>22</v>
      </c>
      <c r="F91" s="14">
        <f>E91-10</f>
        <v>12</v>
      </c>
      <c r="G91" s="15"/>
      <c r="H91" s="15"/>
      <c r="I91" s="15"/>
      <c r="J91" s="15" t="s">
        <v>1328</v>
      </c>
    </row>
    <row r="92" spans="1:10" ht="13">
      <c r="A92" s="15" t="s">
        <v>2038</v>
      </c>
      <c r="B92" s="11">
        <v>0.111875</v>
      </c>
      <c r="C92" s="15" t="s">
        <v>19</v>
      </c>
      <c r="D92" s="15" t="s">
        <v>28</v>
      </c>
      <c r="E92" s="14">
        <v>24</v>
      </c>
      <c r="F92" s="14"/>
      <c r="G92" s="15"/>
      <c r="H92" s="15" t="s">
        <v>2088</v>
      </c>
      <c r="I92" s="15"/>
      <c r="J92" s="15"/>
    </row>
    <row r="93" spans="1:10" ht="13">
      <c r="A93" s="15" t="s">
        <v>2038</v>
      </c>
      <c r="B93" s="11">
        <v>0.11221064814814814</v>
      </c>
      <c r="C93" s="15" t="s">
        <v>19</v>
      </c>
      <c r="D93" s="15" t="s">
        <v>30</v>
      </c>
      <c r="E93" s="14" t="s">
        <v>17</v>
      </c>
      <c r="F93" s="14">
        <v>20</v>
      </c>
      <c r="G93" s="15" t="s">
        <v>40</v>
      </c>
      <c r="H93" s="15"/>
      <c r="I93" s="15"/>
      <c r="J93" s="15" t="s">
        <v>1244</v>
      </c>
    </row>
    <row r="94" spans="1:10" ht="13">
      <c r="A94" s="15" t="s">
        <v>2038</v>
      </c>
      <c r="B94" s="11">
        <v>0.11241898148148148</v>
      </c>
      <c r="C94" s="15" t="s">
        <v>19</v>
      </c>
      <c r="D94" s="15" t="s">
        <v>28</v>
      </c>
      <c r="E94" s="14">
        <v>18</v>
      </c>
      <c r="F94" s="14"/>
      <c r="G94" s="15"/>
      <c r="H94" s="15" t="s">
        <v>2089</v>
      </c>
      <c r="I94" s="15"/>
      <c r="J94" s="15"/>
    </row>
    <row r="95" spans="1:10" ht="13">
      <c r="A95" s="15" t="s">
        <v>2038</v>
      </c>
      <c r="B95" s="11">
        <v>0.11251157407407407</v>
      </c>
      <c r="C95" s="15" t="s">
        <v>19</v>
      </c>
      <c r="D95" s="15" t="s">
        <v>30</v>
      </c>
      <c r="E95" s="14" t="s">
        <v>20</v>
      </c>
      <c r="F95" s="14">
        <v>1</v>
      </c>
      <c r="G95" s="15"/>
      <c r="H95" s="15"/>
      <c r="I95" s="15"/>
      <c r="J95" s="15" t="s">
        <v>1244</v>
      </c>
    </row>
    <row r="96" spans="1:10" ht="13">
      <c r="A96" s="15" t="s">
        <v>2038</v>
      </c>
      <c r="B96" s="11">
        <v>0.11268518518518518</v>
      </c>
      <c r="C96" s="15" t="s">
        <v>19</v>
      </c>
      <c r="D96" s="15" t="s">
        <v>28</v>
      </c>
      <c r="E96" s="14">
        <v>4</v>
      </c>
      <c r="F96" s="14"/>
      <c r="G96" s="15"/>
      <c r="H96" s="15" t="s">
        <v>223</v>
      </c>
      <c r="I96" s="15"/>
      <c r="J96" s="15"/>
    </row>
    <row r="97" spans="1:10" ht="13">
      <c r="A97" s="15" t="s">
        <v>2038</v>
      </c>
      <c r="B97" s="11">
        <v>0.11386574074074074</v>
      </c>
      <c r="C97" s="15" t="s">
        <v>14</v>
      </c>
      <c r="D97" s="15" t="s">
        <v>30</v>
      </c>
      <c r="E97" s="14" t="s">
        <v>17</v>
      </c>
      <c r="F97" s="14">
        <v>20</v>
      </c>
      <c r="G97" s="15" t="s">
        <v>40</v>
      </c>
      <c r="H97" s="15"/>
      <c r="I97" s="15"/>
      <c r="J97" s="15" t="s">
        <v>32</v>
      </c>
    </row>
    <row r="98" spans="1:10" ht="13">
      <c r="A98" s="15" t="s">
        <v>2038</v>
      </c>
      <c r="B98" s="11">
        <v>0.11398148148148148</v>
      </c>
      <c r="C98" s="15" t="s">
        <v>14</v>
      </c>
      <c r="D98" s="15" t="s">
        <v>28</v>
      </c>
      <c r="E98" s="14">
        <v>16</v>
      </c>
      <c r="F98" s="14"/>
      <c r="G98" s="15"/>
      <c r="H98" s="15" t="s">
        <v>2090</v>
      </c>
      <c r="I98" s="15"/>
      <c r="J98" s="15"/>
    </row>
    <row r="99" spans="1:10" ht="13">
      <c r="A99" s="15" t="s">
        <v>2038</v>
      </c>
      <c r="B99" s="11">
        <v>0.11415509259259259</v>
      </c>
      <c r="C99" s="15" t="s">
        <v>14</v>
      </c>
      <c r="D99" s="15" t="s">
        <v>30</v>
      </c>
      <c r="E99" s="14">
        <v>27</v>
      </c>
      <c r="F99" s="14">
        <f>E99-10</f>
        <v>17</v>
      </c>
      <c r="G99" s="15"/>
      <c r="H99" s="15"/>
      <c r="I99" s="15"/>
      <c r="J99" s="15" t="s">
        <v>32</v>
      </c>
    </row>
    <row r="100" spans="1:10" ht="13">
      <c r="A100" s="15" t="s">
        <v>2038</v>
      </c>
      <c r="B100" s="11">
        <v>0.11417824074074075</v>
      </c>
      <c r="C100" s="15" t="s">
        <v>14</v>
      </c>
      <c r="D100" s="15" t="s">
        <v>28</v>
      </c>
      <c r="E100" s="14">
        <v>12</v>
      </c>
      <c r="F100" s="14"/>
      <c r="G100" s="15"/>
      <c r="H100" s="15" t="s">
        <v>2093</v>
      </c>
      <c r="I100" s="14">
        <v>1</v>
      </c>
      <c r="J100" s="15" t="s">
        <v>100</v>
      </c>
    </row>
    <row r="101" spans="1:10" ht="13">
      <c r="A101" s="15" t="s">
        <v>2038</v>
      </c>
      <c r="B101" s="11">
        <v>0.11538194444444444</v>
      </c>
      <c r="C101" s="15" t="s">
        <v>14</v>
      </c>
      <c r="D101" s="15" t="s">
        <v>30</v>
      </c>
      <c r="E101" s="14">
        <v>20</v>
      </c>
      <c r="F101" s="14">
        <f>E101-10</f>
        <v>10</v>
      </c>
      <c r="G101" s="15"/>
      <c r="H101" s="15"/>
      <c r="I101" s="15"/>
      <c r="J101" s="15" t="s">
        <v>32</v>
      </c>
    </row>
    <row r="102" spans="1:10" ht="13">
      <c r="A102" s="15" t="s">
        <v>2038</v>
      </c>
      <c r="B102" s="11">
        <v>0.11549768518518519</v>
      </c>
      <c r="C102" s="15" t="s">
        <v>14</v>
      </c>
      <c r="D102" s="15" t="s">
        <v>28</v>
      </c>
      <c r="E102" s="14">
        <v>12</v>
      </c>
      <c r="F102" s="14"/>
      <c r="G102" s="15"/>
      <c r="H102" s="15" t="s">
        <v>2096</v>
      </c>
      <c r="I102" s="15"/>
      <c r="J102" s="15"/>
    </row>
    <row r="103" spans="1:10" ht="13">
      <c r="A103" s="15" t="s">
        <v>2038</v>
      </c>
      <c r="B103" s="11">
        <v>0.1162962962962963</v>
      </c>
      <c r="C103" s="15" t="s">
        <v>66</v>
      </c>
      <c r="D103" s="15" t="s">
        <v>30</v>
      </c>
      <c r="E103" s="14">
        <v>14</v>
      </c>
      <c r="F103" s="14">
        <f>E103-8</f>
        <v>6</v>
      </c>
      <c r="G103" s="15"/>
      <c r="H103" s="15"/>
      <c r="I103" s="15"/>
      <c r="J103" s="15" t="s">
        <v>2070</v>
      </c>
    </row>
    <row r="104" spans="1:10" ht="13">
      <c r="A104" s="15" t="s">
        <v>2038</v>
      </c>
      <c r="B104" s="11">
        <v>0.11642361111111112</v>
      </c>
      <c r="C104" s="15" t="s">
        <v>66</v>
      </c>
      <c r="D104" s="15" t="s">
        <v>30</v>
      </c>
      <c r="E104" s="14">
        <f>F104+8</f>
        <v>27</v>
      </c>
      <c r="F104" s="14">
        <v>19</v>
      </c>
      <c r="G104" s="15"/>
      <c r="H104" s="15"/>
      <c r="I104" s="15"/>
      <c r="J104" s="15" t="s">
        <v>2070</v>
      </c>
    </row>
    <row r="105" spans="1:10" ht="13">
      <c r="A105" s="15" t="s">
        <v>2038</v>
      </c>
      <c r="B105" s="11">
        <v>0.1168287037037037</v>
      </c>
      <c r="C105" s="15" t="s">
        <v>66</v>
      </c>
      <c r="D105" s="15" t="s">
        <v>28</v>
      </c>
      <c r="E105" s="14">
        <v>16</v>
      </c>
      <c r="F105" s="14"/>
      <c r="G105" s="15"/>
      <c r="H105" s="15" t="s">
        <v>2101</v>
      </c>
      <c r="I105" s="15"/>
      <c r="J105" s="15"/>
    </row>
    <row r="106" spans="1:10" ht="13">
      <c r="A106" s="15" t="s">
        <v>2038</v>
      </c>
      <c r="B106" s="11">
        <v>0.11763888888888889</v>
      </c>
      <c r="C106" s="15" t="s">
        <v>18</v>
      </c>
      <c r="D106" s="15" t="s">
        <v>30</v>
      </c>
      <c r="E106" s="14">
        <v>13</v>
      </c>
      <c r="F106" s="14">
        <f>E106-8</f>
        <v>5</v>
      </c>
      <c r="G106" s="15"/>
      <c r="H106" s="15"/>
      <c r="I106" s="15"/>
      <c r="J106" s="15" t="s">
        <v>335</v>
      </c>
    </row>
    <row r="107" spans="1:10" ht="13">
      <c r="A107" s="15" t="s">
        <v>2038</v>
      </c>
      <c r="B107" s="11">
        <v>0.11804398148148149</v>
      </c>
      <c r="C107" s="15" t="s">
        <v>18</v>
      </c>
      <c r="D107" s="15" t="s">
        <v>33</v>
      </c>
      <c r="E107" s="14">
        <v>17</v>
      </c>
      <c r="F107" s="14">
        <f>E107-9</f>
        <v>8</v>
      </c>
      <c r="G107" s="15"/>
      <c r="H107" s="15"/>
      <c r="I107" s="15"/>
      <c r="J107" s="15" t="s">
        <v>1680</v>
      </c>
    </row>
    <row r="108" spans="1:10" ht="13">
      <c r="A108" s="15" t="s">
        <v>2038</v>
      </c>
      <c r="B108" s="11">
        <v>0.11819444444444445</v>
      </c>
      <c r="C108" s="15" t="s">
        <v>18</v>
      </c>
      <c r="D108" s="15" t="s">
        <v>28</v>
      </c>
      <c r="E108" s="14">
        <v>12</v>
      </c>
      <c r="F108" s="14"/>
      <c r="G108" s="15"/>
      <c r="H108" s="15" t="s">
        <v>2105</v>
      </c>
      <c r="I108" s="14">
        <v>1</v>
      </c>
      <c r="J108" s="15" t="s">
        <v>100</v>
      </c>
    </row>
    <row r="109" spans="1:10" ht="13">
      <c r="A109" s="15" t="s">
        <v>2038</v>
      </c>
      <c r="B109" s="11">
        <v>0.1187962962962963</v>
      </c>
      <c r="C109" s="15" t="s">
        <v>13</v>
      </c>
      <c r="D109" s="15" t="s">
        <v>33</v>
      </c>
      <c r="E109" s="14">
        <v>19</v>
      </c>
      <c r="F109" s="14">
        <f t="shared" ref="F109:F110" si="5">E109-9</f>
        <v>10</v>
      </c>
      <c r="G109" s="15"/>
      <c r="H109" s="15"/>
      <c r="I109" s="15"/>
      <c r="J109" s="15" t="s">
        <v>120</v>
      </c>
    </row>
    <row r="110" spans="1:10" ht="13">
      <c r="A110" s="15" t="s">
        <v>2038</v>
      </c>
      <c r="B110" s="11">
        <v>0.11881944444444445</v>
      </c>
      <c r="C110" s="15" t="s">
        <v>13</v>
      </c>
      <c r="D110" s="15" t="s">
        <v>33</v>
      </c>
      <c r="E110" s="14">
        <v>21</v>
      </c>
      <c r="F110" s="14">
        <f t="shared" si="5"/>
        <v>12</v>
      </c>
      <c r="G110" s="15"/>
      <c r="H110" s="15"/>
      <c r="I110" s="15"/>
      <c r="J110" s="15" t="s">
        <v>120</v>
      </c>
    </row>
    <row r="111" spans="1:10" ht="13">
      <c r="A111" s="15" t="s">
        <v>2038</v>
      </c>
      <c r="B111" s="11">
        <v>0.11885416666666666</v>
      </c>
      <c r="C111" s="15" t="s">
        <v>13</v>
      </c>
      <c r="D111" s="15" t="s">
        <v>28</v>
      </c>
      <c r="E111" s="14">
        <v>6</v>
      </c>
      <c r="F111" s="14"/>
      <c r="G111" s="15"/>
      <c r="H111" s="15" t="s">
        <v>2106</v>
      </c>
      <c r="I111" s="15"/>
      <c r="J111" s="15"/>
    </row>
    <row r="112" spans="1:10" ht="13">
      <c r="A112" s="15" t="s">
        <v>2038</v>
      </c>
      <c r="B112" s="11">
        <v>0.11888888888888889</v>
      </c>
      <c r="C112" s="15" t="s">
        <v>13</v>
      </c>
      <c r="D112" s="15" t="s">
        <v>28</v>
      </c>
      <c r="E112" s="14">
        <v>14</v>
      </c>
      <c r="F112" s="14"/>
      <c r="G112" s="15"/>
      <c r="H112" s="15" t="s">
        <v>2107</v>
      </c>
      <c r="I112" s="14">
        <v>1</v>
      </c>
      <c r="J112" s="15" t="s">
        <v>100</v>
      </c>
    </row>
    <row r="113" spans="1:10" ht="13">
      <c r="A113" s="15" t="s">
        <v>2038</v>
      </c>
      <c r="B113" s="11">
        <v>0.12019675925925925</v>
      </c>
      <c r="C113" s="15" t="s">
        <v>19</v>
      </c>
      <c r="D113" s="15" t="s">
        <v>37</v>
      </c>
      <c r="E113" s="14">
        <v>27</v>
      </c>
      <c r="F113" s="14">
        <f>E113-11</f>
        <v>16</v>
      </c>
      <c r="G113" s="15"/>
      <c r="H113" s="15"/>
      <c r="I113" s="15"/>
      <c r="J113" s="15"/>
    </row>
    <row r="114" spans="1:10" ht="13">
      <c r="A114" s="15" t="s">
        <v>2038</v>
      </c>
      <c r="B114" s="11">
        <v>0.12021990740740741</v>
      </c>
      <c r="C114" s="15" t="s">
        <v>18</v>
      </c>
      <c r="D114" s="15" t="s">
        <v>101</v>
      </c>
      <c r="E114" s="14">
        <v>18</v>
      </c>
      <c r="F114" s="14"/>
      <c r="G114" s="15"/>
      <c r="H114" s="15"/>
      <c r="I114" s="15"/>
      <c r="J114" s="15" t="s">
        <v>2110</v>
      </c>
    </row>
    <row r="115" spans="1:10" ht="13">
      <c r="A115" s="15" t="s">
        <v>2038</v>
      </c>
      <c r="B115" s="11">
        <v>0.12045138888888889</v>
      </c>
      <c r="C115" s="15" t="s">
        <v>888</v>
      </c>
      <c r="D115" s="15" t="s">
        <v>15</v>
      </c>
      <c r="E115" s="14">
        <v>12</v>
      </c>
      <c r="F115" s="14">
        <f>E115-9</f>
        <v>3</v>
      </c>
      <c r="G115" s="15"/>
      <c r="H115" s="15"/>
      <c r="I115" s="15"/>
      <c r="J115" s="15"/>
    </row>
    <row r="116" spans="1:10" ht="13">
      <c r="A116" s="15" t="s">
        <v>2038</v>
      </c>
      <c r="B116" s="11">
        <v>0.12104166666666667</v>
      </c>
      <c r="C116" s="15" t="s">
        <v>13</v>
      </c>
      <c r="D116" s="15" t="s">
        <v>37</v>
      </c>
      <c r="E116" s="14">
        <v>16</v>
      </c>
      <c r="F116" s="14">
        <f>E116-6</f>
        <v>10</v>
      </c>
      <c r="G116" s="15"/>
      <c r="H116" s="15"/>
      <c r="I116" s="15"/>
      <c r="J116" s="15"/>
    </row>
    <row r="117" spans="1:10" ht="13">
      <c r="A117" s="15" t="s">
        <v>2038</v>
      </c>
      <c r="B117" s="11">
        <v>0.12206018518518519</v>
      </c>
      <c r="C117" s="15" t="s">
        <v>66</v>
      </c>
      <c r="D117" s="15" t="s">
        <v>15</v>
      </c>
      <c r="E117" s="14">
        <v>22</v>
      </c>
      <c r="F117" s="14">
        <f>E117-3</f>
        <v>19</v>
      </c>
      <c r="G117" s="15"/>
      <c r="H117" s="15"/>
      <c r="I117" s="15"/>
      <c r="J117" s="15"/>
    </row>
    <row r="118" spans="1:10" ht="13">
      <c r="A118" s="15" t="s">
        <v>2038</v>
      </c>
      <c r="B118" s="11">
        <v>0.1225</v>
      </c>
      <c r="C118" s="15" t="s">
        <v>18</v>
      </c>
      <c r="D118" s="15" t="s">
        <v>67</v>
      </c>
      <c r="E118" s="14">
        <v>10</v>
      </c>
      <c r="F118" s="14">
        <f>E118-1</f>
        <v>9</v>
      </c>
      <c r="G118" s="15"/>
      <c r="H118" s="15"/>
      <c r="I118" s="15"/>
      <c r="J118" s="15"/>
    </row>
    <row r="119" spans="1:10" ht="13">
      <c r="A119" s="15" t="s">
        <v>2038</v>
      </c>
      <c r="B119" s="11">
        <v>0.12770833333333334</v>
      </c>
      <c r="C119" s="15" t="s">
        <v>13</v>
      </c>
      <c r="D119" s="15" t="s">
        <v>34</v>
      </c>
      <c r="E119" s="14">
        <v>14</v>
      </c>
      <c r="F119" s="14">
        <f>E119-9</f>
        <v>5</v>
      </c>
      <c r="G119" s="15"/>
      <c r="H119" s="15"/>
      <c r="I119" s="15"/>
      <c r="J119" s="15"/>
    </row>
    <row r="120" spans="1:10" ht="13">
      <c r="A120" s="15" t="s">
        <v>2038</v>
      </c>
      <c r="B120" s="11">
        <v>0.12843750000000001</v>
      </c>
      <c r="C120" s="15" t="s">
        <v>888</v>
      </c>
      <c r="D120" s="15" t="s">
        <v>34</v>
      </c>
      <c r="E120" s="14">
        <v>20</v>
      </c>
      <c r="F120" s="14">
        <v>17</v>
      </c>
      <c r="G120" s="15"/>
      <c r="H120" s="15"/>
      <c r="I120" s="15"/>
      <c r="J120" s="15"/>
    </row>
    <row r="121" spans="1:10" ht="13">
      <c r="A121" s="15" t="s">
        <v>2038</v>
      </c>
      <c r="B121" s="11">
        <v>0.12967592592592592</v>
      </c>
      <c r="C121" s="15" t="s">
        <v>18</v>
      </c>
      <c r="D121" s="15" t="s">
        <v>67</v>
      </c>
      <c r="E121" s="14">
        <v>19</v>
      </c>
      <c r="F121" s="14">
        <f>E121-1</f>
        <v>18</v>
      </c>
      <c r="G121" s="15"/>
      <c r="H121" s="15"/>
      <c r="I121" s="15"/>
      <c r="J121" s="15"/>
    </row>
    <row r="122" spans="1:10" ht="13">
      <c r="A122" s="15" t="s">
        <v>2038</v>
      </c>
      <c r="B122" s="11">
        <v>0.12975694444444444</v>
      </c>
      <c r="C122" s="15" t="s">
        <v>13</v>
      </c>
      <c r="D122" s="15" t="s">
        <v>67</v>
      </c>
      <c r="E122" s="14">
        <v>13</v>
      </c>
      <c r="F122" s="14">
        <f>E122-2</f>
        <v>11</v>
      </c>
      <c r="G122" s="15"/>
      <c r="H122" s="15"/>
      <c r="I122" s="15"/>
      <c r="J122" s="15"/>
    </row>
    <row r="123" spans="1:10" ht="13">
      <c r="A123" s="15" t="s">
        <v>2038</v>
      </c>
      <c r="B123" s="11">
        <v>0.12981481481481483</v>
      </c>
      <c r="C123" s="15" t="s">
        <v>14</v>
      </c>
      <c r="D123" s="15" t="s">
        <v>67</v>
      </c>
      <c r="E123" s="14">
        <v>22</v>
      </c>
      <c r="F123" s="14">
        <v>16</v>
      </c>
      <c r="G123" s="15"/>
      <c r="H123" s="15"/>
      <c r="I123" s="15"/>
      <c r="J123" s="15"/>
    </row>
    <row r="124" spans="1:10" ht="13">
      <c r="A124" s="15" t="s">
        <v>2038</v>
      </c>
      <c r="B124" s="11">
        <v>0.12983796296296296</v>
      </c>
      <c r="C124" s="15" t="s">
        <v>21</v>
      </c>
      <c r="D124" s="15" t="s">
        <v>67</v>
      </c>
      <c r="E124" s="14">
        <v>22</v>
      </c>
      <c r="F124" s="14">
        <f>E124-6</f>
        <v>16</v>
      </c>
      <c r="G124" s="15"/>
      <c r="H124" s="15"/>
      <c r="I124" s="15"/>
      <c r="J124" s="15"/>
    </row>
    <row r="125" spans="1:10" ht="13">
      <c r="A125" s="15" t="s">
        <v>2038</v>
      </c>
      <c r="B125" s="11">
        <v>0.12987268518518519</v>
      </c>
      <c r="C125" s="15" t="s">
        <v>19</v>
      </c>
      <c r="D125" s="15" t="s">
        <v>67</v>
      </c>
      <c r="E125" s="14">
        <v>16</v>
      </c>
      <c r="F125" s="14">
        <f>E125-3</f>
        <v>13</v>
      </c>
      <c r="G125" s="15"/>
      <c r="H125" s="15"/>
      <c r="I125" s="15"/>
      <c r="J125" s="15"/>
    </row>
    <row r="126" spans="1:10" ht="13">
      <c r="A126" s="15" t="s">
        <v>2038</v>
      </c>
      <c r="B126" s="11">
        <v>0.12988425925925925</v>
      </c>
      <c r="C126" s="15" t="s">
        <v>66</v>
      </c>
      <c r="D126" s="15" t="s">
        <v>67</v>
      </c>
      <c r="E126" s="14">
        <v>3</v>
      </c>
      <c r="F126" s="14">
        <f>E126-1</f>
        <v>2</v>
      </c>
      <c r="G126" s="15"/>
      <c r="H126" s="15"/>
      <c r="I126" s="15"/>
      <c r="J126" s="15"/>
    </row>
    <row r="127" spans="1:10" ht="13">
      <c r="A127" s="15" t="s">
        <v>2038</v>
      </c>
      <c r="B127" s="11">
        <v>0.12993055555555555</v>
      </c>
      <c r="C127" s="15" t="s">
        <v>888</v>
      </c>
      <c r="D127" s="15" t="s">
        <v>67</v>
      </c>
      <c r="E127" s="14">
        <v>16</v>
      </c>
      <c r="F127" s="14">
        <f>E127--1</f>
        <v>17</v>
      </c>
      <c r="G127" s="15"/>
      <c r="H127" s="15"/>
      <c r="I127" s="15"/>
      <c r="J127" s="15"/>
    </row>
    <row r="128" spans="1:10" ht="13">
      <c r="A128" s="15" t="s">
        <v>2038</v>
      </c>
      <c r="B128" s="11">
        <v>0.13034722222222223</v>
      </c>
      <c r="C128" s="15" t="s">
        <v>21</v>
      </c>
      <c r="D128" s="15" t="s">
        <v>246</v>
      </c>
      <c r="E128" s="14">
        <v>14</v>
      </c>
      <c r="F128" s="14">
        <f>E128-10</f>
        <v>4</v>
      </c>
      <c r="G128" s="15"/>
      <c r="H128" s="15"/>
      <c r="I128" s="15"/>
      <c r="J128" s="15"/>
    </row>
    <row r="129" spans="1:10" ht="13">
      <c r="A129" s="15" t="s">
        <v>2038</v>
      </c>
      <c r="B129" s="11">
        <v>0.13207175925925926</v>
      </c>
      <c r="C129" s="15" t="s">
        <v>888</v>
      </c>
      <c r="D129" s="15" t="s">
        <v>34</v>
      </c>
      <c r="E129" s="14">
        <v>13</v>
      </c>
      <c r="F129" s="14">
        <f>E129-3</f>
        <v>10</v>
      </c>
      <c r="G129" s="15"/>
      <c r="H129" s="15"/>
      <c r="I129" s="15"/>
      <c r="J129" s="15" t="s">
        <v>243</v>
      </c>
    </row>
    <row r="130" spans="1:10" ht="13">
      <c r="A130" s="15" t="s">
        <v>2038</v>
      </c>
      <c r="B130" s="11">
        <v>0.13400462962962964</v>
      </c>
      <c r="C130" s="15" t="s">
        <v>21</v>
      </c>
      <c r="D130" s="15" t="s">
        <v>246</v>
      </c>
      <c r="E130" s="14">
        <v>21</v>
      </c>
      <c r="F130" s="14">
        <f>E130-10</f>
        <v>11</v>
      </c>
      <c r="G130" s="15"/>
      <c r="H130" s="15"/>
      <c r="I130" s="15"/>
      <c r="J130" s="15"/>
    </row>
    <row r="131" spans="1:10" ht="13">
      <c r="A131" s="15" t="s">
        <v>2038</v>
      </c>
      <c r="B131" s="11">
        <v>0.13400462962962964</v>
      </c>
      <c r="C131" s="15" t="s">
        <v>14</v>
      </c>
      <c r="D131" s="15" t="s">
        <v>246</v>
      </c>
      <c r="E131" s="14">
        <v>12</v>
      </c>
      <c r="F131" s="14">
        <f>E131-6</f>
        <v>6</v>
      </c>
      <c r="G131" s="15"/>
      <c r="H131" s="15"/>
      <c r="I131" s="15"/>
      <c r="J131" s="15"/>
    </row>
    <row r="132" spans="1:10" ht="13">
      <c r="A132" s="15" t="s">
        <v>2038</v>
      </c>
      <c r="B132" s="11">
        <v>0.1340625</v>
      </c>
      <c r="C132" s="15" t="s">
        <v>19</v>
      </c>
      <c r="D132" s="15" t="s">
        <v>246</v>
      </c>
      <c r="E132" s="14">
        <v>15</v>
      </c>
      <c r="F132" s="14">
        <f>E132-3</f>
        <v>12</v>
      </c>
      <c r="G132" s="15"/>
      <c r="H132" s="15"/>
      <c r="I132" s="15"/>
      <c r="J132" s="15"/>
    </row>
    <row r="133" spans="1:10" ht="13">
      <c r="A133" s="15" t="s">
        <v>2038</v>
      </c>
      <c r="B133" s="11">
        <v>0.14268518518518519</v>
      </c>
      <c r="C133" s="15" t="s">
        <v>888</v>
      </c>
      <c r="D133" s="15" t="s">
        <v>101</v>
      </c>
      <c r="E133" s="14">
        <v>23</v>
      </c>
      <c r="F133" s="14"/>
      <c r="G133" s="15"/>
      <c r="H133" s="15"/>
      <c r="I133" s="15"/>
      <c r="J133" s="15" t="s">
        <v>2121</v>
      </c>
    </row>
    <row r="134" spans="1:10" ht="13">
      <c r="A134" s="15" t="s">
        <v>2038</v>
      </c>
      <c r="B134" s="11">
        <v>0.14307870370370371</v>
      </c>
      <c r="C134" s="15" t="s">
        <v>89</v>
      </c>
      <c r="D134" s="15" t="s">
        <v>15</v>
      </c>
      <c r="E134" s="14" t="s">
        <v>20</v>
      </c>
      <c r="F134" s="14">
        <v>1</v>
      </c>
      <c r="G134" s="15"/>
      <c r="H134" s="15"/>
      <c r="I134" s="15"/>
      <c r="J134" s="15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>
    <outlinePr summaryBelow="0" summaryRight="0"/>
  </sheetPr>
  <dimension ref="A1:J161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56.5" customWidth="1"/>
    <col min="9" max="9" width="6.33203125" customWidth="1"/>
    <col min="10" max="10" width="44.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2049</v>
      </c>
      <c r="B2" s="11">
        <v>1.7291666666666667E-2</v>
      </c>
      <c r="C2" s="19" t="s">
        <v>18</v>
      </c>
      <c r="D2" s="19" t="s">
        <v>15</v>
      </c>
      <c r="E2" s="13" t="s">
        <v>17</v>
      </c>
      <c r="F2" s="13">
        <v>20</v>
      </c>
      <c r="G2" s="15"/>
      <c r="H2" s="15"/>
      <c r="I2" s="15"/>
      <c r="J2" s="15"/>
    </row>
    <row r="3" spans="1:10" ht="15.75" customHeight="1">
      <c r="A3" s="19" t="s">
        <v>2049</v>
      </c>
      <c r="B3" s="11">
        <v>1.7314814814814814E-2</v>
      </c>
      <c r="C3" s="19" t="s">
        <v>66</v>
      </c>
      <c r="D3" s="19" t="s">
        <v>15</v>
      </c>
      <c r="E3" s="14">
        <f>F3+3</f>
        <v>22</v>
      </c>
      <c r="F3" s="13">
        <v>19</v>
      </c>
      <c r="G3" s="15"/>
      <c r="H3" s="15"/>
      <c r="I3" s="15"/>
      <c r="J3" s="15"/>
    </row>
    <row r="4" spans="1:10" ht="15.75" customHeight="1">
      <c r="A4" s="19" t="s">
        <v>2049</v>
      </c>
      <c r="B4" s="11">
        <v>2.0150462962962964E-2</v>
      </c>
      <c r="C4" s="19" t="s">
        <v>19</v>
      </c>
      <c r="D4" s="19" t="s">
        <v>15</v>
      </c>
      <c r="E4" s="13">
        <v>17</v>
      </c>
      <c r="F4" s="14">
        <f>E4+0</f>
        <v>17</v>
      </c>
      <c r="G4" s="15"/>
      <c r="H4" s="15"/>
      <c r="I4" s="15"/>
      <c r="J4" s="15"/>
    </row>
    <row r="5" spans="1:10" ht="15.75" customHeight="1">
      <c r="A5" s="19" t="s">
        <v>2049</v>
      </c>
      <c r="B5" s="11">
        <v>2.0162037037037037E-2</v>
      </c>
      <c r="C5" s="19" t="s">
        <v>13</v>
      </c>
      <c r="D5" s="19" t="s">
        <v>15</v>
      </c>
      <c r="E5" s="13">
        <v>10</v>
      </c>
      <c r="F5" s="14">
        <f>E5+2</f>
        <v>12</v>
      </c>
      <c r="G5" s="15"/>
      <c r="H5" s="15"/>
      <c r="I5" s="15"/>
      <c r="J5" s="15"/>
    </row>
    <row r="6" spans="1:10" ht="15.75" customHeight="1">
      <c r="A6" s="19" t="s">
        <v>2049</v>
      </c>
      <c r="B6" s="11">
        <v>2.0868055555555556E-2</v>
      </c>
      <c r="C6" s="19" t="s">
        <v>888</v>
      </c>
      <c r="D6" s="19" t="s">
        <v>15</v>
      </c>
      <c r="E6" s="13">
        <v>15</v>
      </c>
      <c r="F6" s="14">
        <f>E6-5</f>
        <v>10</v>
      </c>
      <c r="G6" s="15"/>
      <c r="H6" s="15"/>
      <c r="I6" s="15"/>
      <c r="J6" s="15"/>
    </row>
    <row r="7" spans="1:10" ht="15.75" customHeight="1">
      <c r="A7" s="19" t="s">
        <v>2049</v>
      </c>
      <c r="B7" s="11">
        <v>2.4756944444444446E-2</v>
      </c>
      <c r="C7" s="19" t="s">
        <v>19</v>
      </c>
      <c r="D7" s="19" t="s">
        <v>15</v>
      </c>
      <c r="E7" s="13">
        <v>12</v>
      </c>
      <c r="F7" s="14">
        <f t="shared" ref="F7:F8" si="0">E7-0</f>
        <v>12</v>
      </c>
      <c r="G7" s="15"/>
      <c r="H7" s="15"/>
      <c r="I7" s="15"/>
      <c r="J7" s="15"/>
    </row>
    <row r="8" spans="1:10" ht="15.75" customHeight="1">
      <c r="A8" s="19" t="s">
        <v>2049</v>
      </c>
      <c r="B8" s="11">
        <v>2.5335648148148149E-2</v>
      </c>
      <c r="C8" s="19" t="s">
        <v>19</v>
      </c>
      <c r="D8" s="19" t="s">
        <v>15</v>
      </c>
      <c r="E8" s="13">
        <v>19</v>
      </c>
      <c r="F8" s="14">
        <f t="shared" si="0"/>
        <v>19</v>
      </c>
      <c r="G8" s="15"/>
      <c r="H8" s="15"/>
      <c r="I8" s="15"/>
      <c r="J8" s="15"/>
    </row>
    <row r="9" spans="1:10" ht="15.75" customHeight="1">
      <c r="A9" s="19" t="s">
        <v>2049</v>
      </c>
      <c r="B9" s="11">
        <v>2.6342592592592591E-2</v>
      </c>
      <c r="C9" s="19" t="s">
        <v>89</v>
      </c>
      <c r="D9" s="19" t="s">
        <v>15</v>
      </c>
      <c r="E9" s="13">
        <v>11</v>
      </c>
      <c r="F9" s="14">
        <f>E9-3</f>
        <v>8</v>
      </c>
      <c r="G9" s="15"/>
      <c r="H9" s="15"/>
      <c r="I9" s="15"/>
      <c r="J9" s="15"/>
    </row>
    <row r="10" spans="1:10" ht="15.75" customHeight="1">
      <c r="A10" s="19" t="s">
        <v>2049</v>
      </c>
      <c r="B10" s="11">
        <v>2.7789351851851853E-2</v>
      </c>
      <c r="C10" s="19" t="s">
        <v>21</v>
      </c>
      <c r="D10" s="19" t="s">
        <v>69</v>
      </c>
      <c r="E10" s="13">
        <v>21</v>
      </c>
      <c r="F10" s="14">
        <f>E10-4</f>
        <v>17</v>
      </c>
      <c r="G10" s="15"/>
      <c r="H10" s="15"/>
      <c r="I10" s="15"/>
      <c r="J10" s="15"/>
    </row>
    <row r="11" spans="1:10" ht="15.75" customHeight="1">
      <c r="A11" s="19" t="s">
        <v>2049</v>
      </c>
      <c r="B11" s="11">
        <v>2.7800925925925927E-2</v>
      </c>
      <c r="C11" s="19" t="s">
        <v>888</v>
      </c>
      <c r="D11" s="19" t="s">
        <v>69</v>
      </c>
      <c r="E11" s="13">
        <v>22</v>
      </c>
      <c r="F11" s="14">
        <f>E11-5</f>
        <v>17</v>
      </c>
      <c r="G11" s="15"/>
      <c r="H11" s="15"/>
      <c r="I11" s="15"/>
      <c r="J11" s="15"/>
    </row>
    <row r="12" spans="1:10" ht="15.75" customHeight="1">
      <c r="A12" s="19" t="s">
        <v>2049</v>
      </c>
      <c r="B12" s="11">
        <v>2.78125E-2</v>
      </c>
      <c r="C12" s="19" t="s">
        <v>66</v>
      </c>
      <c r="D12" s="19" t="s">
        <v>69</v>
      </c>
      <c r="E12" s="13">
        <v>18</v>
      </c>
      <c r="F12" s="14"/>
      <c r="G12" s="15"/>
      <c r="H12" s="15"/>
      <c r="I12" s="15"/>
      <c r="J12" s="15"/>
    </row>
    <row r="13" spans="1:10" ht="15.75" customHeight="1">
      <c r="A13" s="19" t="s">
        <v>2049</v>
      </c>
      <c r="B13" s="11">
        <v>2.8333333333333332E-2</v>
      </c>
      <c r="C13" s="19" t="s">
        <v>888</v>
      </c>
      <c r="D13" s="19" t="s">
        <v>37</v>
      </c>
      <c r="E13" s="13" t="s">
        <v>20</v>
      </c>
      <c r="F13" s="13">
        <v>1</v>
      </c>
      <c r="G13" s="15"/>
      <c r="H13" s="15"/>
      <c r="I13" s="15"/>
      <c r="J13" s="15"/>
    </row>
    <row r="14" spans="1:10" ht="15.75" customHeight="1">
      <c r="A14" s="19" t="s">
        <v>2049</v>
      </c>
      <c r="B14" s="11">
        <v>2.8703703703703703E-2</v>
      </c>
      <c r="C14" s="19" t="s">
        <v>14</v>
      </c>
      <c r="D14" s="19" t="s">
        <v>15</v>
      </c>
      <c r="E14" s="13">
        <v>21</v>
      </c>
      <c r="F14" s="14">
        <f>E14-3</f>
        <v>18</v>
      </c>
      <c r="G14" s="15"/>
      <c r="H14" s="15"/>
      <c r="I14" s="15"/>
      <c r="J14" s="15"/>
    </row>
    <row r="15" spans="1:10" ht="15.75" customHeight="1">
      <c r="A15" s="19" t="s">
        <v>2049</v>
      </c>
      <c r="B15" s="11">
        <v>3.2835648148148149E-2</v>
      </c>
      <c r="C15" s="19" t="s">
        <v>888</v>
      </c>
      <c r="D15" s="19" t="s">
        <v>15</v>
      </c>
      <c r="E15" s="13">
        <v>15</v>
      </c>
      <c r="F15" s="14">
        <f>E15-5</f>
        <v>10</v>
      </c>
      <c r="G15" s="15"/>
      <c r="H15" s="15"/>
      <c r="I15" s="15"/>
      <c r="J15" s="15"/>
    </row>
    <row r="16" spans="1:10" ht="15.75" customHeight="1">
      <c r="A16" s="19" t="s">
        <v>2049</v>
      </c>
      <c r="B16" s="11">
        <v>3.2858796296296296E-2</v>
      </c>
      <c r="C16" s="19" t="s">
        <v>66</v>
      </c>
      <c r="D16" s="19" t="s">
        <v>15</v>
      </c>
      <c r="E16" s="13" t="s">
        <v>20</v>
      </c>
      <c r="F16" s="13">
        <v>1</v>
      </c>
      <c r="G16" s="15"/>
      <c r="H16" s="15"/>
      <c r="I16" s="15"/>
      <c r="J16" s="15"/>
    </row>
    <row r="17" spans="1:10" ht="15.75" customHeight="1">
      <c r="A17" s="19" t="s">
        <v>2049</v>
      </c>
      <c r="B17" s="11">
        <v>3.516203703703704E-2</v>
      </c>
      <c r="C17" s="19" t="s">
        <v>888</v>
      </c>
      <c r="D17" s="19" t="s">
        <v>15</v>
      </c>
      <c r="E17" s="13">
        <v>17</v>
      </c>
      <c r="F17" s="14">
        <f>E17-5</f>
        <v>12</v>
      </c>
      <c r="G17" s="15"/>
      <c r="H17" s="15"/>
      <c r="I17" s="15"/>
      <c r="J17" s="15"/>
    </row>
    <row r="18" spans="1:10" ht="15.75" customHeight="1">
      <c r="A18" s="19" t="s">
        <v>2049</v>
      </c>
      <c r="B18" s="11">
        <v>3.5196759259259261E-2</v>
      </c>
      <c r="C18" s="19" t="s">
        <v>66</v>
      </c>
      <c r="D18" s="19" t="s">
        <v>15</v>
      </c>
      <c r="E18" s="13">
        <v>9</v>
      </c>
      <c r="F18" s="14">
        <f>E18-3</f>
        <v>6</v>
      </c>
      <c r="G18" s="15"/>
      <c r="H18" s="15"/>
      <c r="I18" s="15"/>
      <c r="J18" s="15"/>
    </row>
    <row r="19" spans="1:10" ht="15.75" customHeight="1">
      <c r="A19" s="19" t="s">
        <v>2049</v>
      </c>
      <c r="B19" s="11">
        <v>3.6296296296296299E-2</v>
      </c>
      <c r="C19" s="19" t="s">
        <v>13</v>
      </c>
      <c r="D19" s="19" t="s">
        <v>15</v>
      </c>
      <c r="E19" s="13">
        <v>16</v>
      </c>
      <c r="F19" s="14">
        <f>E19-2</f>
        <v>14</v>
      </c>
      <c r="G19" s="15"/>
      <c r="H19" s="15"/>
      <c r="I19" s="15"/>
      <c r="J19" s="15"/>
    </row>
    <row r="20" spans="1:10" ht="15.75" customHeight="1">
      <c r="A20" s="19" t="s">
        <v>2049</v>
      </c>
      <c r="B20" s="11">
        <v>3.6319444444444446E-2</v>
      </c>
      <c r="C20" s="19" t="s">
        <v>14</v>
      </c>
      <c r="D20" s="19" t="s">
        <v>15</v>
      </c>
      <c r="E20" s="13">
        <v>19</v>
      </c>
      <c r="F20" s="14">
        <f>E20-3</f>
        <v>16</v>
      </c>
      <c r="G20" s="15"/>
      <c r="H20" s="15"/>
      <c r="I20" s="15"/>
      <c r="J20" s="15"/>
    </row>
    <row r="21" spans="1:10" ht="15.75" customHeight="1">
      <c r="A21" s="19" t="s">
        <v>2049</v>
      </c>
      <c r="B21" s="11">
        <v>3.6331018518518519E-2</v>
      </c>
      <c r="C21" s="19" t="s">
        <v>18</v>
      </c>
      <c r="D21" s="19" t="s">
        <v>15</v>
      </c>
      <c r="E21" s="13">
        <v>10</v>
      </c>
      <c r="F21" s="14">
        <f>E21-5</f>
        <v>5</v>
      </c>
      <c r="G21" s="15"/>
      <c r="H21" s="15"/>
      <c r="I21" s="15"/>
      <c r="J21" s="15"/>
    </row>
    <row r="22" spans="1:10" ht="15.75" customHeight="1">
      <c r="A22" s="19" t="s">
        <v>2049</v>
      </c>
      <c r="B22" s="47">
        <v>3.6256944444444446</v>
      </c>
      <c r="C22" s="19" t="s">
        <v>19</v>
      </c>
      <c r="D22" s="19" t="s">
        <v>15</v>
      </c>
      <c r="E22" s="13" t="s">
        <v>17</v>
      </c>
      <c r="F22" s="13">
        <v>20</v>
      </c>
      <c r="G22" s="15"/>
      <c r="H22" s="15"/>
      <c r="I22" s="15"/>
      <c r="J22" s="15"/>
    </row>
    <row r="23" spans="1:10" ht="15.75" customHeight="1">
      <c r="A23" s="19" t="s">
        <v>2049</v>
      </c>
      <c r="B23" s="11">
        <v>3.6377314814814814E-2</v>
      </c>
      <c r="C23" s="19" t="s">
        <v>21</v>
      </c>
      <c r="D23" s="19" t="s">
        <v>15</v>
      </c>
      <c r="E23" s="13">
        <v>21</v>
      </c>
      <c r="F23" s="14">
        <f>E23-4</f>
        <v>17</v>
      </c>
      <c r="G23" s="15"/>
      <c r="H23" s="15"/>
      <c r="I23" s="15"/>
      <c r="J23" s="15"/>
    </row>
    <row r="24" spans="1:10" ht="15.75" customHeight="1">
      <c r="A24" s="19" t="s">
        <v>2049</v>
      </c>
      <c r="B24" s="11">
        <v>4.3634259259259262E-2</v>
      </c>
      <c r="C24" s="19" t="s">
        <v>13</v>
      </c>
      <c r="D24" s="19" t="s">
        <v>33</v>
      </c>
      <c r="E24" s="13" t="s">
        <v>20</v>
      </c>
      <c r="F24" s="13">
        <v>1</v>
      </c>
      <c r="G24" s="15"/>
      <c r="H24" s="15"/>
      <c r="I24" s="15"/>
      <c r="J24" s="19" t="s">
        <v>120</v>
      </c>
    </row>
    <row r="25" spans="1:10" ht="15.75" customHeight="1">
      <c r="A25" s="19" t="s">
        <v>2049</v>
      </c>
      <c r="B25" s="11">
        <v>4.3657407407407409E-2</v>
      </c>
      <c r="C25" s="19" t="s">
        <v>13</v>
      </c>
      <c r="D25" s="19" t="s">
        <v>33</v>
      </c>
      <c r="E25" s="13">
        <v>23</v>
      </c>
      <c r="F25" s="14">
        <f>E25-9</f>
        <v>14</v>
      </c>
      <c r="G25" s="15"/>
      <c r="H25" s="15"/>
      <c r="I25" s="15"/>
      <c r="J25" s="19" t="s">
        <v>120</v>
      </c>
    </row>
    <row r="26" spans="1:10" ht="15.75" customHeight="1">
      <c r="A26" s="19" t="s">
        <v>2049</v>
      </c>
      <c r="B26" s="11">
        <v>4.3854166666666666E-2</v>
      </c>
      <c r="C26" s="19" t="s">
        <v>13</v>
      </c>
      <c r="D26" s="19" t="s">
        <v>28</v>
      </c>
      <c r="E26" s="13">
        <v>11</v>
      </c>
      <c r="F26" s="14"/>
      <c r="G26" s="15"/>
      <c r="H26" s="19" t="s">
        <v>2078</v>
      </c>
      <c r="I26" s="15"/>
      <c r="J26" s="15"/>
    </row>
    <row r="27" spans="1:10" ht="15.75" customHeight="1">
      <c r="A27" s="19" t="s">
        <v>2049</v>
      </c>
      <c r="B27" s="11">
        <v>4.4224537037037034E-2</v>
      </c>
      <c r="C27" s="19" t="s">
        <v>18</v>
      </c>
      <c r="D27" s="19" t="s">
        <v>33</v>
      </c>
      <c r="E27" s="13">
        <v>26</v>
      </c>
      <c r="F27" s="13">
        <v>17</v>
      </c>
      <c r="G27" s="15"/>
      <c r="H27" s="15"/>
      <c r="I27" s="15"/>
      <c r="J27" s="19" t="s">
        <v>232</v>
      </c>
    </row>
    <row r="28" spans="1:10" ht="15.75" customHeight="1">
      <c r="A28" s="19" t="s">
        <v>2049</v>
      </c>
      <c r="B28" s="11">
        <v>4.4444444444444446E-2</v>
      </c>
      <c r="C28" s="19" t="s">
        <v>18</v>
      </c>
      <c r="D28" s="19" t="s">
        <v>28</v>
      </c>
      <c r="E28" s="13">
        <v>17</v>
      </c>
      <c r="F28" s="14"/>
      <c r="G28" s="15"/>
      <c r="H28" s="19" t="s">
        <v>2080</v>
      </c>
      <c r="I28" s="15"/>
      <c r="J28" s="15"/>
    </row>
    <row r="29" spans="1:10" ht="15.75" customHeight="1">
      <c r="A29" s="19" t="s">
        <v>2049</v>
      </c>
      <c r="B29" s="11">
        <v>4.5173611111111109E-2</v>
      </c>
      <c r="C29" s="19" t="s">
        <v>21</v>
      </c>
      <c r="D29" s="19" t="s">
        <v>33</v>
      </c>
      <c r="E29" s="13" t="s">
        <v>20</v>
      </c>
      <c r="F29" s="13">
        <v>1</v>
      </c>
      <c r="G29" s="15"/>
      <c r="H29" s="15"/>
      <c r="I29" s="15"/>
      <c r="J29" s="19" t="s">
        <v>63</v>
      </c>
    </row>
    <row r="30" spans="1:10" ht="15.75" customHeight="1">
      <c r="A30" s="19" t="s">
        <v>2049</v>
      </c>
      <c r="B30" s="11">
        <v>4.5682870370370374E-2</v>
      </c>
      <c r="C30" s="19" t="s">
        <v>13</v>
      </c>
      <c r="D30" s="19" t="s">
        <v>33</v>
      </c>
      <c r="E30" s="13" t="s">
        <v>17</v>
      </c>
      <c r="F30" s="13">
        <v>20</v>
      </c>
      <c r="G30" s="19" t="s">
        <v>40</v>
      </c>
      <c r="H30" s="15"/>
      <c r="I30" s="15"/>
      <c r="J30" s="19" t="s">
        <v>120</v>
      </c>
    </row>
    <row r="31" spans="1:10" ht="15.75" customHeight="1">
      <c r="A31" s="19" t="s">
        <v>2049</v>
      </c>
      <c r="B31" s="11">
        <v>4.5729166666666668E-2</v>
      </c>
      <c r="C31" s="19" t="s">
        <v>13</v>
      </c>
      <c r="D31" s="19" t="s">
        <v>33</v>
      </c>
      <c r="E31" s="13">
        <v>13</v>
      </c>
      <c r="F31" s="14">
        <f>E31-9</f>
        <v>4</v>
      </c>
      <c r="G31" s="15"/>
      <c r="H31" s="15"/>
      <c r="I31" s="15"/>
      <c r="J31" s="19" t="s">
        <v>120</v>
      </c>
    </row>
    <row r="32" spans="1:10" ht="15.75" customHeight="1">
      <c r="A32" s="19" t="s">
        <v>2049</v>
      </c>
      <c r="B32" s="11">
        <v>4.5729166666666668E-2</v>
      </c>
      <c r="C32" s="19" t="s">
        <v>13</v>
      </c>
      <c r="D32" s="19" t="s">
        <v>45</v>
      </c>
      <c r="E32" s="13">
        <v>1</v>
      </c>
      <c r="F32" s="14"/>
      <c r="G32" s="15"/>
      <c r="H32" s="15"/>
      <c r="I32" s="15"/>
      <c r="J32" s="15" t="s">
        <v>1548</v>
      </c>
    </row>
    <row r="33" spans="1:10" ht="15.75" customHeight="1">
      <c r="A33" s="19" t="s">
        <v>2049</v>
      </c>
      <c r="B33" s="11">
        <v>4.597222222222222E-2</v>
      </c>
      <c r="C33" s="19" t="s">
        <v>13</v>
      </c>
      <c r="D33" s="19" t="s">
        <v>28</v>
      </c>
      <c r="E33" s="13">
        <v>9</v>
      </c>
      <c r="F33" s="14"/>
      <c r="G33" s="15"/>
      <c r="H33" s="19" t="s">
        <v>2084</v>
      </c>
      <c r="I33" s="15"/>
      <c r="J33" s="15"/>
    </row>
    <row r="34" spans="1:10" ht="15.75" customHeight="1">
      <c r="A34" s="19" t="s">
        <v>2049</v>
      </c>
      <c r="B34" s="11">
        <v>4.6539351851851853E-2</v>
      </c>
      <c r="C34" s="19" t="s">
        <v>13</v>
      </c>
      <c r="D34" s="19" t="s">
        <v>62</v>
      </c>
      <c r="E34" s="13">
        <v>18</v>
      </c>
      <c r="F34" s="14">
        <f>E34-5</f>
        <v>13</v>
      </c>
      <c r="G34" s="15"/>
      <c r="H34" s="15"/>
      <c r="I34" s="15"/>
      <c r="J34" s="19" t="s">
        <v>2085</v>
      </c>
    </row>
    <row r="35" spans="1:10" ht="15.75" customHeight="1">
      <c r="A35" s="19" t="s">
        <v>2049</v>
      </c>
      <c r="B35" s="11">
        <v>4.6550925925925926E-2</v>
      </c>
      <c r="C35" s="19" t="s">
        <v>14</v>
      </c>
      <c r="D35" s="19" t="s">
        <v>62</v>
      </c>
      <c r="E35" s="13">
        <v>11</v>
      </c>
      <c r="F35" s="14">
        <f>E35-3</f>
        <v>8</v>
      </c>
      <c r="G35" s="15"/>
      <c r="H35" s="15"/>
      <c r="I35" s="15"/>
      <c r="J35" s="19" t="s">
        <v>2085</v>
      </c>
    </row>
    <row r="36" spans="1:10" ht="15.75" customHeight="1">
      <c r="A36" s="19" t="s">
        <v>2049</v>
      </c>
      <c r="B36" s="11">
        <v>4.65625E-2</v>
      </c>
      <c r="C36" s="19" t="s">
        <v>21</v>
      </c>
      <c r="D36" s="19" t="s">
        <v>62</v>
      </c>
      <c r="E36" s="13">
        <v>22</v>
      </c>
      <c r="F36" s="14">
        <f>E36-7</f>
        <v>15</v>
      </c>
      <c r="G36" s="15"/>
      <c r="H36" s="15"/>
      <c r="I36" s="15"/>
      <c r="J36" s="19" t="s">
        <v>2085</v>
      </c>
    </row>
    <row r="37" spans="1:10" ht="15.75" customHeight="1">
      <c r="A37" s="19" t="s">
        <v>2049</v>
      </c>
      <c r="B37" s="11">
        <v>4.6585648148148147E-2</v>
      </c>
      <c r="C37" s="19" t="s">
        <v>19</v>
      </c>
      <c r="D37" s="19" t="s">
        <v>62</v>
      </c>
      <c r="E37" s="13">
        <v>19</v>
      </c>
      <c r="F37" s="14">
        <f t="shared" ref="F37:F39" si="1">E37-2</f>
        <v>17</v>
      </c>
      <c r="G37" s="15"/>
      <c r="H37" s="15"/>
      <c r="I37" s="15"/>
      <c r="J37" s="19" t="s">
        <v>2085</v>
      </c>
    </row>
    <row r="38" spans="1:10" ht="15.75" customHeight="1">
      <c r="A38" s="19" t="s">
        <v>2049</v>
      </c>
      <c r="B38" s="11">
        <v>4.6620370370370368E-2</v>
      </c>
      <c r="C38" s="19" t="s">
        <v>18</v>
      </c>
      <c r="D38" s="19" t="s">
        <v>62</v>
      </c>
      <c r="E38" s="13">
        <v>8</v>
      </c>
      <c r="F38" s="14">
        <f t="shared" si="1"/>
        <v>6</v>
      </c>
      <c r="G38" s="15"/>
      <c r="H38" s="15"/>
      <c r="I38" s="15"/>
      <c r="J38" s="19" t="s">
        <v>2085</v>
      </c>
    </row>
    <row r="39" spans="1:10" ht="15.75" customHeight="1">
      <c r="A39" s="19" t="s">
        <v>2049</v>
      </c>
      <c r="B39" s="11">
        <v>4.6643518518518522E-2</v>
      </c>
      <c r="C39" s="19" t="s">
        <v>888</v>
      </c>
      <c r="D39" s="19" t="s">
        <v>62</v>
      </c>
      <c r="E39" s="13">
        <v>17</v>
      </c>
      <c r="F39" s="14">
        <f t="shared" si="1"/>
        <v>15</v>
      </c>
      <c r="G39" s="15"/>
      <c r="H39" s="15"/>
      <c r="I39" s="15"/>
      <c r="J39" s="19" t="s">
        <v>2085</v>
      </c>
    </row>
    <row r="40" spans="1:10" ht="15.75" customHeight="1">
      <c r="A40" s="19" t="s">
        <v>2049</v>
      </c>
      <c r="B40" s="11">
        <v>4.670138888888889E-2</v>
      </c>
      <c r="C40" s="19" t="s">
        <v>66</v>
      </c>
      <c r="D40" s="19" t="s">
        <v>62</v>
      </c>
      <c r="E40" s="13">
        <v>17</v>
      </c>
      <c r="F40" s="14">
        <f>E40-6</f>
        <v>11</v>
      </c>
      <c r="G40" s="15"/>
      <c r="H40" s="15"/>
      <c r="I40" s="15"/>
      <c r="J40" s="19" t="s">
        <v>2091</v>
      </c>
    </row>
    <row r="41" spans="1:10" ht="15.75" customHeight="1">
      <c r="A41" s="19" t="s">
        <v>2049</v>
      </c>
      <c r="B41" s="11">
        <v>4.7118055555555559E-2</v>
      </c>
      <c r="C41" s="19" t="s">
        <v>13</v>
      </c>
      <c r="D41" s="19" t="s">
        <v>28</v>
      </c>
      <c r="E41" s="13">
        <v>10</v>
      </c>
      <c r="F41" s="14"/>
      <c r="G41" s="15"/>
      <c r="H41" s="19" t="s">
        <v>2092</v>
      </c>
      <c r="I41" s="15"/>
      <c r="J41" s="19" t="s">
        <v>2094</v>
      </c>
    </row>
    <row r="42" spans="1:10" ht="15.75" customHeight="1">
      <c r="A42" s="19" t="s">
        <v>2049</v>
      </c>
      <c r="B42" s="11">
        <v>4.7314814814814816E-2</v>
      </c>
      <c r="C42" s="19" t="s">
        <v>1835</v>
      </c>
      <c r="D42" s="19" t="s">
        <v>62</v>
      </c>
      <c r="E42" s="13">
        <v>3</v>
      </c>
      <c r="F42" s="14"/>
      <c r="G42" s="15"/>
      <c r="H42" s="15"/>
      <c r="I42" s="15"/>
      <c r="J42" s="19" t="s">
        <v>2085</v>
      </c>
    </row>
    <row r="43" spans="1:10" ht="15.75" customHeight="1">
      <c r="A43" s="19" t="s">
        <v>2049</v>
      </c>
      <c r="B43" s="11">
        <v>4.732638888888889E-2</v>
      </c>
      <c r="C43" s="19" t="s">
        <v>1834</v>
      </c>
      <c r="D43" s="19" t="s">
        <v>62</v>
      </c>
      <c r="E43" s="13">
        <v>8</v>
      </c>
      <c r="F43" s="14"/>
      <c r="G43" s="15"/>
      <c r="H43" s="15"/>
      <c r="I43" s="15"/>
      <c r="J43" s="19" t="s">
        <v>2085</v>
      </c>
    </row>
    <row r="44" spans="1:10" ht="15.75" customHeight="1">
      <c r="A44" s="19" t="s">
        <v>2049</v>
      </c>
      <c r="B44" s="11">
        <v>4.7337962962962964E-2</v>
      </c>
      <c r="C44" s="19" t="s">
        <v>1839</v>
      </c>
      <c r="D44" s="19" t="s">
        <v>62</v>
      </c>
      <c r="E44" s="13">
        <v>4</v>
      </c>
      <c r="F44" s="14"/>
      <c r="G44" s="15"/>
      <c r="H44" s="15"/>
      <c r="I44" s="15"/>
      <c r="J44" s="19" t="s">
        <v>2085</v>
      </c>
    </row>
    <row r="45" spans="1:10" ht="15.75" customHeight="1">
      <c r="A45" s="19" t="s">
        <v>2049</v>
      </c>
      <c r="B45" s="11">
        <v>4.7766203703703707E-2</v>
      </c>
      <c r="C45" s="19" t="s">
        <v>19</v>
      </c>
      <c r="D45" s="19" t="s">
        <v>77</v>
      </c>
      <c r="E45" s="13">
        <v>25</v>
      </c>
      <c r="F45" s="14">
        <f>E45-9</f>
        <v>16</v>
      </c>
      <c r="G45" s="15"/>
      <c r="H45" s="19" t="s">
        <v>2097</v>
      </c>
      <c r="I45" s="15"/>
      <c r="J45" s="15"/>
    </row>
    <row r="46" spans="1:10" ht="15.75" customHeight="1">
      <c r="A46" s="19" t="s">
        <v>2049</v>
      </c>
      <c r="B46" s="11">
        <v>4.7847222222222222E-2</v>
      </c>
      <c r="C46" s="19" t="s">
        <v>13</v>
      </c>
      <c r="D46" s="19" t="s">
        <v>77</v>
      </c>
      <c r="E46" s="13">
        <v>14</v>
      </c>
      <c r="F46" s="14">
        <f t="shared" ref="F46:F47" si="2">E46-1</f>
        <v>13</v>
      </c>
      <c r="G46" s="15"/>
      <c r="H46" s="19" t="s">
        <v>2100</v>
      </c>
      <c r="I46" s="15"/>
      <c r="J46" s="15"/>
    </row>
    <row r="47" spans="1:10" ht="15.75" customHeight="1">
      <c r="A47" s="19" t="s">
        <v>2049</v>
      </c>
      <c r="B47" s="11">
        <v>4.7997685185185185E-2</v>
      </c>
      <c r="C47" s="19" t="s">
        <v>888</v>
      </c>
      <c r="D47" s="19" t="s">
        <v>77</v>
      </c>
      <c r="E47" s="13">
        <v>15</v>
      </c>
      <c r="F47" s="14">
        <f t="shared" si="2"/>
        <v>14</v>
      </c>
      <c r="G47" s="15"/>
      <c r="H47" s="19" t="s">
        <v>2102</v>
      </c>
      <c r="I47" s="15"/>
      <c r="J47" s="15"/>
    </row>
    <row r="48" spans="1:10" ht="15.75" customHeight="1">
      <c r="A48" s="19" t="s">
        <v>2049</v>
      </c>
      <c r="B48" s="11">
        <v>4.8125000000000001E-2</v>
      </c>
      <c r="C48" s="19" t="s">
        <v>21</v>
      </c>
      <c r="D48" s="19" t="s">
        <v>77</v>
      </c>
      <c r="E48" s="13">
        <v>12</v>
      </c>
      <c r="F48" s="14">
        <f t="shared" ref="F48:F49" si="3">E48-2</f>
        <v>10</v>
      </c>
      <c r="G48" s="15"/>
      <c r="H48" s="19" t="s">
        <v>2104</v>
      </c>
      <c r="I48" s="15"/>
      <c r="J48" s="15"/>
    </row>
    <row r="49" spans="1:10" ht="15.75" customHeight="1">
      <c r="A49" s="19" t="s">
        <v>2049</v>
      </c>
      <c r="B49" s="11">
        <v>4.8159722222222222E-2</v>
      </c>
      <c r="C49" s="19" t="s">
        <v>66</v>
      </c>
      <c r="D49" s="19" t="s">
        <v>77</v>
      </c>
      <c r="E49" s="13">
        <v>17</v>
      </c>
      <c r="F49" s="14">
        <f t="shared" si="3"/>
        <v>15</v>
      </c>
      <c r="G49" s="15"/>
      <c r="H49" s="19" t="s">
        <v>1980</v>
      </c>
      <c r="I49" s="15"/>
      <c r="J49" s="15"/>
    </row>
    <row r="50" spans="1:10" ht="15.75" customHeight="1">
      <c r="A50" s="19" t="s">
        <v>2049</v>
      </c>
      <c r="B50" s="11">
        <v>5.0034722222222223E-2</v>
      </c>
      <c r="C50" s="19" t="s">
        <v>66</v>
      </c>
      <c r="D50" s="19" t="s">
        <v>16</v>
      </c>
      <c r="E50" s="13" t="s">
        <v>17</v>
      </c>
      <c r="F50" s="13">
        <v>20</v>
      </c>
      <c r="G50" s="15"/>
      <c r="H50" s="15"/>
      <c r="I50" s="15"/>
      <c r="J50" s="19" t="s">
        <v>57</v>
      </c>
    </row>
    <row r="51" spans="1:10" ht="15.75" customHeight="1">
      <c r="A51" s="19" t="s">
        <v>2049</v>
      </c>
      <c r="B51" s="11">
        <v>5.0034722222222223E-2</v>
      </c>
      <c r="C51" s="19" t="s">
        <v>66</v>
      </c>
      <c r="D51" s="19" t="s">
        <v>45</v>
      </c>
      <c r="E51" s="13">
        <v>4</v>
      </c>
      <c r="F51" s="14"/>
      <c r="G51" s="15"/>
      <c r="H51" s="15"/>
      <c r="I51" s="15"/>
      <c r="J51" s="19" t="s">
        <v>2044</v>
      </c>
    </row>
    <row r="52" spans="1:10" ht="15.75" customHeight="1">
      <c r="A52" s="19" t="s">
        <v>2049</v>
      </c>
      <c r="B52" s="11">
        <v>5.0034722222222223E-2</v>
      </c>
      <c r="C52" s="19" t="s">
        <v>66</v>
      </c>
      <c r="D52" s="19" t="s">
        <v>16</v>
      </c>
      <c r="E52" s="13" t="s">
        <v>38</v>
      </c>
      <c r="F52" s="13" t="s">
        <v>38</v>
      </c>
      <c r="G52" s="15"/>
      <c r="H52" s="15"/>
      <c r="I52" s="15"/>
      <c r="J52" s="19" t="s">
        <v>56</v>
      </c>
    </row>
    <row r="53" spans="1:10" ht="15.75" customHeight="1">
      <c r="A53" s="19" t="s">
        <v>2049</v>
      </c>
      <c r="B53" s="11">
        <v>5.0138888888888886E-2</v>
      </c>
      <c r="C53" s="19" t="s">
        <v>18</v>
      </c>
      <c r="D53" s="19" t="s">
        <v>16</v>
      </c>
      <c r="E53" s="13">
        <v>20</v>
      </c>
      <c r="F53" s="14">
        <f>E53-4</f>
        <v>16</v>
      </c>
      <c r="G53" s="15"/>
      <c r="H53" s="15"/>
      <c r="I53" s="15"/>
      <c r="J53" s="15"/>
    </row>
    <row r="54" spans="1:10" ht="15.75" customHeight="1">
      <c r="A54" s="19" t="s">
        <v>2049</v>
      </c>
      <c r="B54" s="11">
        <v>5.0150462962962966E-2</v>
      </c>
      <c r="C54" s="19" t="s">
        <v>19</v>
      </c>
      <c r="D54" s="19" t="s">
        <v>16</v>
      </c>
      <c r="E54" s="13">
        <v>21</v>
      </c>
      <c r="F54" s="14">
        <f>E54-5</f>
        <v>16</v>
      </c>
      <c r="G54" s="15"/>
      <c r="H54" s="15"/>
      <c r="I54" s="15"/>
      <c r="J54" s="15"/>
    </row>
    <row r="55" spans="1:10" ht="15.75" customHeight="1">
      <c r="A55" s="19" t="s">
        <v>2049</v>
      </c>
      <c r="B55" s="11">
        <v>5.0347222222222224E-2</v>
      </c>
      <c r="C55" s="19" t="s">
        <v>21</v>
      </c>
      <c r="D55" s="19" t="s">
        <v>16</v>
      </c>
      <c r="E55" s="13">
        <v>15</v>
      </c>
      <c r="F55" s="14">
        <f>E55-1</f>
        <v>14</v>
      </c>
      <c r="G55" s="15"/>
      <c r="H55" s="15"/>
      <c r="I55" s="15"/>
      <c r="J55" s="15"/>
    </row>
    <row r="56" spans="1:10" ht="15.75" customHeight="1">
      <c r="A56" s="19" t="s">
        <v>2049</v>
      </c>
      <c r="B56" s="11">
        <v>5.0347222222222224E-2</v>
      </c>
      <c r="C56" s="19" t="s">
        <v>14</v>
      </c>
      <c r="D56" s="19" t="s">
        <v>16</v>
      </c>
      <c r="E56" s="13">
        <v>15</v>
      </c>
      <c r="F56" s="14">
        <f>E56-5</f>
        <v>10</v>
      </c>
      <c r="G56" s="15"/>
      <c r="H56" s="15"/>
      <c r="I56" s="15"/>
      <c r="J56" s="15"/>
    </row>
    <row r="57" spans="1:10" ht="15.75" customHeight="1">
      <c r="A57" s="19" t="s">
        <v>2049</v>
      </c>
      <c r="B57" s="11">
        <v>5.0532407407407408E-2</v>
      </c>
      <c r="C57" s="19" t="s">
        <v>13</v>
      </c>
      <c r="D57" s="19" t="s">
        <v>16</v>
      </c>
      <c r="E57" s="13">
        <v>13</v>
      </c>
      <c r="F57" s="14">
        <f>E57-0</f>
        <v>13</v>
      </c>
      <c r="G57" s="15"/>
      <c r="H57" s="15"/>
      <c r="I57" s="15"/>
      <c r="J57" s="15"/>
    </row>
    <row r="58" spans="1:10" ht="15.75" customHeight="1">
      <c r="A58" s="19" t="s">
        <v>2049</v>
      </c>
      <c r="B58" s="11">
        <v>5.0543981481481481E-2</v>
      </c>
      <c r="C58" s="19" t="s">
        <v>888</v>
      </c>
      <c r="D58" s="19" t="s">
        <v>16</v>
      </c>
      <c r="E58" s="13">
        <v>12</v>
      </c>
      <c r="F58" s="14">
        <f>E58-1</f>
        <v>11</v>
      </c>
      <c r="G58" s="15"/>
      <c r="H58" s="15"/>
      <c r="I58" s="15"/>
      <c r="J58" s="15"/>
    </row>
    <row r="59" spans="1:10" ht="13">
      <c r="A59" s="19" t="s">
        <v>2049</v>
      </c>
      <c r="B59" s="11">
        <v>5.3136574074074072E-2</v>
      </c>
      <c r="C59" s="19" t="s">
        <v>19</v>
      </c>
      <c r="D59" s="19" t="s">
        <v>28</v>
      </c>
      <c r="E59" s="13">
        <v>4</v>
      </c>
      <c r="F59" s="14"/>
      <c r="G59" s="15"/>
      <c r="H59" s="19" t="s">
        <v>2114</v>
      </c>
      <c r="I59" s="15"/>
      <c r="J59" s="19" t="s">
        <v>1567</v>
      </c>
    </row>
    <row r="60" spans="1:10" ht="13">
      <c r="A60" s="19" t="s">
        <v>2049</v>
      </c>
      <c r="B60" s="11">
        <v>5.3935185185185183E-2</v>
      </c>
      <c r="C60" s="19" t="s">
        <v>19</v>
      </c>
      <c r="D60" s="19" t="s">
        <v>22</v>
      </c>
      <c r="E60" s="13" t="s">
        <v>38</v>
      </c>
      <c r="F60" s="13" t="s">
        <v>38</v>
      </c>
      <c r="G60" s="15"/>
      <c r="H60" s="15"/>
      <c r="I60" s="15"/>
      <c r="J60" s="19" t="s">
        <v>56</v>
      </c>
    </row>
    <row r="61" spans="1:10" ht="13">
      <c r="A61" s="19" t="s">
        <v>2049</v>
      </c>
      <c r="B61" s="11">
        <v>5.3935185185185183E-2</v>
      </c>
      <c r="C61" s="19" t="s">
        <v>19</v>
      </c>
      <c r="D61" s="19" t="s">
        <v>22</v>
      </c>
      <c r="E61" s="13">
        <v>21</v>
      </c>
      <c r="F61" s="14">
        <f>E61-13</f>
        <v>8</v>
      </c>
      <c r="G61" s="15"/>
      <c r="H61" s="15"/>
      <c r="I61" s="15"/>
      <c r="J61" s="19" t="s">
        <v>57</v>
      </c>
    </row>
    <row r="62" spans="1:10" ht="13">
      <c r="A62" s="19" t="s">
        <v>2049</v>
      </c>
      <c r="B62" s="11">
        <v>4.884259259259259E-2</v>
      </c>
      <c r="C62" s="19" t="s">
        <v>66</v>
      </c>
      <c r="D62" s="19" t="s">
        <v>532</v>
      </c>
      <c r="E62" s="13" t="s">
        <v>38</v>
      </c>
      <c r="F62" s="13" t="s">
        <v>38</v>
      </c>
      <c r="G62" s="15"/>
      <c r="H62" s="15"/>
      <c r="I62" s="15"/>
      <c r="J62" s="19" t="s">
        <v>56</v>
      </c>
    </row>
    <row r="63" spans="1:10" ht="13">
      <c r="A63" s="19" t="s">
        <v>2049</v>
      </c>
      <c r="B63" s="11">
        <v>4.884259259259259E-2</v>
      </c>
      <c r="C63" s="19" t="s">
        <v>66</v>
      </c>
      <c r="D63" s="19" t="s">
        <v>532</v>
      </c>
      <c r="E63" s="13">
        <v>16</v>
      </c>
      <c r="F63" s="14">
        <f>E63-7</f>
        <v>9</v>
      </c>
      <c r="G63" s="15"/>
      <c r="H63" s="15"/>
      <c r="I63" s="15"/>
      <c r="J63" s="19" t="s">
        <v>2116</v>
      </c>
    </row>
    <row r="64" spans="1:10" ht="13">
      <c r="A64" s="19" t="s">
        <v>2049</v>
      </c>
      <c r="B64" s="11">
        <v>5.513888888888889E-2</v>
      </c>
      <c r="C64" s="19" t="s">
        <v>18</v>
      </c>
      <c r="D64" s="19" t="s">
        <v>62</v>
      </c>
      <c r="E64" s="13" t="s">
        <v>38</v>
      </c>
      <c r="F64" s="13" t="s">
        <v>38</v>
      </c>
      <c r="G64" s="15"/>
      <c r="H64" s="15"/>
      <c r="I64" s="15"/>
      <c r="J64" s="19" t="s">
        <v>224</v>
      </c>
    </row>
    <row r="65" spans="1:10" ht="13">
      <c r="A65" s="19" t="s">
        <v>2049</v>
      </c>
      <c r="B65" s="11">
        <v>5.5787037037037038E-2</v>
      </c>
      <c r="C65" s="19" t="s">
        <v>66</v>
      </c>
      <c r="D65" s="19" t="s">
        <v>30</v>
      </c>
      <c r="E65" s="13">
        <v>15</v>
      </c>
      <c r="F65" s="14">
        <f>E65-7</f>
        <v>8</v>
      </c>
      <c r="G65" s="15"/>
      <c r="H65" s="15"/>
      <c r="I65" s="15"/>
      <c r="J65" s="19" t="s">
        <v>2118</v>
      </c>
    </row>
    <row r="66" spans="1:10" ht="13">
      <c r="A66" s="19" t="s">
        <v>2049</v>
      </c>
      <c r="B66" s="11">
        <v>5.6296296296296296E-2</v>
      </c>
      <c r="C66" s="19" t="s">
        <v>66</v>
      </c>
      <c r="D66" s="19" t="s">
        <v>28</v>
      </c>
      <c r="E66" s="13">
        <v>11</v>
      </c>
      <c r="F66" s="14"/>
      <c r="G66" s="15"/>
      <c r="H66" s="19" t="s">
        <v>2119</v>
      </c>
      <c r="I66" s="15"/>
      <c r="J66" s="15"/>
    </row>
    <row r="67" spans="1:10" ht="13">
      <c r="A67" s="19" t="s">
        <v>2049</v>
      </c>
      <c r="B67" s="11">
        <v>5.6828703703703701E-2</v>
      </c>
      <c r="C67" s="19" t="s">
        <v>13</v>
      </c>
      <c r="D67" s="19" t="s">
        <v>62</v>
      </c>
      <c r="E67" s="13">
        <v>23</v>
      </c>
      <c r="F67" s="24">
        <f>E67-3</f>
        <v>20</v>
      </c>
      <c r="G67" s="15"/>
      <c r="H67" s="15"/>
      <c r="I67" s="15"/>
      <c r="J67" s="19" t="s">
        <v>2085</v>
      </c>
    </row>
    <row r="68" spans="1:10" ht="13">
      <c r="A68" s="19" t="s">
        <v>2049</v>
      </c>
      <c r="B68" s="11">
        <v>5.6840277777777781E-2</v>
      </c>
      <c r="C68" s="19" t="s">
        <v>18</v>
      </c>
      <c r="D68" s="19" t="s">
        <v>62</v>
      </c>
      <c r="E68" s="13" t="s">
        <v>17</v>
      </c>
      <c r="F68" s="13">
        <v>20</v>
      </c>
      <c r="G68" s="15"/>
      <c r="H68" s="15"/>
      <c r="I68" s="15"/>
      <c r="J68" s="19" t="s">
        <v>2085</v>
      </c>
    </row>
    <row r="69" spans="1:10" ht="13">
      <c r="A69" s="19" t="s">
        <v>2049</v>
      </c>
      <c r="B69" s="11">
        <v>5.6909722222222223E-2</v>
      </c>
      <c r="C69" s="19" t="s">
        <v>19</v>
      </c>
      <c r="D69" s="19" t="s">
        <v>62</v>
      </c>
      <c r="E69" s="13">
        <v>20</v>
      </c>
      <c r="F69" s="14">
        <f>E69-2</f>
        <v>18</v>
      </c>
      <c r="G69" s="15"/>
      <c r="H69" s="15"/>
      <c r="I69" s="15"/>
      <c r="J69" s="19" t="s">
        <v>2085</v>
      </c>
    </row>
    <row r="70" spans="1:10" ht="13">
      <c r="A70" s="19" t="s">
        <v>2049</v>
      </c>
      <c r="B70" s="11">
        <v>5.6956018518518517E-2</v>
      </c>
      <c r="C70" s="19" t="s">
        <v>14</v>
      </c>
      <c r="D70" s="19" t="s">
        <v>62</v>
      </c>
      <c r="E70" s="13">
        <v>9</v>
      </c>
      <c r="F70" s="14">
        <f>E70-3</f>
        <v>6</v>
      </c>
      <c r="G70" s="15"/>
      <c r="H70" s="15"/>
      <c r="I70" s="15"/>
      <c r="J70" s="19" t="s">
        <v>2085</v>
      </c>
    </row>
    <row r="71" spans="1:10" ht="13">
      <c r="A71" s="19" t="s">
        <v>2049</v>
      </c>
      <c r="B71" s="11">
        <v>5.7118055555555554E-2</v>
      </c>
      <c r="C71" s="19" t="s">
        <v>21</v>
      </c>
      <c r="D71" s="19" t="s">
        <v>62</v>
      </c>
      <c r="E71" s="13" t="s">
        <v>38</v>
      </c>
      <c r="F71" s="13" t="s">
        <v>38</v>
      </c>
      <c r="G71" s="15"/>
      <c r="H71" s="15"/>
      <c r="I71" s="15"/>
      <c r="J71" s="19" t="s">
        <v>2042</v>
      </c>
    </row>
    <row r="72" spans="1:10" ht="13">
      <c r="A72" s="19" t="s">
        <v>2049</v>
      </c>
      <c r="B72" s="11">
        <v>5.7118055555555554E-2</v>
      </c>
      <c r="C72" s="19" t="s">
        <v>21</v>
      </c>
      <c r="D72" s="19" t="s">
        <v>62</v>
      </c>
      <c r="E72" s="13" t="s">
        <v>38</v>
      </c>
      <c r="F72" s="13" t="s">
        <v>38</v>
      </c>
      <c r="G72" s="15"/>
      <c r="H72" s="15"/>
      <c r="I72" s="15"/>
      <c r="J72" s="19" t="s">
        <v>2120</v>
      </c>
    </row>
    <row r="73" spans="1:10" ht="13">
      <c r="A73" s="19" t="s">
        <v>2049</v>
      </c>
      <c r="B73" s="11">
        <v>5.7199074074074076E-2</v>
      </c>
      <c r="C73" s="19" t="s">
        <v>888</v>
      </c>
      <c r="D73" s="19" t="s">
        <v>62</v>
      </c>
      <c r="E73" s="13">
        <v>18</v>
      </c>
      <c r="F73" s="14">
        <f>E73-2</f>
        <v>16</v>
      </c>
      <c r="G73" s="15"/>
      <c r="H73" s="15"/>
      <c r="I73" s="15"/>
      <c r="J73" s="19" t="s">
        <v>2085</v>
      </c>
    </row>
    <row r="74" spans="1:10" ht="13">
      <c r="A74" s="19" t="s">
        <v>2049</v>
      </c>
      <c r="B74" s="11">
        <v>5.7476851851851848E-2</v>
      </c>
      <c r="C74" s="19" t="s">
        <v>66</v>
      </c>
      <c r="D74" s="19" t="s">
        <v>62</v>
      </c>
      <c r="E74" s="13">
        <v>19</v>
      </c>
      <c r="F74" s="14">
        <f>E74-6</f>
        <v>13</v>
      </c>
      <c r="G74" s="15"/>
      <c r="H74" s="15"/>
      <c r="I74" s="15"/>
      <c r="J74" s="19" t="s">
        <v>2085</v>
      </c>
    </row>
    <row r="75" spans="1:10" ht="13">
      <c r="A75" s="19" t="s">
        <v>2049</v>
      </c>
      <c r="B75" s="11">
        <v>6.2118055555555558E-2</v>
      </c>
      <c r="C75" s="19" t="s">
        <v>888</v>
      </c>
      <c r="D75" s="19" t="s">
        <v>28</v>
      </c>
      <c r="E75" s="13">
        <v>15</v>
      </c>
      <c r="F75" s="14"/>
      <c r="G75" s="15"/>
      <c r="H75" s="19" t="s">
        <v>2122</v>
      </c>
      <c r="I75" s="13">
        <v>1</v>
      </c>
      <c r="J75" s="19" t="s">
        <v>2123</v>
      </c>
    </row>
    <row r="76" spans="1:10" ht="13">
      <c r="A76" s="19" t="s">
        <v>2049</v>
      </c>
      <c r="B76" s="11">
        <v>6.3090277777777773E-2</v>
      </c>
      <c r="C76" s="19" t="s">
        <v>66</v>
      </c>
      <c r="D76" s="19" t="s">
        <v>30</v>
      </c>
      <c r="E76" s="13">
        <v>23</v>
      </c>
      <c r="F76" s="14">
        <f>E76-7</f>
        <v>16</v>
      </c>
      <c r="G76" s="15"/>
      <c r="H76" s="15"/>
      <c r="I76" s="15"/>
      <c r="J76" s="19" t="s">
        <v>2070</v>
      </c>
    </row>
    <row r="77" spans="1:10" ht="13">
      <c r="A77" s="19" t="s">
        <v>2049</v>
      </c>
      <c r="B77" s="11">
        <v>6.3310185185185192E-2</v>
      </c>
      <c r="C77" s="19" t="s">
        <v>66</v>
      </c>
      <c r="D77" s="19" t="s">
        <v>28</v>
      </c>
      <c r="E77" s="13">
        <v>19</v>
      </c>
      <c r="F77" s="14"/>
      <c r="G77" s="15"/>
      <c r="H77" s="19" t="s">
        <v>2125</v>
      </c>
      <c r="I77" s="15"/>
      <c r="J77" s="15"/>
    </row>
    <row r="78" spans="1:10" ht="13">
      <c r="A78" s="19" t="s">
        <v>2049</v>
      </c>
      <c r="B78" s="11">
        <v>6.3726851851851854E-2</v>
      </c>
      <c r="C78" s="19" t="s">
        <v>66</v>
      </c>
      <c r="D78" s="19" t="s">
        <v>30</v>
      </c>
      <c r="E78" s="13">
        <v>11</v>
      </c>
      <c r="F78" s="14">
        <f>E78-7</f>
        <v>4</v>
      </c>
      <c r="G78" s="15"/>
      <c r="H78" s="15"/>
      <c r="I78" s="15"/>
      <c r="J78" s="19" t="s">
        <v>2127</v>
      </c>
    </row>
    <row r="79" spans="1:10" ht="13">
      <c r="A79" s="19" t="s">
        <v>2049</v>
      </c>
      <c r="B79" s="11">
        <v>6.4074074074074075E-2</v>
      </c>
      <c r="C79" s="19" t="s">
        <v>19</v>
      </c>
      <c r="D79" s="19" t="s">
        <v>28</v>
      </c>
      <c r="E79" s="13">
        <v>6</v>
      </c>
      <c r="F79" s="14"/>
      <c r="G79" s="15"/>
      <c r="H79" s="19" t="s">
        <v>2128</v>
      </c>
      <c r="I79" s="15"/>
      <c r="J79" s="19" t="s">
        <v>1567</v>
      </c>
    </row>
    <row r="80" spans="1:10" ht="13">
      <c r="A80" s="19" t="s">
        <v>2049</v>
      </c>
      <c r="B80" s="11">
        <v>6.4212962962962958E-2</v>
      </c>
      <c r="C80" s="19" t="s">
        <v>19</v>
      </c>
      <c r="D80" s="19" t="s">
        <v>30</v>
      </c>
      <c r="E80" s="13">
        <v>13</v>
      </c>
      <c r="F80" s="14">
        <f t="shared" ref="F80:F81" si="4">E80-10</f>
        <v>3</v>
      </c>
      <c r="G80" s="15"/>
      <c r="H80" s="15"/>
      <c r="I80" s="15"/>
      <c r="J80" s="19" t="s">
        <v>1244</v>
      </c>
    </row>
    <row r="81" spans="1:10" ht="13">
      <c r="A81" s="19" t="s">
        <v>2049</v>
      </c>
      <c r="B81" s="11">
        <v>6.4340277777777774E-2</v>
      </c>
      <c r="C81" s="19" t="s">
        <v>19</v>
      </c>
      <c r="D81" s="19" t="s">
        <v>30</v>
      </c>
      <c r="E81" s="13">
        <v>21</v>
      </c>
      <c r="F81" s="14">
        <f t="shared" si="4"/>
        <v>11</v>
      </c>
      <c r="G81" s="15"/>
      <c r="H81" s="15"/>
      <c r="I81" s="15"/>
      <c r="J81" s="19" t="s">
        <v>1328</v>
      </c>
    </row>
    <row r="82" spans="1:10" ht="13">
      <c r="A82" s="19" t="s">
        <v>2049</v>
      </c>
      <c r="B82" s="11">
        <v>6.4479166666666671E-2</v>
      </c>
      <c r="C82" s="19" t="s">
        <v>19</v>
      </c>
      <c r="D82" s="19" t="s">
        <v>28</v>
      </c>
      <c r="E82" s="13">
        <v>30</v>
      </c>
      <c r="F82" s="14"/>
      <c r="G82" s="15"/>
      <c r="H82" s="19" t="s">
        <v>2129</v>
      </c>
      <c r="I82" s="13">
        <v>1</v>
      </c>
      <c r="J82" s="19" t="s">
        <v>100</v>
      </c>
    </row>
    <row r="83" spans="1:10" ht="13">
      <c r="A83" s="19" t="s">
        <v>2049</v>
      </c>
      <c r="B83" s="11">
        <v>6.5231481481481488E-2</v>
      </c>
      <c r="C83" s="19" t="s">
        <v>18</v>
      </c>
      <c r="D83" s="19" t="s">
        <v>33</v>
      </c>
      <c r="E83" s="13">
        <v>25</v>
      </c>
      <c r="F83" s="13">
        <v>16</v>
      </c>
      <c r="G83" s="15"/>
      <c r="H83" s="15"/>
      <c r="I83" s="15"/>
      <c r="J83" s="19" t="s">
        <v>2005</v>
      </c>
    </row>
    <row r="84" spans="1:10" ht="13">
      <c r="A84" s="19" t="s">
        <v>2049</v>
      </c>
      <c r="B84" s="11">
        <v>6.537037037037037E-2</v>
      </c>
      <c r="C84" s="19" t="s">
        <v>18</v>
      </c>
      <c r="D84" s="19" t="s">
        <v>28</v>
      </c>
      <c r="E84" s="13">
        <v>14</v>
      </c>
      <c r="F84" s="14"/>
      <c r="G84" s="15"/>
      <c r="H84" s="19" t="s">
        <v>2130</v>
      </c>
      <c r="I84" s="15"/>
      <c r="J84" s="15"/>
    </row>
    <row r="85" spans="1:10" ht="13">
      <c r="A85" s="19" t="s">
        <v>2049</v>
      </c>
      <c r="B85" s="11">
        <v>6.598379629629629E-2</v>
      </c>
      <c r="C85" s="19" t="s">
        <v>888</v>
      </c>
      <c r="D85" s="19" t="s">
        <v>28</v>
      </c>
      <c r="E85" s="13">
        <v>17</v>
      </c>
      <c r="F85" s="14"/>
      <c r="G85" s="15"/>
      <c r="H85" s="19" t="s">
        <v>2131</v>
      </c>
      <c r="I85" s="13">
        <v>1</v>
      </c>
      <c r="J85" s="19" t="s">
        <v>2132</v>
      </c>
    </row>
    <row r="86" spans="1:10" ht="13">
      <c r="A86" s="19" t="s">
        <v>2049</v>
      </c>
      <c r="B86" s="11">
        <v>6.6770833333333335E-2</v>
      </c>
      <c r="C86" s="19" t="s">
        <v>19</v>
      </c>
      <c r="D86" s="19" t="s">
        <v>37</v>
      </c>
      <c r="E86" s="13">
        <v>30</v>
      </c>
      <c r="F86" s="14">
        <f>E86-11</f>
        <v>19</v>
      </c>
      <c r="G86" s="15"/>
      <c r="H86" s="15"/>
      <c r="I86" s="15"/>
      <c r="J86" s="15"/>
    </row>
    <row r="87" spans="1:10" ht="13">
      <c r="A87" s="19" t="s">
        <v>2049</v>
      </c>
      <c r="B87" s="11">
        <v>6.7129629629629636E-2</v>
      </c>
      <c r="C87" s="19" t="s">
        <v>19</v>
      </c>
      <c r="D87" s="19" t="s">
        <v>109</v>
      </c>
      <c r="E87" s="13" t="s">
        <v>17</v>
      </c>
      <c r="F87" s="13">
        <v>20</v>
      </c>
      <c r="G87" s="15"/>
      <c r="H87" s="15"/>
      <c r="I87" s="15"/>
      <c r="J87" s="15"/>
    </row>
    <row r="88" spans="1:10" ht="13">
      <c r="A88" s="19" t="s">
        <v>2049</v>
      </c>
      <c r="B88" s="11">
        <v>6.8576388888888895E-2</v>
      </c>
      <c r="C88" s="19" t="s">
        <v>888</v>
      </c>
      <c r="D88" s="19" t="s">
        <v>101</v>
      </c>
      <c r="E88" s="13">
        <v>14</v>
      </c>
      <c r="F88" s="14"/>
      <c r="G88" s="15"/>
      <c r="H88" s="15"/>
      <c r="I88" s="15"/>
      <c r="J88" s="19" t="s">
        <v>2135</v>
      </c>
    </row>
    <row r="89" spans="1:10" ht="13">
      <c r="A89" s="19" t="s">
        <v>2049</v>
      </c>
      <c r="B89" s="11">
        <v>6.9641203703703705E-2</v>
      </c>
      <c r="C89" s="19" t="s">
        <v>888</v>
      </c>
      <c r="D89" s="19" t="s">
        <v>101</v>
      </c>
      <c r="E89" s="13">
        <v>8</v>
      </c>
      <c r="F89" s="14"/>
      <c r="G89" s="15"/>
      <c r="H89" s="15"/>
      <c r="I89" s="15"/>
      <c r="J89" s="19" t="s">
        <v>2137</v>
      </c>
    </row>
    <row r="90" spans="1:10" ht="13">
      <c r="A90" s="19" t="s">
        <v>2049</v>
      </c>
      <c r="B90" s="11">
        <v>6.9733796296296294E-2</v>
      </c>
      <c r="C90" s="19" t="s">
        <v>18</v>
      </c>
      <c r="D90" s="19" t="s">
        <v>101</v>
      </c>
      <c r="E90" s="13">
        <v>12</v>
      </c>
      <c r="F90" s="14"/>
      <c r="G90" s="15"/>
      <c r="H90" s="15"/>
      <c r="I90" s="15"/>
      <c r="J90" s="19" t="s">
        <v>2139</v>
      </c>
    </row>
    <row r="91" spans="1:10" ht="13">
      <c r="A91" s="19" t="s">
        <v>2049</v>
      </c>
      <c r="B91" s="11">
        <v>7.1319444444444449E-2</v>
      </c>
      <c r="C91" s="19" t="s">
        <v>888</v>
      </c>
      <c r="D91" s="19" t="s">
        <v>70</v>
      </c>
      <c r="E91" s="13">
        <v>3</v>
      </c>
      <c r="F91" s="14"/>
      <c r="G91" s="15"/>
      <c r="H91" s="15"/>
      <c r="I91" s="15"/>
      <c r="J91" s="19" t="s">
        <v>1289</v>
      </c>
    </row>
    <row r="92" spans="1:10" ht="13">
      <c r="A92" s="19" t="s">
        <v>2049</v>
      </c>
      <c r="B92" s="11">
        <v>7.1319444444444449E-2</v>
      </c>
      <c r="C92" s="19" t="s">
        <v>14</v>
      </c>
      <c r="D92" s="19" t="s">
        <v>70</v>
      </c>
      <c r="E92" s="13">
        <v>29</v>
      </c>
      <c r="F92" s="14"/>
      <c r="G92" s="15"/>
      <c r="H92" s="15"/>
      <c r="I92" s="15"/>
      <c r="J92" s="19" t="s">
        <v>2140</v>
      </c>
    </row>
    <row r="93" spans="1:10" ht="13">
      <c r="A93" s="19" t="s">
        <v>2049</v>
      </c>
      <c r="B93" s="11">
        <v>7.1319444444444449E-2</v>
      </c>
      <c r="C93" s="19" t="s">
        <v>18</v>
      </c>
      <c r="D93" s="19" t="s">
        <v>70</v>
      </c>
      <c r="E93" s="13" t="s">
        <v>38</v>
      </c>
      <c r="F93" s="13" t="s">
        <v>38</v>
      </c>
      <c r="G93" s="15"/>
      <c r="H93" s="15"/>
      <c r="I93" s="15"/>
      <c r="J93" s="19" t="s">
        <v>1382</v>
      </c>
    </row>
    <row r="94" spans="1:10" ht="13">
      <c r="A94" s="19" t="s">
        <v>2049</v>
      </c>
      <c r="B94" s="11">
        <v>7.2349537037037032E-2</v>
      </c>
      <c r="C94" s="19" t="s">
        <v>13</v>
      </c>
      <c r="D94" s="19" t="s">
        <v>51</v>
      </c>
      <c r="E94" s="13">
        <v>7</v>
      </c>
      <c r="F94" s="14">
        <f>E94--2</f>
        <v>9</v>
      </c>
      <c r="G94" s="15"/>
      <c r="H94" s="15"/>
      <c r="I94" s="15"/>
      <c r="J94" s="15"/>
    </row>
    <row r="95" spans="1:10" ht="13">
      <c r="A95" s="19" t="s">
        <v>2049</v>
      </c>
      <c r="B95" s="11">
        <v>7.3449074074074069E-2</v>
      </c>
      <c r="C95" s="19" t="s">
        <v>888</v>
      </c>
      <c r="D95" s="19" t="s">
        <v>67</v>
      </c>
      <c r="E95" s="13">
        <v>7</v>
      </c>
      <c r="F95" s="14">
        <f>E95-3</f>
        <v>4</v>
      </c>
      <c r="G95" s="15"/>
      <c r="H95" s="15"/>
      <c r="I95" s="15"/>
      <c r="J95" s="15"/>
    </row>
    <row r="96" spans="1:10" ht="13">
      <c r="A96" s="19" t="s">
        <v>2049</v>
      </c>
      <c r="B96" s="11">
        <v>7.3564814814814819E-2</v>
      </c>
      <c r="C96" s="19" t="s">
        <v>13</v>
      </c>
      <c r="D96" s="19" t="s">
        <v>67</v>
      </c>
      <c r="E96" s="13" t="s">
        <v>38</v>
      </c>
      <c r="F96" s="13" t="s">
        <v>38</v>
      </c>
      <c r="G96" s="15"/>
      <c r="H96" s="15"/>
      <c r="I96" s="15"/>
      <c r="J96" s="15"/>
    </row>
    <row r="97" spans="1:10" ht="13">
      <c r="A97" s="19" t="s">
        <v>2049</v>
      </c>
      <c r="B97" s="11">
        <v>7.3819444444444438E-2</v>
      </c>
      <c r="C97" s="19" t="s">
        <v>14</v>
      </c>
      <c r="D97" s="19" t="s">
        <v>69</v>
      </c>
      <c r="E97" s="13">
        <v>9</v>
      </c>
      <c r="F97" s="14">
        <f>E97-3</f>
        <v>6</v>
      </c>
      <c r="G97" s="15"/>
      <c r="H97" s="15"/>
      <c r="I97" s="15"/>
      <c r="J97" s="15"/>
    </row>
    <row r="98" spans="1:10" ht="13">
      <c r="A98" s="19" t="s">
        <v>2049</v>
      </c>
      <c r="B98" s="11">
        <v>7.5347222222222218E-2</v>
      </c>
      <c r="C98" s="19" t="s">
        <v>13</v>
      </c>
      <c r="D98" s="19" t="s">
        <v>15</v>
      </c>
      <c r="E98" s="13">
        <v>20</v>
      </c>
      <c r="F98" s="13">
        <v>18</v>
      </c>
      <c r="G98" s="15"/>
      <c r="H98" s="15"/>
      <c r="I98" s="15"/>
      <c r="J98" s="19" t="s">
        <v>103</v>
      </c>
    </row>
    <row r="99" spans="1:10" ht="13">
      <c r="A99" s="19" t="s">
        <v>2049</v>
      </c>
      <c r="B99" s="11">
        <v>7.5347222222222218E-2</v>
      </c>
      <c r="C99" s="19" t="s">
        <v>13</v>
      </c>
      <c r="D99" s="19" t="s">
        <v>15</v>
      </c>
      <c r="E99" s="13">
        <v>18</v>
      </c>
      <c r="F99" s="13">
        <v>16</v>
      </c>
      <c r="G99" s="15"/>
      <c r="H99" s="15"/>
      <c r="I99" s="15"/>
      <c r="J99" s="19" t="s">
        <v>105</v>
      </c>
    </row>
    <row r="100" spans="1:10" ht="13">
      <c r="A100" s="19" t="s">
        <v>2049</v>
      </c>
      <c r="B100" s="11">
        <v>7.5393518518518512E-2</v>
      </c>
      <c r="C100" s="19" t="s">
        <v>888</v>
      </c>
      <c r="D100" s="19" t="s">
        <v>15</v>
      </c>
      <c r="E100" s="13" t="s">
        <v>17</v>
      </c>
      <c r="F100" s="13">
        <v>20</v>
      </c>
      <c r="G100" s="15"/>
      <c r="H100" s="15"/>
      <c r="I100" s="15"/>
      <c r="J100" s="19" t="s">
        <v>103</v>
      </c>
    </row>
    <row r="101" spans="1:10" ht="13">
      <c r="A101" s="19" t="s">
        <v>2049</v>
      </c>
      <c r="B101" s="11">
        <v>7.5393518518518512E-2</v>
      </c>
      <c r="C101" s="19" t="s">
        <v>888</v>
      </c>
      <c r="D101" s="19" t="s">
        <v>15</v>
      </c>
      <c r="E101" s="13">
        <v>11</v>
      </c>
      <c r="F101" s="14">
        <f>E101-5</f>
        <v>6</v>
      </c>
      <c r="G101" s="15"/>
      <c r="H101" s="15"/>
      <c r="I101" s="15"/>
      <c r="J101" s="19" t="s">
        <v>105</v>
      </c>
    </row>
    <row r="102" spans="1:10" ht="13">
      <c r="A102" s="19" t="s">
        <v>2049</v>
      </c>
      <c r="B102" s="11">
        <v>7.5474537037037034E-2</v>
      </c>
      <c r="C102" s="19" t="s">
        <v>14</v>
      </c>
      <c r="D102" s="19" t="s">
        <v>15</v>
      </c>
      <c r="E102" s="13" t="s">
        <v>38</v>
      </c>
      <c r="F102" s="13" t="s">
        <v>38</v>
      </c>
      <c r="G102" s="15"/>
      <c r="H102" s="15"/>
      <c r="I102" s="15"/>
      <c r="J102" s="19" t="s">
        <v>103</v>
      </c>
    </row>
    <row r="103" spans="1:10" ht="13">
      <c r="A103" s="19" t="s">
        <v>2049</v>
      </c>
      <c r="B103" s="11">
        <v>7.5474537037037034E-2</v>
      </c>
      <c r="C103" s="19" t="s">
        <v>14</v>
      </c>
      <c r="D103" s="19" t="s">
        <v>15</v>
      </c>
      <c r="E103" s="13">
        <v>10</v>
      </c>
      <c r="F103" s="14">
        <f>E103-3</f>
        <v>7</v>
      </c>
      <c r="G103" s="15"/>
      <c r="H103" s="15"/>
      <c r="I103" s="15"/>
      <c r="J103" s="19" t="s">
        <v>105</v>
      </c>
    </row>
    <row r="104" spans="1:10" ht="13">
      <c r="A104" s="19" t="s">
        <v>2049</v>
      </c>
      <c r="B104" s="11">
        <v>7.7453703703703705E-2</v>
      </c>
      <c r="C104" s="19" t="s">
        <v>18</v>
      </c>
      <c r="D104" s="19" t="s">
        <v>25</v>
      </c>
      <c r="E104" s="13">
        <v>7</v>
      </c>
      <c r="F104" s="14">
        <f>E104-5</f>
        <v>2</v>
      </c>
      <c r="G104" s="15"/>
      <c r="H104" s="15"/>
      <c r="I104" s="15"/>
      <c r="J104" s="15"/>
    </row>
    <row r="105" spans="1:10" ht="13">
      <c r="A105" s="19" t="s">
        <v>2049</v>
      </c>
      <c r="B105" s="11">
        <v>7.7962962962962956E-2</v>
      </c>
      <c r="C105" s="19" t="s">
        <v>1834</v>
      </c>
      <c r="D105" s="19" t="s">
        <v>113</v>
      </c>
      <c r="E105" s="13">
        <v>12</v>
      </c>
      <c r="F105" s="14"/>
      <c r="G105" s="15"/>
      <c r="H105" s="15"/>
      <c r="I105" s="15"/>
      <c r="J105" s="15"/>
    </row>
    <row r="106" spans="1:10" ht="13">
      <c r="A106" s="19" t="s">
        <v>2049</v>
      </c>
      <c r="B106" s="11">
        <v>8.1932870370370364E-2</v>
      </c>
      <c r="C106" s="19" t="s">
        <v>18</v>
      </c>
      <c r="D106" s="19" t="s">
        <v>33</v>
      </c>
      <c r="E106" s="13">
        <v>17</v>
      </c>
      <c r="F106" s="14">
        <f>E106-9</f>
        <v>8</v>
      </c>
      <c r="G106" s="15"/>
      <c r="H106" s="15"/>
      <c r="I106" s="15"/>
      <c r="J106" s="19" t="s">
        <v>690</v>
      </c>
    </row>
    <row r="107" spans="1:10" ht="13">
      <c r="A107" s="19" t="s">
        <v>2049</v>
      </c>
      <c r="B107" s="11">
        <v>8.2256944444444438E-2</v>
      </c>
      <c r="C107" s="19" t="s">
        <v>18</v>
      </c>
      <c r="D107" s="19" t="s">
        <v>28</v>
      </c>
      <c r="E107" s="13">
        <v>26</v>
      </c>
      <c r="F107" s="14"/>
      <c r="G107" s="15"/>
      <c r="H107" s="19" t="s">
        <v>2142</v>
      </c>
      <c r="I107" s="15"/>
      <c r="J107" s="15"/>
    </row>
    <row r="108" spans="1:10" ht="13">
      <c r="A108" s="19" t="s">
        <v>2049</v>
      </c>
      <c r="B108" s="11">
        <v>0.10375</v>
      </c>
      <c r="C108" s="19" t="s">
        <v>19</v>
      </c>
      <c r="D108" s="19" t="s">
        <v>22</v>
      </c>
      <c r="E108" s="13" t="s">
        <v>38</v>
      </c>
      <c r="F108" s="13" t="s">
        <v>38</v>
      </c>
      <c r="G108" s="15"/>
      <c r="H108" s="15"/>
      <c r="I108" s="15"/>
      <c r="J108" s="19" t="s">
        <v>56</v>
      </c>
    </row>
    <row r="109" spans="1:10" ht="13">
      <c r="A109" s="19" t="s">
        <v>2049</v>
      </c>
      <c r="B109" s="11">
        <v>0.10375</v>
      </c>
      <c r="C109" s="19" t="s">
        <v>19</v>
      </c>
      <c r="D109" s="19" t="s">
        <v>22</v>
      </c>
      <c r="E109" s="13">
        <v>26</v>
      </c>
      <c r="F109" s="14">
        <f>E109-13</f>
        <v>13</v>
      </c>
      <c r="G109" s="15"/>
      <c r="H109" s="15"/>
      <c r="I109" s="15"/>
      <c r="J109" s="19" t="s">
        <v>57</v>
      </c>
    </row>
    <row r="110" spans="1:10" ht="13">
      <c r="A110" s="19" t="s">
        <v>2049</v>
      </c>
      <c r="B110" s="11">
        <v>0.10472222222222222</v>
      </c>
      <c r="C110" s="19" t="s">
        <v>19</v>
      </c>
      <c r="D110" s="19" t="s">
        <v>15</v>
      </c>
      <c r="E110" s="13">
        <v>15</v>
      </c>
      <c r="F110" s="14">
        <f>E110-0</f>
        <v>15</v>
      </c>
      <c r="G110" s="15"/>
      <c r="H110" s="15"/>
      <c r="I110" s="15"/>
      <c r="J110" s="15"/>
    </row>
    <row r="111" spans="1:10" ht="13">
      <c r="A111" s="19" t="s">
        <v>2049</v>
      </c>
      <c r="B111" s="11">
        <v>0.10526620370370371</v>
      </c>
      <c r="C111" s="19" t="s">
        <v>19</v>
      </c>
      <c r="D111" s="19" t="s">
        <v>37</v>
      </c>
      <c r="E111" s="13">
        <v>17</v>
      </c>
      <c r="F111" s="14">
        <f>E111-11</f>
        <v>6</v>
      </c>
      <c r="G111" s="15"/>
      <c r="H111" s="15"/>
      <c r="I111" s="15"/>
      <c r="J111" s="15"/>
    </row>
    <row r="112" spans="1:10" ht="13">
      <c r="A112" s="19" t="s">
        <v>2049</v>
      </c>
      <c r="B112" s="11">
        <v>0.11215277777777778</v>
      </c>
      <c r="C112" s="19" t="s">
        <v>14</v>
      </c>
      <c r="D112" s="19" t="s">
        <v>67</v>
      </c>
      <c r="E112" s="13">
        <v>24</v>
      </c>
      <c r="F112" s="14">
        <f>E112-8</f>
        <v>16</v>
      </c>
      <c r="G112" s="15"/>
      <c r="H112" s="15"/>
      <c r="I112" s="15"/>
      <c r="J112" s="15"/>
    </row>
    <row r="113" spans="1:10" ht="13">
      <c r="A113" s="19" t="s">
        <v>2049</v>
      </c>
      <c r="B113" s="11">
        <v>0.11613425925925926</v>
      </c>
      <c r="C113" s="19" t="s">
        <v>18</v>
      </c>
      <c r="D113" s="19" t="s">
        <v>15</v>
      </c>
      <c r="E113" s="13">
        <v>13</v>
      </c>
      <c r="F113" s="14">
        <f>E113-5</f>
        <v>8</v>
      </c>
      <c r="G113" s="15"/>
      <c r="H113" s="15"/>
      <c r="I113" s="15"/>
      <c r="J113" s="15"/>
    </row>
    <row r="114" spans="1:10" ht="13">
      <c r="A114" s="19" t="s">
        <v>2049</v>
      </c>
      <c r="B114" s="11">
        <v>0.12012731481481481</v>
      </c>
      <c r="C114" s="19" t="s">
        <v>19</v>
      </c>
      <c r="D114" s="19" t="s">
        <v>15</v>
      </c>
      <c r="E114" s="13">
        <v>13</v>
      </c>
      <c r="F114" s="14">
        <f>E114-0</f>
        <v>13</v>
      </c>
      <c r="G114" s="15"/>
      <c r="H114" s="15"/>
      <c r="I114" s="15"/>
      <c r="J114" s="15"/>
    </row>
    <row r="115" spans="1:10" ht="13">
      <c r="A115" s="19" t="s">
        <v>2049</v>
      </c>
      <c r="B115" s="11">
        <v>0.12012731481481481</v>
      </c>
      <c r="C115" s="19" t="s">
        <v>21</v>
      </c>
      <c r="D115" s="19" t="s">
        <v>15</v>
      </c>
      <c r="E115" s="13">
        <v>16</v>
      </c>
      <c r="F115" s="14">
        <f t="shared" ref="F115:F116" si="5">E115-4</f>
        <v>12</v>
      </c>
      <c r="G115" s="15"/>
      <c r="H115" s="15"/>
      <c r="I115" s="15"/>
      <c r="J115" s="15"/>
    </row>
    <row r="116" spans="1:10" ht="13">
      <c r="A116" s="19" t="s">
        <v>2049</v>
      </c>
      <c r="B116" s="11">
        <v>0.12847222222222221</v>
      </c>
      <c r="C116" s="19" t="s">
        <v>13</v>
      </c>
      <c r="D116" s="19" t="s">
        <v>26</v>
      </c>
      <c r="E116" s="13">
        <v>17</v>
      </c>
      <c r="F116" s="14">
        <f t="shared" si="5"/>
        <v>13</v>
      </c>
      <c r="G116" s="15"/>
      <c r="H116" s="15"/>
      <c r="I116" s="15"/>
      <c r="J116" s="15"/>
    </row>
    <row r="117" spans="1:10" ht="13">
      <c r="A117" s="19" t="s">
        <v>2049</v>
      </c>
      <c r="B117" s="11">
        <v>0.13037037037037036</v>
      </c>
      <c r="C117" s="19" t="s">
        <v>18</v>
      </c>
      <c r="D117" s="19" t="s">
        <v>15</v>
      </c>
      <c r="E117" s="13">
        <v>23</v>
      </c>
      <c r="F117" s="14">
        <f>E117-5</f>
        <v>18</v>
      </c>
      <c r="G117" s="15"/>
      <c r="H117" s="15"/>
      <c r="I117" s="15"/>
      <c r="J117" s="15"/>
    </row>
    <row r="118" spans="1:10" ht="13">
      <c r="A118" s="19" t="s">
        <v>2049</v>
      </c>
      <c r="B118" s="11">
        <v>0.13851851851851851</v>
      </c>
      <c r="C118" s="19" t="s">
        <v>89</v>
      </c>
      <c r="D118" s="19" t="s">
        <v>15</v>
      </c>
      <c r="E118" s="13">
        <v>9</v>
      </c>
      <c r="F118" s="14">
        <f>E118-3</f>
        <v>6</v>
      </c>
      <c r="G118" s="15"/>
      <c r="H118" s="15"/>
      <c r="I118" s="15"/>
      <c r="J118" s="15"/>
    </row>
    <row r="119" spans="1:10" ht="13">
      <c r="A119" s="19" t="s">
        <v>2049</v>
      </c>
      <c r="B119" s="11">
        <v>0.13912037037037037</v>
      </c>
      <c r="C119" s="19" t="s">
        <v>888</v>
      </c>
      <c r="D119" s="19" t="s">
        <v>15</v>
      </c>
      <c r="E119" s="13">
        <v>11</v>
      </c>
      <c r="F119" s="14">
        <f>E119-9</f>
        <v>2</v>
      </c>
      <c r="G119" s="15"/>
      <c r="H119" s="15"/>
      <c r="I119" s="15"/>
      <c r="J119" s="15"/>
    </row>
    <row r="120" spans="1:10" ht="13">
      <c r="A120" s="19" t="s">
        <v>2049</v>
      </c>
      <c r="B120" s="11">
        <v>0.13912037037037037</v>
      </c>
      <c r="C120" s="19" t="s">
        <v>18</v>
      </c>
      <c r="D120" s="19" t="s">
        <v>15</v>
      </c>
      <c r="E120" s="13">
        <v>10</v>
      </c>
      <c r="F120" s="14">
        <f>E120-5</f>
        <v>5</v>
      </c>
      <c r="G120" s="15"/>
      <c r="H120" s="15"/>
      <c r="I120" s="15"/>
      <c r="J120" s="15"/>
    </row>
    <row r="121" spans="1:10" ht="13">
      <c r="A121" s="19" t="s">
        <v>2049</v>
      </c>
      <c r="B121" s="11">
        <v>0.14059027777777777</v>
      </c>
      <c r="C121" s="19" t="s">
        <v>13</v>
      </c>
      <c r="D121" s="19" t="s">
        <v>22</v>
      </c>
      <c r="E121" s="13">
        <v>28</v>
      </c>
      <c r="F121" s="14">
        <f>E121-10</f>
        <v>18</v>
      </c>
      <c r="G121" s="15"/>
      <c r="H121" s="15"/>
      <c r="I121" s="15"/>
      <c r="J121" s="19" t="s">
        <v>2159</v>
      </c>
    </row>
    <row r="122" spans="1:10" ht="13">
      <c r="A122" s="19" t="s">
        <v>2049</v>
      </c>
      <c r="B122" s="11">
        <v>0.14059027777777777</v>
      </c>
      <c r="C122" s="19" t="s">
        <v>14</v>
      </c>
      <c r="D122" s="19" t="s">
        <v>22</v>
      </c>
      <c r="E122" s="13">
        <v>38</v>
      </c>
      <c r="F122" s="14">
        <f>E122-10-9</f>
        <v>19</v>
      </c>
      <c r="G122" s="15"/>
      <c r="H122" s="15"/>
      <c r="I122" s="15"/>
      <c r="J122" s="19" t="s">
        <v>2159</v>
      </c>
    </row>
    <row r="123" spans="1:10" ht="13">
      <c r="A123" s="19" t="s">
        <v>2049</v>
      </c>
      <c r="B123" s="11">
        <v>0.14059027777777777</v>
      </c>
      <c r="C123" s="19" t="s">
        <v>21</v>
      </c>
      <c r="D123" s="19" t="s">
        <v>22</v>
      </c>
      <c r="E123" s="13">
        <v>23</v>
      </c>
      <c r="F123" s="14">
        <f>E123-2-10</f>
        <v>11</v>
      </c>
      <c r="G123" s="15"/>
      <c r="H123" s="15"/>
      <c r="I123" s="15"/>
      <c r="J123" s="19" t="s">
        <v>2159</v>
      </c>
    </row>
    <row r="124" spans="1:10" ht="13">
      <c r="A124" s="19" t="s">
        <v>2049</v>
      </c>
      <c r="B124" s="11">
        <v>0.14059027777777777</v>
      </c>
      <c r="C124" s="19" t="s">
        <v>19</v>
      </c>
      <c r="D124" s="19" t="s">
        <v>22</v>
      </c>
      <c r="E124" s="13" t="s">
        <v>38</v>
      </c>
      <c r="F124" s="13" t="s">
        <v>38</v>
      </c>
      <c r="G124" s="15"/>
      <c r="H124" s="15"/>
      <c r="I124" s="15"/>
      <c r="J124" s="19" t="s">
        <v>56</v>
      </c>
    </row>
    <row r="125" spans="1:10" ht="13">
      <c r="A125" s="19" t="s">
        <v>2049</v>
      </c>
      <c r="B125" s="11">
        <v>0.14059027777777777</v>
      </c>
      <c r="C125" s="19" t="s">
        <v>19</v>
      </c>
      <c r="D125" s="19" t="s">
        <v>22</v>
      </c>
      <c r="E125" s="13">
        <v>42</v>
      </c>
      <c r="F125" s="14">
        <f>E125-10-13</f>
        <v>19</v>
      </c>
      <c r="G125" s="15"/>
      <c r="H125" s="15"/>
      <c r="I125" s="15"/>
      <c r="J125" s="19" t="s">
        <v>2172</v>
      </c>
    </row>
    <row r="126" spans="1:10" ht="13">
      <c r="A126" s="19" t="s">
        <v>2049</v>
      </c>
      <c r="B126" s="11">
        <v>0.14059027777777777</v>
      </c>
      <c r="C126" s="19" t="s">
        <v>18</v>
      </c>
      <c r="D126" s="19" t="s">
        <v>22</v>
      </c>
      <c r="E126" s="13">
        <v>21</v>
      </c>
      <c r="F126" s="14">
        <f>E126-4-10</f>
        <v>7</v>
      </c>
      <c r="G126" s="15"/>
      <c r="H126" s="15"/>
      <c r="I126" s="15"/>
      <c r="J126" s="19" t="s">
        <v>2159</v>
      </c>
    </row>
    <row r="127" spans="1:10" ht="13">
      <c r="A127" s="19" t="s">
        <v>2049</v>
      </c>
      <c r="B127" s="11">
        <v>0.14059027777777777</v>
      </c>
      <c r="C127" s="19" t="s">
        <v>888</v>
      </c>
      <c r="D127" s="19" t="s">
        <v>22</v>
      </c>
      <c r="E127" s="13">
        <v>26</v>
      </c>
      <c r="F127" s="14">
        <f>E127-1-10</f>
        <v>15</v>
      </c>
      <c r="G127" s="15"/>
      <c r="H127" s="15"/>
      <c r="I127" s="15"/>
      <c r="J127" s="19" t="s">
        <v>2159</v>
      </c>
    </row>
    <row r="128" spans="1:10" ht="13">
      <c r="A128" s="19" t="s">
        <v>2049</v>
      </c>
      <c r="B128" s="11">
        <v>0.14059027777777777</v>
      </c>
      <c r="C128" s="19" t="s">
        <v>66</v>
      </c>
      <c r="D128" s="19" t="s">
        <v>22</v>
      </c>
      <c r="E128" s="13">
        <v>15</v>
      </c>
      <c r="F128" s="14">
        <f>E128-2-10</f>
        <v>3</v>
      </c>
      <c r="G128" s="15"/>
      <c r="H128" s="15"/>
      <c r="I128" s="15"/>
      <c r="J128" s="19" t="s">
        <v>2159</v>
      </c>
    </row>
    <row r="129" spans="1:10" ht="13">
      <c r="A129" s="19" t="s">
        <v>2049</v>
      </c>
      <c r="B129" s="11">
        <v>0.14239583333333333</v>
      </c>
      <c r="C129" s="19" t="s">
        <v>888</v>
      </c>
      <c r="D129" s="19" t="s">
        <v>15</v>
      </c>
      <c r="E129" s="13">
        <v>22</v>
      </c>
      <c r="F129" s="14">
        <f>E129-9</f>
        <v>13</v>
      </c>
      <c r="G129" s="15"/>
      <c r="H129" s="15"/>
      <c r="I129" s="15"/>
      <c r="J129" s="15"/>
    </row>
    <row r="130" spans="1:10" ht="13">
      <c r="A130" s="19" t="s">
        <v>2049</v>
      </c>
      <c r="B130" s="11">
        <v>0.14997685185185186</v>
      </c>
      <c r="C130" s="19" t="s">
        <v>19</v>
      </c>
      <c r="D130" s="19" t="s">
        <v>37</v>
      </c>
      <c r="E130" s="13">
        <v>16</v>
      </c>
      <c r="F130" s="14">
        <f>E130-11</f>
        <v>5</v>
      </c>
      <c r="G130" s="15"/>
      <c r="H130" s="15"/>
      <c r="I130" s="15"/>
      <c r="J130" s="15"/>
    </row>
    <row r="131" spans="1:10" ht="13">
      <c r="A131" s="19" t="s">
        <v>2049</v>
      </c>
      <c r="B131" s="11">
        <v>0.14427083333333332</v>
      </c>
      <c r="C131" s="19" t="s">
        <v>19</v>
      </c>
      <c r="D131" s="19" t="s">
        <v>26</v>
      </c>
      <c r="E131" s="13">
        <v>8</v>
      </c>
      <c r="F131" s="14">
        <f t="shared" ref="F131:F132" si="6">E131-4</f>
        <v>4</v>
      </c>
      <c r="G131" s="15"/>
      <c r="H131" s="15"/>
      <c r="I131" s="15"/>
      <c r="J131" s="15"/>
    </row>
    <row r="132" spans="1:10" ht="13">
      <c r="A132" s="19" t="s">
        <v>2049</v>
      </c>
      <c r="B132" s="11">
        <v>0.14427083333333332</v>
      </c>
      <c r="C132" s="19" t="s">
        <v>13</v>
      </c>
      <c r="D132" s="19" t="s">
        <v>26</v>
      </c>
      <c r="E132" s="13">
        <v>16</v>
      </c>
      <c r="F132" s="14">
        <f t="shared" si="6"/>
        <v>12</v>
      </c>
      <c r="G132" s="15"/>
      <c r="H132" s="15"/>
      <c r="I132" s="15"/>
      <c r="J132" s="15"/>
    </row>
    <row r="133" spans="1:10" ht="13">
      <c r="A133" s="19" t="s">
        <v>2049</v>
      </c>
      <c r="B133" s="11">
        <v>0.14493055555555556</v>
      </c>
      <c r="C133" s="19" t="s">
        <v>18</v>
      </c>
      <c r="D133" s="19" t="s">
        <v>26</v>
      </c>
      <c r="E133" s="13">
        <v>20</v>
      </c>
      <c r="F133" s="14">
        <f t="shared" ref="F133:F134" si="7">E133-3</f>
        <v>17</v>
      </c>
      <c r="G133" s="15"/>
      <c r="H133" s="15"/>
      <c r="I133" s="15"/>
      <c r="J133" s="15"/>
    </row>
    <row r="134" spans="1:10" ht="13">
      <c r="A134" s="19" t="s">
        <v>2049</v>
      </c>
      <c r="B134" s="11">
        <v>0.14509259259259261</v>
      </c>
      <c r="C134" s="19" t="s">
        <v>18</v>
      </c>
      <c r="D134" s="19" t="s">
        <v>26</v>
      </c>
      <c r="E134" s="13">
        <v>19</v>
      </c>
      <c r="F134" s="14">
        <f t="shared" si="7"/>
        <v>16</v>
      </c>
      <c r="G134" s="15"/>
      <c r="H134" s="15"/>
      <c r="I134" s="15"/>
      <c r="J134" s="15"/>
    </row>
    <row r="135" spans="1:10" ht="13">
      <c r="A135" s="19" t="s">
        <v>2049</v>
      </c>
      <c r="B135" s="11">
        <v>0.14509259259259261</v>
      </c>
      <c r="C135" s="19" t="s">
        <v>13</v>
      </c>
      <c r="D135" s="19" t="s">
        <v>26</v>
      </c>
      <c r="E135" s="13">
        <v>21</v>
      </c>
      <c r="F135" s="14">
        <f>E135-4</f>
        <v>17</v>
      </c>
      <c r="G135" s="15"/>
      <c r="H135" s="15"/>
      <c r="I135" s="15"/>
      <c r="J135" s="15"/>
    </row>
    <row r="136" spans="1:10" ht="13">
      <c r="A136" s="19" t="s">
        <v>2049</v>
      </c>
      <c r="B136" s="11">
        <v>0.14549768518518519</v>
      </c>
      <c r="C136" s="19" t="s">
        <v>14</v>
      </c>
      <c r="D136" s="19" t="s">
        <v>52</v>
      </c>
      <c r="E136" s="13">
        <v>18</v>
      </c>
      <c r="F136" s="14">
        <f>E136-9</f>
        <v>9</v>
      </c>
      <c r="G136" s="15"/>
      <c r="H136" s="15"/>
      <c r="I136" s="15"/>
      <c r="J136" s="15"/>
    </row>
    <row r="137" spans="1:10" ht="13">
      <c r="A137" s="19" t="s">
        <v>2049</v>
      </c>
      <c r="B137" s="11">
        <v>0.14597222222222223</v>
      </c>
      <c r="C137" s="19" t="s">
        <v>13</v>
      </c>
      <c r="D137" s="19" t="s">
        <v>26</v>
      </c>
      <c r="E137" s="13">
        <v>16</v>
      </c>
      <c r="F137" s="14">
        <f>E137-4</f>
        <v>12</v>
      </c>
      <c r="G137" s="15"/>
      <c r="H137" s="15"/>
      <c r="I137" s="15"/>
      <c r="J137" s="15"/>
    </row>
    <row r="138" spans="1:10" ht="13">
      <c r="A138" s="19" t="s">
        <v>2049</v>
      </c>
      <c r="B138" s="11">
        <v>0.14597222222222223</v>
      </c>
      <c r="C138" s="19" t="s">
        <v>18</v>
      </c>
      <c r="D138" s="19" t="s">
        <v>26</v>
      </c>
      <c r="E138" s="13" t="s">
        <v>20</v>
      </c>
      <c r="F138" s="13">
        <v>1</v>
      </c>
      <c r="G138" s="15"/>
      <c r="H138" s="15"/>
      <c r="I138" s="15"/>
      <c r="J138" s="15"/>
    </row>
    <row r="139" spans="1:10" ht="13">
      <c r="A139" s="19" t="s">
        <v>2049</v>
      </c>
      <c r="B139" s="11">
        <v>0.14788194444444444</v>
      </c>
      <c r="C139" s="19" t="s">
        <v>14</v>
      </c>
      <c r="D139" s="19" t="s">
        <v>52</v>
      </c>
      <c r="E139" s="14">
        <f>F139+9</f>
        <v>26</v>
      </c>
      <c r="F139" s="13">
        <v>17</v>
      </c>
      <c r="G139" s="15"/>
      <c r="H139" s="15"/>
      <c r="I139" s="15"/>
      <c r="J139" s="15"/>
    </row>
    <row r="140" spans="1:10" ht="13">
      <c r="A140" s="19" t="s">
        <v>2049</v>
      </c>
      <c r="B140" s="11">
        <v>0.14814814814814814</v>
      </c>
      <c r="C140" s="19" t="s">
        <v>13</v>
      </c>
      <c r="D140" s="19" t="s">
        <v>26</v>
      </c>
      <c r="E140" s="13">
        <v>17</v>
      </c>
      <c r="F140" s="14">
        <f>E140-4</f>
        <v>13</v>
      </c>
      <c r="G140" s="15"/>
      <c r="H140" s="15"/>
      <c r="I140" s="15"/>
      <c r="J140" s="15"/>
    </row>
    <row r="141" spans="1:10" ht="13">
      <c r="A141" s="19" t="s">
        <v>2049</v>
      </c>
      <c r="B141" s="11">
        <v>0.14814814814814814</v>
      </c>
      <c r="C141" s="19" t="s">
        <v>18</v>
      </c>
      <c r="D141" s="19" t="s">
        <v>26</v>
      </c>
      <c r="E141" s="13">
        <v>13</v>
      </c>
      <c r="F141" s="14">
        <f>E141-3</f>
        <v>10</v>
      </c>
      <c r="G141" s="15"/>
      <c r="H141" s="15"/>
      <c r="I141" s="15"/>
      <c r="J141" s="15"/>
    </row>
    <row r="142" spans="1:10" ht="13">
      <c r="A142" s="19" t="s">
        <v>2049</v>
      </c>
      <c r="B142" s="11">
        <v>0.1484375</v>
      </c>
      <c r="C142" s="19" t="s">
        <v>13</v>
      </c>
      <c r="D142" s="19" t="s">
        <v>26</v>
      </c>
      <c r="E142" s="13">
        <v>21</v>
      </c>
      <c r="F142" s="14">
        <f>E142-4</f>
        <v>17</v>
      </c>
      <c r="G142" s="15"/>
      <c r="H142" s="15"/>
      <c r="I142" s="15"/>
      <c r="J142" s="15"/>
    </row>
    <row r="143" spans="1:10" ht="13">
      <c r="A143" s="19" t="s">
        <v>2049</v>
      </c>
      <c r="B143" s="11">
        <v>0.14856481481481482</v>
      </c>
      <c r="C143" s="19" t="s">
        <v>18</v>
      </c>
      <c r="D143" s="19" t="s">
        <v>26</v>
      </c>
      <c r="E143" s="13">
        <v>9</v>
      </c>
      <c r="F143" s="14">
        <f>E143-3</f>
        <v>6</v>
      </c>
      <c r="G143" s="15"/>
      <c r="H143" s="15"/>
      <c r="I143" s="15"/>
      <c r="J143" s="15"/>
    </row>
    <row r="144" spans="1:10" ht="13">
      <c r="A144" s="19" t="s">
        <v>2049</v>
      </c>
      <c r="B144" s="11">
        <v>0.14886574074074074</v>
      </c>
      <c r="C144" s="19" t="s">
        <v>14</v>
      </c>
      <c r="D144" s="19" t="s">
        <v>52</v>
      </c>
      <c r="E144" s="14">
        <f>F144+9</f>
        <v>18</v>
      </c>
      <c r="F144" s="13">
        <v>9</v>
      </c>
      <c r="G144" s="15"/>
      <c r="H144" s="15"/>
      <c r="I144" s="15"/>
      <c r="J144" s="15"/>
    </row>
    <row r="145" spans="1:10" ht="13">
      <c r="A145" s="19" t="s">
        <v>2049</v>
      </c>
      <c r="B145" s="11">
        <v>0.14925925925925926</v>
      </c>
      <c r="C145" s="19" t="s">
        <v>18</v>
      </c>
      <c r="D145" s="19" t="s">
        <v>26</v>
      </c>
      <c r="E145" s="13">
        <v>19</v>
      </c>
      <c r="F145" s="14">
        <f t="shared" ref="F145:F146" si="8">E145-3</f>
        <v>16</v>
      </c>
      <c r="G145" s="15"/>
      <c r="H145" s="15"/>
      <c r="I145" s="15"/>
      <c r="J145" s="15"/>
    </row>
    <row r="146" spans="1:10" ht="13">
      <c r="A146" s="19" t="s">
        <v>2049</v>
      </c>
      <c r="B146" s="11">
        <v>0.15006944444444445</v>
      </c>
      <c r="C146" s="19" t="s">
        <v>18</v>
      </c>
      <c r="D146" s="19" t="s">
        <v>26</v>
      </c>
      <c r="E146" s="13">
        <v>17</v>
      </c>
      <c r="F146" s="14">
        <f t="shared" si="8"/>
        <v>14</v>
      </c>
      <c r="G146" s="15"/>
      <c r="H146" s="15"/>
      <c r="I146" s="15"/>
      <c r="J146" s="15"/>
    </row>
    <row r="147" spans="1:10" ht="13">
      <c r="A147" s="19" t="s">
        <v>2049</v>
      </c>
      <c r="B147" s="11">
        <v>0.15018518518518517</v>
      </c>
      <c r="C147" s="19" t="s">
        <v>13</v>
      </c>
      <c r="D147" s="19" t="s">
        <v>26</v>
      </c>
      <c r="E147" s="13" t="s">
        <v>17</v>
      </c>
      <c r="F147" s="13">
        <v>20</v>
      </c>
      <c r="G147" s="15"/>
      <c r="H147" s="15"/>
      <c r="I147" s="15"/>
      <c r="J147" s="15"/>
    </row>
    <row r="148" spans="1:10" ht="13">
      <c r="A148" s="19" t="s">
        <v>2049</v>
      </c>
      <c r="B148" s="11">
        <v>0.15135416666666668</v>
      </c>
      <c r="C148" s="19" t="s">
        <v>19</v>
      </c>
      <c r="D148" s="19" t="s">
        <v>15</v>
      </c>
      <c r="E148" s="13">
        <v>17</v>
      </c>
      <c r="F148" s="14">
        <f>E148-0</f>
        <v>17</v>
      </c>
      <c r="G148" s="15"/>
      <c r="H148" s="15"/>
      <c r="I148" s="15"/>
      <c r="J148" s="15"/>
    </row>
    <row r="149" spans="1:10" ht="13">
      <c r="A149" s="19" t="s">
        <v>2049</v>
      </c>
      <c r="B149" s="11">
        <v>0.15135416666666668</v>
      </c>
      <c r="C149" s="19" t="s">
        <v>14</v>
      </c>
      <c r="D149" s="19" t="s">
        <v>15</v>
      </c>
      <c r="E149" s="13">
        <v>17</v>
      </c>
      <c r="F149" s="14">
        <f>E149-3</f>
        <v>14</v>
      </c>
      <c r="G149" s="15"/>
      <c r="H149" s="15"/>
      <c r="I149" s="15"/>
      <c r="J149" s="15"/>
    </row>
    <row r="150" spans="1:10" ht="13">
      <c r="A150" s="19" t="s">
        <v>2049</v>
      </c>
      <c r="B150" s="11">
        <v>0.15263888888888888</v>
      </c>
      <c r="C150" s="19" t="s">
        <v>21</v>
      </c>
      <c r="D150" s="19" t="s">
        <v>15</v>
      </c>
      <c r="E150" s="13">
        <v>19</v>
      </c>
      <c r="F150" s="13">
        <v>17</v>
      </c>
      <c r="G150" s="15"/>
      <c r="H150" s="15"/>
      <c r="I150" s="15"/>
      <c r="J150" s="19" t="s">
        <v>2187</v>
      </c>
    </row>
    <row r="151" spans="1:10" ht="13">
      <c r="A151" s="19" t="s">
        <v>2049</v>
      </c>
      <c r="B151" s="11">
        <v>0.15263888888888888</v>
      </c>
      <c r="C151" s="19" t="s">
        <v>21</v>
      </c>
      <c r="D151" s="19" t="s">
        <v>15</v>
      </c>
      <c r="E151" s="13">
        <v>19</v>
      </c>
      <c r="F151" s="13">
        <v>17</v>
      </c>
      <c r="G151" s="15"/>
      <c r="H151" s="15"/>
      <c r="I151" s="15"/>
      <c r="J151" s="19" t="s">
        <v>2188</v>
      </c>
    </row>
    <row r="152" spans="1:10" ht="13">
      <c r="A152" s="19" t="s">
        <v>2049</v>
      </c>
      <c r="B152" s="11">
        <v>0.15537037037037038</v>
      </c>
      <c r="C152" s="19" t="s">
        <v>13</v>
      </c>
      <c r="D152" s="19" t="s">
        <v>26</v>
      </c>
      <c r="E152" s="13">
        <v>16</v>
      </c>
      <c r="F152" s="14">
        <f>E152-4</f>
        <v>12</v>
      </c>
      <c r="G152" s="15"/>
      <c r="H152" s="15"/>
      <c r="I152" s="15"/>
      <c r="J152" s="15"/>
    </row>
    <row r="153" spans="1:10" ht="13">
      <c r="A153" s="19" t="s">
        <v>2049</v>
      </c>
      <c r="B153" s="11">
        <v>0.15537037037037038</v>
      </c>
      <c r="C153" s="19" t="s">
        <v>14</v>
      </c>
      <c r="D153" s="19" t="s">
        <v>52</v>
      </c>
      <c r="E153" s="13">
        <v>28</v>
      </c>
      <c r="F153" s="14">
        <f>E153-9</f>
        <v>19</v>
      </c>
      <c r="G153" s="15"/>
      <c r="H153" s="15"/>
      <c r="I153" s="15"/>
      <c r="J153" s="15"/>
    </row>
    <row r="154" spans="1:10" ht="13">
      <c r="A154" s="19" t="s">
        <v>2049</v>
      </c>
      <c r="B154" s="11">
        <v>0.15563657407407408</v>
      </c>
      <c r="C154" s="19" t="s">
        <v>18</v>
      </c>
      <c r="D154" s="19" t="s">
        <v>26</v>
      </c>
      <c r="E154" s="13" t="s">
        <v>17</v>
      </c>
      <c r="F154" s="13">
        <v>20</v>
      </c>
      <c r="G154" s="15"/>
      <c r="H154" s="15"/>
      <c r="I154" s="15"/>
      <c r="J154" s="15"/>
    </row>
    <row r="155" spans="1:10" ht="13">
      <c r="A155" s="19" t="s">
        <v>2049</v>
      </c>
      <c r="B155" s="11">
        <v>0.15563657407407408</v>
      </c>
      <c r="C155" s="19" t="s">
        <v>14</v>
      </c>
      <c r="D155" s="19" t="s">
        <v>22</v>
      </c>
      <c r="E155" s="13">
        <v>21</v>
      </c>
      <c r="F155" s="14">
        <f>E155-9</f>
        <v>12</v>
      </c>
      <c r="G155" s="15"/>
      <c r="H155" s="15"/>
      <c r="I155" s="15"/>
      <c r="J155" s="15"/>
    </row>
    <row r="156" spans="1:10" ht="13">
      <c r="A156" s="19" t="s">
        <v>2049</v>
      </c>
      <c r="B156" s="11">
        <v>0.15563657407407408</v>
      </c>
      <c r="C156" s="19" t="s">
        <v>18</v>
      </c>
      <c r="D156" s="19" t="s">
        <v>22</v>
      </c>
      <c r="E156" s="13">
        <v>20</v>
      </c>
      <c r="F156" s="14">
        <f>E156-4</f>
        <v>16</v>
      </c>
      <c r="G156" s="15"/>
      <c r="H156" s="15"/>
      <c r="I156" s="15"/>
      <c r="J156" s="15"/>
    </row>
    <row r="157" spans="1:10" ht="13">
      <c r="A157" s="19" t="s">
        <v>2049</v>
      </c>
      <c r="B157" s="11">
        <v>0.15563657407407408</v>
      </c>
      <c r="C157" s="19" t="s">
        <v>13</v>
      </c>
      <c r="D157" s="19" t="s">
        <v>22</v>
      </c>
      <c r="E157" s="13">
        <v>9</v>
      </c>
      <c r="F157" s="14">
        <f>E157-0</f>
        <v>9</v>
      </c>
      <c r="G157" s="15"/>
      <c r="H157" s="15"/>
      <c r="I157" s="15"/>
      <c r="J157" s="15"/>
    </row>
    <row r="158" spans="1:10" ht="13">
      <c r="A158" s="19" t="s">
        <v>2049</v>
      </c>
      <c r="B158" s="11">
        <v>0.15738425925925925</v>
      </c>
      <c r="C158" s="19" t="s">
        <v>13</v>
      </c>
      <c r="D158" s="19" t="s">
        <v>15</v>
      </c>
      <c r="E158" s="13">
        <v>10</v>
      </c>
      <c r="F158" s="14">
        <f>E158-2</f>
        <v>8</v>
      </c>
      <c r="G158" s="15"/>
      <c r="H158" s="15"/>
      <c r="I158" s="15"/>
      <c r="J158" s="15"/>
    </row>
    <row r="159" spans="1:10" ht="13">
      <c r="A159" s="19" t="s">
        <v>2049</v>
      </c>
      <c r="B159" s="11">
        <v>0.15768518518518518</v>
      </c>
      <c r="C159" s="19" t="s">
        <v>14</v>
      </c>
      <c r="D159" s="19" t="s">
        <v>15</v>
      </c>
      <c r="E159" s="13">
        <v>16</v>
      </c>
      <c r="F159" s="14">
        <f>E159-3</f>
        <v>13</v>
      </c>
      <c r="G159" s="15"/>
      <c r="H159" s="15"/>
      <c r="I159" s="15"/>
      <c r="J159" s="15"/>
    </row>
    <row r="160" spans="1:10" ht="13">
      <c r="A160" s="19" t="s">
        <v>2049</v>
      </c>
      <c r="B160" s="11">
        <v>0.15824074074074074</v>
      </c>
      <c r="C160" s="19" t="s">
        <v>14</v>
      </c>
      <c r="D160" s="19" t="s">
        <v>52</v>
      </c>
      <c r="E160" s="13">
        <v>15</v>
      </c>
      <c r="F160" s="14">
        <f t="shared" ref="F160:F161" si="9">E160-9</f>
        <v>6</v>
      </c>
      <c r="G160" s="15"/>
      <c r="H160" s="15"/>
      <c r="I160" s="15"/>
      <c r="J160" s="15"/>
    </row>
    <row r="161" spans="1:10" ht="13">
      <c r="A161" s="19" t="s">
        <v>2049</v>
      </c>
      <c r="B161" s="11">
        <v>0.15850694444444444</v>
      </c>
      <c r="C161" s="19" t="s">
        <v>14</v>
      </c>
      <c r="D161" s="19" t="s">
        <v>22</v>
      </c>
      <c r="E161" s="13">
        <v>22</v>
      </c>
      <c r="F161" s="14">
        <f t="shared" si="9"/>
        <v>13</v>
      </c>
      <c r="G161" s="15"/>
      <c r="H161" s="15"/>
      <c r="I161" s="15"/>
      <c r="J161" s="15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>
    <outlinePr summaryBelow="0" summaryRight="0"/>
  </sheetPr>
  <dimension ref="A1:J158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8.83203125" customWidth="1"/>
    <col min="9" max="9" width="6.33203125" customWidth="1"/>
    <col min="10" max="10" width="55.5" customWidth="1"/>
  </cols>
  <sheetData>
    <row r="1" spans="1:10" ht="15.75" customHeight="1">
      <c r="A1" s="40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2124</v>
      </c>
      <c r="B2" s="11">
        <v>1.4236111111111111E-2</v>
      </c>
      <c r="C2" s="15" t="s">
        <v>14</v>
      </c>
      <c r="D2" s="15" t="s">
        <v>22</v>
      </c>
      <c r="E2" s="14" t="s">
        <v>38</v>
      </c>
      <c r="F2" s="14" t="s">
        <v>38</v>
      </c>
      <c r="G2" s="15"/>
      <c r="H2" s="15"/>
      <c r="I2" s="15"/>
      <c r="J2" s="15" t="s">
        <v>2126</v>
      </c>
    </row>
    <row r="3" spans="1:10" ht="15.75" customHeight="1">
      <c r="A3" s="15" t="s">
        <v>2124</v>
      </c>
      <c r="B3" s="11">
        <v>1.4236111111111111E-2</v>
      </c>
      <c r="C3" s="15" t="s">
        <v>14</v>
      </c>
      <c r="D3" s="15" t="s">
        <v>22</v>
      </c>
      <c r="E3" s="14">
        <v>24</v>
      </c>
      <c r="F3" s="14">
        <f>E3-9</f>
        <v>15</v>
      </c>
      <c r="G3" s="15"/>
      <c r="H3" s="15"/>
      <c r="I3" s="15"/>
      <c r="J3" s="15" t="s">
        <v>105</v>
      </c>
    </row>
    <row r="4" spans="1:10" ht="15.75" customHeight="1">
      <c r="A4" s="15" t="s">
        <v>2124</v>
      </c>
      <c r="B4" s="11">
        <v>1.425925925925926E-2</v>
      </c>
      <c r="C4" s="15" t="s">
        <v>13</v>
      </c>
      <c r="D4" s="15" t="s">
        <v>22</v>
      </c>
      <c r="E4" s="14" t="s">
        <v>38</v>
      </c>
      <c r="F4" s="14" t="s">
        <v>38</v>
      </c>
      <c r="G4" s="15"/>
      <c r="H4" s="15"/>
      <c r="I4" s="15"/>
      <c r="J4" s="15" t="s">
        <v>2126</v>
      </c>
    </row>
    <row r="5" spans="1:10" ht="15.75" customHeight="1">
      <c r="A5" s="15" t="s">
        <v>2124</v>
      </c>
      <c r="B5" s="11">
        <v>1.425925925925926E-2</v>
      </c>
      <c r="C5" s="15" t="s">
        <v>13</v>
      </c>
      <c r="D5" s="15" t="s">
        <v>22</v>
      </c>
      <c r="E5" s="14">
        <v>3</v>
      </c>
      <c r="F5" s="14">
        <f>E5-0</f>
        <v>3</v>
      </c>
      <c r="G5" s="15"/>
      <c r="H5" s="15"/>
      <c r="I5" s="15"/>
      <c r="J5" s="15" t="s">
        <v>105</v>
      </c>
    </row>
    <row r="6" spans="1:10" ht="15.75" customHeight="1">
      <c r="A6" s="15" t="s">
        <v>2124</v>
      </c>
      <c r="B6" s="11">
        <v>1.4282407407407407E-2</v>
      </c>
      <c r="C6" s="15" t="s">
        <v>18</v>
      </c>
      <c r="D6" s="15" t="s">
        <v>22</v>
      </c>
      <c r="E6" s="14" t="s">
        <v>38</v>
      </c>
      <c r="F6" s="14" t="s">
        <v>38</v>
      </c>
      <c r="G6" s="15"/>
      <c r="H6" s="15"/>
      <c r="I6" s="15"/>
      <c r="J6" s="15" t="s">
        <v>2126</v>
      </c>
    </row>
    <row r="7" spans="1:10" ht="15.75" customHeight="1">
      <c r="A7" s="15" t="s">
        <v>2124</v>
      </c>
      <c r="B7" s="11">
        <v>1.4282407407407407E-2</v>
      </c>
      <c r="C7" s="15" t="s">
        <v>18</v>
      </c>
      <c r="D7" s="15" t="s">
        <v>22</v>
      </c>
      <c r="E7" s="14">
        <v>6</v>
      </c>
      <c r="F7" s="14">
        <f>E7-4</f>
        <v>2</v>
      </c>
      <c r="G7" s="15"/>
      <c r="H7" s="15"/>
      <c r="I7" s="15"/>
      <c r="J7" s="15" t="s">
        <v>105</v>
      </c>
    </row>
    <row r="8" spans="1:10" ht="15.75" customHeight="1">
      <c r="A8" s="15" t="s">
        <v>2124</v>
      </c>
      <c r="B8" s="11">
        <v>1.4305555555555556E-2</v>
      </c>
      <c r="C8" s="15" t="s">
        <v>19</v>
      </c>
      <c r="D8" s="15" t="s">
        <v>22</v>
      </c>
      <c r="E8" s="14" t="s">
        <v>17</v>
      </c>
      <c r="F8" s="14">
        <v>20</v>
      </c>
      <c r="G8" s="15"/>
      <c r="H8" s="15"/>
      <c r="I8" s="15"/>
      <c r="J8" s="15"/>
    </row>
    <row r="9" spans="1:10" ht="15.75" customHeight="1">
      <c r="A9" s="15" t="s">
        <v>2124</v>
      </c>
      <c r="B9" s="11">
        <v>1.4328703703703703E-2</v>
      </c>
      <c r="C9" s="15" t="s">
        <v>21</v>
      </c>
      <c r="D9" s="15" t="s">
        <v>22</v>
      </c>
      <c r="E9" s="14" t="s">
        <v>38</v>
      </c>
      <c r="F9" s="14" t="s">
        <v>38</v>
      </c>
      <c r="G9" s="15"/>
      <c r="H9" s="15"/>
      <c r="I9" s="15"/>
      <c r="J9" s="15" t="s">
        <v>103</v>
      </c>
    </row>
    <row r="10" spans="1:10" ht="15.75" customHeight="1">
      <c r="A10" s="15" t="s">
        <v>2124</v>
      </c>
      <c r="B10" s="11">
        <v>1.4328703703703703E-2</v>
      </c>
      <c r="C10" s="15" t="s">
        <v>21</v>
      </c>
      <c r="D10" s="15" t="s">
        <v>22</v>
      </c>
      <c r="E10" s="14">
        <v>10</v>
      </c>
      <c r="F10" s="14">
        <f>E10-2</f>
        <v>8</v>
      </c>
      <c r="G10" s="15"/>
      <c r="H10" s="15"/>
      <c r="I10" s="15"/>
      <c r="J10" s="15" t="s">
        <v>105</v>
      </c>
    </row>
    <row r="11" spans="1:10" ht="15.75" customHeight="1">
      <c r="A11" s="15" t="s">
        <v>2124</v>
      </c>
      <c r="B11" s="11">
        <v>1.7037037037037038E-2</v>
      </c>
      <c r="C11" s="15" t="s">
        <v>888</v>
      </c>
      <c r="D11" s="15" t="s">
        <v>34</v>
      </c>
      <c r="E11" s="14">
        <v>17</v>
      </c>
      <c r="F11" s="14">
        <f>E11-3</f>
        <v>14</v>
      </c>
      <c r="G11" s="15"/>
      <c r="H11" s="15"/>
      <c r="I11" s="15"/>
      <c r="J11" s="15"/>
    </row>
    <row r="12" spans="1:10" ht="15.75" customHeight="1">
      <c r="A12" s="15" t="s">
        <v>2124</v>
      </c>
      <c r="B12" s="11">
        <v>2.3680555555555555E-2</v>
      </c>
      <c r="C12" s="15" t="s">
        <v>13</v>
      </c>
      <c r="D12" s="15" t="s">
        <v>52</v>
      </c>
      <c r="E12" s="14">
        <v>9</v>
      </c>
      <c r="F12" s="14">
        <f>E12-0</f>
        <v>9</v>
      </c>
      <c r="G12" s="15"/>
      <c r="H12" s="15" t="s">
        <v>2134</v>
      </c>
      <c r="I12" s="15"/>
      <c r="J12" s="15"/>
    </row>
    <row r="13" spans="1:10" ht="15.75" customHeight="1">
      <c r="A13" s="15" t="s">
        <v>2124</v>
      </c>
      <c r="B13" s="11">
        <v>2.462962962962963E-2</v>
      </c>
      <c r="C13" s="15" t="s">
        <v>888</v>
      </c>
      <c r="D13" s="15" t="s">
        <v>101</v>
      </c>
      <c r="E13" s="14">
        <v>20</v>
      </c>
      <c r="F13" s="14"/>
      <c r="G13" s="15"/>
      <c r="H13" s="15"/>
      <c r="I13" s="15"/>
      <c r="J13" s="15" t="s">
        <v>2136</v>
      </c>
    </row>
    <row r="14" spans="1:10" ht="15.75" customHeight="1">
      <c r="A14" s="15" t="s">
        <v>2124</v>
      </c>
      <c r="B14" s="11">
        <v>2.5949074074074076E-2</v>
      </c>
      <c r="C14" s="15" t="s">
        <v>18</v>
      </c>
      <c r="D14" s="15" t="s">
        <v>101</v>
      </c>
      <c r="E14" s="14">
        <v>25</v>
      </c>
      <c r="F14" s="14"/>
      <c r="G14" s="15"/>
      <c r="H14" s="15"/>
      <c r="I14" s="15"/>
      <c r="J14" s="15" t="s">
        <v>2138</v>
      </c>
    </row>
    <row r="15" spans="1:10" ht="15.75" customHeight="1">
      <c r="A15" s="15" t="s">
        <v>2124</v>
      </c>
      <c r="B15" s="11">
        <v>2.7569444444444445E-2</v>
      </c>
      <c r="C15" s="15" t="s">
        <v>14</v>
      </c>
      <c r="D15" s="15" t="s">
        <v>15</v>
      </c>
      <c r="E15" s="14">
        <v>20</v>
      </c>
      <c r="F15" s="14">
        <f>E15-3</f>
        <v>17</v>
      </c>
      <c r="G15" s="15"/>
      <c r="H15" s="15"/>
      <c r="I15" s="15"/>
      <c r="J15" s="15"/>
    </row>
    <row r="16" spans="1:10" ht="15.75" customHeight="1">
      <c r="A16" s="15" t="s">
        <v>2124</v>
      </c>
      <c r="B16" s="11">
        <v>2.7662037037037037E-2</v>
      </c>
      <c r="C16" s="15" t="s">
        <v>888</v>
      </c>
      <c r="D16" s="15" t="s">
        <v>25</v>
      </c>
      <c r="E16" s="14">
        <v>12</v>
      </c>
      <c r="F16" s="14">
        <f>E16-5</f>
        <v>7</v>
      </c>
      <c r="G16" s="15"/>
      <c r="H16" s="15"/>
      <c r="I16" s="15"/>
      <c r="J16" s="15"/>
    </row>
    <row r="17" spans="1:10" ht="15.75" customHeight="1">
      <c r="A17" s="15" t="s">
        <v>2124</v>
      </c>
      <c r="B17" s="11">
        <v>2.8194444444444446E-2</v>
      </c>
      <c r="C17" s="15" t="s">
        <v>21</v>
      </c>
      <c r="D17" s="15" t="s">
        <v>15</v>
      </c>
      <c r="E17" s="14">
        <v>5</v>
      </c>
      <c r="F17" s="14">
        <f t="shared" ref="F17:F18" si="0">E17-3</f>
        <v>2</v>
      </c>
      <c r="G17" s="15"/>
      <c r="H17" s="15"/>
      <c r="I17" s="15"/>
      <c r="J17" s="15"/>
    </row>
    <row r="18" spans="1:10" ht="15.75" customHeight="1">
      <c r="A18" s="15" t="s">
        <v>2124</v>
      </c>
      <c r="B18" s="11">
        <v>3.0405092592592591E-2</v>
      </c>
      <c r="C18" s="15" t="s">
        <v>14</v>
      </c>
      <c r="D18" s="15" t="s">
        <v>25</v>
      </c>
      <c r="E18" s="14">
        <v>16</v>
      </c>
      <c r="F18" s="14">
        <f t="shared" si="0"/>
        <v>13</v>
      </c>
      <c r="G18" s="15"/>
      <c r="H18" s="15"/>
      <c r="I18" s="15"/>
      <c r="J18" s="15"/>
    </row>
    <row r="19" spans="1:10" ht="15.75" customHeight="1">
      <c r="A19" s="15" t="s">
        <v>2124</v>
      </c>
      <c r="B19" s="11">
        <v>3.1481481481481478E-2</v>
      </c>
      <c r="C19" s="15" t="s">
        <v>14</v>
      </c>
      <c r="D19" s="15" t="s">
        <v>34</v>
      </c>
      <c r="E19" s="14">
        <v>15</v>
      </c>
      <c r="F19" s="14">
        <f>E19-5</f>
        <v>10</v>
      </c>
      <c r="G19" s="15"/>
      <c r="H19" s="15"/>
      <c r="I19" s="15"/>
      <c r="J19" s="15"/>
    </row>
    <row r="20" spans="1:10" ht="15.75" customHeight="1">
      <c r="A20" s="15" t="s">
        <v>2124</v>
      </c>
      <c r="B20" s="11">
        <v>3.2025462962962964E-2</v>
      </c>
      <c r="C20" s="15" t="s">
        <v>14</v>
      </c>
      <c r="D20" s="15" t="s">
        <v>15</v>
      </c>
      <c r="E20" s="14">
        <v>8</v>
      </c>
      <c r="F20" s="14">
        <f>E20-3</f>
        <v>5</v>
      </c>
      <c r="G20" s="15"/>
      <c r="H20" s="15"/>
      <c r="I20" s="15"/>
      <c r="J20" s="15"/>
    </row>
    <row r="21" spans="1:10" ht="15.75" customHeight="1">
      <c r="A21" s="15" t="s">
        <v>2124</v>
      </c>
      <c r="B21" s="11">
        <v>3.2743055555555553E-2</v>
      </c>
      <c r="C21" s="15" t="s">
        <v>14</v>
      </c>
      <c r="D21" s="15" t="s">
        <v>37</v>
      </c>
      <c r="E21" s="14">
        <v>15</v>
      </c>
      <c r="F21" s="14">
        <f>E21-6</f>
        <v>9</v>
      </c>
      <c r="G21" s="15"/>
      <c r="H21" s="15"/>
      <c r="I21" s="15"/>
      <c r="J21" s="15"/>
    </row>
    <row r="22" spans="1:10" ht="15.75" customHeight="1">
      <c r="A22" s="15" t="s">
        <v>2124</v>
      </c>
      <c r="B22" s="11">
        <v>3.425925925925926E-2</v>
      </c>
      <c r="C22" s="15" t="s">
        <v>14</v>
      </c>
      <c r="D22" s="15" t="s">
        <v>37</v>
      </c>
      <c r="E22" s="14">
        <v>20</v>
      </c>
      <c r="F22" s="14">
        <f>E22-3</f>
        <v>17</v>
      </c>
      <c r="G22" s="15"/>
      <c r="H22" s="15"/>
      <c r="I22" s="15"/>
      <c r="J22" s="15"/>
    </row>
    <row r="23" spans="1:10" ht="15.75" customHeight="1">
      <c r="A23" s="15" t="s">
        <v>2124</v>
      </c>
      <c r="B23" s="11">
        <v>3.5648148148148151E-2</v>
      </c>
      <c r="C23" s="15" t="s">
        <v>18</v>
      </c>
      <c r="D23" s="15" t="s">
        <v>62</v>
      </c>
      <c r="E23" s="14">
        <v>10</v>
      </c>
      <c r="F23" s="14">
        <f>E23-2</f>
        <v>8</v>
      </c>
      <c r="G23" s="15"/>
      <c r="H23" s="15"/>
      <c r="I23" s="15"/>
      <c r="J23" s="15" t="s">
        <v>224</v>
      </c>
    </row>
    <row r="24" spans="1:10" ht="15.75" customHeight="1">
      <c r="A24" s="15" t="s">
        <v>2124</v>
      </c>
      <c r="B24" s="11">
        <v>3.6087962962962961E-2</v>
      </c>
      <c r="C24" s="15" t="s">
        <v>18</v>
      </c>
      <c r="D24" s="15" t="s">
        <v>109</v>
      </c>
      <c r="E24" s="14">
        <v>5</v>
      </c>
      <c r="F24" s="14">
        <f>E24-3</f>
        <v>2</v>
      </c>
      <c r="G24" s="15"/>
      <c r="H24" s="15"/>
      <c r="I24" s="15"/>
      <c r="J24" s="15"/>
    </row>
    <row r="25" spans="1:10" ht="15.75" customHeight="1">
      <c r="A25" s="15" t="s">
        <v>2124</v>
      </c>
      <c r="B25" s="11">
        <v>3.6840277777777777E-2</v>
      </c>
      <c r="C25" s="15" t="s">
        <v>14</v>
      </c>
      <c r="D25" s="15" t="s">
        <v>37</v>
      </c>
      <c r="E25" s="14">
        <v>23</v>
      </c>
      <c r="F25" s="14">
        <f>E25-6</f>
        <v>17</v>
      </c>
      <c r="G25" s="15"/>
      <c r="H25" s="15"/>
      <c r="I25" s="15"/>
      <c r="J25" s="15"/>
    </row>
    <row r="26" spans="1:10" ht="15.75" customHeight="1">
      <c r="A26" s="15" t="s">
        <v>2124</v>
      </c>
      <c r="B26" s="11">
        <v>3.7557870370370373E-2</v>
      </c>
      <c r="C26" s="15" t="s">
        <v>18</v>
      </c>
      <c r="D26" s="15" t="s">
        <v>109</v>
      </c>
      <c r="E26" s="14" t="s">
        <v>20</v>
      </c>
      <c r="F26" s="14">
        <v>1</v>
      </c>
      <c r="G26" s="15"/>
      <c r="H26" s="15"/>
      <c r="I26" s="15"/>
      <c r="J26" s="15"/>
    </row>
    <row r="27" spans="1:10" ht="15.75" customHeight="1">
      <c r="A27" s="15" t="s">
        <v>2124</v>
      </c>
      <c r="B27" s="11">
        <v>3.7800925925925925E-2</v>
      </c>
      <c r="C27" s="15" t="s">
        <v>18</v>
      </c>
      <c r="D27" s="15" t="s">
        <v>109</v>
      </c>
      <c r="E27" s="14" t="s">
        <v>38</v>
      </c>
      <c r="F27" s="14" t="s">
        <v>38</v>
      </c>
      <c r="G27" s="15"/>
      <c r="H27" s="15"/>
      <c r="I27" s="15"/>
      <c r="J27" s="15"/>
    </row>
    <row r="28" spans="1:10" ht="15.75" customHeight="1">
      <c r="A28" s="15" t="s">
        <v>2124</v>
      </c>
      <c r="B28" s="11">
        <v>3.9097222222222221E-2</v>
      </c>
      <c r="C28" s="15" t="s">
        <v>18</v>
      </c>
      <c r="D28" s="15" t="s">
        <v>109</v>
      </c>
      <c r="E28" s="14">
        <v>9</v>
      </c>
      <c r="F28" s="14">
        <f t="shared" ref="F28:F29" si="1">E28-3</f>
        <v>6</v>
      </c>
      <c r="G28" s="15"/>
      <c r="H28" s="15"/>
      <c r="I28" s="15"/>
      <c r="J28" s="15"/>
    </row>
    <row r="29" spans="1:10" ht="15.75" customHeight="1">
      <c r="A29" s="15" t="s">
        <v>2124</v>
      </c>
      <c r="B29" s="11">
        <v>3.9351851851851853E-2</v>
      </c>
      <c r="C29" s="15" t="s">
        <v>18</v>
      </c>
      <c r="D29" s="15" t="s">
        <v>109</v>
      </c>
      <c r="E29" s="14">
        <v>16</v>
      </c>
      <c r="F29" s="14">
        <f t="shared" si="1"/>
        <v>13</v>
      </c>
      <c r="G29" s="15"/>
      <c r="H29" s="15"/>
      <c r="I29" s="15"/>
      <c r="J29" s="15"/>
    </row>
    <row r="30" spans="1:10" ht="15.75" customHeight="1">
      <c r="A30" s="15" t="s">
        <v>2124</v>
      </c>
      <c r="B30" s="11">
        <v>4.0150462962962964E-2</v>
      </c>
      <c r="C30" s="15" t="s">
        <v>14</v>
      </c>
      <c r="D30" s="15" t="s">
        <v>30</v>
      </c>
      <c r="E30" s="14">
        <v>22</v>
      </c>
      <c r="F30" s="14">
        <f>E30-9</f>
        <v>13</v>
      </c>
      <c r="G30" s="15"/>
      <c r="H30" s="15"/>
      <c r="I30" s="15"/>
      <c r="J30" s="15" t="s">
        <v>32</v>
      </c>
    </row>
    <row r="31" spans="1:10" ht="15.75" customHeight="1">
      <c r="A31" s="15" t="s">
        <v>2124</v>
      </c>
      <c r="B31" s="11">
        <v>4.0532407407407406E-2</v>
      </c>
      <c r="C31" s="15" t="s">
        <v>14</v>
      </c>
      <c r="D31" s="15" t="s">
        <v>28</v>
      </c>
      <c r="E31" s="14">
        <v>11</v>
      </c>
      <c r="F31" s="14"/>
      <c r="G31" s="15"/>
      <c r="H31" s="15" t="s">
        <v>2141</v>
      </c>
      <c r="I31" s="15"/>
      <c r="J31" s="15"/>
    </row>
    <row r="32" spans="1:10" ht="15.75" customHeight="1">
      <c r="A32" s="15" t="s">
        <v>2124</v>
      </c>
      <c r="B32" s="11">
        <v>4.1550925925925929E-2</v>
      </c>
      <c r="C32" s="15" t="s">
        <v>19</v>
      </c>
      <c r="D32" s="15" t="s">
        <v>25</v>
      </c>
      <c r="E32" s="14">
        <v>2</v>
      </c>
      <c r="F32" s="14">
        <f>E32-0</f>
        <v>2</v>
      </c>
      <c r="G32" s="15"/>
      <c r="H32" s="15" t="s">
        <v>2144</v>
      </c>
      <c r="I32" s="15"/>
      <c r="J32" s="15"/>
    </row>
    <row r="33" spans="1:10" ht="15.75" customHeight="1">
      <c r="A33" s="15" t="s">
        <v>2124</v>
      </c>
      <c r="B33" s="11">
        <v>4.1921296296296297E-2</v>
      </c>
      <c r="C33" s="15" t="s">
        <v>66</v>
      </c>
      <c r="D33" s="15" t="s">
        <v>25</v>
      </c>
      <c r="E33" s="14">
        <v>3</v>
      </c>
      <c r="F33" s="14">
        <f>E33--1</f>
        <v>4</v>
      </c>
      <c r="G33" s="15"/>
      <c r="H33" s="15"/>
      <c r="I33" s="15"/>
      <c r="J33" s="15"/>
    </row>
    <row r="34" spans="1:10" ht="15.75" customHeight="1">
      <c r="A34" s="15" t="s">
        <v>2124</v>
      </c>
      <c r="B34" s="11">
        <v>4.207175925925926E-2</v>
      </c>
      <c r="C34" s="15" t="s">
        <v>1839</v>
      </c>
      <c r="D34" s="15" t="s">
        <v>30</v>
      </c>
      <c r="E34" s="14" t="s">
        <v>20</v>
      </c>
      <c r="F34" s="14">
        <v>1</v>
      </c>
      <c r="G34" s="15"/>
      <c r="H34" s="15"/>
      <c r="I34" s="15"/>
      <c r="J34" s="15" t="s">
        <v>2146</v>
      </c>
    </row>
    <row r="35" spans="1:10" ht="15.75" customHeight="1">
      <c r="A35" s="15" t="s">
        <v>2124</v>
      </c>
      <c r="B35" s="11">
        <v>4.2430555555555555E-2</v>
      </c>
      <c r="C35" s="15" t="s">
        <v>1839</v>
      </c>
      <c r="D35" s="15" t="s">
        <v>113</v>
      </c>
      <c r="E35" s="14" t="s">
        <v>1312</v>
      </c>
      <c r="F35" s="14">
        <v>16</v>
      </c>
      <c r="G35" s="15"/>
      <c r="H35" s="15"/>
      <c r="I35" s="15"/>
      <c r="J35" s="15" t="s">
        <v>2148</v>
      </c>
    </row>
    <row r="36" spans="1:10" ht="15.75" customHeight="1">
      <c r="A36" s="15" t="s">
        <v>2124</v>
      </c>
      <c r="B36" s="11">
        <v>4.3564814814814813E-2</v>
      </c>
      <c r="C36" s="15" t="s">
        <v>888</v>
      </c>
      <c r="D36" s="15" t="s">
        <v>15</v>
      </c>
      <c r="E36" s="14">
        <v>22</v>
      </c>
      <c r="F36" s="14">
        <f>E36-9</f>
        <v>13</v>
      </c>
      <c r="G36" s="15"/>
      <c r="H36" s="15"/>
      <c r="I36" s="15"/>
      <c r="J36" s="15"/>
    </row>
    <row r="37" spans="1:10" ht="15.75" customHeight="1">
      <c r="A37" s="15" t="s">
        <v>2124</v>
      </c>
      <c r="B37" s="11">
        <v>4.3483796296296298E-2</v>
      </c>
      <c r="C37" s="15" t="s">
        <v>21</v>
      </c>
      <c r="D37" s="15" t="s">
        <v>15</v>
      </c>
      <c r="E37" s="14" t="s">
        <v>38</v>
      </c>
      <c r="F37" s="14" t="s">
        <v>38</v>
      </c>
      <c r="G37" s="15"/>
      <c r="H37" s="15"/>
      <c r="I37" s="15"/>
      <c r="J37" s="15"/>
    </row>
    <row r="38" spans="1:10" ht="15.75" customHeight="1">
      <c r="A38" s="15" t="s">
        <v>2124</v>
      </c>
      <c r="B38" s="11">
        <v>4.4351851851851851E-2</v>
      </c>
      <c r="C38" s="15" t="s">
        <v>13</v>
      </c>
      <c r="D38" s="15" t="s">
        <v>22</v>
      </c>
      <c r="E38" s="14">
        <v>25</v>
      </c>
      <c r="F38" s="14">
        <f>E38-0-10</f>
        <v>15</v>
      </c>
      <c r="G38" s="15"/>
      <c r="H38" s="15"/>
      <c r="I38" s="15"/>
      <c r="J38" s="15" t="s">
        <v>820</v>
      </c>
    </row>
    <row r="39" spans="1:10" ht="15.75" customHeight="1">
      <c r="A39" s="15" t="s">
        <v>2124</v>
      </c>
      <c r="B39" s="11">
        <v>4.4363425925925924E-2</v>
      </c>
      <c r="C39" s="15" t="s">
        <v>14</v>
      </c>
      <c r="D39" s="15" t="s">
        <v>22</v>
      </c>
      <c r="E39" s="14">
        <v>26</v>
      </c>
      <c r="F39" s="14">
        <f>E39-10-9</f>
        <v>7</v>
      </c>
      <c r="G39" s="15"/>
      <c r="H39" s="15"/>
      <c r="I39" s="15"/>
      <c r="J39" s="15" t="s">
        <v>820</v>
      </c>
    </row>
    <row r="40" spans="1:10" ht="15.75" customHeight="1">
      <c r="A40" s="15" t="s">
        <v>2124</v>
      </c>
      <c r="B40" s="11">
        <v>4.4374999999999998E-2</v>
      </c>
      <c r="C40" s="15" t="s">
        <v>21</v>
      </c>
      <c r="D40" s="15" t="s">
        <v>22</v>
      </c>
      <c r="E40" s="14">
        <v>26</v>
      </c>
      <c r="F40" s="14">
        <f>E40-2-10</f>
        <v>14</v>
      </c>
      <c r="G40" s="15"/>
      <c r="H40" s="15"/>
      <c r="I40" s="15"/>
      <c r="J40" s="15" t="s">
        <v>820</v>
      </c>
    </row>
    <row r="41" spans="1:10" ht="15.75" customHeight="1">
      <c r="A41" s="15" t="s">
        <v>2124</v>
      </c>
      <c r="B41" s="11">
        <v>4.4525462962962961E-2</v>
      </c>
      <c r="C41" s="15" t="s">
        <v>19</v>
      </c>
      <c r="D41" s="15" t="s">
        <v>22</v>
      </c>
      <c r="E41" s="14" t="s">
        <v>38</v>
      </c>
      <c r="F41" s="14" t="s">
        <v>38</v>
      </c>
      <c r="G41" s="15"/>
      <c r="H41" s="15"/>
      <c r="I41" s="15"/>
      <c r="J41" s="15" t="s">
        <v>56</v>
      </c>
    </row>
    <row r="42" spans="1:10" ht="15.75" customHeight="1">
      <c r="A42" s="15" t="s">
        <v>2124</v>
      </c>
      <c r="B42" s="11">
        <v>4.4525462962962961E-2</v>
      </c>
      <c r="C42" s="15" t="s">
        <v>19</v>
      </c>
      <c r="D42" s="15" t="s">
        <v>22</v>
      </c>
      <c r="E42" s="14">
        <v>35</v>
      </c>
      <c r="F42" s="14">
        <f>E42-13-10</f>
        <v>12</v>
      </c>
      <c r="G42" s="15"/>
      <c r="H42" s="15"/>
      <c r="I42" s="15"/>
      <c r="J42" s="15" t="s">
        <v>2154</v>
      </c>
    </row>
    <row r="43" spans="1:10" ht="15.75" customHeight="1">
      <c r="A43" s="15" t="s">
        <v>2124</v>
      </c>
      <c r="B43" s="11">
        <v>4.4398148148148145E-2</v>
      </c>
      <c r="C43" s="15" t="s">
        <v>18</v>
      </c>
      <c r="D43" s="15" t="s">
        <v>22</v>
      </c>
      <c r="E43" s="14">
        <v>29</v>
      </c>
      <c r="F43" s="14">
        <f>E43-10-4</f>
        <v>15</v>
      </c>
      <c r="G43" s="15"/>
      <c r="H43" s="15"/>
      <c r="I43" s="15"/>
      <c r="J43" s="15" t="s">
        <v>820</v>
      </c>
    </row>
    <row r="44" spans="1:10" ht="15.75" customHeight="1">
      <c r="A44" s="15" t="s">
        <v>2124</v>
      </c>
      <c r="B44" s="11">
        <v>4.4398148148148145E-2</v>
      </c>
      <c r="C44" s="15" t="s">
        <v>888</v>
      </c>
      <c r="D44" s="15" t="s">
        <v>22</v>
      </c>
      <c r="E44" s="14">
        <v>15</v>
      </c>
      <c r="F44" s="14">
        <f>E44-10</f>
        <v>5</v>
      </c>
      <c r="G44" s="15"/>
      <c r="H44" s="15"/>
      <c r="I44" s="15"/>
      <c r="J44" s="15" t="s">
        <v>820</v>
      </c>
    </row>
    <row r="45" spans="1:10" ht="15.75" customHeight="1">
      <c r="A45" s="15" t="s">
        <v>2124</v>
      </c>
      <c r="B45" s="11">
        <v>4.4409722222222225E-2</v>
      </c>
      <c r="C45" s="15" t="s">
        <v>66</v>
      </c>
      <c r="D45" s="15" t="s">
        <v>22</v>
      </c>
      <c r="E45" s="14" t="s">
        <v>20</v>
      </c>
      <c r="F45" s="14">
        <v>1</v>
      </c>
      <c r="G45" s="15"/>
      <c r="H45" s="15"/>
      <c r="I45" s="15"/>
      <c r="J45" s="15" t="s">
        <v>820</v>
      </c>
    </row>
    <row r="46" spans="1:10" ht="15.75" customHeight="1">
      <c r="A46" s="15" t="s">
        <v>2124</v>
      </c>
      <c r="B46" s="11">
        <v>4.7442129629629633E-2</v>
      </c>
      <c r="C46" s="15" t="s">
        <v>19</v>
      </c>
      <c r="D46" s="15" t="s">
        <v>137</v>
      </c>
      <c r="E46" s="14">
        <v>22</v>
      </c>
      <c r="F46" s="14">
        <f>E46-13</f>
        <v>9</v>
      </c>
      <c r="G46" s="15"/>
      <c r="H46" s="15"/>
      <c r="I46" s="15"/>
      <c r="J46" s="15"/>
    </row>
    <row r="47" spans="1:10" ht="15.75" customHeight="1">
      <c r="A47" s="15" t="s">
        <v>2124</v>
      </c>
      <c r="B47" s="11">
        <v>4.7581018518518516E-2</v>
      </c>
      <c r="C47" s="15" t="s">
        <v>19</v>
      </c>
      <c r="D47" s="15" t="s">
        <v>77</v>
      </c>
      <c r="E47" s="14">
        <v>15</v>
      </c>
      <c r="F47" s="14">
        <f>E47-9</f>
        <v>6</v>
      </c>
      <c r="G47" s="15"/>
      <c r="H47" s="15"/>
      <c r="I47" s="15"/>
      <c r="J47" s="15" t="s">
        <v>2157</v>
      </c>
    </row>
    <row r="48" spans="1:10" ht="15.75" customHeight="1">
      <c r="A48" s="15" t="s">
        <v>2124</v>
      </c>
      <c r="B48" s="11">
        <v>4.8067129629629626E-2</v>
      </c>
      <c r="C48" s="15" t="s">
        <v>13</v>
      </c>
      <c r="D48" s="15" t="s">
        <v>77</v>
      </c>
      <c r="E48" s="14">
        <v>11</v>
      </c>
      <c r="F48" s="14">
        <f>E48-1</f>
        <v>10</v>
      </c>
      <c r="G48" s="15"/>
      <c r="H48" s="15" t="s">
        <v>2160</v>
      </c>
      <c r="I48" s="15"/>
      <c r="J48" s="15" t="s">
        <v>2157</v>
      </c>
    </row>
    <row r="49" spans="1:10" ht="15.75" customHeight="1">
      <c r="A49" s="15" t="s">
        <v>2124</v>
      </c>
      <c r="B49" s="11">
        <v>4.8125000000000001E-2</v>
      </c>
      <c r="C49" s="15" t="s">
        <v>14</v>
      </c>
      <c r="D49" s="15" t="s">
        <v>77</v>
      </c>
      <c r="E49" s="14" t="s">
        <v>20</v>
      </c>
      <c r="F49" s="14">
        <v>1</v>
      </c>
      <c r="G49" s="15"/>
      <c r="H49" s="15" t="s">
        <v>2161</v>
      </c>
      <c r="I49" s="15"/>
      <c r="J49" s="15" t="s">
        <v>2157</v>
      </c>
    </row>
    <row r="50" spans="1:10" ht="15.75" customHeight="1">
      <c r="A50" s="15" t="s">
        <v>2124</v>
      </c>
      <c r="B50" s="11">
        <v>4.8148148148148148E-2</v>
      </c>
      <c r="C50" s="15" t="s">
        <v>21</v>
      </c>
      <c r="D50" s="15" t="s">
        <v>77</v>
      </c>
      <c r="E50" s="14" t="s">
        <v>38</v>
      </c>
      <c r="F50" s="14" t="s">
        <v>38</v>
      </c>
      <c r="G50" s="15"/>
      <c r="H50" s="15"/>
      <c r="I50" s="15"/>
      <c r="J50" s="15" t="s">
        <v>2163</v>
      </c>
    </row>
    <row r="51" spans="1:10" ht="15.75" customHeight="1">
      <c r="A51" s="15" t="s">
        <v>2124</v>
      </c>
      <c r="B51" s="11">
        <v>4.8148148148148148E-2</v>
      </c>
      <c r="C51" s="15" t="s">
        <v>21</v>
      </c>
      <c r="D51" s="15" t="s">
        <v>77</v>
      </c>
      <c r="E51" s="14">
        <v>21</v>
      </c>
      <c r="F51" s="14">
        <f>E51-2</f>
        <v>19</v>
      </c>
      <c r="G51" s="15"/>
      <c r="H51" s="15" t="s">
        <v>2165</v>
      </c>
      <c r="I51" s="15"/>
      <c r="J51" s="15" t="s">
        <v>2166</v>
      </c>
    </row>
    <row r="52" spans="1:10" ht="15.75" customHeight="1">
      <c r="A52" s="15" t="s">
        <v>2124</v>
      </c>
      <c r="B52" s="11">
        <v>4.8229166666666663E-2</v>
      </c>
      <c r="C52" s="15" t="s">
        <v>18</v>
      </c>
      <c r="D52" s="15" t="s">
        <v>77</v>
      </c>
      <c r="E52" s="14">
        <v>20</v>
      </c>
      <c r="F52" s="14">
        <f>E52-4</f>
        <v>16</v>
      </c>
      <c r="G52" s="15"/>
      <c r="H52" s="15" t="s">
        <v>2168</v>
      </c>
      <c r="I52" s="15"/>
      <c r="J52" s="15" t="s">
        <v>2157</v>
      </c>
    </row>
    <row r="53" spans="1:10" ht="15.75" customHeight="1">
      <c r="A53" s="15" t="s">
        <v>2124</v>
      </c>
      <c r="B53" s="11">
        <v>4.8263888888888891E-2</v>
      </c>
      <c r="C53" s="15" t="s">
        <v>888</v>
      </c>
      <c r="D53" s="15" t="s">
        <v>77</v>
      </c>
      <c r="E53" s="14">
        <v>17</v>
      </c>
      <c r="F53" s="14">
        <f>E53-0</f>
        <v>17</v>
      </c>
      <c r="G53" s="15"/>
      <c r="H53" s="15" t="s">
        <v>2171</v>
      </c>
      <c r="I53" s="15"/>
      <c r="J53" s="15" t="s">
        <v>2157</v>
      </c>
    </row>
    <row r="54" spans="1:10" ht="15.75" customHeight="1">
      <c r="A54" s="15" t="s">
        <v>2124</v>
      </c>
      <c r="B54" s="11">
        <v>4.8321759259259259E-2</v>
      </c>
      <c r="C54" s="15" t="s">
        <v>66</v>
      </c>
      <c r="D54" s="15" t="s">
        <v>77</v>
      </c>
      <c r="E54" s="14" t="s">
        <v>38</v>
      </c>
      <c r="F54" s="14" t="s">
        <v>38</v>
      </c>
      <c r="G54" s="15"/>
      <c r="H54" s="15"/>
      <c r="I54" s="15"/>
      <c r="J54" s="15" t="s">
        <v>56</v>
      </c>
    </row>
    <row r="55" spans="1:10" ht="15.75" customHeight="1">
      <c r="A55" s="15" t="s">
        <v>2124</v>
      </c>
      <c r="B55" s="11">
        <v>4.8321759259259259E-2</v>
      </c>
      <c r="C55" s="15" t="s">
        <v>66</v>
      </c>
      <c r="D55" s="15" t="s">
        <v>77</v>
      </c>
      <c r="E55" s="14">
        <v>18</v>
      </c>
      <c r="F55" s="14">
        <f>E55-2</f>
        <v>16</v>
      </c>
      <c r="G55" s="15"/>
      <c r="H55" s="15" t="s">
        <v>2174</v>
      </c>
      <c r="I55" s="15"/>
      <c r="J55" s="15" t="s">
        <v>2175</v>
      </c>
    </row>
    <row r="56" spans="1:10" ht="15.75" customHeight="1">
      <c r="A56" s="15" t="s">
        <v>2124</v>
      </c>
      <c r="B56" s="11">
        <v>4.9224537037037039E-2</v>
      </c>
      <c r="C56" s="15" t="s">
        <v>18</v>
      </c>
      <c r="D56" s="15" t="s">
        <v>27</v>
      </c>
      <c r="E56" s="14">
        <v>12</v>
      </c>
      <c r="F56" s="14">
        <f>E56-8</f>
        <v>4</v>
      </c>
      <c r="G56" s="15"/>
      <c r="H56" s="15"/>
      <c r="I56" s="15"/>
      <c r="J56" s="15"/>
    </row>
    <row r="57" spans="1:10" ht="15.75" customHeight="1">
      <c r="A57" s="15" t="s">
        <v>2124</v>
      </c>
      <c r="B57" s="11">
        <v>4.9537037037037039E-2</v>
      </c>
      <c r="C57" s="15" t="s">
        <v>13</v>
      </c>
      <c r="D57" s="15" t="s">
        <v>101</v>
      </c>
      <c r="E57" s="14" t="s">
        <v>38</v>
      </c>
      <c r="F57" s="14" t="s">
        <v>38</v>
      </c>
      <c r="G57" s="15"/>
      <c r="H57" s="15"/>
      <c r="I57" s="15"/>
      <c r="J57" s="15" t="s">
        <v>70</v>
      </c>
    </row>
    <row r="58" spans="1:10" ht="15.75" customHeight="1">
      <c r="A58" s="15" t="s">
        <v>2124</v>
      </c>
      <c r="B58" s="11">
        <v>4.9537037037037039E-2</v>
      </c>
      <c r="C58" s="15" t="s">
        <v>19</v>
      </c>
      <c r="D58" s="15" t="s">
        <v>101</v>
      </c>
      <c r="E58" s="14" t="s">
        <v>38</v>
      </c>
      <c r="F58" s="14" t="s">
        <v>38</v>
      </c>
      <c r="G58" s="15"/>
      <c r="H58" s="15"/>
      <c r="I58" s="15"/>
      <c r="J58" s="15" t="s">
        <v>70</v>
      </c>
    </row>
    <row r="59" spans="1:10" ht="13">
      <c r="A59" s="15" t="s">
        <v>2124</v>
      </c>
      <c r="B59" s="11">
        <v>4.9537037037037039E-2</v>
      </c>
      <c r="C59" s="15" t="s">
        <v>18</v>
      </c>
      <c r="D59" s="15" t="s">
        <v>101</v>
      </c>
      <c r="E59" s="14" t="s">
        <v>38</v>
      </c>
      <c r="F59" s="14" t="s">
        <v>38</v>
      </c>
      <c r="G59" s="15"/>
      <c r="H59" s="15"/>
      <c r="I59" s="15"/>
      <c r="J59" s="15" t="s">
        <v>70</v>
      </c>
    </row>
    <row r="60" spans="1:10" ht="13">
      <c r="A60" s="15" t="s">
        <v>2124</v>
      </c>
      <c r="B60" s="11">
        <v>4.9537037037037039E-2</v>
      </c>
      <c r="C60" s="15" t="s">
        <v>888</v>
      </c>
      <c r="D60" s="15" t="s">
        <v>101</v>
      </c>
      <c r="E60" s="14">
        <v>12</v>
      </c>
      <c r="F60" s="14"/>
      <c r="G60" s="15"/>
      <c r="H60" s="15"/>
      <c r="I60" s="15"/>
      <c r="J60" s="15" t="s">
        <v>70</v>
      </c>
    </row>
    <row r="61" spans="1:10" ht="13">
      <c r="A61" s="15" t="s">
        <v>2124</v>
      </c>
      <c r="B61" s="11">
        <v>4.9537037037037039E-2</v>
      </c>
      <c r="C61" s="15" t="s">
        <v>14</v>
      </c>
      <c r="D61" s="15" t="s">
        <v>101</v>
      </c>
      <c r="E61" s="14">
        <v>12</v>
      </c>
      <c r="F61" s="14"/>
      <c r="G61" s="15"/>
      <c r="H61" s="15"/>
      <c r="I61" s="15"/>
      <c r="J61" s="15" t="s">
        <v>70</v>
      </c>
    </row>
    <row r="62" spans="1:10" ht="13">
      <c r="A62" s="15" t="s">
        <v>2124</v>
      </c>
      <c r="B62" s="11">
        <v>4.9537037037037039E-2</v>
      </c>
      <c r="C62" s="15" t="s">
        <v>66</v>
      </c>
      <c r="D62" s="15" t="s">
        <v>101</v>
      </c>
      <c r="E62" s="14" t="s">
        <v>38</v>
      </c>
      <c r="F62" s="14" t="s">
        <v>38</v>
      </c>
      <c r="G62" s="15"/>
      <c r="H62" s="15"/>
      <c r="I62" s="15"/>
      <c r="J62" s="15" t="s">
        <v>70</v>
      </c>
    </row>
    <row r="63" spans="1:10" ht="13">
      <c r="A63" s="15" t="s">
        <v>2124</v>
      </c>
      <c r="B63" s="11">
        <v>5.2384259259259262E-2</v>
      </c>
      <c r="C63" s="15" t="s">
        <v>89</v>
      </c>
      <c r="D63" s="15" t="s">
        <v>15</v>
      </c>
      <c r="E63" s="14">
        <f>F63+3</f>
        <v>19</v>
      </c>
      <c r="F63" s="14">
        <v>16</v>
      </c>
      <c r="G63" s="15"/>
      <c r="H63" s="15"/>
      <c r="I63" s="15"/>
      <c r="J63" s="15" t="s">
        <v>2178</v>
      </c>
    </row>
    <row r="64" spans="1:10" ht="13">
      <c r="A64" s="15" t="s">
        <v>2124</v>
      </c>
      <c r="B64" s="11">
        <v>5.4108796296296294E-2</v>
      </c>
      <c r="C64" s="15" t="s">
        <v>888</v>
      </c>
      <c r="D64" s="15" t="s">
        <v>15</v>
      </c>
      <c r="E64" s="14">
        <v>11</v>
      </c>
      <c r="F64" s="14">
        <f t="shared" ref="F64:F65" si="2">E64-9</f>
        <v>2</v>
      </c>
      <c r="G64" s="15"/>
      <c r="H64" s="15"/>
      <c r="I64" s="15"/>
      <c r="J64" s="15"/>
    </row>
    <row r="65" spans="1:10" ht="13">
      <c r="A65" s="15" t="s">
        <v>2124</v>
      </c>
      <c r="B65" s="11">
        <v>5.6006944444444443E-2</v>
      </c>
      <c r="C65" s="15" t="s">
        <v>14</v>
      </c>
      <c r="D65" s="15" t="s">
        <v>52</v>
      </c>
      <c r="E65" s="14">
        <v>21</v>
      </c>
      <c r="F65" s="14">
        <f t="shared" si="2"/>
        <v>12</v>
      </c>
      <c r="G65" s="15"/>
      <c r="H65" s="15"/>
      <c r="I65" s="15"/>
      <c r="J65" s="15"/>
    </row>
    <row r="66" spans="1:10" ht="13">
      <c r="A66" s="15" t="s">
        <v>2124</v>
      </c>
      <c r="B66" s="11">
        <v>5.6898148148148149E-2</v>
      </c>
      <c r="C66" s="15" t="s">
        <v>21</v>
      </c>
      <c r="D66" s="15" t="s">
        <v>28</v>
      </c>
      <c r="E66" s="14">
        <v>26</v>
      </c>
      <c r="F66" s="14"/>
      <c r="G66" s="15"/>
      <c r="H66" s="15" t="s">
        <v>2179</v>
      </c>
      <c r="I66" s="14">
        <v>4</v>
      </c>
      <c r="J66" s="15" t="s">
        <v>614</v>
      </c>
    </row>
    <row r="67" spans="1:10" ht="13">
      <c r="A67" s="15" t="s">
        <v>2124</v>
      </c>
      <c r="B67" s="11">
        <v>5.7476851851851848E-2</v>
      </c>
      <c r="C67" s="15" t="s">
        <v>21</v>
      </c>
      <c r="D67" s="15" t="s">
        <v>113</v>
      </c>
      <c r="E67" s="14">
        <v>26</v>
      </c>
      <c r="F67" s="14">
        <f>E67-8</f>
        <v>18</v>
      </c>
      <c r="G67" s="15"/>
      <c r="H67" s="15"/>
      <c r="I67" s="15"/>
      <c r="J67" s="15"/>
    </row>
    <row r="68" spans="1:10" ht="13">
      <c r="A68" s="15" t="s">
        <v>2124</v>
      </c>
      <c r="B68" s="11">
        <v>5.859953703703704E-2</v>
      </c>
      <c r="C68" s="15" t="s">
        <v>888</v>
      </c>
      <c r="D68" s="15" t="s">
        <v>101</v>
      </c>
      <c r="E68" s="14">
        <v>9</v>
      </c>
      <c r="F68" s="14"/>
      <c r="G68" s="15"/>
      <c r="H68" s="15"/>
      <c r="I68" s="15"/>
      <c r="J68" s="15" t="s">
        <v>2181</v>
      </c>
    </row>
    <row r="69" spans="1:10" ht="13">
      <c r="A69" s="15" t="s">
        <v>2124</v>
      </c>
      <c r="B69" s="11">
        <v>5.9085648148148151E-2</v>
      </c>
      <c r="C69" s="15" t="s">
        <v>21</v>
      </c>
      <c r="D69" s="15" t="s">
        <v>28</v>
      </c>
      <c r="E69" s="14">
        <v>23</v>
      </c>
      <c r="F69" s="14"/>
      <c r="G69" s="15"/>
      <c r="H69" s="15" t="s">
        <v>2182</v>
      </c>
      <c r="I69" s="15"/>
      <c r="J69" s="15" t="s">
        <v>614</v>
      </c>
    </row>
    <row r="70" spans="1:10" ht="13">
      <c r="A70" s="15" t="s">
        <v>2124</v>
      </c>
      <c r="B70" s="11">
        <v>6.0601851851851851E-2</v>
      </c>
      <c r="C70" s="15" t="s">
        <v>888</v>
      </c>
      <c r="D70" s="15" t="s">
        <v>15</v>
      </c>
      <c r="E70" s="14">
        <v>19</v>
      </c>
      <c r="F70" s="14">
        <f>E70-9</f>
        <v>10</v>
      </c>
      <c r="G70" s="15"/>
      <c r="H70" s="15"/>
      <c r="I70" s="15"/>
      <c r="J70" s="15"/>
    </row>
    <row r="71" spans="1:10" ht="13">
      <c r="A71" s="15" t="s">
        <v>2124</v>
      </c>
      <c r="B71" s="11">
        <v>6.0937499999999999E-2</v>
      </c>
      <c r="C71" s="15" t="s">
        <v>13</v>
      </c>
      <c r="D71" s="15" t="s">
        <v>22</v>
      </c>
      <c r="E71" s="14">
        <v>8</v>
      </c>
      <c r="F71" s="14">
        <f>E71-0</f>
        <v>8</v>
      </c>
      <c r="G71" s="15"/>
      <c r="H71" s="15"/>
      <c r="I71" s="15"/>
      <c r="J71" s="15"/>
    </row>
    <row r="72" spans="1:10" ht="13">
      <c r="A72" s="15" t="s">
        <v>2124</v>
      </c>
      <c r="B72" s="11">
        <v>6.0949074074074072E-2</v>
      </c>
      <c r="C72" s="15" t="s">
        <v>14</v>
      </c>
      <c r="D72" s="15" t="s">
        <v>22</v>
      </c>
      <c r="E72" s="14">
        <v>18</v>
      </c>
      <c r="F72" s="14">
        <f>E72-9</f>
        <v>9</v>
      </c>
      <c r="G72" s="15"/>
      <c r="H72" s="15"/>
      <c r="I72" s="15"/>
      <c r="J72" s="15"/>
    </row>
    <row r="73" spans="1:10" ht="13">
      <c r="A73" s="15" t="s">
        <v>2124</v>
      </c>
      <c r="B73" s="11">
        <v>6.0960648148148146E-2</v>
      </c>
      <c r="C73" s="15" t="s">
        <v>21</v>
      </c>
      <c r="D73" s="15" t="s">
        <v>22</v>
      </c>
      <c r="E73" s="14">
        <v>16</v>
      </c>
      <c r="F73" s="14">
        <f>E73-2</f>
        <v>14</v>
      </c>
      <c r="G73" s="15"/>
      <c r="H73" s="15"/>
      <c r="I73" s="15"/>
      <c r="J73" s="15"/>
    </row>
    <row r="74" spans="1:10" ht="13">
      <c r="A74" s="15" t="s">
        <v>2124</v>
      </c>
      <c r="B74" s="11">
        <v>6.0983796296296293E-2</v>
      </c>
      <c r="C74" s="15" t="s">
        <v>19</v>
      </c>
      <c r="D74" s="15" t="s">
        <v>22</v>
      </c>
      <c r="E74" s="14" t="s">
        <v>38</v>
      </c>
      <c r="F74" s="14" t="s">
        <v>38</v>
      </c>
      <c r="G74" s="15"/>
      <c r="H74" s="15"/>
      <c r="I74" s="15"/>
      <c r="J74" s="15" t="s">
        <v>56</v>
      </c>
    </row>
    <row r="75" spans="1:10" ht="13">
      <c r="A75" s="15" t="s">
        <v>2124</v>
      </c>
      <c r="B75" s="11">
        <v>6.0983796296296293E-2</v>
      </c>
      <c r="C75" s="15" t="s">
        <v>19</v>
      </c>
      <c r="D75" s="15" t="s">
        <v>22</v>
      </c>
      <c r="E75" s="14">
        <v>21</v>
      </c>
      <c r="F75" s="14">
        <f>E75-13</f>
        <v>8</v>
      </c>
      <c r="G75" s="15"/>
      <c r="H75" s="15"/>
      <c r="I75" s="15"/>
      <c r="J75" s="15" t="s">
        <v>57</v>
      </c>
    </row>
    <row r="76" spans="1:10" ht="13">
      <c r="A76" s="15" t="s">
        <v>2124</v>
      </c>
      <c r="B76" s="11">
        <v>6.0995370370370373E-2</v>
      </c>
      <c r="C76" s="15" t="s">
        <v>18</v>
      </c>
      <c r="D76" s="15" t="s">
        <v>22</v>
      </c>
      <c r="E76" s="14">
        <v>10</v>
      </c>
      <c r="F76" s="14">
        <f>E76-4</f>
        <v>6</v>
      </c>
      <c r="G76" s="15"/>
      <c r="H76" s="15"/>
      <c r="I76" s="15"/>
      <c r="J76" s="15"/>
    </row>
    <row r="77" spans="1:10" ht="13">
      <c r="A77" s="15" t="s">
        <v>2124</v>
      </c>
      <c r="B77" s="11">
        <v>6.1006944444444447E-2</v>
      </c>
      <c r="C77" s="15" t="s">
        <v>888</v>
      </c>
      <c r="D77" s="15" t="s">
        <v>22</v>
      </c>
      <c r="E77" s="14">
        <v>18</v>
      </c>
      <c r="F77" s="14">
        <f>E77-0</f>
        <v>18</v>
      </c>
      <c r="G77" s="15"/>
      <c r="H77" s="15"/>
      <c r="I77" s="15"/>
      <c r="J77" s="15"/>
    </row>
    <row r="78" spans="1:10" ht="13">
      <c r="A78" s="15" t="s">
        <v>2124</v>
      </c>
      <c r="B78" s="11">
        <v>6.1018518518518521E-2</v>
      </c>
      <c r="C78" s="15" t="s">
        <v>66</v>
      </c>
      <c r="D78" s="15" t="s">
        <v>22</v>
      </c>
      <c r="E78" s="14">
        <v>16</v>
      </c>
      <c r="F78" s="14">
        <f t="shared" ref="F78:F79" si="3">E78-2</f>
        <v>14</v>
      </c>
      <c r="G78" s="15"/>
      <c r="H78" s="15"/>
      <c r="I78" s="15"/>
      <c r="J78" s="15"/>
    </row>
    <row r="79" spans="1:10" ht="13">
      <c r="A79" s="15" t="s">
        <v>2124</v>
      </c>
      <c r="B79" s="11">
        <v>6.3657407407407413E-2</v>
      </c>
      <c r="C79" s="15" t="s">
        <v>19</v>
      </c>
      <c r="D79" s="15" t="s">
        <v>62</v>
      </c>
      <c r="E79" s="14">
        <v>17</v>
      </c>
      <c r="F79" s="14">
        <f t="shared" si="3"/>
        <v>15</v>
      </c>
      <c r="G79" s="15"/>
      <c r="H79" s="15"/>
      <c r="I79" s="15"/>
      <c r="J79" s="15"/>
    </row>
    <row r="80" spans="1:10" ht="13">
      <c r="A80" s="15" t="s">
        <v>2124</v>
      </c>
      <c r="B80" s="11">
        <v>6.3738425925925921E-2</v>
      </c>
      <c r="C80" s="15" t="s">
        <v>13</v>
      </c>
      <c r="D80" s="15" t="s">
        <v>62</v>
      </c>
      <c r="E80" s="14">
        <v>17</v>
      </c>
      <c r="F80" s="14">
        <f>E80-5</f>
        <v>12</v>
      </c>
      <c r="G80" s="15"/>
      <c r="H80" s="15"/>
      <c r="I80" s="15"/>
      <c r="J80" s="15"/>
    </row>
    <row r="81" spans="1:10" ht="13">
      <c r="A81" s="15" t="s">
        <v>2124</v>
      </c>
      <c r="B81" s="11">
        <v>6.3750000000000001E-2</v>
      </c>
      <c r="C81" s="15" t="s">
        <v>14</v>
      </c>
      <c r="D81" s="15" t="s">
        <v>62</v>
      </c>
      <c r="E81" s="14">
        <v>16</v>
      </c>
      <c r="F81" s="14">
        <f>E81-3</f>
        <v>13</v>
      </c>
      <c r="G81" s="15"/>
      <c r="H81" s="15"/>
      <c r="I81" s="15"/>
      <c r="J81" s="15"/>
    </row>
    <row r="82" spans="1:10" ht="13">
      <c r="A82" s="15" t="s">
        <v>2124</v>
      </c>
      <c r="B82" s="11">
        <v>6.3761574074074068E-2</v>
      </c>
      <c r="C82" s="15" t="s">
        <v>21</v>
      </c>
      <c r="D82" s="15" t="s">
        <v>62</v>
      </c>
      <c r="E82" s="14">
        <v>18</v>
      </c>
      <c r="F82" s="14">
        <f>E82-7</f>
        <v>11</v>
      </c>
      <c r="G82" s="15"/>
      <c r="H82" s="15"/>
      <c r="I82" s="15"/>
      <c r="J82" s="15"/>
    </row>
    <row r="83" spans="1:10" ht="13">
      <c r="A83" s="15" t="s">
        <v>2124</v>
      </c>
      <c r="B83" s="11">
        <v>6.3784722222222229E-2</v>
      </c>
      <c r="C83" s="15" t="s">
        <v>18</v>
      </c>
      <c r="D83" s="15" t="s">
        <v>62</v>
      </c>
      <c r="E83" s="14" t="s">
        <v>20</v>
      </c>
      <c r="F83" s="14">
        <v>1</v>
      </c>
      <c r="G83" s="15"/>
      <c r="H83" s="15"/>
      <c r="I83" s="15"/>
      <c r="J83" s="15" t="s">
        <v>2186</v>
      </c>
    </row>
    <row r="84" spans="1:10" ht="13">
      <c r="A84" s="15" t="s">
        <v>2124</v>
      </c>
      <c r="B84" s="11">
        <v>6.3796296296296295E-2</v>
      </c>
      <c r="C84" s="15" t="s">
        <v>888</v>
      </c>
      <c r="D84" s="15" t="s">
        <v>62</v>
      </c>
      <c r="E84" s="14">
        <v>20</v>
      </c>
      <c r="F84" s="14">
        <f>E84-2</f>
        <v>18</v>
      </c>
      <c r="G84" s="15"/>
      <c r="H84" s="15"/>
      <c r="I84" s="15"/>
      <c r="J84" s="15"/>
    </row>
    <row r="85" spans="1:10" ht="13">
      <c r="A85" s="15" t="s">
        <v>2124</v>
      </c>
      <c r="B85" s="11">
        <v>6.3807870370370376E-2</v>
      </c>
      <c r="C85" s="15" t="s">
        <v>66</v>
      </c>
      <c r="D85" s="15" t="s">
        <v>62</v>
      </c>
      <c r="E85" s="14">
        <v>10</v>
      </c>
      <c r="F85" s="14">
        <f>E85-6</f>
        <v>4</v>
      </c>
      <c r="G85" s="15"/>
      <c r="H85" s="15"/>
      <c r="I85" s="15"/>
      <c r="J85" s="15"/>
    </row>
    <row r="86" spans="1:10" ht="13">
      <c r="A86" s="15" t="s">
        <v>2124</v>
      </c>
      <c r="B86" s="11">
        <v>8.5162037037037036E-2</v>
      </c>
      <c r="C86" s="15" t="s">
        <v>21</v>
      </c>
      <c r="D86" s="15" t="s">
        <v>31</v>
      </c>
      <c r="E86" s="14">
        <v>21</v>
      </c>
      <c r="F86" s="14">
        <v>17</v>
      </c>
      <c r="G86" s="15"/>
      <c r="H86" s="15"/>
      <c r="I86" s="15"/>
      <c r="J86" s="15" t="s">
        <v>56</v>
      </c>
    </row>
    <row r="87" spans="1:10" ht="13">
      <c r="A87" s="15" t="s">
        <v>2124</v>
      </c>
      <c r="B87" s="11">
        <v>8.5162037037037036E-2</v>
      </c>
      <c r="C87" s="15" t="s">
        <v>21</v>
      </c>
      <c r="D87" s="15" t="s">
        <v>31</v>
      </c>
      <c r="E87" s="14">
        <v>21</v>
      </c>
      <c r="F87" s="14">
        <v>17</v>
      </c>
      <c r="G87" s="15"/>
      <c r="H87" s="15"/>
      <c r="I87" s="15"/>
      <c r="J87" s="15" t="s">
        <v>57</v>
      </c>
    </row>
    <row r="88" spans="1:10" ht="13">
      <c r="A88" s="15" t="s">
        <v>2124</v>
      </c>
      <c r="B88" s="11">
        <v>9.3402777777777779E-2</v>
      </c>
      <c r="C88" s="15" t="s">
        <v>18</v>
      </c>
      <c r="D88" s="15" t="s">
        <v>246</v>
      </c>
      <c r="E88" s="14" t="s">
        <v>17</v>
      </c>
      <c r="F88" s="14">
        <v>20</v>
      </c>
      <c r="G88" s="15"/>
      <c r="H88" s="15"/>
      <c r="I88" s="15"/>
      <c r="J88" s="15"/>
    </row>
    <row r="89" spans="1:10" ht="13">
      <c r="A89" s="15" t="s">
        <v>2124</v>
      </c>
      <c r="B89" s="11">
        <v>9.3437500000000007E-2</v>
      </c>
      <c r="C89" s="15" t="s">
        <v>888</v>
      </c>
      <c r="D89" s="15" t="s">
        <v>246</v>
      </c>
      <c r="E89" s="14">
        <v>18</v>
      </c>
      <c r="F89" s="14">
        <f>E89--1</f>
        <v>19</v>
      </c>
      <c r="G89" s="15"/>
      <c r="H89" s="15"/>
      <c r="I89" s="15"/>
      <c r="J89" s="15"/>
    </row>
    <row r="90" spans="1:10" ht="13">
      <c r="A90" s="15" t="s">
        <v>2124</v>
      </c>
      <c r="B90" s="11">
        <v>9.3449074074074073E-2</v>
      </c>
      <c r="C90" s="15" t="s">
        <v>13</v>
      </c>
      <c r="D90" s="15" t="s">
        <v>246</v>
      </c>
      <c r="E90" s="14">
        <v>18</v>
      </c>
      <c r="F90" s="14">
        <f>E90-2</f>
        <v>16</v>
      </c>
      <c r="G90" s="15"/>
      <c r="H90" s="15"/>
      <c r="I90" s="15"/>
      <c r="J90" s="15"/>
    </row>
    <row r="91" spans="1:10" ht="13">
      <c r="A91" s="15" t="s">
        <v>2124</v>
      </c>
      <c r="B91" s="11">
        <v>9.3460648148148154E-2</v>
      </c>
      <c r="C91" s="15" t="s">
        <v>14</v>
      </c>
      <c r="D91" s="15" t="s">
        <v>246</v>
      </c>
      <c r="E91" s="14">
        <v>12</v>
      </c>
      <c r="F91" s="14">
        <f>E91-6</f>
        <v>6</v>
      </c>
      <c r="G91" s="15"/>
      <c r="H91" s="15"/>
      <c r="I91" s="15"/>
      <c r="J91" s="15"/>
    </row>
    <row r="92" spans="1:10" ht="13">
      <c r="A92" s="15" t="s">
        <v>2124</v>
      </c>
      <c r="B92" s="11">
        <v>9.3460648148148154E-2</v>
      </c>
      <c r="C92" s="15" t="s">
        <v>21</v>
      </c>
      <c r="D92" s="15" t="s">
        <v>246</v>
      </c>
      <c r="E92" s="14">
        <v>23</v>
      </c>
      <c r="F92" s="14">
        <f>E92-9</f>
        <v>14</v>
      </c>
      <c r="G92" s="15"/>
      <c r="H92" s="15"/>
      <c r="I92" s="15"/>
      <c r="J92" s="15"/>
    </row>
    <row r="93" spans="1:10" ht="13">
      <c r="A93" s="15" t="s">
        <v>2124</v>
      </c>
      <c r="B93" s="11">
        <v>9.8668981481481483E-2</v>
      </c>
      <c r="C93" s="15" t="s">
        <v>13</v>
      </c>
      <c r="D93" s="15" t="s">
        <v>31</v>
      </c>
      <c r="E93" s="14">
        <v>16</v>
      </c>
      <c r="F93" s="14">
        <f>E93-5</f>
        <v>11</v>
      </c>
      <c r="G93" s="15"/>
      <c r="H93" s="15"/>
      <c r="I93" s="15"/>
      <c r="J93" s="15"/>
    </row>
    <row r="94" spans="1:10" ht="13">
      <c r="A94" s="15" t="s">
        <v>2124</v>
      </c>
      <c r="B94" s="11">
        <v>0.10125000000000001</v>
      </c>
      <c r="C94" s="15" t="s">
        <v>18</v>
      </c>
      <c r="D94" s="15" t="s">
        <v>22</v>
      </c>
      <c r="E94" s="14">
        <v>11</v>
      </c>
      <c r="F94" s="14">
        <f>E94-4</f>
        <v>7</v>
      </c>
      <c r="G94" s="15"/>
      <c r="H94" s="15"/>
      <c r="I94" s="15"/>
      <c r="J94" s="15"/>
    </row>
    <row r="95" spans="1:10" ht="13">
      <c r="A95" s="15" t="s">
        <v>2124</v>
      </c>
      <c r="B95" s="11">
        <v>0.10163194444444444</v>
      </c>
      <c r="C95" s="15" t="s">
        <v>18</v>
      </c>
      <c r="D95" s="15" t="s">
        <v>27</v>
      </c>
      <c r="E95" s="14" t="s">
        <v>38</v>
      </c>
      <c r="F95" s="14" t="s">
        <v>38</v>
      </c>
      <c r="G95" s="15"/>
      <c r="H95" s="15"/>
      <c r="I95" s="15"/>
      <c r="J95" s="15" t="s">
        <v>103</v>
      </c>
    </row>
    <row r="96" spans="1:10" ht="13">
      <c r="A96" s="15" t="s">
        <v>2124</v>
      </c>
      <c r="B96" s="11">
        <v>0.10163194444444444</v>
      </c>
      <c r="C96" s="15" t="s">
        <v>18</v>
      </c>
      <c r="D96" s="15" t="s">
        <v>27</v>
      </c>
      <c r="E96" s="14">
        <v>18</v>
      </c>
      <c r="F96" s="14">
        <f>E96-9</f>
        <v>9</v>
      </c>
      <c r="G96" s="15"/>
      <c r="H96" s="15"/>
      <c r="I96" s="15"/>
      <c r="J96" s="15" t="s">
        <v>105</v>
      </c>
    </row>
    <row r="97" spans="1:10" ht="13">
      <c r="A97" s="15" t="s">
        <v>2124</v>
      </c>
      <c r="B97" s="11">
        <v>0.10244212962962963</v>
      </c>
      <c r="C97" s="15" t="s">
        <v>888</v>
      </c>
      <c r="D97" s="15" t="s">
        <v>24</v>
      </c>
      <c r="E97" s="14">
        <v>26</v>
      </c>
      <c r="F97" s="14">
        <f>E97-7</f>
        <v>19</v>
      </c>
      <c r="G97" s="15"/>
      <c r="H97" s="15"/>
      <c r="I97" s="15"/>
      <c r="J97" s="15"/>
    </row>
    <row r="98" spans="1:10" ht="13">
      <c r="A98" s="15" t="s">
        <v>2124</v>
      </c>
      <c r="B98" s="11">
        <v>0.10631944444444444</v>
      </c>
      <c r="C98" s="15" t="s">
        <v>21</v>
      </c>
      <c r="D98" s="15" t="s">
        <v>31</v>
      </c>
      <c r="E98" s="14">
        <v>21</v>
      </c>
      <c r="F98" s="14">
        <f>E98-4</f>
        <v>17</v>
      </c>
      <c r="G98" s="15"/>
      <c r="H98" s="15"/>
      <c r="I98" s="15"/>
      <c r="J98" s="15"/>
    </row>
    <row r="99" spans="1:10" ht="13">
      <c r="A99" s="15" t="s">
        <v>2124</v>
      </c>
      <c r="B99" s="11">
        <v>0.11585648148148148</v>
      </c>
      <c r="C99" s="15" t="s">
        <v>13</v>
      </c>
      <c r="D99" s="15" t="s">
        <v>246</v>
      </c>
      <c r="E99" s="14">
        <v>10</v>
      </c>
      <c r="F99" s="14">
        <f>E99-2</f>
        <v>8</v>
      </c>
      <c r="G99" s="15"/>
      <c r="H99" s="15"/>
      <c r="I99" s="15"/>
      <c r="J99" s="15"/>
    </row>
    <row r="100" spans="1:10" ht="13">
      <c r="A100" s="15" t="s">
        <v>2124</v>
      </c>
      <c r="B100" s="11">
        <v>0.12195601851851852</v>
      </c>
      <c r="C100" s="15" t="s">
        <v>14</v>
      </c>
      <c r="D100" s="15" t="s">
        <v>15</v>
      </c>
      <c r="E100" s="14">
        <v>19</v>
      </c>
      <c r="F100" s="14">
        <f t="shared" ref="F100:F101" si="4">E100-3</f>
        <v>16</v>
      </c>
      <c r="G100" s="15"/>
      <c r="H100" s="15"/>
      <c r="I100" s="15"/>
      <c r="J100" s="15"/>
    </row>
    <row r="101" spans="1:10" ht="13">
      <c r="A101" s="15" t="s">
        <v>2124</v>
      </c>
      <c r="B101" s="11">
        <v>0.12990740740740742</v>
      </c>
      <c r="C101" s="15" t="s">
        <v>13</v>
      </c>
      <c r="D101" s="15" t="s">
        <v>15</v>
      </c>
      <c r="E101" s="14">
        <v>21</v>
      </c>
      <c r="F101" s="14">
        <f t="shared" si="4"/>
        <v>18</v>
      </c>
      <c r="G101" s="15"/>
      <c r="H101" s="15"/>
      <c r="I101" s="15"/>
      <c r="J101" s="15"/>
    </row>
    <row r="102" spans="1:10" ht="13">
      <c r="A102" s="15" t="s">
        <v>2124</v>
      </c>
      <c r="B102" s="11">
        <v>0.13086805555555556</v>
      </c>
      <c r="C102" s="15" t="s">
        <v>13</v>
      </c>
      <c r="D102" s="15" t="s">
        <v>31</v>
      </c>
      <c r="E102" s="14">
        <v>16</v>
      </c>
      <c r="F102" s="14">
        <f>E102-5</f>
        <v>11</v>
      </c>
      <c r="G102" s="15"/>
      <c r="H102" s="15"/>
      <c r="I102" s="15"/>
      <c r="J102" s="15" t="s">
        <v>57</v>
      </c>
    </row>
    <row r="103" spans="1:10" ht="13">
      <c r="A103" s="15" t="s">
        <v>2124</v>
      </c>
      <c r="B103" s="11">
        <v>0.13086805555555556</v>
      </c>
      <c r="C103" s="15" t="s">
        <v>13</v>
      </c>
      <c r="D103" s="15" t="s">
        <v>15</v>
      </c>
      <c r="E103" s="14" t="s">
        <v>38</v>
      </c>
      <c r="F103" s="14" t="s">
        <v>38</v>
      </c>
      <c r="G103" s="15"/>
      <c r="H103" s="15"/>
      <c r="I103" s="15"/>
      <c r="J103" s="15" t="s">
        <v>56</v>
      </c>
    </row>
    <row r="104" spans="1:10" ht="13">
      <c r="A104" s="15" t="s">
        <v>2124</v>
      </c>
      <c r="B104" s="11">
        <v>0.13567129629629629</v>
      </c>
      <c r="C104" s="15" t="s">
        <v>14</v>
      </c>
      <c r="D104" s="15" t="s">
        <v>67</v>
      </c>
      <c r="E104" s="14" t="s">
        <v>38</v>
      </c>
      <c r="F104" s="14" t="s">
        <v>38</v>
      </c>
      <c r="G104" s="15"/>
      <c r="H104" s="15"/>
      <c r="I104" s="15"/>
      <c r="J104" s="15" t="s">
        <v>103</v>
      </c>
    </row>
    <row r="105" spans="1:10" ht="13">
      <c r="A105" s="15" t="s">
        <v>2124</v>
      </c>
      <c r="B105" s="11">
        <v>0.13567129629629629</v>
      </c>
      <c r="C105" s="15" t="s">
        <v>14</v>
      </c>
      <c r="D105" s="15" t="s">
        <v>67</v>
      </c>
      <c r="E105" s="14">
        <v>23</v>
      </c>
      <c r="F105" s="14">
        <v>17</v>
      </c>
      <c r="G105" s="15"/>
      <c r="H105" s="15"/>
      <c r="I105" s="15"/>
      <c r="J105" s="15" t="s">
        <v>105</v>
      </c>
    </row>
    <row r="106" spans="1:10" ht="13">
      <c r="A106" s="15" t="s">
        <v>2124</v>
      </c>
      <c r="B106" s="11">
        <v>0.14326388888888889</v>
      </c>
      <c r="C106" s="15" t="s">
        <v>19</v>
      </c>
      <c r="D106" s="15" t="s">
        <v>31</v>
      </c>
      <c r="E106" s="14" t="s">
        <v>20</v>
      </c>
      <c r="F106" s="14">
        <v>1</v>
      </c>
      <c r="G106" s="15"/>
      <c r="H106" s="15"/>
      <c r="I106" s="15"/>
      <c r="J106" s="15"/>
    </row>
    <row r="107" spans="1:10" ht="13">
      <c r="A107" s="15" t="s">
        <v>2124</v>
      </c>
      <c r="B107" s="11">
        <v>0.14326388888888889</v>
      </c>
      <c r="C107" s="15" t="s">
        <v>13</v>
      </c>
      <c r="D107" s="15" t="s">
        <v>31</v>
      </c>
      <c r="E107" s="14" t="s">
        <v>38</v>
      </c>
      <c r="F107" s="14" t="s">
        <v>38</v>
      </c>
      <c r="G107" s="15"/>
      <c r="H107" s="15"/>
      <c r="I107" s="15"/>
      <c r="J107" s="15"/>
    </row>
    <row r="108" spans="1:10" ht="13">
      <c r="A108" s="15" t="s">
        <v>2124</v>
      </c>
      <c r="B108" s="11">
        <v>0.14460648148148147</v>
      </c>
      <c r="C108" s="15" t="s">
        <v>13</v>
      </c>
      <c r="D108" s="15" t="s">
        <v>22</v>
      </c>
      <c r="E108" s="14" t="s">
        <v>38</v>
      </c>
      <c r="F108" s="14" t="s">
        <v>38</v>
      </c>
      <c r="G108" s="15"/>
      <c r="H108" s="15"/>
      <c r="I108" s="15"/>
      <c r="J108" s="15" t="s">
        <v>56</v>
      </c>
    </row>
    <row r="109" spans="1:10" ht="13">
      <c r="A109" s="15" t="s">
        <v>2124</v>
      </c>
      <c r="B109" s="11">
        <v>0.14460648148148147</v>
      </c>
      <c r="C109" s="15" t="s">
        <v>13</v>
      </c>
      <c r="D109" s="15" t="s">
        <v>22</v>
      </c>
      <c r="E109" s="14">
        <v>8</v>
      </c>
      <c r="F109" s="14">
        <f>E109-0</f>
        <v>8</v>
      </c>
      <c r="G109" s="15"/>
      <c r="H109" s="15"/>
      <c r="I109" s="15"/>
      <c r="J109" s="15" t="s">
        <v>57</v>
      </c>
    </row>
    <row r="110" spans="1:10" ht="13">
      <c r="A110" s="15" t="s">
        <v>2124</v>
      </c>
      <c r="B110" s="11">
        <v>0.14461805555555557</v>
      </c>
      <c r="C110" s="15" t="s">
        <v>14</v>
      </c>
      <c r="D110" s="15" t="s">
        <v>22</v>
      </c>
      <c r="E110" s="14" t="s">
        <v>38</v>
      </c>
      <c r="F110" s="14" t="s">
        <v>38</v>
      </c>
      <c r="G110" s="15"/>
      <c r="H110" s="15"/>
      <c r="I110" s="15"/>
      <c r="J110" s="15" t="s">
        <v>56</v>
      </c>
    </row>
    <row r="111" spans="1:10" ht="13">
      <c r="A111" s="15" t="s">
        <v>2124</v>
      </c>
      <c r="B111" s="11">
        <v>0.14461805555555557</v>
      </c>
      <c r="C111" s="15" t="s">
        <v>14</v>
      </c>
      <c r="D111" s="15" t="s">
        <v>22</v>
      </c>
      <c r="E111" s="14">
        <v>27</v>
      </c>
      <c r="F111" s="14">
        <f>E111-9</f>
        <v>18</v>
      </c>
      <c r="G111" s="15"/>
      <c r="H111" s="15"/>
      <c r="I111" s="15"/>
      <c r="J111" s="15" t="s">
        <v>57</v>
      </c>
    </row>
    <row r="112" spans="1:10" ht="13">
      <c r="A112" s="15" t="s">
        <v>2124</v>
      </c>
      <c r="B112" s="11">
        <v>0.14484953703703704</v>
      </c>
      <c r="C112" s="15" t="s">
        <v>21</v>
      </c>
      <c r="D112" s="15" t="s">
        <v>22</v>
      </c>
      <c r="E112" s="14" t="s">
        <v>38</v>
      </c>
      <c r="F112" s="14" t="s">
        <v>38</v>
      </c>
      <c r="G112" s="15"/>
      <c r="H112" s="15"/>
      <c r="I112" s="15"/>
      <c r="J112" s="15" t="s">
        <v>56</v>
      </c>
    </row>
    <row r="113" spans="1:10" ht="13">
      <c r="A113" s="15" t="s">
        <v>2124</v>
      </c>
      <c r="B113" s="11">
        <v>0.14484953703703704</v>
      </c>
      <c r="C113" s="15" t="s">
        <v>21</v>
      </c>
      <c r="D113" s="15" t="s">
        <v>22</v>
      </c>
      <c r="E113" s="14">
        <v>18</v>
      </c>
      <c r="F113" s="14">
        <f>E113-2</f>
        <v>16</v>
      </c>
      <c r="G113" s="15"/>
      <c r="H113" s="15"/>
      <c r="I113" s="15"/>
      <c r="J113" s="15" t="s">
        <v>57</v>
      </c>
    </row>
    <row r="114" spans="1:10" ht="13">
      <c r="A114" s="15" t="s">
        <v>2124</v>
      </c>
      <c r="B114" s="11">
        <v>0.14486111111111111</v>
      </c>
      <c r="C114" s="15" t="s">
        <v>19</v>
      </c>
      <c r="D114" s="15" t="s">
        <v>22</v>
      </c>
      <c r="E114" s="14" t="s">
        <v>38</v>
      </c>
      <c r="F114" s="14" t="s">
        <v>38</v>
      </c>
      <c r="G114" s="15"/>
      <c r="H114" s="15"/>
      <c r="I114" s="15"/>
      <c r="J114" s="15" t="s">
        <v>56</v>
      </c>
    </row>
    <row r="115" spans="1:10" ht="13">
      <c r="A115" s="15" t="s">
        <v>2124</v>
      </c>
      <c r="B115" s="11">
        <v>0.14486111111111111</v>
      </c>
      <c r="C115" s="15" t="s">
        <v>19</v>
      </c>
      <c r="D115" s="15" t="s">
        <v>22</v>
      </c>
      <c r="E115" s="14" t="s">
        <v>17</v>
      </c>
      <c r="F115" s="14">
        <v>20</v>
      </c>
      <c r="G115" s="15"/>
      <c r="H115" s="15"/>
      <c r="I115" s="15"/>
      <c r="J115" s="15" t="s">
        <v>57</v>
      </c>
    </row>
    <row r="116" spans="1:10" ht="13">
      <c r="A116" s="15" t="s">
        <v>2124</v>
      </c>
      <c r="B116" s="11">
        <v>0.14487268518518517</v>
      </c>
      <c r="C116" s="15" t="s">
        <v>18</v>
      </c>
      <c r="D116" s="15" t="s">
        <v>22</v>
      </c>
      <c r="E116" s="14" t="s">
        <v>38</v>
      </c>
      <c r="F116" s="14" t="s">
        <v>38</v>
      </c>
      <c r="G116" s="15"/>
      <c r="H116" s="15"/>
      <c r="I116" s="15"/>
      <c r="J116" s="15" t="s">
        <v>56</v>
      </c>
    </row>
    <row r="117" spans="1:10" ht="13">
      <c r="A117" s="15" t="s">
        <v>2124</v>
      </c>
      <c r="B117" s="11">
        <v>0.14487268518518517</v>
      </c>
      <c r="C117" s="15" t="s">
        <v>18</v>
      </c>
      <c r="D117" s="15" t="s">
        <v>22</v>
      </c>
      <c r="E117" s="14">
        <v>20</v>
      </c>
      <c r="F117" s="14">
        <f>E117-4</f>
        <v>16</v>
      </c>
      <c r="G117" s="15"/>
      <c r="H117" s="15"/>
      <c r="I117" s="15"/>
      <c r="J117" s="15" t="s">
        <v>57</v>
      </c>
    </row>
    <row r="118" spans="1:10" ht="13">
      <c r="A118" s="15" t="s">
        <v>2124</v>
      </c>
      <c r="B118" s="11">
        <v>0.14560185185185184</v>
      </c>
      <c r="C118" s="15" t="s">
        <v>888</v>
      </c>
      <c r="D118" s="15" t="s">
        <v>22</v>
      </c>
      <c r="E118" s="14" t="s">
        <v>38</v>
      </c>
      <c r="F118" s="14" t="s">
        <v>38</v>
      </c>
      <c r="G118" s="15"/>
      <c r="H118" s="15"/>
      <c r="I118" s="15"/>
      <c r="J118" s="15" t="s">
        <v>56</v>
      </c>
    </row>
    <row r="119" spans="1:10" ht="13">
      <c r="A119" s="15" t="s">
        <v>2124</v>
      </c>
      <c r="B119" s="11">
        <v>0.14560185185185184</v>
      </c>
      <c r="C119" s="15" t="s">
        <v>888</v>
      </c>
      <c r="D119" s="15" t="s">
        <v>22</v>
      </c>
      <c r="E119" s="14">
        <v>19</v>
      </c>
      <c r="F119" s="14">
        <f>E119-0</f>
        <v>19</v>
      </c>
      <c r="G119" s="15"/>
      <c r="H119" s="15"/>
      <c r="I119" s="15"/>
      <c r="J119" s="15" t="s">
        <v>57</v>
      </c>
    </row>
    <row r="120" spans="1:10" ht="13">
      <c r="A120" s="15" t="s">
        <v>2124</v>
      </c>
      <c r="B120" s="11">
        <v>0.14491898148148147</v>
      </c>
      <c r="C120" s="15" t="s">
        <v>66</v>
      </c>
      <c r="D120" s="15" t="s">
        <v>22</v>
      </c>
      <c r="E120" s="14" t="s">
        <v>38</v>
      </c>
      <c r="F120" s="14" t="s">
        <v>38</v>
      </c>
      <c r="G120" s="15"/>
      <c r="H120" s="15"/>
      <c r="I120" s="15"/>
      <c r="J120" s="15" t="s">
        <v>56</v>
      </c>
    </row>
    <row r="121" spans="1:10" ht="13">
      <c r="A121" s="15" t="s">
        <v>2124</v>
      </c>
      <c r="B121" s="11">
        <v>0.14491898148148147</v>
      </c>
      <c r="C121" s="15" t="s">
        <v>66</v>
      </c>
      <c r="D121" s="15" t="s">
        <v>22</v>
      </c>
      <c r="E121" s="14">
        <v>19</v>
      </c>
      <c r="F121" s="14">
        <f>E121-2</f>
        <v>17</v>
      </c>
      <c r="G121" s="15"/>
      <c r="H121" s="15"/>
      <c r="I121" s="15"/>
      <c r="J121" s="15" t="s">
        <v>57</v>
      </c>
    </row>
    <row r="122" spans="1:10" ht="13">
      <c r="A122" s="15" t="s">
        <v>2124</v>
      </c>
      <c r="B122" s="11">
        <v>0.14577546296296295</v>
      </c>
      <c r="C122" s="15" t="s">
        <v>888</v>
      </c>
      <c r="D122" s="15" t="s">
        <v>15</v>
      </c>
      <c r="E122" s="14">
        <v>13</v>
      </c>
      <c r="F122" s="14">
        <f>E122-3</f>
        <v>10</v>
      </c>
      <c r="G122" s="15"/>
      <c r="H122" s="15"/>
      <c r="I122" s="15"/>
      <c r="J122" s="15"/>
    </row>
    <row r="123" spans="1:10" ht="13">
      <c r="A123" s="15" t="s">
        <v>2124</v>
      </c>
      <c r="B123" s="11">
        <v>0.14680555555555555</v>
      </c>
      <c r="C123" s="15" t="s">
        <v>18</v>
      </c>
      <c r="D123" s="15" t="s">
        <v>15</v>
      </c>
      <c r="E123" s="14" t="s">
        <v>38</v>
      </c>
      <c r="F123" s="14" t="s">
        <v>38</v>
      </c>
      <c r="G123" s="15"/>
      <c r="H123" s="15"/>
      <c r="I123" s="15"/>
      <c r="J123" s="15" t="s">
        <v>103</v>
      </c>
    </row>
    <row r="124" spans="1:10" ht="13">
      <c r="A124" s="15" t="s">
        <v>2124</v>
      </c>
      <c r="B124" s="11">
        <v>0.14680555555555555</v>
      </c>
      <c r="C124" s="15" t="s">
        <v>18</v>
      </c>
      <c r="D124" s="15" t="s">
        <v>15</v>
      </c>
      <c r="E124" s="14">
        <v>9</v>
      </c>
      <c r="F124" s="14">
        <f>E124-5</f>
        <v>4</v>
      </c>
      <c r="G124" s="15"/>
      <c r="H124" s="15"/>
      <c r="I124" s="15"/>
      <c r="J124" s="15" t="s">
        <v>105</v>
      </c>
    </row>
    <row r="125" spans="1:10" ht="13">
      <c r="A125" s="15" t="s">
        <v>2124</v>
      </c>
      <c r="B125" s="11">
        <v>0.14884259259259258</v>
      </c>
      <c r="C125" s="15" t="s">
        <v>13</v>
      </c>
      <c r="D125" s="15" t="s">
        <v>15</v>
      </c>
      <c r="E125" s="14" t="s">
        <v>38</v>
      </c>
      <c r="F125" s="14" t="s">
        <v>38</v>
      </c>
      <c r="G125" s="15"/>
      <c r="H125" s="15"/>
      <c r="I125" s="15"/>
      <c r="J125" s="15" t="s">
        <v>103</v>
      </c>
    </row>
    <row r="126" spans="1:10" ht="13">
      <c r="A126" s="15" t="s">
        <v>2124</v>
      </c>
      <c r="B126" s="11">
        <v>0.14884259259259258</v>
      </c>
      <c r="C126" s="15" t="s">
        <v>13</v>
      </c>
      <c r="D126" s="15" t="s">
        <v>15</v>
      </c>
      <c r="E126" s="14">
        <v>12</v>
      </c>
      <c r="F126" s="14">
        <f>E126-3</f>
        <v>9</v>
      </c>
      <c r="G126" s="15"/>
      <c r="H126" s="15"/>
      <c r="I126" s="15"/>
      <c r="J126" s="15" t="s">
        <v>105</v>
      </c>
    </row>
    <row r="127" spans="1:10" ht="13">
      <c r="A127" s="15" t="s">
        <v>2124</v>
      </c>
      <c r="B127" s="11">
        <v>0.14902777777777779</v>
      </c>
      <c r="C127" s="15" t="s">
        <v>19</v>
      </c>
      <c r="D127" s="15" t="s">
        <v>37</v>
      </c>
      <c r="E127" s="14">
        <v>15</v>
      </c>
      <c r="F127" s="14">
        <f>E127-11</f>
        <v>4</v>
      </c>
      <c r="G127" s="15"/>
      <c r="H127" s="15"/>
      <c r="I127" s="15"/>
      <c r="J127" s="15"/>
    </row>
    <row r="128" spans="1:10" ht="13">
      <c r="A128" s="15" t="s">
        <v>2124</v>
      </c>
      <c r="B128" s="11">
        <v>0.14949074074074073</v>
      </c>
      <c r="C128" s="15" t="s">
        <v>14</v>
      </c>
      <c r="D128" s="15" t="s">
        <v>37</v>
      </c>
      <c r="E128" s="14">
        <v>11</v>
      </c>
      <c r="F128" s="14">
        <f t="shared" ref="F128:F129" si="5">E128-6</f>
        <v>5</v>
      </c>
      <c r="G128" s="15"/>
      <c r="H128" s="15"/>
      <c r="I128" s="15"/>
      <c r="J128" s="15"/>
    </row>
    <row r="129" spans="1:10" ht="13">
      <c r="A129" s="15" t="s">
        <v>2124</v>
      </c>
      <c r="B129" s="11">
        <v>0.15114583333333334</v>
      </c>
      <c r="C129" s="15" t="s">
        <v>14</v>
      </c>
      <c r="D129" s="15" t="s">
        <v>37</v>
      </c>
      <c r="E129" s="14">
        <v>19</v>
      </c>
      <c r="F129" s="14">
        <f t="shared" si="5"/>
        <v>13</v>
      </c>
      <c r="G129" s="15"/>
      <c r="H129" s="15"/>
      <c r="I129" s="15"/>
      <c r="J129" s="15"/>
    </row>
    <row r="130" spans="1:10" ht="13">
      <c r="A130" s="15" t="s">
        <v>2124</v>
      </c>
      <c r="B130" s="11">
        <v>0.1557523148148148</v>
      </c>
      <c r="C130" s="15" t="s">
        <v>89</v>
      </c>
      <c r="D130" s="15" t="s">
        <v>22</v>
      </c>
      <c r="E130" s="14" t="s">
        <v>38</v>
      </c>
      <c r="F130" s="14" t="s">
        <v>38</v>
      </c>
      <c r="G130" s="15"/>
      <c r="H130" s="15"/>
      <c r="I130" s="15"/>
      <c r="J130" s="15" t="s">
        <v>2042</v>
      </c>
    </row>
    <row r="131" spans="1:10" ht="13">
      <c r="A131" s="15" t="s">
        <v>2124</v>
      </c>
      <c r="B131" s="11">
        <v>0.1557523148148148</v>
      </c>
      <c r="C131" s="15" t="s">
        <v>89</v>
      </c>
      <c r="D131" s="15" t="s">
        <v>22</v>
      </c>
      <c r="E131" s="14">
        <v>21</v>
      </c>
      <c r="F131" s="14">
        <f>E131-4</f>
        <v>17</v>
      </c>
      <c r="G131" s="15"/>
      <c r="H131" s="15"/>
      <c r="I131" s="15"/>
      <c r="J131" s="15" t="s">
        <v>2195</v>
      </c>
    </row>
    <row r="132" spans="1:10" ht="13">
      <c r="A132" s="15" t="s">
        <v>2124</v>
      </c>
      <c r="B132" s="11">
        <v>0.15590277777777778</v>
      </c>
      <c r="C132" s="15" t="s">
        <v>89</v>
      </c>
      <c r="D132" s="15" t="s">
        <v>15</v>
      </c>
      <c r="E132" s="14">
        <v>17</v>
      </c>
      <c r="F132" s="14">
        <f t="shared" ref="F132:F133" si="6">E132-3</f>
        <v>14</v>
      </c>
      <c r="G132" s="15"/>
      <c r="H132" s="15"/>
      <c r="I132" s="15"/>
      <c r="J132" s="15" t="s">
        <v>2196</v>
      </c>
    </row>
    <row r="133" spans="1:10" ht="13">
      <c r="A133" s="15" t="s">
        <v>2124</v>
      </c>
      <c r="B133" s="11">
        <v>0.15884259259259259</v>
      </c>
      <c r="C133" s="15" t="s">
        <v>14</v>
      </c>
      <c r="D133" s="15" t="s">
        <v>15</v>
      </c>
      <c r="E133" s="14">
        <v>16</v>
      </c>
      <c r="F133" s="14">
        <f t="shared" si="6"/>
        <v>13</v>
      </c>
      <c r="G133" s="15"/>
      <c r="H133" s="15"/>
      <c r="I133" s="15"/>
      <c r="J133" s="15"/>
    </row>
    <row r="134" spans="1:10" ht="13">
      <c r="A134" s="15" t="s">
        <v>2124</v>
      </c>
      <c r="B134" s="11">
        <v>0.15888888888888889</v>
      </c>
      <c r="C134" s="15" t="s">
        <v>888</v>
      </c>
      <c r="D134" s="15" t="s">
        <v>15</v>
      </c>
      <c r="E134" s="14">
        <v>25</v>
      </c>
      <c r="F134" s="14">
        <f>E134-9</f>
        <v>16</v>
      </c>
      <c r="G134" s="15"/>
      <c r="H134" s="15"/>
      <c r="I134" s="15"/>
      <c r="J134" s="15"/>
    </row>
    <row r="135" spans="1:10" ht="13">
      <c r="A135" s="15" t="s">
        <v>2124</v>
      </c>
      <c r="B135" s="11">
        <v>0.15972222222222221</v>
      </c>
      <c r="C135" s="15" t="s">
        <v>89</v>
      </c>
      <c r="D135" s="15" t="s">
        <v>15</v>
      </c>
      <c r="E135" s="14" t="s">
        <v>20</v>
      </c>
      <c r="F135" s="14">
        <v>1</v>
      </c>
      <c r="G135" s="15"/>
      <c r="H135" s="15"/>
      <c r="I135" s="15"/>
      <c r="J135" s="15"/>
    </row>
    <row r="136" spans="1:10" ht="13">
      <c r="A136" s="15" t="s">
        <v>2124</v>
      </c>
      <c r="B136" s="11">
        <v>0.15979166666666667</v>
      </c>
      <c r="C136" s="15" t="s">
        <v>888</v>
      </c>
      <c r="D136" s="15" t="s">
        <v>15</v>
      </c>
      <c r="E136" s="14" t="s">
        <v>20</v>
      </c>
      <c r="F136" s="14">
        <v>1</v>
      </c>
      <c r="G136" s="15"/>
      <c r="H136" s="15"/>
      <c r="I136" s="15"/>
      <c r="J136" s="15"/>
    </row>
    <row r="137" spans="1:10" ht="13">
      <c r="A137" s="15" t="s">
        <v>2124</v>
      </c>
      <c r="B137" s="11">
        <v>0.15996527777777778</v>
      </c>
      <c r="C137" s="15" t="s">
        <v>14</v>
      </c>
      <c r="D137" s="15" t="s">
        <v>37</v>
      </c>
      <c r="E137" s="14">
        <v>9</v>
      </c>
      <c r="F137" s="14">
        <f>E137-6</f>
        <v>3</v>
      </c>
      <c r="G137" s="15"/>
      <c r="H137" s="15"/>
      <c r="I137" s="15"/>
      <c r="J137" s="15"/>
    </row>
    <row r="138" spans="1:10" ht="13">
      <c r="A138" s="15" t="s">
        <v>2124</v>
      </c>
      <c r="B138" s="11">
        <v>0.15996527777777778</v>
      </c>
      <c r="C138" s="15" t="s">
        <v>18</v>
      </c>
      <c r="D138" s="15" t="s">
        <v>37</v>
      </c>
      <c r="E138" s="14">
        <v>10</v>
      </c>
      <c r="F138" s="14">
        <f>E138-1</f>
        <v>9</v>
      </c>
      <c r="G138" s="15"/>
      <c r="H138" s="15"/>
      <c r="I138" s="15"/>
      <c r="J138" s="15"/>
    </row>
    <row r="139" spans="1:10" ht="13">
      <c r="A139" s="15" t="s">
        <v>2124</v>
      </c>
      <c r="B139" s="11">
        <v>0.16247685185185184</v>
      </c>
      <c r="C139" s="15" t="s">
        <v>19</v>
      </c>
      <c r="D139" s="15" t="s">
        <v>37</v>
      </c>
      <c r="E139" s="14">
        <v>28</v>
      </c>
      <c r="F139" s="14">
        <f>E139-11</f>
        <v>17</v>
      </c>
      <c r="G139" s="15"/>
      <c r="H139" s="15"/>
      <c r="I139" s="15"/>
      <c r="J139" s="15"/>
    </row>
    <row r="140" spans="1:10" ht="13">
      <c r="A140" s="15" t="s">
        <v>2124</v>
      </c>
      <c r="B140" s="11">
        <v>0.16496527777777778</v>
      </c>
      <c r="C140" s="15" t="s">
        <v>13</v>
      </c>
      <c r="D140" s="15" t="s">
        <v>37</v>
      </c>
      <c r="E140" s="14">
        <v>24</v>
      </c>
      <c r="F140" s="14">
        <f>E140-6</f>
        <v>18</v>
      </c>
      <c r="G140" s="15"/>
      <c r="H140" s="15"/>
      <c r="I140" s="15"/>
      <c r="J140" s="15"/>
    </row>
    <row r="141" spans="1:10" ht="13">
      <c r="A141" s="15" t="s">
        <v>2124</v>
      </c>
      <c r="B141" s="11">
        <v>0.16567129629629629</v>
      </c>
      <c r="C141" s="15" t="s">
        <v>19</v>
      </c>
      <c r="D141" s="15" t="s">
        <v>15</v>
      </c>
      <c r="E141" s="14">
        <v>3</v>
      </c>
      <c r="F141" s="14">
        <f>E141-0</f>
        <v>3</v>
      </c>
      <c r="G141" s="15"/>
      <c r="H141" s="15"/>
      <c r="I141" s="15"/>
      <c r="J141" s="15"/>
    </row>
    <row r="142" spans="1:10" ht="13">
      <c r="A142" s="15" t="s">
        <v>2124</v>
      </c>
      <c r="B142" s="11">
        <v>0.16608796296296297</v>
      </c>
      <c r="C142" s="15" t="s">
        <v>19</v>
      </c>
      <c r="D142" s="15" t="s">
        <v>22</v>
      </c>
      <c r="E142" s="14" t="s">
        <v>38</v>
      </c>
      <c r="F142" s="14" t="s">
        <v>38</v>
      </c>
      <c r="G142" s="15"/>
      <c r="H142" s="15"/>
      <c r="I142" s="15"/>
      <c r="J142" s="15" t="s">
        <v>56</v>
      </c>
    </row>
    <row r="143" spans="1:10" ht="13">
      <c r="A143" s="15" t="s">
        <v>2124</v>
      </c>
      <c r="B143" s="11">
        <v>0.16608796296296297</v>
      </c>
      <c r="C143" s="15" t="s">
        <v>19</v>
      </c>
      <c r="D143" s="15" t="s">
        <v>22</v>
      </c>
      <c r="E143" s="14">
        <v>27</v>
      </c>
      <c r="F143" s="14">
        <f>E143-13</f>
        <v>14</v>
      </c>
      <c r="G143" s="15"/>
      <c r="H143" s="15"/>
      <c r="I143" s="15"/>
      <c r="J143" s="15" t="s">
        <v>57</v>
      </c>
    </row>
    <row r="144" spans="1:10" ht="13">
      <c r="A144" s="15" t="s">
        <v>2124</v>
      </c>
      <c r="B144" s="11">
        <v>0.12621527777777777</v>
      </c>
      <c r="C144" s="15" t="s">
        <v>13</v>
      </c>
      <c r="D144" s="15" t="s">
        <v>15</v>
      </c>
      <c r="E144" s="14">
        <v>11</v>
      </c>
      <c r="F144" s="14">
        <f>E144-3</f>
        <v>8</v>
      </c>
      <c r="G144" s="15"/>
      <c r="H144" s="15"/>
      <c r="I144" s="15"/>
      <c r="J144" s="15"/>
    </row>
    <row r="145" spans="1:10" ht="13">
      <c r="A145" s="15" t="s">
        <v>2124</v>
      </c>
      <c r="B145" s="11">
        <v>0.12649305555555557</v>
      </c>
      <c r="C145" s="15" t="s">
        <v>19</v>
      </c>
      <c r="D145" s="15" t="s">
        <v>15</v>
      </c>
      <c r="E145" s="14">
        <v>12</v>
      </c>
      <c r="F145" s="14">
        <f>E145-0</f>
        <v>12</v>
      </c>
      <c r="G145" s="15"/>
      <c r="H145" s="15"/>
      <c r="I145" s="15"/>
      <c r="J145" s="15"/>
    </row>
    <row r="146" spans="1:10" ht="13">
      <c r="A146" s="15" t="s">
        <v>2124</v>
      </c>
      <c r="B146" s="11">
        <v>0.12649305555555557</v>
      </c>
      <c r="C146" s="15" t="s">
        <v>89</v>
      </c>
      <c r="D146" s="15" t="s">
        <v>15</v>
      </c>
      <c r="E146" s="14" t="s">
        <v>38</v>
      </c>
      <c r="F146" s="14" t="s">
        <v>38</v>
      </c>
      <c r="G146" s="15"/>
      <c r="H146" s="15"/>
      <c r="I146" s="15"/>
      <c r="J146" s="15" t="s">
        <v>103</v>
      </c>
    </row>
    <row r="147" spans="1:10" ht="13">
      <c r="A147" s="15" t="s">
        <v>2124</v>
      </c>
      <c r="B147" s="11">
        <v>0.12649305555555557</v>
      </c>
      <c r="C147" s="15" t="s">
        <v>89</v>
      </c>
      <c r="D147" s="15" t="s">
        <v>15</v>
      </c>
      <c r="E147" s="14" t="s">
        <v>38</v>
      </c>
      <c r="F147" s="14" t="s">
        <v>38</v>
      </c>
      <c r="G147" s="15"/>
      <c r="H147" s="15"/>
      <c r="I147" s="15"/>
      <c r="J147" s="15" t="s">
        <v>105</v>
      </c>
    </row>
    <row r="148" spans="1:10" ht="13">
      <c r="A148" s="15" t="s">
        <v>2124</v>
      </c>
      <c r="B148" s="11">
        <v>0.12895833333333334</v>
      </c>
      <c r="C148" s="15" t="s">
        <v>19</v>
      </c>
      <c r="D148" s="15" t="s">
        <v>27</v>
      </c>
      <c r="E148" s="14" t="s">
        <v>17</v>
      </c>
      <c r="F148" s="14">
        <v>20</v>
      </c>
      <c r="G148" s="15"/>
      <c r="H148" s="15"/>
      <c r="I148" s="15"/>
      <c r="J148" s="15"/>
    </row>
    <row r="149" spans="1:10" ht="13">
      <c r="A149" s="15" t="s">
        <v>2124</v>
      </c>
      <c r="B149" s="11">
        <v>0.1711111111111111</v>
      </c>
      <c r="C149" s="15" t="s">
        <v>66</v>
      </c>
      <c r="D149" s="15" t="s">
        <v>15</v>
      </c>
      <c r="E149" s="14" t="s">
        <v>20</v>
      </c>
      <c r="F149" s="14">
        <v>1</v>
      </c>
      <c r="G149" s="15"/>
      <c r="H149" s="15"/>
      <c r="I149" s="15"/>
      <c r="J149" s="15"/>
    </row>
    <row r="150" spans="1:10" ht="13">
      <c r="A150" s="15" t="s">
        <v>2124</v>
      </c>
      <c r="B150" s="11">
        <v>0.1716550925925926</v>
      </c>
      <c r="C150" s="15" t="s">
        <v>21</v>
      </c>
      <c r="D150" s="15" t="s">
        <v>51</v>
      </c>
      <c r="E150" s="14">
        <v>16</v>
      </c>
      <c r="F150" s="14">
        <f>E150-4</f>
        <v>12</v>
      </c>
      <c r="G150" s="15"/>
      <c r="H150" s="15"/>
      <c r="I150" s="15"/>
      <c r="J150" s="15"/>
    </row>
    <row r="151" spans="1:10" ht="13">
      <c r="A151" s="15" t="s">
        <v>2124</v>
      </c>
      <c r="B151" s="11">
        <v>0.17215277777777777</v>
      </c>
      <c r="C151" s="15" t="s">
        <v>13</v>
      </c>
      <c r="D151" s="15" t="s">
        <v>37</v>
      </c>
      <c r="E151" s="14">
        <v>19</v>
      </c>
      <c r="F151" s="14">
        <f t="shared" ref="F151:F153" si="7">E151-6</f>
        <v>13</v>
      </c>
      <c r="G151" s="15"/>
      <c r="H151" s="15"/>
      <c r="I151" s="15"/>
      <c r="J151" s="15"/>
    </row>
    <row r="152" spans="1:10" ht="13">
      <c r="A152" s="15" t="s">
        <v>2124</v>
      </c>
      <c r="B152" s="11">
        <v>0.17356481481481481</v>
      </c>
      <c r="C152" s="15" t="s">
        <v>21</v>
      </c>
      <c r="D152" s="15" t="s">
        <v>67</v>
      </c>
      <c r="E152" s="14">
        <v>16</v>
      </c>
      <c r="F152" s="14">
        <f t="shared" si="7"/>
        <v>10</v>
      </c>
      <c r="G152" s="15"/>
      <c r="H152" s="15"/>
      <c r="I152" s="15"/>
      <c r="J152" s="15"/>
    </row>
    <row r="153" spans="1:10" ht="13">
      <c r="A153" s="15" t="s">
        <v>2124</v>
      </c>
      <c r="B153" s="11">
        <v>0.17422453703703702</v>
      </c>
      <c r="C153" s="15" t="s">
        <v>13</v>
      </c>
      <c r="D153" s="15" t="s">
        <v>37</v>
      </c>
      <c r="E153" s="14">
        <v>25</v>
      </c>
      <c r="F153" s="14">
        <f t="shared" si="7"/>
        <v>19</v>
      </c>
      <c r="G153" s="15"/>
      <c r="H153" s="15"/>
      <c r="I153" s="15"/>
      <c r="J153" s="15"/>
    </row>
    <row r="154" spans="1:10" ht="13">
      <c r="A154" s="15" t="s">
        <v>2124</v>
      </c>
      <c r="B154" s="11">
        <v>0.17592592592592593</v>
      </c>
      <c r="C154" s="15" t="s">
        <v>888</v>
      </c>
      <c r="D154" s="15" t="s">
        <v>15</v>
      </c>
      <c r="E154" s="14">
        <v>19</v>
      </c>
      <c r="F154" s="14">
        <f>E154-9</f>
        <v>10</v>
      </c>
      <c r="G154" s="15"/>
      <c r="H154" s="15"/>
      <c r="I154" s="15"/>
      <c r="J154" s="15"/>
    </row>
    <row r="155" spans="1:10" ht="13">
      <c r="A155" s="15" t="s">
        <v>2124</v>
      </c>
      <c r="B155" s="11">
        <v>0.17630787037037038</v>
      </c>
      <c r="C155" s="15" t="s">
        <v>14</v>
      </c>
      <c r="D155" s="15" t="s">
        <v>37</v>
      </c>
      <c r="E155" s="14">
        <v>10</v>
      </c>
      <c r="F155" s="14">
        <f>E155-6</f>
        <v>4</v>
      </c>
      <c r="G155" s="15"/>
      <c r="H155" s="15"/>
      <c r="I155" s="15"/>
      <c r="J155" s="15"/>
    </row>
    <row r="156" spans="1:10" ht="13">
      <c r="A156" s="15" t="s">
        <v>2124</v>
      </c>
      <c r="B156" s="11">
        <v>0.17612268518518517</v>
      </c>
      <c r="C156" s="15" t="s">
        <v>19</v>
      </c>
      <c r="D156" s="15" t="s">
        <v>37</v>
      </c>
      <c r="E156" s="14">
        <v>24</v>
      </c>
      <c r="F156" s="14">
        <f>E156-11</f>
        <v>13</v>
      </c>
      <c r="G156" s="15"/>
      <c r="H156" s="15"/>
      <c r="I156" s="15"/>
      <c r="J156" s="15"/>
    </row>
    <row r="157" spans="1:10" ht="13">
      <c r="A157" s="15" t="s">
        <v>2124</v>
      </c>
      <c r="B157" s="11">
        <v>0.17936342592592591</v>
      </c>
      <c r="C157" s="15" t="s">
        <v>89</v>
      </c>
      <c r="D157" s="15" t="s">
        <v>15</v>
      </c>
      <c r="E157" s="14" t="s">
        <v>38</v>
      </c>
      <c r="F157" s="14" t="s">
        <v>38</v>
      </c>
      <c r="G157" s="15"/>
      <c r="H157" s="15"/>
      <c r="I157" s="15"/>
      <c r="J157" s="15" t="s">
        <v>103</v>
      </c>
    </row>
    <row r="158" spans="1:10" ht="13">
      <c r="A158" s="15" t="s">
        <v>2124</v>
      </c>
      <c r="B158" s="11">
        <v>0.17936342592592591</v>
      </c>
      <c r="C158" s="15" t="s">
        <v>89</v>
      </c>
      <c r="D158" s="15" t="s">
        <v>15</v>
      </c>
      <c r="E158" s="14">
        <v>14</v>
      </c>
      <c r="F158" s="14">
        <f>E158-3</f>
        <v>11</v>
      </c>
      <c r="G158" s="15"/>
      <c r="H158" s="15"/>
      <c r="I158" s="15"/>
      <c r="J158" s="15" t="s">
        <v>105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>
    <outlinePr summaryBelow="0" summaryRight="0"/>
  </sheetPr>
  <dimension ref="A1:J241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83203125" customWidth="1"/>
    <col min="5" max="5" width="10.5" customWidth="1"/>
    <col min="6" max="6" width="12.5" customWidth="1"/>
    <col min="7" max="7" width="5.1640625" customWidth="1"/>
    <col min="8" max="8" width="38.5" customWidth="1"/>
    <col min="9" max="9" width="6.33203125" customWidth="1"/>
    <col min="10" max="10" width="45" customWidth="1"/>
  </cols>
  <sheetData>
    <row r="1" spans="1:10" ht="15.75" customHeight="1">
      <c r="A1" s="40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5" t="s">
        <v>2133</v>
      </c>
      <c r="B2" s="11">
        <v>1.2268518518518519E-2</v>
      </c>
      <c r="C2" s="15" t="s">
        <v>19</v>
      </c>
      <c r="D2" s="15" t="s">
        <v>15</v>
      </c>
      <c r="E2" s="14">
        <v>19</v>
      </c>
      <c r="F2" s="14">
        <f>E2-0</f>
        <v>19</v>
      </c>
      <c r="G2" s="15"/>
      <c r="H2" s="15"/>
      <c r="I2" s="15"/>
      <c r="J2" s="15"/>
    </row>
    <row r="3" spans="1:10" ht="15.75" customHeight="1">
      <c r="A3" s="15" t="s">
        <v>2133</v>
      </c>
      <c r="B3" s="11">
        <v>1.6215277777777776E-2</v>
      </c>
      <c r="C3" s="15" t="s">
        <v>14</v>
      </c>
      <c r="D3" s="15" t="s">
        <v>15</v>
      </c>
      <c r="E3" s="14" t="s">
        <v>17</v>
      </c>
      <c r="F3" s="14">
        <v>20</v>
      </c>
      <c r="G3" s="15"/>
      <c r="H3" s="15"/>
      <c r="I3" s="15"/>
      <c r="J3" s="15"/>
    </row>
    <row r="4" spans="1:10" ht="15.75" customHeight="1">
      <c r="A4" s="15" t="s">
        <v>2133</v>
      </c>
      <c r="B4" s="11">
        <v>1.8333333333333333E-2</v>
      </c>
      <c r="C4" s="15" t="s">
        <v>19</v>
      </c>
      <c r="D4" s="15" t="s">
        <v>27</v>
      </c>
      <c r="E4" s="14" t="s">
        <v>17</v>
      </c>
      <c r="F4" s="14">
        <v>20</v>
      </c>
      <c r="G4" s="15"/>
      <c r="H4" s="15"/>
      <c r="I4" s="15"/>
      <c r="J4" s="15" t="s">
        <v>103</v>
      </c>
    </row>
    <row r="5" spans="1:10" ht="15.75" customHeight="1">
      <c r="A5" s="15" t="s">
        <v>2133</v>
      </c>
      <c r="B5" s="11">
        <v>1.8333333333333333E-2</v>
      </c>
      <c r="C5" s="15" t="s">
        <v>19</v>
      </c>
      <c r="D5" s="15" t="s">
        <v>27</v>
      </c>
      <c r="E5" s="14">
        <v>17</v>
      </c>
      <c r="F5" s="14">
        <f>E5-13</f>
        <v>4</v>
      </c>
      <c r="G5" s="15"/>
      <c r="H5" s="15"/>
      <c r="I5" s="15"/>
      <c r="J5" s="15"/>
    </row>
    <row r="6" spans="1:10" ht="15.75" customHeight="1">
      <c r="A6" s="15" t="s">
        <v>2133</v>
      </c>
      <c r="B6" s="11">
        <v>1.9594907407407408E-2</v>
      </c>
      <c r="C6" s="15" t="s">
        <v>14</v>
      </c>
      <c r="D6" s="15" t="s">
        <v>27</v>
      </c>
      <c r="E6" s="14" t="s">
        <v>38</v>
      </c>
      <c r="F6" s="14"/>
      <c r="G6" s="15"/>
      <c r="H6" s="15"/>
      <c r="I6" s="15"/>
      <c r="J6" s="15" t="s">
        <v>103</v>
      </c>
    </row>
    <row r="7" spans="1:10" ht="15.75" customHeight="1">
      <c r="A7" s="15" t="s">
        <v>2133</v>
      </c>
      <c r="B7" s="11">
        <v>1.9594907407407408E-2</v>
      </c>
      <c r="C7" s="15" t="s">
        <v>14</v>
      </c>
      <c r="D7" s="15" t="s">
        <v>27</v>
      </c>
      <c r="E7" s="14">
        <v>20</v>
      </c>
      <c r="F7" s="14">
        <v>15</v>
      </c>
      <c r="G7" s="15"/>
      <c r="H7" s="15"/>
      <c r="I7" s="15"/>
      <c r="J7" s="15"/>
    </row>
    <row r="8" spans="1:10" ht="15.75" customHeight="1">
      <c r="A8" s="15" t="s">
        <v>2133</v>
      </c>
      <c r="B8" s="11">
        <v>1.9849537037037037E-2</v>
      </c>
      <c r="C8" s="15" t="s">
        <v>888</v>
      </c>
      <c r="D8" s="15" t="s">
        <v>15</v>
      </c>
      <c r="E8" s="14">
        <v>13</v>
      </c>
      <c r="F8" s="14">
        <f>E8-5</f>
        <v>8</v>
      </c>
      <c r="G8" s="15"/>
      <c r="H8" s="15"/>
      <c r="I8" s="15"/>
      <c r="J8" s="15"/>
    </row>
    <row r="9" spans="1:10" ht="15.75" customHeight="1">
      <c r="A9" s="15" t="s">
        <v>2133</v>
      </c>
      <c r="B9" s="11">
        <v>2.1655092592592594E-2</v>
      </c>
      <c r="C9" s="15" t="s">
        <v>66</v>
      </c>
      <c r="D9" s="15" t="s">
        <v>16</v>
      </c>
      <c r="E9" s="14" t="s">
        <v>38</v>
      </c>
      <c r="F9" s="14" t="s">
        <v>38</v>
      </c>
      <c r="G9" s="15"/>
      <c r="H9" s="15"/>
      <c r="I9" s="15"/>
      <c r="J9" s="15" t="s">
        <v>56</v>
      </c>
    </row>
    <row r="10" spans="1:10" ht="15.75" customHeight="1">
      <c r="A10" s="15" t="s">
        <v>2133</v>
      </c>
      <c r="B10" s="11">
        <v>2.1655092592592594E-2</v>
      </c>
      <c r="C10" s="15" t="s">
        <v>66</v>
      </c>
      <c r="D10" s="15" t="s">
        <v>16</v>
      </c>
      <c r="E10" s="14">
        <v>26</v>
      </c>
      <c r="F10" s="14" t="s">
        <v>38</v>
      </c>
      <c r="G10" s="15"/>
      <c r="H10" s="15"/>
      <c r="I10" s="15"/>
      <c r="J10" s="15" t="s">
        <v>2044</v>
      </c>
    </row>
    <row r="11" spans="1:10" ht="15.75" customHeight="1">
      <c r="A11" s="15" t="s">
        <v>2133</v>
      </c>
      <c r="B11" s="11">
        <v>2.1701388888888888E-2</v>
      </c>
      <c r="C11" s="15" t="s">
        <v>18</v>
      </c>
      <c r="D11" s="15" t="s">
        <v>16</v>
      </c>
      <c r="E11" s="14">
        <v>24</v>
      </c>
      <c r="F11" s="24">
        <f>E11-4</f>
        <v>20</v>
      </c>
      <c r="G11" s="15"/>
      <c r="H11" s="15"/>
      <c r="I11" s="15"/>
      <c r="J11" s="15"/>
    </row>
    <row r="12" spans="1:10" ht="15.75" customHeight="1">
      <c r="A12" s="15" t="s">
        <v>2133</v>
      </c>
      <c r="B12" s="11">
        <v>2.2013888888888888E-2</v>
      </c>
      <c r="C12" s="15" t="s">
        <v>14</v>
      </c>
      <c r="D12" s="15" t="s">
        <v>16</v>
      </c>
      <c r="E12" s="14">
        <v>16</v>
      </c>
      <c r="F12" s="14">
        <f>E12-5</f>
        <v>11</v>
      </c>
      <c r="G12" s="15"/>
      <c r="H12" s="15"/>
      <c r="I12" s="15"/>
      <c r="J12" s="15"/>
    </row>
    <row r="13" spans="1:10" ht="15.75" customHeight="1">
      <c r="A13" s="15" t="s">
        <v>2133</v>
      </c>
      <c r="B13" s="11">
        <v>2.2094907407407407E-2</v>
      </c>
      <c r="C13" s="15" t="s">
        <v>21</v>
      </c>
      <c r="D13" s="15" t="s">
        <v>16</v>
      </c>
      <c r="E13" s="14">
        <v>10</v>
      </c>
      <c r="F13" s="14">
        <f>E13-1</f>
        <v>9</v>
      </c>
      <c r="G13" s="15"/>
      <c r="H13" s="15"/>
      <c r="I13" s="15"/>
      <c r="J13" s="15"/>
    </row>
    <row r="14" spans="1:10" ht="15.75" customHeight="1">
      <c r="A14" s="15" t="s">
        <v>2133</v>
      </c>
      <c r="B14" s="11">
        <v>2.2233796296296297E-2</v>
      </c>
      <c r="C14" s="15" t="s">
        <v>19</v>
      </c>
      <c r="D14" s="15" t="s">
        <v>16</v>
      </c>
      <c r="E14" s="14">
        <v>7</v>
      </c>
      <c r="F14" s="14">
        <f>E14-5</f>
        <v>2</v>
      </c>
      <c r="G14" s="15"/>
      <c r="H14" s="15"/>
      <c r="I14" s="15"/>
      <c r="J14" s="15"/>
    </row>
    <row r="15" spans="1:10" ht="15.75" customHeight="1">
      <c r="A15" s="15" t="s">
        <v>2133</v>
      </c>
      <c r="B15" s="11">
        <v>1.6053240740740739E-2</v>
      </c>
      <c r="C15" s="15" t="s">
        <v>888</v>
      </c>
      <c r="D15" s="15" t="s">
        <v>16</v>
      </c>
      <c r="E15" s="14">
        <v>4</v>
      </c>
      <c r="F15" s="14">
        <f>E15-0</f>
        <v>4</v>
      </c>
      <c r="G15" s="15"/>
      <c r="H15" s="15"/>
      <c r="I15" s="15"/>
      <c r="J15" s="15"/>
    </row>
    <row r="16" spans="1:10" ht="15.75" customHeight="1">
      <c r="A16" s="15" t="s">
        <v>2133</v>
      </c>
      <c r="B16" s="11">
        <v>2.2303240740740742E-2</v>
      </c>
      <c r="C16" s="15" t="s">
        <v>13</v>
      </c>
      <c r="D16" s="15" t="s">
        <v>16</v>
      </c>
      <c r="E16" s="14" t="s">
        <v>20</v>
      </c>
      <c r="F16" s="14">
        <v>1</v>
      </c>
      <c r="G16" s="15"/>
      <c r="H16" s="15"/>
      <c r="I16" s="15"/>
      <c r="J16" s="15"/>
    </row>
    <row r="17" spans="1:10" ht="15.75" customHeight="1">
      <c r="A17" s="15" t="s">
        <v>2133</v>
      </c>
      <c r="B17" s="11">
        <v>2.4166666666666666E-2</v>
      </c>
      <c r="C17" s="15" t="s">
        <v>18</v>
      </c>
      <c r="D17" s="15" t="s">
        <v>33</v>
      </c>
      <c r="E17" s="14" t="s">
        <v>20</v>
      </c>
      <c r="F17" s="14">
        <v>1</v>
      </c>
      <c r="G17" s="15"/>
      <c r="H17" s="15"/>
      <c r="I17" s="15"/>
      <c r="J17" s="15" t="s">
        <v>155</v>
      </c>
    </row>
    <row r="18" spans="1:10" ht="15.75" customHeight="1">
      <c r="A18" s="15" t="s">
        <v>2133</v>
      </c>
      <c r="B18" s="11">
        <v>2.6354166666666668E-2</v>
      </c>
      <c r="C18" s="15" t="s">
        <v>14</v>
      </c>
      <c r="D18" s="15" t="s">
        <v>30</v>
      </c>
      <c r="E18" s="14">
        <v>29</v>
      </c>
      <c r="F18" s="14">
        <f>E18-10</f>
        <v>19</v>
      </c>
      <c r="G18" s="15"/>
      <c r="H18" s="15"/>
      <c r="I18" s="15"/>
      <c r="J18" s="15" t="s">
        <v>32</v>
      </c>
    </row>
    <row r="19" spans="1:10" ht="15.75" customHeight="1">
      <c r="A19" s="15" t="s">
        <v>2133</v>
      </c>
      <c r="B19" s="11">
        <v>2.6539351851851852E-2</v>
      </c>
      <c r="C19" s="15" t="s">
        <v>14</v>
      </c>
      <c r="D19" s="15" t="s">
        <v>109</v>
      </c>
      <c r="E19" s="14">
        <v>9</v>
      </c>
      <c r="F19" s="14">
        <f>E19-0</f>
        <v>9</v>
      </c>
      <c r="G19" s="15"/>
      <c r="H19" s="15"/>
      <c r="I19" s="15"/>
      <c r="J19" s="15"/>
    </row>
    <row r="20" spans="1:10" ht="15.75" customHeight="1">
      <c r="A20" s="15" t="s">
        <v>2133</v>
      </c>
      <c r="B20" s="11">
        <v>2.7662037037037037E-2</v>
      </c>
      <c r="C20" s="15" t="s">
        <v>14</v>
      </c>
      <c r="D20" s="15" t="s">
        <v>30</v>
      </c>
      <c r="E20" s="14">
        <v>13</v>
      </c>
      <c r="F20" s="14">
        <f t="shared" ref="F20:F21" si="0">E20-10</f>
        <v>3</v>
      </c>
      <c r="G20" s="15"/>
      <c r="H20" s="15"/>
      <c r="I20" s="15"/>
      <c r="J20" s="15" t="s">
        <v>32</v>
      </c>
    </row>
    <row r="21" spans="1:10" ht="15.75" customHeight="1">
      <c r="A21" s="15" t="s">
        <v>2133</v>
      </c>
      <c r="B21" s="11">
        <v>2.7847222222222221E-2</v>
      </c>
      <c r="C21" s="15" t="s">
        <v>14</v>
      </c>
      <c r="D21" s="15" t="s">
        <v>30</v>
      </c>
      <c r="E21" s="14">
        <v>23</v>
      </c>
      <c r="F21" s="14">
        <f t="shared" si="0"/>
        <v>13</v>
      </c>
      <c r="G21" s="15"/>
      <c r="H21" s="15"/>
      <c r="I21" s="15"/>
      <c r="J21" s="15" t="s">
        <v>32</v>
      </c>
    </row>
    <row r="22" spans="1:10" ht="15.75" customHeight="1">
      <c r="A22" s="15" t="s">
        <v>2133</v>
      </c>
      <c r="B22" s="11">
        <v>2.7916666666666666E-2</v>
      </c>
      <c r="C22" s="15" t="s">
        <v>14</v>
      </c>
      <c r="D22" s="15" t="s">
        <v>28</v>
      </c>
      <c r="E22" s="14">
        <v>8</v>
      </c>
      <c r="F22" s="14"/>
      <c r="G22" s="15"/>
      <c r="H22" s="15" t="s">
        <v>2143</v>
      </c>
      <c r="I22" s="15"/>
      <c r="J22" s="15"/>
    </row>
    <row r="23" spans="1:10" ht="15.75" customHeight="1">
      <c r="A23" s="15" t="s">
        <v>2133</v>
      </c>
      <c r="B23" s="11">
        <v>2.9340277777777778E-2</v>
      </c>
      <c r="C23" s="15" t="s">
        <v>66</v>
      </c>
      <c r="D23" s="15" t="s">
        <v>30</v>
      </c>
      <c r="E23" s="14">
        <v>14</v>
      </c>
      <c r="F23" s="14">
        <f>E23-8</f>
        <v>6</v>
      </c>
      <c r="G23" s="15"/>
      <c r="H23" s="15"/>
      <c r="I23" s="15"/>
      <c r="J23" s="15" t="s">
        <v>2145</v>
      </c>
    </row>
    <row r="24" spans="1:10" ht="15.75" customHeight="1">
      <c r="A24" s="15" t="s">
        <v>2133</v>
      </c>
      <c r="B24" s="11">
        <v>2.9641203703703704E-2</v>
      </c>
      <c r="C24" s="15" t="s">
        <v>66</v>
      </c>
      <c r="D24" s="15" t="s">
        <v>28</v>
      </c>
      <c r="E24" s="14">
        <v>7</v>
      </c>
      <c r="F24" s="14"/>
      <c r="G24" s="15"/>
      <c r="H24" s="15" t="s">
        <v>2147</v>
      </c>
      <c r="I24" s="15"/>
      <c r="J24" s="15"/>
    </row>
    <row r="25" spans="1:10" ht="15.75" customHeight="1">
      <c r="A25" s="15" t="s">
        <v>2133</v>
      </c>
      <c r="B25" s="11">
        <v>3.1203703703703702E-2</v>
      </c>
      <c r="C25" s="15" t="s">
        <v>888</v>
      </c>
      <c r="D25" s="15" t="s">
        <v>28</v>
      </c>
      <c r="E25" s="14">
        <v>19</v>
      </c>
      <c r="F25" s="14"/>
      <c r="G25" s="15"/>
      <c r="H25" s="15" t="s">
        <v>2149</v>
      </c>
      <c r="I25" s="15"/>
      <c r="J25" s="15"/>
    </row>
    <row r="26" spans="1:10" ht="15.75" customHeight="1">
      <c r="A26" s="15" t="s">
        <v>2133</v>
      </c>
      <c r="B26" s="11">
        <v>3.3831018518518517E-2</v>
      </c>
      <c r="C26" s="15" t="s">
        <v>19</v>
      </c>
      <c r="D26" s="15" t="s">
        <v>30</v>
      </c>
      <c r="E26" s="14" t="s">
        <v>17</v>
      </c>
      <c r="F26" s="14">
        <v>20</v>
      </c>
      <c r="G26" s="15"/>
      <c r="H26" s="15"/>
      <c r="I26" s="15"/>
      <c r="J26" s="15" t="s">
        <v>1244</v>
      </c>
    </row>
    <row r="27" spans="1:10" ht="15.75" customHeight="1">
      <c r="A27" s="15" t="s">
        <v>2133</v>
      </c>
      <c r="B27" s="11">
        <v>3.4178240740740738E-2</v>
      </c>
      <c r="C27" s="15" t="s">
        <v>19</v>
      </c>
      <c r="D27" s="15" t="s">
        <v>28</v>
      </c>
      <c r="E27" s="14">
        <v>68</v>
      </c>
      <c r="F27" s="14"/>
      <c r="G27" s="15"/>
      <c r="H27" s="15" t="s">
        <v>2150</v>
      </c>
      <c r="I27" s="15"/>
      <c r="J27" s="15"/>
    </row>
    <row r="28" spans="1:10" ht="15.75" customHeight="1">
      <c r="A28" s="15" t="s">
        <v>2133</v>
      </c>
      <c r="B28" s="11">
        <v>3.4386574074074076E-2</v>
      </c>
      <c r="C28" s="15" t="s">
        <v>19</v>
      </c>
      <c r="D28" s="15" t="s">
        <v>30</v>
      </c>
      <c r="E28" s="14">
        <v>24</v>
      </c>
      <c r="F28" s="14">
        <f>E28-10</f>
        <v>14</v>
      </c>
      <c r="G28" s="15"/>
      <c r="H28" s="15"/>
      <c r="I28" s="15"/>
      <c r="J28" s="15" t="s">
        <v>1244</v>
      </c>
    </row>
    <row r="29" spans="1:10" ht="15.75" customHeight="1">
      <c r="A29" s="15" t="s">
        <v>2133</v>
      </c>
      <c r="B29" s="11">
        <v>3.4421296296296297E-2</v>
      </c>
      <c r="C29" s="15" t="s">
        <v>19</v>
      </c>
      <c r="D29" s="15" t="s">
        <v>28</v>
      </c>
      <c r="E29" s="14">
        <v>8</v>
      </c>
      <c r="F29" s="14"/>
      <c r="G29" s="15"/>
      <c r="H29" s="15" t="s">
        <v>2143</v>
      </c>
      <c r="I29" s="14">
        <v>1</v>
      </c>
      <c r="J29" s="15" t="s">
        <v>100</v>
      </c>
    </row>
    <row r="30" spans="1:10" ht="15.75" customHeight="1">
      <c r="A30" s="15" t="s">
        <v>2133</v>
      </c>
      <c r="B30" s="11">
        <v>3.546296296296296E-2</v>
      </c>
      <c r="C30" s="15" t="s">
        <v>19</v>
      </c>
      <c r="D30" s="15" t="s">
        <v>30</v>
      </c>
      <c r="E30" s="14">
        <v>25</v>
      </c>
      <c r="F30" s="14">
        <f>E30-10</f>
        <v>15</v>
      </c>
      <c r="G30" s="15"/>
      <c r="H30" s="15"/>
      <c r="I30" s="15"/>
      <c r="J30" s="15" t="s">
        <v>1244</v>
      </c>
    </row>
    <row r="31" spans="1:10" ht="15.75" customHeight="1">
      <c r="A31" s="15" t="s">
        <v>2133</v>
      </c>
      <c r="B31" s="11">
        <v>3.5497685185185188E-2</v>
      </c>
      <c r="C31" s="15" t="s">
        <v>19</v>
      </c>
      <c r="D31" s="15" t="s">
        <v>28</v>
      </c>
      <c r="E31" s="14">
        <v>8</v>
      </c>
      <c r="F31" s="14"/>
      <c r="G31" s="15"/>
      <c r="H31" s="15" t="s">
        <v>2151</v>
      </c>
      <c r="I31" s="15"/>
      <c r="J31" s="15"/>
    </row>
    <row r="32" spans="1:10" ht="15.75" customHeight="1">
      <c r="A32" s="15" t="s">
        <v>2133</v>
      </c>
      <c r="B32" s="11">
        <v>3.6782407407407409E-2</v>
      </c>
      <c r="C32" s="15" t="s">
        <v>13</v>
      </c>
      <c r="D32" s="15" t="s">
        <v>30</v>
      </c>
      <c r="E32" s="14">
        <v>19</v>
      </c>
      <c r="F32" s="14">
        <f>E32-10</f>
        <v>9</v>
      </c>
      <c r="G32" s="15"/>
      <c r="H32" s="15"/>
      <c r="I32" s="15"/>
      <c r="J32" s="15" t="s">
        <v>88</v>
      </c>
    </row>
    <row r="33" spans="1:10" ht="15.75" customHeight="1">
      <c r="A33" s="15" t="s">
        <v>2133</v>
      </c>
      <c r="B33" s="11">
        <v>3.6851851851851851E-2</v>
      </c>
      <c r="C33" s="15" t="s">
        <v>13</v>
      </c>
      <c r="D33" s="15" t="s">
        <v>28</v>
      </c>
      <c r="E33" s="14">
        <v>9</v>
      </c>
      <c r="F33" s="14"/>
      <c r="G33" s="15"/>
      <c r="H33" s="15" t="s">
        <v>2152</v>
      </c>
      <c r="I33" s="15"/>
      <c r="J33" s="15"/>
    </row>
    <row r="34" spans="1:10" ht="15.75" customHeight="1">
      <c r="A34" s="15" t="s">
        <v>2133</v>
      </c>
      <c r="B34" s="11">
        <v>3.7060185185185182E-2</v>
      </c>
      <c r="C34" s="15" t="s">
        <v>13</v>
      </c>
      <c r="D34" s="15" t="s">
        <v>30</v>
      </c>
      <c r="E34" s="14">
        <v>14</v>
      </c>
      <c r="F34" s="14">
        <f>E34-10</f>
        <v>4</v>
      </c>
      <c r="G34" s="15"/>
      <c r="H34" s="15"/>
      <c r="I34" s="15"/>
      <c r="J34" s="15" t="s">
        <v>88</v>
      </c>
    </row>
    <row r="35" spans="1:10" ht="15.75" customHeight="1">
      <c r="A35" s="15" t="s">
        <v>2133</v>
      </c>
      <c r="B35" s="11">
        <v>3.7152777777777778E-2</v>
      </c>
      <c r="C35" s="15" t="s">
        <v>13</v>
      </c>
      <c r="D35" s="15" t="s">
        <v>28</v>
      </c>
      <c r="E35" s="14">
        <v>14</v>
      </c>
      <c r="F35" s="14"/>
      <c r="G35" s="15"/>
      <c r="H35" s="15" t="s">
        <v>2153</v>
      </c>
      <c r="I35" s="15"/>
      <c r="J35" s="15"/>
    </row>
    <row r="36" spans="1:10" ht="15.75" customHeight="1">
      <c r="A36" s="15" t="s">
        <v>2133</v>
      </c>
      <c r="B36" s="11">
        <v>3.8090277777777778E-2</v>
      </c>
      <c r="C36" s="15" t="s">
        <v>66</v>
      </c>
      <c r="D36" s="15" t="s">
        <v>30</v>
      </c>
      <c r="E36" s="14">
        <v>20</v>
      </c>
      <c r="F36" s="14">
        <f>E36-8</f>
        <v>12</v>
      </c>
      <c r="G36" s="15"/>
      <c r="H36" s="15"/>
      <c r="I36" s="15"/>
      <c r="J36" s="15" t="s">
        <v>477</v>
      </c>
    </row>
    <row r="37" spans="1:10" ht="15.75" customHeight="1">
      <c r="A37" s="15" t="s">
        <v>2133</v>
      </c>
      <c r="B37" s="11">
        <v>3.8229166666666668E-2</v>
      </c>
      <c r="C37" s="15" t="s">
        <v>66</v>
      </c>
      <c r="D37" s="15" t="s">
        <v>28</v>
      </c>
      <c r="E37" s="14">
        <v>15</v>
      </c>
      <c r="F37" s="14"/>
      <c r="G37" s="15"/>
      <c r="H37" s="15" t="s">
        <v>2155</v>
      </c>
      <c r="I37" s="14">
        <v>1</v>
      </c>
      <c r="J37" s="15"/>
    </row>
    <row r="38" spans="1:10" ht="15.75" customHeight="1">
      <c r="A38" s="15" t="s">
        <v>2133</v>
      </c>
      <c r="B38" s="11">
        <v>3.8483796296296294E-2</v>
      </c>
      <c r="C38" s="15" t="s">
        <v>66</v>
      </c>
      <c r="D38" s="15" t="s">
        <v>30</v>
      </c>
      <c r="E38" s="14">
        <v>14</v>
      </c>
      <c r="F38" s="14">
        <f>E38-8</f>
        <v>6</v>
      </c>
      <c r="G38" s="15"/>
      <c r="H38" s="15"/>
      <c r="I38" s="15"/>
      <c r="J38" s="15" t="s">
        <v>477</v>
      </c>
    </row>
    <row r="39" spans="1:10" ht="15.75" customHeight="1">
      <c r="A39" s="15" t="s">
        <v>2133</v>
      </c>
      <c r="B39" s="11">
        <v>3.8645833333333331E-2</v>
      </c>
      <c r="C39" s="15" t="s">
        <v>66</v>
      </c>
      <c r="D39" s="15" t="s">
        <v>28</v>
      </c>
      <c r="E39" s="14">
        <v>14</v>
      </c>
      <c r="F39" s="14"/>
      <c r="G39" s="15"/>
      <c r="H39" s="15" t="s">
        <v>2156</v>
      </c>
      <c r="I39" s="15"/>
      <c r="J39" s="15"/>
    </row>
    <row r="40" spans="1:10" ht="15.75" customHeight="1">
      <c r="A40" s="15" t="s">
        <v>2133</v>
      </c>
      <c r="B40" s="11">
        <v>3.9259259259259258E-2</v>
      </c>
      <c r="C40" s="15" t="s">
        <v>18</v>
      </c>
      <c r="D40" s="15" t="s">
        <v>33</v>
      </c>
      <c r="E40" s="14">
        <v>15</v>
      </c>
      <c r="F40" s="14">
        <f>E40-9</f>
        <v>6</v>
      </c>
      <c r="G40" s="15"/>
      <c r="H40" s="15"/>
      <c r="I40" s="15"/>
      <c r="J40" s="15" t="s">
        <v>155</v>
      </c>
    </row>
    <row r="41" spans="1:10" ht="15.75" customHeight="1">
      <c r="A41" s="15" t="s">
        <v>2133</v>
      </c>
      <c r="B41" s="11">
        <v>3.9398148148148147E-2</v>
      </c>
      <c r="C41" s="15" t="s">
        <v>18</v>
      </c>
      <c r="D41" s="15" t="s">
        <v>28</v>
      </c>
      <c r="E41" s="14">
        <v>16</v>
      </c>
      <c r="F41" s="14"/>
      <c r="G41" s="15"/>
      <c r="H41" s="15" t="s">
        <v>2158</v>
      </c>
      <c r="I41" s="14">
        <v>1</v>
      </c>
      <c r="J41" s="15"/>
    </row>
    <row r="42" spans="1:10" ht="15.75" customHeight="1">
      <c r="A42" s="15" t="s">
        <v>2133</v>
      </c>
      <c r="B42" s="11">
        <v>3.9988425925925927E-2</v>
      </c>
      <c r="C42" s="15" t="s">
        <v>14</v>
      </c>
      <c r="D42" s="15" t="s">
        <v>30</v>
      </c>
      <c r="E42" s="14">
        <v>27</v>
      </c>
      <c r="F42" s="14">
        <f>E42-9</f>
        <v>18</v>
      </c>
      <c r="G42" s="15"/>
      <c r="H42" s="15"/>
      <c r="I42" s="15"/>
      <c r="J42" s="15" t="s">
        <v>2162</v>
      </c>
    </row>
    <row r="43" spans="1:10" ht="15.75" customHeight="1">
      <c r="A43" s="15" t="s">
        <v>2133</v>
      </c>
      <c r="B43" s="11">
        <v>4.0046296296296295E-2</v>
      </c>
      <c r="C43" s="15" t="s">
        <v>14</v>
      </c>
      <c r="D43" s="15" t="s">
        <v>28</v>
      </c>
      <c r="E43" s="14">
        <v>14</v>
      </c>
      <c r="F43" s="14"/>
      <c r="G43" s="15"/>
      <c r="H43" s="15" t="s">
        <v>2164</v>
      </c>
      <c r="I43" s="14">
        <v>1</v>
      </c>
      <c r="J43" s="15"/>
    </row>
    <row r="44" spans="1:10" ht="15.75" customHeight="1">
      <c r="A44" s="15" t="s">
        <v>2133</v>
      </c>
      <c r="B44" s="11">
        <v>4.0266203703703707E-2</v>
      </c>
      <c r="C44" s="15" t="s">
        <v>14</v>
      </c>
      <c r="D44" s="15" t="s">
        <v>30</v>
      </c>
      <c r="E44" s="14">
        <v>15</v>
      </c>
      <c r="F44" s="14">
        <f>E44-9</f>
        <v>6</v>
      </c>
      <c r="G44" s="15"/>
      <c r="H44" s="15"/>
      <c r="I44" s="15"/>
      <c r="J44" s="15" t="s">
        <v>2162</v>
      </c>
    </row>
    <row r="45" spans="1:10" ht="15.75" customHeight="1">
      <c r="A45" s="15" t="s">
        <v>2133</v>
      </c>
      <c r="B45" s="11">
        <v>4.0312500000000001E-2</v>
      </c>
      <c r="C45" s="15" t="s">
        <v>14</v>
      </c>
      <c r="D45" s="15" t="s">
        <v>28</v>
      </c>
      <c r="E45" s="14">
        <v>7</v>
      </c>
      <c r="F45" s="14"/>
      <c r="G45" s="15"/>
      <c r="H45" s="15" t="s">
        <v>2167</v>
      </c>
      <c r="I45" s="15"/>
      <c r="J45" s="15"/>
    </row>
    <row r="46" spans="1:10" ht="15.75" customHeight="1">
      <c r="A46" s="15" t="s">
        <v>2133</v>
      </c>
      <c r="B46" s="11">
        <v>4.0520833333333332E-2</v>
      </c>
      <c r="C46" s="15" t="s">
        <v>14</v>
      </c>
      <c r="D46" s="15" t="s">
        <v>30</v>
      </c>
      <c r="E46" s="14">
        <v>13</v>
      </c>
      <c r="F46" s="14">
        <v>3</v>
      </c>
      <c r="G46" s="15"/>
      <c r="H46" s="15"/>
      <c r="I46" s="15"/>
      <c r="J46" s="15" t="s">
        <v>32</v>
      </c>
    </row>
    <row r="47" spans="1:10" ht="15.75" customHeight="1">
      <c r="A47" s="15" t="s">
        <v>2133</v>
      </c>
      <c r="B47" s="11">
        <v>4.0682870370370369E-2</v>
      </c>
      <c r="C47" s="15" t="s">
        <v>14</v>
      </c>
      <c r="D47" s="15" t="s">
        <v>28</v>
      </c>
      <c r="E47" s="14">
        <v>13</v>
      </c>
      <c r="F47" s="14"/>
      <c r="G47" s="15"/>
      <c r="H47" s="15" t="s">
        <v>2169</v>
      </c>
      <c r="I47" s="14">
        <v>1</v>
      </c>
      <c r="J47" s="15"/>
    </row>
    <row r="48" spans="1:10" ht="15.75" customHeight="1">
      <c r="A48" s="15" t="s">
        <v>2133</v>
      </c>
      <c r="B48" s="11">
        <v>4.1805555555555554E-2</v>
      </c>
      <c r="C48" s="15" t="s">
        <v>18</v>
      </c>
      <c r="D48" s="15" t="s">
        <v>45</v>
      </c>
      <c r="E48" s="14">
        <v>6</v>
      </c>
      <c r="F48" s="14"/>
      <c r="G48" s="15"/>
      <c r="H48" s="15"/>
      <c r="I48" s="15"/>
      <c r="J48" s="15" t="s">
        <v>2170</v>
      </c>
    </row>
    <row r="49" spans="1:10" ht="15.75" customHeight="1">
      <c r="A49" s="15" t="s">
        <v>2133</v>
      </c>
      <c r="B49" s="11">
        <v>4.2083333333333334E-2</v>
      </c>
      <c r="C49" s="15" t="s">
        <v>14</v>
      </c>
      <c r="D49" s="15" t="s">
        <v>30</v>
      </c>
      <c r="E49" s="14">
        <v>25</v>
      </c>
      <c r="F49" s="14">
        <f>E49-10</f>
        <v>15</v>
      </c>
      <c r="G49" s="15"/>
      <c r="H49" s="15"/>
      <c r="I49" s="15"/>
      <c r="J49" s="15" t="s">
        <v>2081</v>
      </c>
    </row>
    <row r="50" spans="1:10" ht="15.75" customHeight="1">
      <c r="A50" s="15" t="s">
        <v>2133</v>
      </c>
      <c r="B50" s="11">
        <v>4.2141203703703702E-2</v>
      </c>
      <c r="C50" s="15" t="s">
        <v>14</v>
      </c>
      <c r="D50" s="15" t="s">
        <v>28</v>
      </c>
      <c r="E50" s="14">
        <v>10</v>
      </c>
      <c r="F50" s="14"/>
      <c r="G50" s="15"/>
      <c r="H50" s="15" t="s">
        <v>2173</v>
      </c>
      <c r="I50" s="15"/>
      <c r="J50" s="15"/>
    </row>
    <row r="51" spans="1:10" ht="15.75" customHeight="1">
      <c r="A51" s="15" t="s">
        <v>2133</v>
      </c>
      <c r="B51" s="11">
        <v>4.3333333333333335E-2</v>
      </c>
      <c r="C51" s="15" t="s">
        <v>21</v>
      </c>
      <c r="D51" s="15" t="s">
        <v>30</v>
      </c>
      <c r="E51" s="14">
        <v>14</v>
      </c>
      <c r="F51" s="14">
        <f>E51-5</f>
        <v>9</v>
      </c>
      <c r="G51" s="15"/>
      <c r="H51" s="15"/>
      <c r="I51" s="15"/>
      <c r="J51" s="15" t="s">
        <v>2176</v>
      </c>
    </row>
    <row r="52" spans="1:10" ht="15.75" customHeight="1">
      <c r="A52" s="15" t="s">
        <v>2133</v>
      </c>
      <c r="B52" s="11">
        <v>4.3506944444444445E-2</v>
      </c>
      <c r="C52" s="15" t="s">
        <v>21</v>
      </c>
      <c r="D52" s="15" t="s">
        <v>28</v>
      </c>
      <c r="E52" s="14">
        <v>8</v>
      </c>
      <c r="F52" s="14"/>
      <c r="G52" s="15"/>
      <c r="H52" s="15" t="s">
        <v>2151</v>
      </c>
      <c r="I52" s="14">
        <v>1</v>
      </c>
      <c r="J52" s="15"/>
    </row>
    <row r="53" spans="1:10" ht="15.75" customHeight="1">
      <c r="A53" s="15" t="s">
        <v>2133</v>
      </c>
      <c r="B53" s="11">
        <v>4.431712962962963E-2</v>
      </c>
      <c r="C53" s="15" t="s">
        <v>21</v>
      </c>
      <c r="D53" s="15" t="s">
        <v>30</v>
      </c>
      <c r="E53" s="14">
        <v>11</v>
      </c>
      <c r="F53" s="14">
        <f>E53-5</f>
        <v>6</v>
      </c>
      <c r="G53" s="15"/>
      <c r="H53" s="15"/>
      <c r="I53" s="15"/>
      <c r="J53" s="15" t="s">
        <v>2176</v>
      </c>
    </row>
    <row r="54" spans="1:10" ht="15.75" customHeight="1">
      <c r="A54" s="15" t="s">
        <v>2133</v>
      </c>
      <c r="B54" s="11">
        <v>4.4432870370370373E-2</v>
      </c>
      <c r="C54" s="15" t="s">
        <v>19</v>
      </c>
      <c r="D54" s="15" t="s">
        <v>30</v>
      </c>
      <c r="E54" s="14">
        <v>27</v>
      </c>
      <c r="F54" s="14">
        <f>E54-10</f>
        <v>17</v>
      </c>
      <c r="G54" s="15"/>
      <c r="H54" s="15"/>
      <c r="I54" s="15"/>
      <c r="J54" s="15" t="s">
        <v>1244</v>
      </c>
    </row>
    <row r="55" spans="1:10" ht="15.75" customHeight="1">
      <c r="A55" s="15" t="s">
        <v>2133</v>
      </c>
      <c r="B55" s="11">
        <v>4.4583333333333336E-2</v>
      </c>
      <c r="C55" s="15" t="s">
        <v>19</v>
      </c>
      <c r="D55" s="15" t="s">
        <v>28</v>
      </c>
      <c r="E55" s="14">
        <v>30</v>
      </c>
      <c r="F55" s="14"/>
      <c r="G55" s="15"/>
      <c r="H55" s="15" t="s">
        <v>2177</v>
      </c>
      <c r="I55" s="14">
        <v>1</v>
      </c>
      <c r="J55" s="15"/>
    </row>
    <row r="56" spans="1:10" ht="15.75" customHeight="1">
      <c r="A56" s="15" t="s">
        <v>2133</v>
      </c>
      <c r="B56" s="11">
        <v>4.7245370370370368E-2</v>
      </c>
      <c r="C56" s="15" t="s">
        <v>888</v>
      </c>
      <c r="D56" s="15" t="s">
        <v>15</v>
      </c>
      <c r="E56" s="14">
        <v>25</v>
      </c>
      <c r="F56" s="14">
        <f>E56-8</f>
        <v>17</v>
      </c>
      <c r="G56" s="15"/>
      <c r="H56" s="15"/>
      <c r="I56" s="15"/>
      <c r="J56" s="15"/>
    </row>
    <row r="57" spans="1:10" ht="15.75" customHeight="1">
      <c r="A57" s="15" t="s">
        <v>2133</v>
      </c>
      <c r="B57" s="11">
        <v>4.8043981481481479E-2</v>
      </c>
      <c r="C57" s="15" t="s">
        <v>18</v>
      </c>
      <c r="D57" s="15" t="s">
        <v>15</v>
      </c>
      <c r="E57" s="14">
        <v>23</v>
      </c>
      <c r="F57" s="14">
        <f>E57-5</f>
        <v>18</v>
      </c>
      <c r="G57" s="15"/>
      <c r="H57" s="15"/>
      <c r="I57" s="15"/>
      <c r="J57" s="15"/>
    </row>
    <row r="58" spans="1:10" ht="15.75" customHeight="1">
      <c r="A58" s="15" t="s">
        <v>2133</v>
      </c>
      <c r="B58" s="11">
        <v>4.8009259259259258E-2</v>
      </c>
      <c r="C58" s="15" t="s">
        <v>21</v>
      </c>
      <c r="D58" s="15" t="s">
        <v>37</v>
      </c>
      <c r="E58" s="14">
        <v>15</v>
      </c>
      <c r="F58" s="14">
        <f t="shared" ref="F58:F59" si="1">E58--4</f>
        <v>19</v>
      </c>
      <c r="G58" s="15"/>
      <c r="H58" s="15"/>
      <c r="I58" s="15"/>
      <c r="J58" s="15" t="s">
        <v>2180</v>
      </c>
    </row>
    <row r="59" spans="1:10" ht="13">
      <c r="A59" s="15" t="s">
        <v>2133</v>
      </c>
      <c r="B59" s="11">
        <v>4.9537037037037039E-2</v>
      </c>
      <c r="C59" s="15" t="s">
        <v>21</v>
      </c>
      <c r="D59" s="15" t="s">
        <v>37</v>
      </c>
      <c r="E59" s="14">
        <v>3</v>
      </c>
      <c r="F59" s="14">
        <f t="shared" si="1"/>
        <v>7</v>
      </c>
      <c r="G59" s="15"/>
      <c r="H59" s="15"/>
      <c r="I59" s="15"/>
      <c r="J59" s="15" t="s">
        <v>2180</v>
      </c>
    </row>
    <row r="60" spans="1:10" ht="13">
      <c r="A60" s="15" t="s">
        <v>2133</v>
      </c>
      <c r="B60" s="11">
        <v>5.0277777777777775E-2</v>
      </c>
      <c r="C60" s="15" t="s">
        <v>888</v>
      </c>
      <c r="D60" s="15" t="s">
        <v>51</v>
      </c>
      <c r="E60" s="14">
        <v>15</v>
      </c>
      <c r="F60" s="14">
        <f>E60-9</f>
        <v>6</v>
      </c>
      <c r="G60" s="15"/>
      <c r="H60" s="15"/>
      <c r="I60" s="15"/>
      <c r="J60" s="15"/>
    </row>
    <row r="61" spans="1:10" ht="13">
      <c r="A61" s="15" t="s">
        <v>2133</v>
      </c>
      <c r="B61" s="11">
        <v>5.122685185185185E-2</v>
      </c>
      <c r="C61" s="15" t="s">
        <v>14</v>
      </c>
      <c r="D61" s="15" t="s">
        <v>67</v>
      </c>
      <c r="E61" s="14">
        <v>11</v>
      </c>
      <c r="F61" s="14">
        <f>E61-2</f>
        <v>9</v>
      </c>
      <c r="G61" s="15"/>
      <c r="H61" s="15"/>
      <c r="I61" s="15"/>
      <c r="J61" s="15"/>
    </row>
    <row r="62" spans="1:10" ht="13">
      <c r="A62" s="15" t="s">
        <v>2133</v>
      </c>
      <c r="B62" s="11">
        <v>5.3159722222222219E-2</v>
      </c>
      <c r="C62" s="15" t="s">
        <v>19</v>
      </c>
      <c r="D62" s="15" t="s">
        <v>37</v>
      </c>
      <c r="E62" s="14">
        <v>23</v>
      </c>
      <c r="F62" s="14">
        <f>E62-11</f>
        <v>12</v>
      </c>
      <c r="G62" s="15"/>
      <c r="H62" s="15"/>
      <c r="I62" s="15"/>
      <c r="J62" s="15"/>
    </row>
    <row r="63" spans="1:10" ht="13">
      <c r="A63" s="15" t="s">
        <v>2133</v>
      </c>
      <c r="B63" s="11">
        <v>5.4375E-2</v>
      </c>
      <c r="C63" s="15" t="s">
        <v>888</v>
      </c>
      <c r="D63" s="15" t="s">
        <v>15</v>
      </c>
      <c r="E63" s="14">
        <v>20</v>
      </c>
      <c r="F63" s="14">
        <f>E63-9</f>
        <v>11</v>
      </c>
      <c r="G63" s="15"/>
      <c r="H63" s="15"/>
      <c r="I63" s="15"/>
      <c r="J63" s="15"/>
    </row>
    <row r="64" spans="1:10" ht="13">
      <c r="A64" s="15" t="s">
        <v>2133</v>
      </c>
      <c r="B64" s="11">
        <v>5.4432870370370368E-2</v>
      </c>
      <c r="C64" s="15" t="s">
        <v>66</v>
      </c>
      <c r="D64" s="15" t="s">
        <v>15</v>
      </c>
      <c r="E64" s="14" t="s">
        <v>20</v>
      </c>
      <c r="F64" s="14">
        <v>1</v>
      </c>
      <c r="G64" s="15"/>
      <c r="H64" s="15"/>
      <c r="I64" s="15"/>
      <c r="J64" s="15"/>
    </row>
    <row r="65" spans="1:10" ht="13">
      <c r="A65" s="15" t="s">
        <v>2133</v>
      </c>
      <c r="B65" s="11">
        <v>5.4907407407407405E-2</v>
      </c>
      <c r="C65" s="15" t="s">
        <v>18</v>
      </c>
      <c r="D65" s="15" t="s">
        <v>68</v>
      </c>
      <c r="E65" s="14">
        <v>8</v>
      </c>
      <c r="F65" s="14">
        <f>E65-1</f>
        <v>7</v>
      </c>
      <c r="G65" s="15"/>
      <c r="H65" s="15"/>
      <c r="I65" s="15"/>
      <c r="J65" s="15"/>
    </row>
    <row r="66" spans="1:10" ht="13">
      <c r="A66" s="15" t="s">
        <v>2133</v>
      </c>
      <c r="B66" s="11">
        <v>5.6273148148148149E-2</v>
      </c>
      <c r="C66" s="15" t="s">
        <v>21</v>
      </c>
      <c r="D66" s="15" t="s">
        <v>33</v>
      </c>
      <c r="E66" s="14">
        <v>13</v>
      </c>
      <c r="F66" s="14">
        <f t="shared" ref="F66:F68" si="2">E66-5</f>
        <v>8</v>
      </c>
      <c r="G66" s="15"/>
      <c r="H66" s="15"/>
      <c r="I66" s="15"/>
      <c r="J66" s="15" t="s">
        <v>2183</v>
      </c>
    </row>
    <row r="67" spans="1:10" ht="13">
      <c r="A67" s="15" t="s">
        <v>2133</v>
      </c>
      <c r="B67" s="11">
        <v>5.6331018518518516E-2</v>
      </c>
      <c r="C67" s="15" t="s">
        <v>21</v>
      </c>
      <c r="D67" s="15" t="s">
        <v>33</v>
      </c>
      <c r="E67" s="14">
        <v>16</v>
      </c>
      <c r="F67" s="14">
        <f t="shared" si="2"/>
        <v>11</v>
      </c>
      <c r="G67" s="15"/>
      <c r="H67" s="15"/>
      <c r="I67" s="15"/>
      <c r="J67" s="15" t="s">
        <v>2183</v>
      </c>
    </row>
    <row r="68" spans="1:10" ht="13">
      <c r="A68" s="15" t="s">
        <v>2133</v>
      </c>
      <c r="B68" s="11">
        <v>5.6388888888888891E-2</v>
      </c>
      <c r="C68" s="15" t="s">
        <v>21</v>
      </c>
      <c r="D68" s="15" t="s">
        <v>33</v>
      </c>
      <c r="E68" s="14">
        <v>11</v>
      </c>
      <c r="F68" s="14">
        <f t="shared" si="2"/>
        <v>6</v>
      </c>
      <c r="G68" s="15"/>
      <c r="H68" s="15"/>
      <c r="I68" s="15"/>
      <c r="J68" s="15" t="s">
        <v>2183</v>
      </c>
    </row>
    <row r="69" spans="1:10" ht="13">
      <c r="A69" s="15" t="s">
        <v>2133</v>
      </c>
      <c r="B69" s="11">
        <v>5.662037037037037E-2</v>
      </c>
      <c r="C69" s="15" t="s">
        <v>21</v>
      </c>
      <c r="D69" s="15" t="s">
        <v>28</v>
      </c>
      <c r="E69" s="14">
        <v>12</v>
      </c>
      <c r="F69" s="14"/>
      <c r="G69" s="15"/>
      <c r="H69" s="15" t="s">
        <v>2184</v>
      </c>
      <c r="I69" s="15"/>
      <c r="J69" s="15"/>
    </row>
    <row r="70" spans="1:10" ht="13">
      <c r="A70" s="15" t="s">
        <v>2133</v>
      </c>
      <c r="B70" s="11">
        <v>5.8171296296296297E-2</v>
      </c>
      <c r="C70" s="15" t="s">
        <v>888</v>
      </c>
      <c r="D70" s="15" t="s">
        <v>37</v>
      </c>
      <c r="E70" s="14">
        <v>11</v>
      </c>
      <c r="F70" s="14">
        <f>E70--1</f>
        <v>12</v>
      </c>
      <c r="G70" s="15"/>
      <c r="H70" s="15"/>
      <c r="I70" s="15"/>
      <c r="J70" s="15"/>
    </row>
    <row r="71" spans="1:10" ht="13">
      <c r="A71" s="15" t="s">
        <v>2133</v>
      </c>
      <c r="B71" s="11">
        <v>5.8657407407407408E-2</v>
      </c>
      <c r="C71" s="15" t="s">
        <v>21</v>
      </c>
      <c r="D71" s="15" t="s">
        <v>37</v>
      </c>
      <c r="E71" s="14">
        <v>23</v>
      </c>
      <c r="F71" s="14">
        <f>E71-10</f>
        <v>13</v>
      </c>
      <c r="G71" s="15"/>
      <c r="H71" s="15"/>
      <c r="I71" s="15"/>
      <c r="J71" s="15"/>
    </row>
    <row r="72" spans="1:10" ht="13">
      <c r="A72" s="15" t="s">
        <v>2133</v>
      </c>
      <c r="B72" s="11">
        <v>5.9872685185185189E-2</v>
      </c>
      <c r="C72" s="15" t="s">
        <v>19</v>
      </c>
      <c r="D72" s="15" t="s">
        <v>37</v>
      </c>
      <c r="E72" s="14">
        <v>27</v>
      </c>
      <c r="F72" s="14">
        <f t="shared" ref="F72:F73" si="3">E72-11</f>
        <v>16</v>
      </c>
      <c r="G72" s="15"/>
      <c r="H72" s="15"/>
      <c r="I72" s="15"/>
      <c r="J72" s="15"/>
    </row>
    <row r="73" spans="1:10" ht="13">
      <c r="A73" s="15" t="s">
        <v>2133</v>
      </c>
      <c r="B73" s="11">
        <v>5.9965277777777777E-2</v>
      </c>
      <c r="C73" s="15" t="s">
        <v>19</v>
      </c>
      <c r="D73" s="15" t="s">
        <v>37</v>
      </c>
      <c r="E73" s="14">
        <v>32</v>
      </c>
      <c r="F73" s="24">
        <f t="shared" si="3"/>
        <v>21</v>
      </c>
      <c r="G73" s="15"/>
      <c r="H73" s="15"/>
      <c r="I73" s="15"/>
      <c r="J73" s="15"/>
    </row>
    <row r="74" spans="1:10" ht="13">
      <c r="A74" s="15" t="s">
        <v>2133</v>
      </c>
      <c r="B74" s="11">
        <v>6.0358796296296299E-2</v>
      </c>
      <c r="C74" s="15" t="s">
        <v>888</v>
      </c>
      <c r="D74" s="15" t="s">
        <v>101</v>
      </c>
      <c r="E74" s="14">
        <v>14</v>
      </c>
      <c r="F74" s="14"/>
      <c r="G74" s="15"/>
      <c r="H74" s="15" t="s">
        <v>2185</v>
      </c>
      <c r="I74" s="15"/>
      <c r="J74" s="15" t="s">
        <v>1070</v>
      </c>
    </row>
    <row r="75" spans="1:10" ht="13">
      <c r="A75" s="15" t="s">
        <v>2133</v>
      </c>
      <c r="B75" s="11">
        <v>6.1307870370370374E-2</v>
      </c>
      <c r="C75" s="15" t="s">
        <v>19</v>
      </c>
      <c r="D75" s="15" t="s">
        <v>24</v>
      </c>
      <c r="E75" s="14">
        <v>10</v>
      </c>
      <c r="F75" s="14">
        <f>E75-4</f>
        <v>6</v>
      </c>
      <c r="G75" s="15"/>
      <c r="H75" s="15"/>
      <c r="I75" s="15"/>
      <c r="J75" s="15"/>
    </row>
    <row r="76" spans="1:10" ht="13">
      <c r="A76" s="15" t="s">
        <v>2133</v>
      </c>
      <c r="B76" s="11">
        <v>6.5555555555555561E-2</v>
      </c>
      <c r="C76" s="15" t="s">
        <v>13</v>
      </c>
      <c r="D76" s="15" t="s">
        <v>15</v>
      </c>
      <c r="E76" s="14">
        <v>14</v>
      </c>
      <c r="F76" s="14">
        <f>E76-0</f>
        <v>14</v>
      </c>
      <c r="G76" s="15"/>
      <c r="H76" s="15"/>
      <c r="I76" s="15"/>
      <c r="J76" s="15"/>
    </row>
    <row r="77" spans="1:10" ht="13">
      <c r="A77" s="15" t="s">
        <v>2133</v>
      </c>
      <c r="B77" s="11">
        <v>6.6250000000000003E-2</v>
      </c>
      <c r="C77" s="15" t="s">
        <v>18</v>
      </c>
      <c r="D77" s="15" t="s">
        <v>62</v>
      </c>
      <c r="E77" s="14">
        <v>16</v>
      </c>
      <c r="F77" s="14">
        <f>E77-2</f>
        <v>14</v>
      </c>
      <c r="G77" s="15"/>
      <c r="H77" s="15"/>
      <c r="I77" s="15"/>
      <c r="J77" s="15"/>
    </row>
    <row r="78" spans="1:10" ht="13">
      <c r="A78" s="15" t="s">
        <v>2133</v>
      </c>
      <c r="B78" s="11">
        <v>6.6296296296296298E-2</v>
      </c>
      <c r="C78" s="15" t="s">
        <v>66</v>
      </c>
      <c r="D78" s="15" t="s">
        <v>62</v>
      </c>
      <c r="E78" s="14">
        <v>14</v>
      </c>
      <c r="F78" s="14">
        <f>E78-6</f>
        <v>8</v>
      </c>
      <c r="G78" s="15"/>
      <c r="H78" s="15"/>
      <c r="I78" s="15"/>
      <c r="J78" s="15"/>
    </row>
    <row r="79" spans="1:10" ht="13">
      <c r="A79" s="15" t="s">
        <v>2133</v>
      </c>
      <c r="B79" s="11">
        <v>6.8136574074074072E-2</v>
      </c>
      <c r="C79" s="15" t="s">
        <v>19</v>
      </c>
      <c r="D79" s="15" t="s">
        <v>77</v>
      </c>
      <c r="E79" s="14">
        <v>21</v>
      </c>
      <c r="F79" s="14">
        <f>E79-9</f>
        <v>12</v>
      </c>
      <c r="G79" s="15"/>
      <c r="H79" s="15"/>
      <c r="I79" s="15"/>
      <c r="J79" s="15"/>
    </row>
    <row r="80" spans="1:10" ht="13">
      <c r="A80" s="15" t="s">
        <v>2133</v>
      </c>
      <c r="B80" s="11">
        <v>6.9317129629629631E-2</v>
      </c>
      <c r="C80" s="15" t="s">
        <v>13</v>
      </c>
      <c r="D80" s="15" t="s">
        <v>2189</v>
      </c>
      <c r="E80" s="14">
        <v>16</v>
      </c>
      <c r="F80" s="14">
        <f>E80-0</f>
        <v>16</v>
      </c>
      <c r="G80" s="15"/>
      <c r="H80" s="15"/>
      <c r="I80" s="15"/>
      <c r="J80" s="15"/>
    </row>
    <row r="81" spans="1:10" ht="13">
      <c r="A81" s="15" t="s">
        <v>2133</v>
      </c>
      <c r="B81" s="11">
        <v>6.9328703703703698E-2</v>
      </c>
      <c r="C81" s="15" t="s">
        <v>14</v>
      </c>
      <c r="D81" s="15" t="s">
        <v>2189</v>
      </c>
      <c r="E81" s="14">
        <v>15</v>
      </c>
      <c r="F81" s="14">
        <f>E81-5</f>
        <v>10</v>
      </c>
      <c r="G81" s="15"/>
      <c r="H81" s="15"/>
      <c r="I81" s="15"/>
      <c r="J81" s="15"/>
    </row>
    <row r="82" spans="1:10" ht="13">
      <c r="A82" s="15" t="s">
        <v>2133</v>
      </c>
      <c r="B82" s="11">
        <v>6.9351851851851845E-2</v>
      </c>
      <c r="C82" s="15" t="s">
        <v>21</v>
      </c>
      <c r="D82" s="15" t="s">
        <v>2189</v>
      </c>
      <c r="E82" s="14">
        <v>9</v>
      </c>
      <c r="F82" s="14">
        <f>E82-2</f>
        <v>7</v>
      </c>
      <c r="G82" s="15"/>
      <c r="H82" s="15"/>
      <c r="I82" s="15"/>
      <c r="J82" s="15"/>
    </row>
    <row r="83" spans="1:10" ht="13">
      <c r="A83" s="15" t="s">
        <v>2133</v>
      </c>
      <c r="B83" s="11">
        <v>6.9363425925925926E-2</v>
      </c>
      <c r="C83" s="15" t="s">
        <v>19</v>
      </c>
      <c r="D83" s="15" t="s">
        <v>2189</v>
      </c>
      <c r="E83" s="14">
        <v>25</v>
      </c>
      <c r="F83" s="14">
        <f>E83-13</f>
        <v>12</v>
      </c>
      <c r="G83" s="15"/>
      <c r="H83" s="15"/>
      <c r="I83" s="15"/>
      <c r="J83" s="15"/>
    </row>
    <row r="84" spans="1:10" ht="13">
      <c r="A84" s="15" t="s">
        <v>2133</v>
      </c>
      <c r="B84" s="11">
        <v>6.9375000000000006E-2</v>
      </c>
      <c r="C84" s="15" t="s">
        <v>18</v>
      </c>
      <c r="D84" s="15" t="s">
        <v>2189</v>
      </c>
      <c r="E84" s="14">
        <v>15</v>
      </c>
      <c r="F84" s="14">
        <f>E84-4</f>
        <v>11</v>
      </c>
      <c r="G84" s="15"/>
      <c r="H84" s="15"/>
      <c r="I84" s="15"/>
      <c r="J84" s="15"/>
    </row>
    <row r="85" spans="1:10" ht="13">
      <c r="A85" s="15" t="s">
        <v>2133</v>
      </c>
      <c r="B85" s="11">
        <v>6.9386574074074073E-2</v>
      </c>
      <c r="C85" s="15" t="s">
        <v>888</v>
      </c>
      <c r="D85" s="15" t="s">
        <v>2189</v>
      </c>
      <c r="E85" s="14">
        <v>12</v>
      </c>
      <c r="F85" s="14">
        <f>E85-0</f>
        <v>12</v>
      </c>
      <c r="G85" s="15"/>
      <c r="H85" s="15"/>
      <c r="I85" s="15"/>
      <c r="J85" s="15"/>
    </row>
    <row r="86" spans="1:10" ht="13">
      <c r="A86" s="15" t="s">
        <v>2133</v>
      </c>
      <c r="B86" s="11">
        <v>6.9398148148148153E-2</v>
      </c>
      <c r="C86" s="15" t="s">
        <v>66</v>
      </c>
      <c r="D86" s="15" t="s">
        <v>2189</v>
      </c>
      <c r="E86" s="14">
        <v>10</v>
      </c>
      <c r="F86" s="14">
        <f>E86-2</f>
        <v>8</v>
      </c>
      <c r="G86" s="15"/>
      <c r="H86" s="15"/>
      <c r="I86" s="15"/>
      <c r="J86" s="15"/>
    </row>
    <row r="87" spans="1:10" ht="13">
      <c r="A87" s="15" t="s">
        <v>2133</v>
      </c>
      <c r="B87" s="11">
        <v>6.9988425925925926E-2</v>
      </c>
      <c r="C87" s="15" t="s">
        <v>13</v>
      </c>
      <c r="D87" s="15" t="s">
        <v>2190</v>
      </c>
      <c r="E87" s="14">
        <v>20</v>
      </c>
      <c r="F87" s="14">
        <v>18</v>
      </c>
      <c r="G87" s="15"/>
      <c r="H87" s="15"/>
      <c r="I87" s="15"/>
      <c r="J87" s="15"/>
    </row>
    <row r="88" spans="1:10" ht="13">
      <c r="A88" s="15" t="s">
        <v>2133</v>
      </c>
      <c r="B88" s="11">
        <v>7.2638888888888892E-2</v>
      </c>
      <c r="C88" s="15" t="s">
        <v>14</v>
      </c>
      <c r="D88" s="15" t="s">
        <v>16</v>
      </c>
      <c r="E88" s="14">
        <v>20</v>
      </c>
      <c r="F88" s="14">
        <f>E88-5</f>
        <v>15</v>
      </c>
      <c r="G88" s="15"/>
      <c r="H88" s="15"/>
      <c r="I88" s="15"/>
      <c r="J88" s="15"/>
    </row>
    <row r="89" spans="1:10" ht="13">
      <c r="A89" s="15" t="s">
        <v>2133</v>
      </c>
      <c r="B89" s="11">
        <v>7.2638888888888892E-2</v>
      </c>
      <c r="C89" s="15" t="s">
        <v>66</v>
      </c>
      <c r="D89" s="15" t="s">
        <v>16</v>
      </c>
      <c r="E89" s="14">
        <v>20</v>
      </c>
      <c r="F89" s="14">
        <f>E89-2</f>
        <v>18</v>
      </c>
      <c r="G89" s="15"/>
      <c r="H89" s="15"/>
      <c r="I89" s="15"/>
      <c r="J89" s="15"/>
    </row>
    <row r="90" spans="1:10" ht="13">
      <c r="A90" s="15" t="s">
        <v>2133</v>
      </c>
      <c r="B90" s="11">
        <v>7.2835648148148149E-2</v>
      </c>
      <c r="C90" s="15" t="s">
        <v>21</v>
      </c>
      <c r="D90" s="15" t="s">
        <v>16</v>
      </c>
      <c r="E90" s="14">
        <v>15</v>
      </c>
      <c r="F90" s="14">
        <f>E90-1</f>
        <v>14</v>
      </c>
      <c r="G90" s="15"/>
      <c r="H90" s="15"/>
      <c r="I90" s="15"/>
      <c r="J90" s="15"/>
    </row>
    <row r="91" spans="1:10" ht="13">
      <c r="A91" s="15" t="s">
        <v>2133</v>
      </c>
      <c r="B91" s="11">
        <v>7.2939814814814818E-2</v>
      </c>
      <c r="C91" s="15" t="s">
        <v>888</v>
      </c>
      <c r="D91" s="15" t="s">
        <v>16</v>
      </c>
      <c r="E91" s="14">
        <v>8</v>
      </c>
      <c r="F91" s="14">
        <f>E91-0</f>
        <v>8</v>
      </c>
      <c r="G91" s="15"/>
      <c r="H91" s="15"/>
      <c r="I91" s="15"/>
      <c r="J91" s="15"/>
    </row>
    <row r="92" spans="1:10" ht="13">
      <c r="A92" s="15" t="s">
        <v>2133</v>
      </c>
      <c r="B92" s="11">
        <v>7.2939814814814818E-2</v>
      </c>
      <c r="C92" s="15" t="s">
        <v>19</v>
      </c>
      <c r="D92" s="15" t="s">
        <v>16</v>
      </c>
      <c r="E92" s="14">
        <v>8</v>
      </c>
      <c r="F92" s="14">
        <f>E92-5</f>
        <v>3</v>
      </c>
      <c r="G92" s="15"/>
      <c r="H92" s="15"/>
      <c r="I92" s="15"/>
      <c r="J92" s="15"/>
    </row>
    <row r="93" spans="1:10" ht="13">
      <c r="A93" s="15" t="s">
        <v>2133</v>
      </c>
      <c r="B93" s="11">
        <v>7.2939814814814818E-2</v>
      </c>
      <c r="C93" s="15" t="s">
        <v>13</v>
      </c>
      <c r="D93" s="15" t="s">
        <v>16</v>
      </c>
      <c r="E93" s="14">
        <v>7</v>
      </c>
      <c r="F93" s="14">
        <f>E93-0</f>
        <v>7</v>
      </c>
      <c r="G93" s="15"/>
      <c r="H93" s="15"/>
      <c r="I93" s="15"/>
      <c r="J93" s="15"/>
    </row>
    <row r="94" spans="1:10" ht="13">
      <c r="A94" s="15" t="s">
        <v>2133</v>
      </c>
      <c r="B94" s="11">
        <v>7.2939814814814818E-2</v>
      </c>
      <c r="C94" s="15" t="s">
        <v>18</v>
      </c>
      <c r="D94" s="15" t="s">
        <v>16</v>
      </c>
      <c r="E94" s="14">
        <v>6</v>
      </c>
      <c r="F94" s="14">
        <f>E94-4</f>
        <v>2</v>
      </c>
      <c r="G94" s="15"/>
      <c r="H94" s="15"/>
      <c r="I94" s="15"/>
      <c r="J94" s="15"/>
    </row>
    <row r="95" spans="1:10" ht="13">
      <c r="A95" s="15" t="s">
        <v>2133</v>
      </c>
      <c r="B95" s="11">
        <v>7.5208333333333335E-2</v>
      </c>
      <c r="C95" s="15" t="s">
        <v>18</v>
      </c>
      <c r="D95" s="15" t="s">
        <v>30</v>
      </c>
      <c r="E95" s="14" t="s">
        <v>20</v>
      </c>
      <c r="F95" s="14">
        <v>1</v>
      </c>
      <c r="G95" s="15"/>
      <c r="H95" s="15"/>
      <c r="I95" s="15"/>
      <c r="J95" s="15" t="s">
        <v>335</v>
      </c>
    </row>
    <row r="96" spans="1:10" ht="13">
      <c r="A96" s="15" t="s">
        <v>2133</v>
      </c>
      <c r="B96" s="11">
        <v>7.5208333333333335E-2</v>
      </c>
      <c r="C96" s="15" t="s">
        <v>18</v>
      </c>
      <c r="D96" s="15" t="s">
        <v>30</v>
      </c>
      <c r="E96" s="14" t="s">
        <v>38</v>
      </c>
      <c r="F96" s="14" t="s">
        <v>38</v>
      </c>
      <c r="G96" s="15"/>
      <c r="H96" s="15"/>
      <c r="I96" s="15"/>
      <c r="J96" s="15" t="s">
        <v>103</v>
      </c>
    </row>
    <row r="97" spans="1:10" ht="13">
      <c r="A97" s="15" t="s">
        <v>2133</v>
      </c>
      <c r="B97" s="11">
        <v>7.5439814814814821E-2</v>
      </c>
      <c r="C97" s="15" t="s">
        <v>888</v>
      </c>
      <c r="D97" s="15" t="s">
        <v>28</v>
      </c>
      <c r="E97" s="14">
        <v>15</v>
      </c>
      <c r="F97" s="14"/>
      <c r="G97" s="15"/>
      <c r="H97" s="15" t="s">
        <v>2191</v>
      </c>
      <c r="I97" s="15"/>
      <c r="J97" s="15"/>
    </row>
    <row r="98" spans="1:10" ht="13">
      <c r="A98" s="15" t="s">
        <v>2133</v>
      </c>
      <c r="B98" s="11">
        <v>7.6956018518518521E-2</v>
      </c>
      <c r="C98" s="15" t="s">
        <v>13</v>
      </c>
      <c r="D98" s="15" t="s">
        <v>77</v>
      </c>
      <c r="E98" s="14">
        <v>7</v>
      </c>
      <c r="F98" s="14">
        <f>E98-1</f>
        <v>6</v>
      </c>
      <c r="G98" s="15"/>
      <c r="H98" s="15"/>
      <c r="I98" s="15"/>
      <c r="J98" s="15"/>
    </row>
    <row r="99" spans="1:10" ht="13">
      <c r="A99" s="15" t="s">
        <v>2133</v>
      </c>
      <c r="B99" s="11">
        <v>7.7071759259259257E-2</v>
      </c>
      <c r="C99" s="15" t="s">
        <v>14</v>
      </c>
      <c r="D99" s="15" t="s">
        <v>77</v>
      </c>
      <c r="E99" s="14">
        <v>12</v>
      </c>
      <c r="F99" s="14">
        <f>E99-9</f>
        <v>3</v>
      </c>
      <c r="G99" s="15"/>
      <c r="H99" s="15"/>
      <c r="I99" s="15"/>
      <c r="J99" s="15"/>
    </row>
    <row r="100" spans="1:10" ht="13">
      <c r="A100" s="15" t="s">
        <v>2133</v>
      </c>
      <c r="B100" s="11">
        <v>7.7118055555555551E-2</v>
      </c>
      <c r="C100" s="15" t="s">
        <v>21</v>
      </c>
      <c r="D100" s="15" t="s">
        <v>77</v>
      </c>
      <c r="E100" s="14">
        <v>16</v>
      </c>
      <c r="F100" s="14">
        <f>E100-2</f>
        <v>14</v>
      </c>
      <c r="G100" s="15"/>
      <c r="H100" s="15"/>
      <c r="I100" s="15"/>
      <c r="J100" s="15"/>
    </row>
    <row r="101" spans="1:10" ht="13">
      <c r="A101" s="15" t="s">
        <v>2133</v>
      </c>
      <c r="B101" s="11">
        <v>7.7152777777777778E-2</v>
      </c>
      <c r="C101" s="15" t="s">
        <v>19</v>
      </c>
      <c r="D101" s="15" t="s">
        <v>77</v>
      </c>
      <c r="E101" s="14">
        <v>21</v>
      </c>
      <c r="F101" s="14">
        <f>E101-9</f>
        <v>12</v>
      </c>
      <c r="G101" s="15"/>
      <c r="H101" s="15"/>
      <c r="I101" s="15"/>
      <c r="J101" s="15"/>
    </row>
    <row r="102" spans="1:10" ht="13">
      <c r="A102" s="15" t="s">
        <v>2133</v>
      </c>
      <c r="B102" s="11">
        <v>7.7210648148148153E-2</v>
      </c>
      <c r="C102" s="15" t="s">
        <v>18</v>
      </c>
      <c r="D102" s="15" t="s">
        <v>77</v>
      </c>
      <c r="E102" s="14">
        <v>11</v>
      </c>
      <c r="F102" s="14">
        <f>E102-4</f>
        <v>7</v>
      </c>
      <c r="G102" s="15"/>
      <c r="H102" s="15"/>
      <c r="I102" s="15"/>
      <c r="J102" s="15"/>
    </row>
    <row r="103" spans="1:10" ht="13">
      <c r="A103" s="15" t="s">
        <v>2133</v>
      </c>
      <c r="B103" s="11">
        <v>7.7245370370370367E-2</v>
      </c>
      <c r="C103" s="15" t="s">
        <v>888</v>
      </c>
      <c r="D103" s="15" t="s">
        <v>77</v>
      </c>
      <c r="E103" s="14">
        <v>15</v>
      </c>
      <c r="F103" s="14">
        <f>E103-0</f>
        <v>15</v>
      </c>
      <c r="G103" s="15"/>
      <c r="H103" s="15"/>
      <c r="I103" s="15"/>
      <c r="J103" s="15"/>
    </row>
    <row r="104" spans="1:10" ht="13">
      <c r="A104" s="15" t="s">
        <v>2133</v>
      </c>
      <c r="B104" s="11">
        <v>7.7361111111111117E-2</v>
      </c>
      <c r="C104" s="15" t="s">
        <v>66</v>
      </c>
      <c r="D104" s="15" t="s">
        <v>77</v>
      </c>
      <c r="E104" s="14">
        <v>14</v>
      </c>
      <c r="F104" s="14">
        <f>E104-2</f>
        <v>12</v>
      </c>
      <c r="G104" s="15"/>
      <c r="H104" s="15"/>
      <c r="I104" s="15"/>
      <c r="J104" s="15"/>
    </row>
    <row r="105" spans="1:10" ht="13">
      <c r="A105" s="15" t="s">
        <v>2133</v>
      </c>
      <c r="B105" s="11">
        <v>7.8819444444444442E-2</v>
      </c>
      <c r="C105" s="15" t="s">
        <v>14</v>
      </c>
      <c r="D105" s="15" t="s">
        <v>2190</v>
      </c>
      <c r="E105" s="14" t="s">
        <v>38</v>
      </c>
      <c r="F105" s="14" t="s">
        <v>38</v>
      </c>
      <c r="G105" s="15"/>
      <c r="H105" s="15"/>
      <c r="I105" s="15"/>
      <c r="J105" s="15" t="s">
        <v>103</v>
      </c>
    </row>
    <row r="106" spans="1:10" ht="13">
      <c r="A106" s="15" t="s">
        <v>2133</v>
      </c>
      <c r="B106" s="11">
        <v>7.8819444444444442E-2</v>
      </c>
      <c r="C106" s="15" t="s">
        <v>14</v>
      </c>
      <c r="D106" s="15" t="s">
        <v>2190</v>
      </c>
      <c r="E106" s="14">
        <v>16</v>
      </c>
      <c r="F106" s="14">
        <v>13</v>
      </c>
      <c r="G106" s="15"/>
      <c r="H106" s="15"/>
      <c r="I106" s="15"/>
      <c r="J106" s="15"/>
    </row>
    <row r="107" spans="1:10" ht="13">
      <c r="A107" s="15" t="s">
        <v>2133</v>
      </c>
      <c r="B107" s="11">
        <v>8.0717592592592591E-2</v>
      </c>
      <c r="C107" s="15" t="s">
        <v>19</v>
      </c>
      <c r="D107" s="15" t="s">
        <v>30</v>
      </c>
      <c r="E107" s="14">
        <v>13</v>
      </c>
      <c r="F107" s="14">
        <f>E107-10</f>
        <v>3</v>
      </c>
      <c r="G107" s="15"/>
      <c r="H107" s="15"/>
      <c r="I107" s="15"/>
      <c r="J107" s="15" t="s">
        <v>1244</v>
      </c>
    </row>
    <row r="108" spans="1:10" ht="13">
      <c r="A108" s="15" t="s">
        <v>2133</v>
      </c>
      <c r="B108" s="11">
        <v>8.1516203703703702E-2</v>
      </c>
      <c r="C108" s="15" t="s">
        <v>13</v>
      </c>
      <c r="D108" s="15" t="s">
        <v>77</v>
      </c>
      <c r="E108" s="14" t="s">
        <v>20</v>
      </c>
      <c r="F108" s="14">
        <v>1</v>
      </c>
      <c r="G108" s="15"/>
      <c r="H108" s="15"/>
      <c r="I108" s="15"/>
      <c r="J108" s="15"/>
    </row>
    <row r="109" spans="1:10" ht="13">
      <c r="A109" s="15" t="s">
        <v>2133</v>
      </c>
      <c r="B109" s="11">
        <v>8.1550925925925929E-2</v>
      </c>
      <c r="C109" s="15" t="s">
        <v>14</v>
      </c>
      <c r="D109" s="15" t="s">
        <v>77</v>
      </c>
      <c r="E109" s="14" t="s">
        <v>38</v>
      </c>
      <c r="F109" s="14" t="s">
        <v>38</v>
      </c>
      <c r="G109" s="15"/>
      <c r="H109" s="15"/>
      <c r="I109" s="15"/>
      <c r="J109" s="15" t="s">
        <v>103</v>
      </c>
    </row>
    <row r="110" spans="1:10" ht="13">
      <c r="A110" s="15" t="s">
        <v>2133</v>
      </c>
      <c r="B110" s="11">
        <v>8.1550925925925929E-2</v>
      </c>
      <c r="C110" s="15" t="s">
        <v>14</v>
      </c>
      <c r="D110" s="15" t="s">
        <v>77</v>
      </c>
      <c r="E110" s="14">
        <v>12</v>
      </c>
      <c r="F110" s="14">
        <f>E110-9</f>
        <v>3</v>
      </c>
      <c r="G110" s="15"/>
      <c r="H110" s="15"/>
      <c r="I110" s="15"/>
      <c r="J110" s="15"/>
    </row>
    <row r="111" spans="1:10" ht="13">
      <c r="A111" s="15" t="s">
        <v>2133</v>
      </c>
      <c r="B111" s="11">
        <v>8.160879629629629E-2</v>
      </c>
      <c r="C111" s="15" t="s">
        <v>21</v>
      </c>
      <c r="D111" s="15" t="s">
        <v>77</v>
      </c>
      <c r="E111" s="14">
        <v>21</v>
      </c>
      <c r="F111" s="14">
        <f>E111-2</f>
        <v>19</v>
      </c>
      <c r="G111" s="15"/>
      <c r="H111" s="15"/>
      <c r="I111" s="15"/>
      <c r="J111" s="15"/>
    </row>
    <row r="112" spans="1:10" ht="13">
      <c r="A112" s="15" t="s">
        <v>2133</v>
      </c>
      <c r="B112" s="11">
        <v>8.1643518518518518E-2</v>
      </c>
      <c r="C112" s="15" t="s">
        <v>19</v>
      </c>
      <c r="D112" s="15" t="s">
        <v>77</v>
      </c>
      <c r="E112" s="14">
        <v>16</v>
      </c>
      <c r="F112" s="14">
        <f>E112-9</f>
        <v>7</v>
      </c>
      <c r="G112" s="15"/>
      <c r="H112" s="15"/>
      <c r="I112" s="15"/>
      <c r="J112" s="15"/>
    </row>
    <row r="113" spans="1:10" ht="13">
      <c r="A113" s="15" t="s">
        <v>2133</v>
      </c>
      <c r="B113" s="11">
        <v>8.1678240740740746E-2</v>
      </c>
      <c r="C113" s="15" t="s">
        <v>18</v>
      </c>
      <c r="D113" s="15" t="s">
        <v>77</v>
      </c>
      <c r="E113" s="14">
        <v>20</v>
      </c>
      <c r="F113" s="14">
        <f>E113-4</f>
        <v>16</v>
      </c>
      <c r="G113" s="15"/>
      <c r="H113" s="15"/>
      <c r="I113" s="15"/>
      <c r="J113" s="15"/>
    </row>
    <row r="114" spans="1:10" ht="13">
      <c r="A114" s="15" t="s">
        <v>2133</v>
      </c>
      <c r="B114" s="11">
        <v>8.1701388888888893E-2</v>
      </c>
      <c r="C114" s="15" t="s">
        <v>888</v>
      </c>
      <c r="D114" s="15" t="s">
        <v>77</v>
      </c>
      <c r="E114" s="14">
        <v>10</v>
      </c>
      <c r="F114" s="14">
        <f>E114-0</f>
        <v>10</v>
      </c>
      <c r="G114" s="15"/>
      <c r="H114" s="15"/>
      <c r="I114" s="15"/>
      <c r="J114" s="15"/>
    </row>
    <row r="115" spans="1:10" ht="13">
      <c r="A115" s="15" t="s">
        <v>2133</v>
      </c>
      <c r="B115" s="11">
        <v>8.172453703703704E-2</v>
      </c>
      <c r="C115" s="15" t="s">
        <v>66</v>
      </c>
      <c r="D115" s="15" t="s">
        <v>77</v>
      </c>
      <c r="E115" s="14">
        <v>15</v>
      </c>
      <c r="F115" s="14">
        <f>E115-2</f>
        <v>13</v>
      </c>
      <c r="G115" s="15"/>
      <c r="H115" s="15"/>
      <c r="I115" s="15"/>
      <c r="J115" s="15"/>
    </row>
    <row r="116" spans="1:10" ht="13">
      <c r="A116" s="15" t="s">
        <v>2133</v>
      </c>
      <c r="B116" s="11">
        <v>8.2048611111111114E-2</v>
      </c>
      <c r="C116" s="15" t="s">
        <v>19</v>
      </c>
      <c r="D116" s="15" t="s">
        <v>30</v>
      </c>
      <c r="E116" s="14" t="s">
        <v>38</v>
      </c>
      <c r="F116" s="14" t="s">
        <v>38</v>
      </c>
      <c r="G116" s="15"/>
      <c r="H116" s="15"/>
      <c r="I116" s="15"/>
      <c r="J116" s="15" t="s">
        <v>103</v>
      </c>
    </row>
    <row r="117" spans="1:10" ht="13">
      <c r="A117" s="15" t="s">
        <v>2133</v>
      </c>
      <c r="B117" s="11">
        <v>8.2048611111111114E-2</v>
      </c>
      <c r="C117" s="15" t="s">
        <v>19</v>
      </c>
      <c r="D117" s="15" t="s">
        <v>30</v>
      </c>
      <c r="E117" s="14">
        <v>25</v>
      </c>
      <c r="F117" s="14">
        <f>E117-10</f>
        <v>15</v>
      </c>
      <c r="G117" s="15"/>
      <c r="H117" s="15"/>
      <c r="I117" s="15"/>
      <c r="J117" s="15" t="s">
        <v>1244</v>
      </c>
    </row>
    <row r="118" spans="1:10" ht="13">
      <c r="A118" s="15" t="s">
        <v>2133</v>
      </c>
      <c r="B118" s="11">
        <v>8.2083333333333328E-2</v>
      </c>
      <c r="C118" s="15" t="s">
        <v>18</v>
      </c>
      <c r="D118" s="15" t="s">
        <v>30</v>
      </c>
      <c r="E118" s="14" t="s">
        <v>38</v>
      </c>
      <c r="F118" s="14" t="s">
        <v>38</v>
      </c>
      <c r="G118" s="15"/>
      <c r="H118" s="15"/>
      <c r="I118" s="15"/>
      <c r="J118" s="15" t="s">
        <v>103</v>
      </c>
    </row>
    <row r="119" spans="1:10" ht="13">
      <c r="A119" s="15" t="s">
        <v>2133</v>
      </c>
      <c r="B119" s="11">
        <v>8.2083333333333328E-2</v>
      </c>
      <c r="C119" s="15" t="s">
        <v>18</v>
      </c>
      <c r="D119" s="15" t="s">
        <v>30</v>
      </c>
      <c r="E119" s="14">
        <v>13</v>
      </c>
      <c r="F119" s="14">
        <f>E119-9</f>
        <v>4</v>
      </c>
      <c r="G119" s="15"/>
      <c r="H119" s="15"/>
      <c r="I119" s="15"/>
      <c r="J119" s="15" t="s">
        <v>335</v>
      </c>
    </row>
    <row r="120" spans="1:10" ht="13">
      <c r="A120" s="15" t="s">
        <v>2133</v>
      </c>
      <c r="B120" s="11">
        <v>8.2152777777777783E-2</v>
      </c>
      <c r="C120" s="15" t="s">
        <v>19</v>
      </c>
      <c r="D120" s="15" t="s">
        <v>28</v>
      </c>
      <c r="E120" s="14">
        <v>11</v>
      </c>
      <c r="F120" s="14"/>
      <c r="G120" s="15"/>
      <c r="H120" s="15" t="s">
        <v>2197</v>
      </c>
      <c r="I120" s="15"/>
      <c r="J120" s="15"/>
    </row>
    <row r="121" spans="1:10" ht="13">
      <c r="A121" s="15" t="s">
        <v>2133</v>
      </c>
      <c r="B121" s="11">
        <v>8.3935185185185182E-2</v>
      </c>
      <c r="C121" s="15" t="s">
        <v>13</v>
      </c>
      <c r="D121" s="15" t="s">
        <v>33</v>
      </c>
      <c r="E121" s="14" t="s">
        <v>17</v>
      </c>
      <c r="F121" s="14">
        <v>20</v>
      </c>
      <c r="G121" s="15"/>
      <c r="H121" s="15"/>
      <c r="I121" s="15"/>
      <c r="J121" s="15" t="s">
        <v>103</v>
      </c>
    </row>
    <row r="122" spans="1:10" ht="13">
      <c r="A122" s="15" t="s">
        <v>2133</v>
      </c>
      <c r="B122" s="11">
        <v>8.3935185185185182E-2</v>
      </c>
      <c r="C122" s="15" t="s">
        <v>13</v>
      </c>
      <c r="D122" s="15" t="s">
        <v>33</v>
      </c>
      <c r="E122" s="14">
        <v>21</v>
      </c>
      <c r="F122" s="14">
        <f>E122-9</f>
        <v>12</v>
      </c>
      <c r="G122" s="15"/>
      <c r="H122" s="15"/>
      <c r="I122" s="15"/>
      <c r="J122" s="15"/>
    </row>
    <row r="123" spans="1:10" ht="13">
      <c r="A123" s="15" t="s">
        <v>2133</v>
      </c>
      <c r="B123" s="11">
        <v>8.4016203703703704E-2</v>
      </c>
      <c r="C123" s="15" t="s">
        <v>13</v>
      </c>
      <c r="D123" s="15" t="s">
        <v>33</v>
      </c>
      <c r="E123" s="14" t="s">
        <v>38</v>
      </c>
      <c r="F123" s="14" t="s">
        <v>38</v>
      </c>
      <c r="G123" s="15"/>
      <c r="H123" s="15"/>
      <c r="I123" s="15"/>
      <c r="J123" s="15" t="s">
        <v>103</v>
      </c>
    </row>
    <row r="124" spans="1:10" ht="13">
      <c r="A124" s="15" t="s">
        <v>2133</v>
      </c>
      <c r="B124" s="11">
        <v>8.4016203703703704E-2</v>
      </c>
      <c r="C124" s="15" t="s">
        <v>13</v>
      </c>
      <c r="D124" s="15" t="s">
        <v>33</v>
      </c>
      <c r="E124" s="14">
        <v>11</v>
      </c>
      <c r="F124" s="14">
        <f>E124-9</f>
        <v>2</v>
      </c>
      <c r="G124" s="15"/>
      <c r="H124" s="15"/>
      <c r="I124" s="15"/>
      <c r="J124" s="15"/>
    </row>
    <row r="125" spans="1:10" ht="13">
      <c r="A125" s="15" t="s">
        <v>2133</v>
      </c>
      <c r="B125" s="11">
        <v>8.414351851851852E-2</v>
      </c>
      <c r="C125" s="15" t="s">
        <v>13</v>
      </c>
      <c r="D125" s="15" t="s">
        <v>28</v>
      </c>
      <c r="E125" s="14">
        <v>7</v>
      </c>
      <c r="F125" s="14"/>
      <c r="G125" s="15"/>
      <c r="H125" s="15" t="s">
        <v>2198</v>
      </c>
      <c r="I125" s="15"/>
      <c r="J125" s="15"/>
    </row>
    <row r="126" spans="1:10" ht="13">
      <c r="A126" s="15" t="s">
        <v>2133</v>
      </c>
      <c r="B126" s="11">
        <v>8.5752314814814809E-2</v>
      </c>
      <c r="C126" s="15" t="s">
        <v>14</v>
      </c>
      <c r="D126" s="15" t="s">
        <v>77</v>
      </c>
      <c r="E126" s="14" t="s">
        <v>38</v>
      </c>
      <c r="F126" s="14" t="s">
        <v>38</v>
      </c>
      <c r="G126" s="15"/>
      <c r="H126" s="15"/>
      <c r="I126" s="15"/>
      <c r="J126" s="15" t="s">
        <v>103</v>
      </c>
    </row>
    <row r="127" spans="1:10" ht="13">
      <c r="A127" s="15" t="s">
        <v>2133</v>
      </c>
      <c r="B127" s="11">
        <v>8.5752314814814809E-2</v>
      </c>
      <c r="C127" s="15" t="s">
        <v>14</v>
      </c>
      <c r="D127" s="15" t="s">
        <v>77</v>
      </c>
      <c r="E127" s="14" t="s">
        <v>20</v>
      </c>
      <c r="F127" s="14">
        <v>1</v>
      </c>
      <c r="G127" s="15"/>
      <c r="H127" s="15"/>
      <c r="I127" s="15"/>
      <c r="J127" s="15" t="s">
        <v>2199</v>
      </c>
    </row>
    <row r="128" spans="1:10" ht="13">
      <c r="A128" s="15" t="s">
        <v>2133</v>
      </c>
      <c r="B128" s="11">
        <v>8.5821759259259264E-2</v>
      </c>
      <c r="C128" s="15" t="s">
        <v>13</v>
      </c>
      <c r="D128" s="15" t="s">
        <v>77</v>
      </c>
      <c r="E128" s="14">
        <v>4</v>
      </c>
      <c r="F128" s="14">
        <f>E128-1</f>
        <v>3</v>
      </c>
      <c r="G128" s="15"/>
      <c r="H128" s="15"/>
      <c r="I128" s="15"/>
      <c r="J128" s="15" t="s">
        <v>2199</v>
      </c>
    </row>
    <row r="129" spans="1:10" ht="13">
      <c r="A129" s="15" t="s">
        <v>2133</v>
      </c>
      <c r="B129" s="11">
        <v>8.6041666666666669E-2</v>
      </c>
      <c r="C129" s="15" t="s">
        <v>21</v>
      </c>
      <c r="D129" s="15" t="s">
        <v>77</v>
      </c>
      <c r="E129" s="14">
        <v>19</v>
      </c>
      <c r="F129" s="14">
        <f>E129-2</f>
        <v>17</v>
      </c>
      <c r="G129" s="15"/>
      <c r="H129" s="15"/>
      <c r="I129" s="15"/>
      <c r="J129" s="15" t="s">
        <v>2199</v>
      </c>
    </row>
    <row r="130" spans="1:10" ht="13">
      <c r="A130" s="15" t="s">
        <v>2133</v>
      </c>
      <c r="B130" s="11">
        <v>8.6053240740740736E-2</v>
      </c>
      <c r="C130" s="15" t="s">
        <v>19</v>
      </c>
      <c r="D130" s="15" t="s">
        <v>77</v>
      </c>
      <c r="E130" s="14">
        <v>17</v>
      </c>
      <c r="F130" s="14">
        <f>E130-9</f>
        <v>8</v>
      </c>
      <c r="G130" s="15"/>
      <c r="H130" s="15"/>
      <c r="I130" s="15"/>
      <c r="J130" s="15" t="s">
        <v>2199</v>
      </c>
    </row>
    <row r="131" spans="1:10" ht="13">
      <c r="A131" s="15" t="s">
        <v>2133</v>
      </c>
      <c r="B131" s="11">
        <v>8.6076388888888883E-2</v>
      </c>
      <c r="C131" s="15" t="s">
        <v>18</v>
      </c>
      <c r="D131" s="15" t="s">
        <v>77</v>
      </c>
      <c r="E131" s="14">
        <v>21</v>
      </c>
      <c r="F131" s="14">
        <f>E131-4</f>
        <v>17</v>
      </c>
      <c r="G131" s="15"/>
      <c r="H131" s="15"/>
      <c r="I131" s="15"/>
      <c r="J131" s="15" t="s">
        <v>2199</v>
      </c>
    </row>
    <row r="132" spans="1:10" ht="13">
      <c r="A132" s="15" t="s">
        <v>2133</v>
      </c>
      <c r="B132" s="11">
        <v>8.6099537037037044E-2</v>
      </c>
      <c r="C132" s="15" t="s">
        <v>888</v>
      </c>
      <c r="D132" s="15" t="s">
        <v>77</v>
      </c>
      <c r="E132" s="14">
        <v>3</v>
      </c>
      <c r="F132" s="14">
        <f>E132-0</f>
        <v>3</v>
      </c>
      <c r="G132" s="15"/>
      <c r="H132" s="15" t="s">
        <v>2201</v>
      </c>
      <c r="I132" s="15"/>
      <c r="J132" s="15" t="s">
        <v>2199</v>
      </c>
    </row>
    <row r="133" spans="1:10" ht="13">
      <c r="A133" s="15" t="s">
        <v>2133</v>
      </c>
      <c r="B133" s="11">
        <v>8.6145833333333338E-2</v>
      </c>
      <c r="C133" s="15" t="s">
        <v>66</v>
      </c>
      <c r="D133" s="15" t="s">
        <v>77</v>
      </c>
      <c r="E133" s="14">
        <v>12</v>
      </c>
      <c r="F133" s="14">
        <f>E133-2</f>
        <v>10</v>
      </c>
      <c r="G133" s="15"/>
      <c r="H133" s="15" t="s">
        <v>2202</v>
      </c>
      <c r="I133" s="15"/>
      <c r="J133" s="15" t="s">
        <v>2199</v>
      </c>
    </row>
    <row r="134" spans="1:10" ht="13">
      <c r="A134" s="15" t="s">
        <v>2133</v>
      </c>
      <c r="B134" s="11">
        <v>8.6689814814814817E-2</v>
      </c>
      <c r="C134" s="15" t="s">
        <v>14</v>
      </c>
      <c r="D134" s="15" t="s">
        <v>37</v>
      </c>
      <c r="E134" s="14">
        <v>25</v>
      </c>
      <c r="F134" s="14">
        <v>19</v>
      </c>
      <c r="G134" s="15"/>
      <c r="H134" s="15"/>
      <c r="I134" s="15"/>
      <c r="J134" s="15"/>
    </row>
    <row r="135" spans="1:10" ht="13">
      <c r="A135" s="15" t="s">
        <v>2133</v>
      </c>
      <c r="B135" s="11">
        <v>8.728009259259259E-2</v>
      </c>
      <c r="C135" s="15" t="s">
        <v>14</v>
      </c>
      <c r="D135" s="15" t="s">
        <v>109</v>
      </c>
      <c r="E135" s="14">
        <v>17</v>
      </c>
      <c r="F135" s="14">
        <f>E135-0</f>
        <v>17</v>
      </c>
      <c r="G135" s="15"/>
      <c r="H135" s="15"/>
      <c r="I135" s="15"/>
      <c r="J135" s="15"/>
    </row>
    <row r="136" spans="1:10" ht="13">
      <c r="A136" s="15" t="s">
        <v>2133</v>
      </c>
      <c r="B136" s="11">
        <v>8.8530092592592591E-2</v>
      </c>
      <c r="C136" s="15" t="s">
        <v>19</v>
      </c>
      <c r="D136" s="15" t="s">
        <v>15</v>
      </c>
      <c r="E136" s="14" t="s">
        <v>38</v>
      </c>
      <c r="F136" s="14" t="s">
        <v>38</v>
      </c>
      <c r="G136" s="15"/>
      <c r="H136" s="15"/>
      <c r="I136" s="15"/>
      <c r="J136" s="15" t="s">
        <v>103</v>
      </c>
    </row>
    <row r="137" spans="1:10" ht="13">
      <c r="A137" s="15" t="s">
        <v>2133</v>
      </c>
      <c r="B137" s="11">
        <v>8.8530092592592591E-2</v>
      </c>
      <c r="C137" s="15" t="s">
        <v>19</v>
      </c>
      <c r="D137" s="15" t="s">
        <v>15</v>
      </c>
      <c r="E137" s="14">
        <v>9</v>
      </c>
      <c r="F137" s="14">
        <f>E137-0</f>
        <v>9</v>
      </c>
      <c r="G137" s="15"/>
      <c r="H137" s="15"/>
      <c r="I137" s="15"/>
      <c r="J137" s="15" t="s">
        <v>105</v>
      </c>
    </row>
    <row r="138" spans="1:10" ht="13">
      <c r="A138" s="15" t="s">
        <v>2133</v>
      </c>
      <c r="B138" s="11">
        <v>8.9050925925925922E-2</v>
      </c>
      <c r="C138" s="15" t="s">
        <v>21</v>
      </c>
      <c r="D138" s="15" t="s">
        <v>33</v>
      </c>
      <c r="E138" s="14" t="s">
        <v>38</v>
      </c>
      <c r="F138" s="14" t="s">
        <v>38</v>
      </c>
      <c r="G138" s="15"/>
      <c r="H138" s="15"/>
      <c r="I138" s="15"/>
      <c r="J138" s="15" t="s">
        <v>103</v>
      </c>
    </row>
    <row r="139" spans="1:10" ht="13">
      <c r="A139" s="15" t="s">
        <v>2133</v>
      </c>
      <c r="B139" s="11">
        <v>8.9050925925925922E-2</v>
      </c>
      <c r="C139" s="15" t="s">
        <v>21</v>
      </c>
      <c r="D139" s="15" t="s">
        <v>33</v>
      </c>
      <c r="E139" s="14">
        <v>12</v>
      </c>
      <c r="F139" s="14">
        <f>E139-9</f>
        <v>3</v>
      </c>
      <c r="G139" s="15"/>
      <c r="H139" s="15"/>
      <c r="I139" s="15"/>
      <c r="J139" s="15" t="s">
        <v>448</v>
      </c>
    </row>
    <row r="140" spans="1:10" ht="13">
      <c r="A140" s="15" t="s">
        <v>2133</v>
      </c>
      <c r="B140" s="11">
        <v>9.0856481481481483E-2</v>
      </c>
      <c r="C140" s="15" t="s">
        <v>13</v>
      </c>
      <c r="D140" s="15" t="s">
        <v>52</v>
      </c>
      <c r="E140" s="14">
        <v>17</v>
      </c>
      <c r="F140" s="14">
        <f>E140-0</f>
        <v>17</v>
      </c>
      <c r="G140" s="15"/>
      <c r="H140" s="15"/>
      <c r="I140" s="15"/>
      <c r="J140" s="15"/>
    </row>
    <row r="141" spans="1:10" ht="13">
      <c r="A141" s="15" t="s">
        <v>2133</v>
      </c>
      <c r="B141" s="11">
        <v>9.1712962962962968E-2</v>
      </c>
      <c r="C141" s="15" t="s">
        <v>13</v>
      </c>
      <c r="D141" s="15" t="s">
        <v>33</v>
      </c>
      <c r="E141" s="14" t="s">
        <v>38</v>
      </c>
      <c r="F141" s="14" t="s">
        <v>38</v>
      </c>
      <c r="G141" s="15"/>
      <c r="H141" s="15"/>
      <c r="I141" s="15"/>
      <c r="J141" s="15" t="s">
        <v>103</v>
      </c>
    </row>
    <row r="142" spans="1:10" ht="13">
      <c r="A142" s="15" t="s">
        <v>2133</v>
      </c>
      <c r="B142" s="11">
        <v>9.1712962962962968E-2</v>
      </c>
      <c r="C142" s="15" t="s">
        <v>13</v>
      </c>
      <c r="D142" s="15" t="s">
        <v>33</v>
      </c>
      <c r="E142" s="14">
        <v>14</v>
      </c>
      <c r="F142" s="14">
        <f>E142-9</f>
        <v>5</v>
      </c>
      <c r="G142" s="15"/>
      <c r="H142" s="15"/>
      <c r="I142" s="15"/>
      <c r="J142" s="15" t="s">
        <v>222</v>
      </c>
    </row>
    <row r="143" spans="1:10" ht="13">
      <c r="A143" s="15" t="s">
        <v>2133</v>
      </c>
      <c r="B143" s="11">
        <v>9.1747685185185182E-2</v>
      </c>
      <c r="C143" s="15" t="s">
        <v>13</v>
      </c>
      <c r="D143" s="15" t="s">
        <v>33</v>
      </c>
      <c r="E143" s="14" t="s">
        <v>38</v>
      </c>
      <c r="F143" s="14" t="s">
        <v>38</v>
      </c>
      <c r="G143" s="15"/>
      <c r="H143" s="15"/>
      <c r="I143" s="15"/>
      <c r="J143" s="15" t="s">
        <v>103</v>
      </c>
    </row>
    <row r="144" spans="1:10" ht="13">
      <c r="A144" s="15" t="s">
        <v>2133</v>
      </c>
      <c r="B144" s="11">
        <v>9.1747685185185182E-2</v>
      </c>
      <c r="C144" s="15" t="s">
        <v>13</v>
      </c>
      <c r="D144" s="15" t="s">
        <v>33</v>
      </c>
      <c r="E144" s="14">
        <v>25</v>
      </c>
      <c r="F144" s="14">
        <f>E144-9</f>
        <v>16</v>
      </c>
      <c r="G144" s="15"/>
      <c r="H144" s="15"/>
      <c r="I144" s="15"/>
      <c r="J144" s="15" t="s">
        <v>222</v>
      </c>
    </row>
    <row r="145" spans="1:10" ht="13">
      <c r="A145" s="15" t="s">
        <v>2133</v>
      </c>
      <c r="B145" s="11">
        <v>9.1863425925925932E-2</v>
      </c>
      <c r="C145" s="15" t="s">
        <v>13</v>
      </c>
      <c r="D145" s="15" t="s">
        <v>28</v>
      </c>
      <c r="E145" s="14">
        <v>13</v>
      </c>
      <c r="F145" s="14"/>
      <c r="G145" s="15"/>
      <c r="H145" s="15" t="s">
        <v>2203</v>
      </c>
      <c r="I145" s="15"/>
      <c r="J145" s="15"/>
    </row>
    <row r="146" spans="1:10" ht="13">
      <c r="A146" s="15" t="s">
        <v>2133</v>
      </c>
      <c r="B146" s="11">
        <v>9.1886574074074079E-2</v>
      </c>
      <c r="C146" s="15" t="s">
        <v>13</v>
      </c>
      <c r="D146" s="15" t="s">
        <v>28</v>
      </c>
      <c r="E146" s="14">
        <v>7</v>
      </c>
      <c r="F146" s="14"/>
      <c r="G146" s="15"/>
      <c r="H146" s="15" t="s">
        <v>2204</v>
      </c>
      <c r="I146" s="15"/>
      <c r="J146" s="15"/>
    </row>
    <row r="147" spans="1:10" ht="13">
      <c r="A147" s="15" t="s">
        <v>2133</v>
      </c>
      <c r="B147" s="11">
        <v>9.3483796296296301E-2</v>
      </c>
      <c r="C147" s="15" t="s">
        <v>14</v>
      </c>
      <c r="D147" s="15" t="s">
        <v>37</v>
      </c>
      <c r="E147" s="14">
        <v>20</v>
      </c>
      <c r="F147" s="14">
        <f>E147-6</f>
        <v>14</v>
      </c>
      <c r="G147" s="15"/>
      <c r="H147" s="15"/>
      <c r="I147" s="15"/>
      <c r="J147" s="15"/>
    </row>
    <row r="148" spans="1:10" ht="13">
      <c r="A148" s="15" t="s">
        <v>2133</v>
      </c>
      <c r="B148" s="11">
        <v>9.5567129629629627E-2</v>
      </c>
      <c r="C148" s="15" t="s">
        <v>21</v>
      </c>
      <c r="D148" s="15" t="s">
        <v>62</v>
      </c>
      <c r="E148" s="14" t="s">
        <v>38</v>
      </c>
      <c r="F148" s="14" t="s">
        <v>38</v>
      </c>
      <c r="G148" s="15"/>
      <c r="H148" s="15"/>
      <c r="I148" s="15"/>
      <c r="J148" s="15" t="s">
        <v>56</v>
      </c>
    </row>
    <row r="149" spans="1:10" ht="13">
      <c r="A149" s="15" t="s">
        <v>2133</v>
      </c>
      <c r="B149" s="11">
        <v>9.5567129629629627E-2</v>
      </c>
      <c r="C149" s="15" t="s">
        <v>21</v>
      </c>
      <c r="D149" s="15" t="s">
        <v>62</v>
      </c>
      <c r="E149" s="14">
        <v>13</v>
      </c>
      <c r="F149" s="14">
        <f>E149-7</f>
        <v>6</v>
      </c>
      <c r="G149" s="15"/>
      <c r="H149" s="15"/>
      <c r="I149" s="15"/>
      <c r="J149" s="15" t="s">
        <v>2205</v>
      </c>
    </row>
    <row r="150" spans="1:10" ht="13">
      <c r="A150" s="15" t="s">
        <v>2133</v>
      </c>
      <c r="B150" s="11">
        <v>9.5844907407407406E-2</v>
      </c>
      <c r="C150" s="15" t="s">
        <v>21</v>
      </c>
      <c r="D150" s="15" t="s">
        <v>62</v>
      </c>
      <c r="E150" s="14" t="s">
        <v>38</v>
      </c>
      <c r="F150" s="14" t="s">
        <v>38</v>
      </c>
      <c r="G150" s="15"/>
      <c r="H150" s="15"/>
      <c r="I150" s="15"/>
      <c r="J150" s="15" t="s">
        <v>56</v>
      </c>
    </row>
    <row r="151" spans="1:10" ht="13">
      <c r="A151" s="15" t="s">
        <v>2133</v>
      </c>
      <c r="B151" s="11">
        <v>0.13751157407407408</v>
      </c>
      <c r="C151" s="15" t="s">
        <v>21</v>
      </c>
      <c r="D151" s="15" t="s">
        <v>62</v>
      </c>
      <c r="E151" s="14" t="s">
        <v>38</v>
      </c>
      <c r="F151" s="14" t="s">
        <v>38</v>
      </c>
      <c r="G151" s="15"/>
      <c r="H151" s="15"/>
      <c r="I151" s="15"/>
      <c r="J151" s="15" t="s">
        <v>2205</v>
      </c>
    </row>
    <row r="152" spans="1:10" ht="13">
      <c r="A152" s="15" t="s">
        <v>2133</v>
      </c>
      <c r="B152" s="11">
        <v>9.6053240740740745E-2</v>
      </c>
      <c r="C152" s="15" t="s">
        <v>21</v>
      </c>
      <c r="D152" s="15" t="s">
        <v>30</v>
      </c>
      <c r="E152" s="14">
        <v>20</v>
      </c>
      <c r="F152" s="14">
        <f t="shared" ref="F152:F153" si="4">E152-5</f>
        <v>15</v>
      </c>
      <c r="G152" s="15"/>
      <c r="H152" s="15"/>
      <c r="I152" s="15"/>
      <c r="J152" s="15" t="s">
        <v>103</v>
      </c>
    </row>
    <row r="153" spans="1:10" ht="13">
      <c r="A153" s="15" t="s">
        <v>2133</v>
      </c>
      <c r="B153" s="11">
        <v>9.6053240740740745E-2</v>
      </c>
      <c r="C153" s="15" t="s">
        <v>21</v>
      </c>
      <c r="D153" s="15" t="s">
        <v>30</v>
      </c>
      <c r="E153" s="14">
        <v>15</v>
      </c>
      <c r="F153" s="14">
        <f t="shared" si="4"/>
        <v>10</v>
      </c>
      <c r="G153" s="15"/>
      <c r="H153" s="15"/>
      <c r="I153" s="15"/>
      <c r="J153" s="15" t="s">
        <v>2206</v>
      </c>
    </row>
    <row r="154" spans="1:10" ht="13">
      <c r="A154" s="15" t="s">
        <v>2133</v>
      </c>
      <c r="B154" s="11">
        <v>9.6319444444444444E-2</v>
      </c>
      <c r="C154" s="15" t="s">
        <v>21</v>
      </c>
      <c r="D154" s="15" t="s">
        <v>28</v>
      </c>
      <c r="E154" s="14">
        <v>5</v>
      </c>
      <c r="F154" s="14"/>
      <c r="G154" s="15"/>
      <c r="H154" s="15" t="s">
        <v>2207</v>
      </c>
      <c r="I154" s="15"/>
      <c r="J154" s="15"/>
    </row>
    <row r="155" spans="1:10" ht="13">
      <c r="A155" s="15" t="s">
        <v>2133</v>
      </c>
      <c r="B155" s="11">
        <v>9.7048611111111113E-2</v>
      </c>
      <c r="C155" s="15" t="s">
        <v>21</v>
      </c>
      <c r="D155" s="15" t="s">
        <v>52</v>
      </c>
      <c r="E155" s="14">
        <v>14</v>
      </c>
      <c r="F155" s="14">
        <f>E155-3</f>
        <v>11</v>
      </c>
      <c r="G155" s="15"/>
      <c r="H155" s="15"/>
      <c r="I155" s="15"/>
      <c r="J155" s="15"/>
    </row>
    <row r="156" spans="1:10" ht="13">
      <c r="A156" s="15" t="s">
        <v>2133</v>
      </c>
      <c r="B156" s="11">
        <v>0.1003125</v>
      </c>
      <c r="C156" s="15" t="s">
        <v>18</v>
      </c>
      <c r="D156" s="15" t="s">
        <v>15</v>
      </c>
      <c r="E156" s="14">
        <v>17</v>
      </c>
      <c r="F156" s="14">
        <f>E156-4</f>
        <v>13</v>
      </c>
      <c r="G156" s="15"/>
      <c r="H156" s="15"/>
      <c r="I156" s="15"/>
      <c r="J156" s="15" t="s">
        <v>2208</v>
      </c>
    </row>
    <row r="157" spans="1:10" ht="13">
      <c r="A157" s="15" t="s">
        <v>2133</v>
      </c>
      <c r="B157" s="11">
        <v>0.10252314814814815</v>
      </c>
      <c r="C157" s="15" t="s">
        <v>14</v>
      </c>
      <c r="D157" s="15" t="s">
        <v>22</v>
      </c>
      <c r="E157" s="14" t="s">
        <v>17</v>
      </c>
      <c r="F157" s="14">
        <v>20</v>
      </c>
      <c r="G157" s="15"/>
      <c r="H157" s="15"/>
      <c r="I157" s="15"/>
      <c r="J157" s="15"/>
    </row>
    <row r="158" spans="1:10" ht="13">
      <c r="A158" s="15" t="s">
        <v>2133</v>
      </c>
      <c r="B158" s="11">
        <v>0.10373842592592593</v>
      </c>
      <c r="C158" s="15" t="s">
        <v>14</v>
      </c>
      <c r="D158" s="15" t="s">
        <v>15</v>
      </c>
      <c r="E158" s="14">
        <v>13</v>
      </c>
      <c r="F158" s="14">
        <f>E158-3</f>
        <v>10</v>
      </c>
      <c r="G158" s="15"/>
      <c r="H158" s="15"/>
      <c r="I158" s="15"/>
      <c r="J158" s="15"/>
    </row>
    <row r="159" spans="1:10" ht="13">
      <c r="A159" s="15" t="s">
        <v>2133</v>
      </c>
      <c r="B159" s="11">
        <v>0.10523148148148148</v>
      </c>
      <c r="C159" s="15" t="s">
        <v>18</v>
      </c>
      <c r="D159" s="15" t="s">
        <v>30</v>
      </c>
      <c r="E159" s="14" t="s">
        <v>38</v>
      </c>
      <c r="F159" s="14" t="s">
        <v>38</v>
      </c>
      <c r="G159" s="15"/>
      <c r="H159" s="15"/>
      <c r="I159" s="15"/>
      <c r="J159" s="15" t="s">
        <v>335</v>
      </c>
    </row>
    <row r="160" spans="1:10" ht="13">
      <c r="A160" s="15" t="s">
        <v>2133</v>
      </c>
      <c r="B160" s="11">
        <v>0.10523148148148148</v>
      </c>
      <c r="C160" s="15" t="s">
        <v>18</v>
      </c>
      <c r="D160" s="15" t="s">
        <v>30</v>
      </c>
      <c r="E160" s="14">
        <v>16</v>
      </c>
      <c r="F160" s="14">
        <v>8</v>
      </c>
      <c r="G160" s="15"/>
      <c r="H160" s="15"/>
      <c r="I160" s="15"/>
      <c r="J160" s="15" t="s">
        <v>335</v>
      </c>
    </row>
    <row r="161" spans="1:10" ht="13">
      <c r="A161" s="15" t="s">
        <v>2133</v>
      </c>
      <c r="B161" s="11">
        <v>0.10541666666666667</v>
      </c>
      <c r="C161" s="15" t="s">
        <v>18</v>
      </c>
      <c r="D161" s="15" t="s">
        <v>28</v>
      </c>
      <c r="E161" s="14">
        <v>6</v>
      </c>
      <c r="F161" s="14"/>
      <c r="G161" s="15"/>
      <c r="H161" s="15" t="s">
        <v>2209</v>
      </c>
      <c r="I161" s="15"/>
      <c r="J161" s="15"/>
    </row>
    <row r="162" spans="1:10" ht="13">
      <c r="A162" s="15" t="s">
        <v>2133</v>
      </c>
      <c r="B162" s="11">
        <v>0.10619212962962964</v>
      </c>
      <c r="C162" s="15" t="s">
        <v>21</v>
      </c>
      <c r="D162" s="15" t="s">
        <v>28</v>
      </c>
      <c r="E162" s="14">
        <v>22</v>
      </c>
      <c r="F162" s="14"/>
      <c r="G162" s="15"/>
      <c r="H162" s="15" t="s">
        <v>2210</v>
      </c>
      <c r="I162" s="15"/>
      <c r="J162" s="15"/>
    </row>
    <row r="163" spans="1:10" ht="13">
      <c r="A163" s="15" t="s">
        <v>2133</v>
      </c>
      <c r="B163" s="11">
        <v>0.10722222222222222</v>
      </c>
      <c r="C163" s="15" t="s">
        <v>19</v>
      </c>
      <c r="D163" s="15" t="s">
        <v>37</v>
      </c>
      <c r="E163" s="14">
        <v>14</v>
      </c>
      <c r="F163" s="14">
        <f>E163-11</f>
        <v>3</v>
      </c>
      <c r="G163" s="15"/>
      <c r="H163" s="15"/>
      <c r="I163" s="15"/>
      <c r="J163" s="15"/>
    </row>
    <row r="164" spans="1:10" ht="13">
      <c r="A164" s="15" t="s">
        <v>2133</v>
      </c>
      <c r="B164" s="11">
        <v>0.12737268518518519</v>
      </c>
      <c r="C164" s="15" t="s">
        <v>13</v>
      </c>
      <c r="D164" s="15" t="s">
        <v>15</v>
      </c>
      <c r="E164" s="14">
        <v>8</v>
      </c>
      <c r="F164" s="14">
        <f>E164-2</f>
        <v>6</v>
      </c>
      <c r="G164" s="15"/>
      <c r="H164" s="15"/>
      <c r="I164" s="15"/>
      <c r="J164" s="15"/>
    </row>
    <row r="165" spans="1:10" ht="13">
      <c r="A165" s="15" t="s">
        <v>2133</v>
      </c>
      <c r="B165" s="11">
        <v>0.12782407407407406</v>
      </c>
      <c r="C165" s="15" t="s">
        <v>21</v>
      </c>
      <c r="D165" s="15" t="s">
        <v>37</v>
      </c>
      <c r="E165" s="14">
        <v>23</v>
      </c>
      <c r="F165" s="14">
        <f>E165-9</f>
        <v>14</v>
      </c>
      <c r="G165" s="15"/>
      <c r="H165" s="15"/>
      <c r="I165" s="15"/>
      <c r="J165" s="15"/>
    </row>
    <row r="166" spans="1:10" ht="13">
      <c r="A166" s="15" t="s">
        <v>2133</v>
      </c>
      <c r="B166" s="11">
        <v>0.12938657407407408</v>
      </c>
      <c r="C166" s="15" t="s">
        <v>888</v>
      </c>
      <c r="D166" s="15" t="s">
        <v>15</v>
      </c>
      <c r="E166" s="14">
        <v>11</v>
      </c>
      <c r="F166" s="14">
        <v>2</v>
      </c>
      <c r="G166" s="15"/>
      <c r="H166" s="15"/>
      <c r="I166" s="15"/>
      <c r="J166" s="15"/>
    </row>
    <row r="167" spans="1:10" ht="13">
      <c r="A167" s="15" t="s">
        <v>2133</v>
      </c>
      <c r="B167" s="11">
        <v>0.13093750000000001</v>
      </c>
      <c r="C167" s="15" t="s">
        <v>888</v>
      </c>
      <c r="D167" s="15" t="s">
        <v>101</v>
      </c>
      <c r="E167" s="14">
        <v>24</v>
      </c>
      <c r="F167" s="14"/>
      <c r="G167" s="15"/>
      <c r="H167" s="15"/>
      <c r="I167" s="15"/>
      <c r="J167" s="15" t="s">
        <v>2211</v>
      </c>
    </row>
    <row r="168" spans="1:10" ht="13">
      <c r="A168" s="15" t="s">
        <v>2133</v>
      </c>
      <c r="B168" s="11">
        <v>0.13219907407407408</v>
      </c>
      <c r="C168" s="15" t="s">
        <v>13</v>
      </c>
      <c r="D168" s="15" t="s">
        <v>37</v>
      </c>
      <c r="E168" s="14">
        <v>15</v>
      </c>
      <c r="F168" s="14">
        <f>E168-6</f>
        <v>9</v>
      </c>
      <c r="G168" s="15"/>
      <c r="H168" s="15"/>
      <c r="I168" s="15"/>
      <c r="J168" s="15"/>
    </row>
    <row r="169" spans="1:10" ht="13">
      <c r="A169" s="15" t="s">
        <v>2133</v>
      </c>
      <c r="B169" s="11">
        <v>0.1328125</v>
      </c>
      <c r="C169" s="15" t="s">
        <v>888</v>
      </c>
      <c r="D169" s="15" t="s">
        <v>15</v>
      </c>
      <c r="E169" s="14" t="s">
        <v>17</v>
      </c>
      <c r="F169" s="14">
        <v>20</v>
      </c>
      <c r="G169" s="15"/>
      <c r="H169" s="15"/>
      <c r="I169" s="15"/>
      <c r="J169" s="15"/>
    </row>
    <row r="170" spans="1:10" ht="13">
      <c r="A170" s="15" t="s">
        <v>2133</v>
      </c>
      <c r="B170" s="11">
        <v>0.13315972222222222</v>
      </c>
      <c r="C170" s="15" t="s">
        <v>14</v>
      </c>
      <c r="D170" s="15" t="s">
        <v>37</v>
      </c>
      <c r="E170" s="14">
        <v>25</v>
      </c>
      <c r="F170" s="14">
        <f>E170-6</f>
        <v>19</v>
      </c>
      <c r="G170" s="15"/>
      <c r="H170" s="15"/>
      <c r="I170" s="15"/>
      <c r="J170" s="15"/>
    </row>
    <row r="171" spans="1:10" ht="13">
      <c r="A171" s="15" t="s">
        <v>2133</v>
      </c>
      <c r="B171" s="11">
        <v>0.13541666666666666</v>
      </c>
      <c r="C171" s="15" t="s">
        <v>66</v>
      </c>
      <c r="D171" s="15" t="s">
        <v>16</v>
      </c>
      <c r="E171" s="14" t="s">
        <v>17</v>
      </c>
      <c r="F171" s="14">
        <v>20</v>
      </c>
      <c r="G171" s="15"/>
      <c r="H171" s="15"/>
      <c r="I171" s="15"/>
      <c r="J171" s="15"/>
    </row>
    <row r="172" spans="1:10" ht="13">
      <c r="A172" s="15" t="s">
        <v>2133</v>
      </c>
      <c r="B172" s="11">
        <v>0.13547453703703705</v>
      </c>
      <c r="C172" s="15" t="s">
        <v>18</v>
      </c>
      <c r="D172" s="15" t="s">
        <v>16</v>
      </c>
      <c r="E172" s="14">
        <v>22</v>
      </c>
      <c r="F172" s="14">
        <f>E172-4</f>
        <v>18</v>
      </c>
      <c r="G172" s="15"/>
      <c r="H172" s="15"/>
      <c r="I172" s="15"/>
      <c r="J172" s="15"/>
    </row>
    <row r="173" spans="1:10" ht="13">
      <c r="A173" s="15" t="s">
        <v>2133</v>
      </c>
      <c r="B173" s="11">
        <v>0.13564814814814816</v>
      </c>
      <c r="C173" s="15" t="s">
        <v>14</v>
      </c>
      <c r="D173" s="15" t="s">
        <v>16</v>
      </c>
      <c r="E173" s="14">
        <v>18</v>
      </c>
      <c r="F173" s="14">
        <f>E173-5</f>
        <v>13</v>
      </c>
      <c r="G173" s="15"/>
      <c r="H173" s="15"/>
      <c r="I173" s="15"/>
      <c r="J173" s="15"/>
    </row>
    <row r="174" spans="1:10" ht="13">
      <c r="A174" s="15" t="s">
        <v>2133</v>
      </c>
      <c r="B174" s="11">
        <v>0.13565972222222222</v>
      </c>
      <c r="C174" s="15" t="s">
        <v>888</v>
      </c>
      <c r="D174" s="15" t="s">
        <v>16</v>
      </c>
      <c r="E174" s="14">
        <v>15</v>
      </c>
      <c r="F174" s="14">
        <f>E174-0</f>
        <v>15</v>
      </c>
      <c r="G174" s="15"/>
      <c r="H174" s="15"/>
      <c r="I174" s="15"/>
      <c r="J174" s="15"/>
    </row>
    <row r="175" spans="1:10" ht="13">
      <c r="A175" s="15" t="s">
        <v>2133</v>
      </c>
      <c r="B175" s="11">
        <v>0.13575231481481481</v>
      </c>
      <c r="C175" s="15" t="s">
        <v>21</v>
      </c>
      <c r="D175" s="15" t="s">
        <v>16</v>
      </c>
      <c r="E175" s="14">
        <v>12</v>
      </c>
      <c r="F175" s="14">
        <f>E175-1</f>
        <v>11</v>
      </c>
      <c r="G175" s="15"/>
      <c r="H175" s="15"/>
      <c r="I175" s="15"/>
      <c r="J175" s="15"/>
    </row>
    <row r="176" spans="1:10" ht="13">
      <c r="A176" s="15" t="s">
        <v>2133</v>
      </c>
      <c r="B176" s="11">
        <v>0.1358449074074074</v>
      </c>
      <c r="C176" s="15" t="s">
        <v>19</v>
      </c>
      <c r="D176" s="15" t="s">
        <v>16</v>
      </c>
      <c r="E176" s="14" t="s">
        <v>20</v>
      </c>
      <c r="F176" s="14">
        <v>1</v>
      </c>
      <c r="G176" s="15"/>
      <c r="H176" s="15"/>
      <c r="I176" s="15"/>
      <c r="J176" s="15"/>
    </row>
    <row r="177" spans="1:10" ht="13">
      <c r="A177" s="15" t="s">
        <v>2133</v>
      </c>
      <c r="B177" s="11">
        <v>0.13589120370370369</v>
      </c>
      <c r="C177" s="15" t="s">
        <v>13</v>
      </c>
      <c r="D177" s="15" t="s">
        <v>16</v>
      </c>
      <c r="E177" s="14">
        <v>3</v>
      </c>
      <c r="F177" s="14">
        <f>E177-0</f>
        <v>3</v>
      </c>
      <c r="G177" s="15"/>
      <c r="H177" s="15"/>
      <c r="I177" s="15"/>
      <c r="J177" s="15"/>
    </row>
    <row r="178" spans="1:10" ht="13">
      <c r="A178" s="15" t="s">
        <v>2133</v>
      </c>
      <c r="B178" s="11">
        <v>0.13940972222222223</v>
      </c>
      <c r="C178" s="15" t="s">
        <v>66</v>
      </c>
      <c r="D178" s="15" t="s">
        <v>30</v>
      </c>
      <c r="E178" s="14" t="s">
        <v>38</v>
      </c>
      <c r="F178" s="14" t="s">
        <v>38</v>
      </c>
      <c r="G178" s="15"/>
      <c r="H178" s="15"/>
      <c r="I178" s="15"/>
      <c r="J178" s="15" t="s">
        <v>56</v>
      </c>
    </row>
    <row r="179" spans="1:10" ht="13">
      <c r="A179" s="15" t="s">
        <v>2133</v>
      </c>
      <c r="B179" s="11">
        <v>0.13940972222222223</v>
      </c>
      <c r="C179" s="15" t="s">
        <v>66</v>
      </c>
      <c r="D179" s="15" t="s">
        <v>30</v>
      </c>
      <c r="E179" s="14">
        <v>23</v>
      </c>
      <c r="F179" s="14">
        <f>E179-8</f>
        <v>15</v>
      </c>
      <c r="G179" s="15"/>
      <c r="H179" s="15"/>
      <c r="I179" s="15"/>
      <c r="J179" s="15" t="s">
        <v>831</v>
      </c>
    </row>
    <row r="180" spans="1:10" ht="13">
      <c r="A180" s="15" t="s">
        <v>2133</v>
      </c>
      <c r="B180" s="11">
        <v>0.13953703703703704</v>
      </c>
      <c r="C180" s="15" t="s">
        <v>66</v>
      </c>
      <c r="D180" s="15" t="s">
        <v>28</v>
      </c>
      <c r="E180" s="14">
        <v>18</v>
      </c>
      <c r="F180" s="14"/>
      <c r="G180" s="15"/>
      <c r="H180" s="15" t="s">
        <v>2218</v>
      </c>
      <c r="I180" s="15"/>
      <c r="J180" s="15"/>
    </row>
    <row r="181" spans="1:10" ht="13">
      <c r="A181" s="15" t="s">
        <v>2133</v>
      </c>
      <c r="B181" s="11">
        <v>0.1399074074074074</v>
      </c>
      <c r="C181" s="15" t="s">
        <v>66</v>
      </c>
      <c r="D181" s="15" t="s">
        <v>30</v>
      </c>
      <c r="E181" s="14" t="s">
        <v>20</v>
      </c>
      <c r="F181" s="14">
        <v>1</v>
      </c>
      <c r="G181" s="15"/>
      <c r="H181" s="15"/>
      <c r="I181" s="15"/>
      <c r="J181" s="15" t="s">
        <v>56</v>
      </c>
    </row>
    <row r="182" spans="1:10" ht="13">
      <c r="A182" s="15" t="s">
        <v>2133</v>
      </c>
      <c r="B182" s="11">
        <v>0.1399074074074074</v>
      </c>
      <c r="C182" s="15" t="s">
        <v>66</v>
      </c>
      <c r="D182" s="15" t="s">
        <v>30</v>
      </c>
      <c r="E182" s="14" t="s">
        <v>681</v>
      </c>
      <c r="F182" s="14">
        <v>8</v>
      </c>
      <c r="G182" s="15"/>
      <c r="H182" s="15"/>
      <c r="I182" s="15"/>
      <c r="J182" s="15" t="s">
        <v>831</v>
      </c>
    </row>
    <row r="183" spans="1:10" ht="13">
      <c r="A183" s="15" t="s">
        <v>2133</v>
      </c>
      <c r="B183" s="11">
        <v>0.14017361111111112</v>
      </c>
      <c r="C183" s="15" t="s">
        <v>66</v>
      </c>
      <c r="D183" s="15" t="s">
        <v>28</v>
      </c>
      <c r="E183" s="14">
        <v>12</v>
      </c>
      <c r="F183" s="14"/>
      <c r="G183" s="15"/>
      <c r="H183" s="15" t="s">
        <v>2219</v>
      </c>
      <c r="I183" s="15"/>
      <c r="J183" s="15"/>
    </row>
    <row r="184" spans="1:10" ht="13">
      <c r="A184" s="15" t="s">
        <v>2133</v>
      </c>
      <c r="B184" s="11">
        <v>0.14108796296296297</v>
      </c>
      <c r="C184" s="15" t="s">
        <v>14</v>
      </c>
      <c r="D184" s="15" t="s">
        <v>30</v>
      </c>
      <c r="E184" s="14">
        <v>12</v>
      </c>
      <c r="F184" s="14">
        <f t="shared" ref="F184:F185" si="5">E184-9</f>
        <v>3</v>
      </c>
      <c r="G184" s="15"/>
      <c r="H184" s="15"/>
      <c r="I184" s="15"/>
      <c r="J184" s="15" t="s">
        <v>58</v>
      </c>
    </row>
    <row r="185" spans="1:10" ht="13">
      <c r="A185" s="15" t="s">
        <v>2133</v>
      </c>
      <c r="B185" s="15" t="s">
        <v>2220</v>
      </c>
      <c r="C185" s="15" t="s">
        <v>14</v>
      </c>
      <c r="D185" s="15" t="s">
        <v>30</v>
      </c>
      <c r="E185" s="14">
        <v>18</v>
      </c>
      <c r="F185" s="14">
        <f t="shared" si="5"/>
        <v>9</v>
      </c>
      <c r="G185" s="15"/>
      <c r="H185" s="15"/>
      <c r="I185" s="15"/>
      <c r="J185" s="15" t="s">
        <v>58</v>
      </c>
    </row>
    <row r="186" spans="1:10" ht="13">
      <c r="A186" s="15" t="s">
        <v>2133</v>
      </c>
      <c r="B186" s="11">
        <v>0.14123842592592592</v>
      </c>
      <c r="C186" s="15" t="s">
        <v>14</v>
      </c>
      <c r="D186" s="15" t="s">
        <v>28</v>
      </c>
      <c r="E186" s="14">
        <v>13</v>
      </c>
      <c r="F186" s="14"/>
      <c r="G186" s="15"/>
      <c r="H186" s="15" t="s">
        <v>2221</v>
      </c>
      <c r="I186" s="15"/>
      <c r="J186" s="15"/>
    </row>
    <row r="187" spans="1:10" ht="13">
      <c r="A187" s="15" t="s">
        <v>2133</v>
      </c>
      <c r="B187" s="11">
        <v>0.1413425925925926</v>
      </c>
      <c r="C187" s="15" t="s">
        <v>14</v>
      </c>
      <c r="D187" s="15" t="s">
        <v>28</v>
      </c>
      <c r="E187" s="14">
        <v>9</v>
      </c>
      <c r="F187" s="14"/>
      <c r="G187" s="15"/>
      <c r="H187" s="15" t="s">
        <v>2222</v>
      </c>
      <c r="I187" s="15"/>
      <c r="J187" s="15"/>
    </row>
    <row r="188" spans="1:10" ht="13">
      <c r="A188" s="15" t="s">
        <v>2133</v>
      </c>
      <c r="B188" s="11">
        <v>0.14216435185185186</v>
      </c>
      <c r="C188" s="15" t="s">
        <v>888</v>
      </c>
      <c r="D188" s="15" t="s">
        <v>28</v>
      </c>
      <c r="E188" s="14">
        <v>12</v>
      </c>
      <c r="F188" s="14"/>
      <c r="G188" s="15"/>
      <c r="H188" s="15" t="s">
        <v>2223</v>
      </c>
      <c r="I188" s="14">
        <v>1</v>
      </c>
      <c r="J188" s="15" t="s">
        <v>2224</v>
      </c>
    </row>
    <row r="189" spans="1:10" ht="13">
      <c r="A189" s="15" t="s">
        <v>2133</v>
      </c>
      <c r="B189" s="11">
        <v>0.1429050925925926</v>
      </c>
      <c r="C189" s="15" t="s">
        <v>14</v>
      </c>
      <c r="D189" s="15" t="s">
        <v>55</v>
      </c>
      <c r="E189" s="14" t="s">
        <v>17</v>
      </c>
      <c r="F189" s="14">
        <v>20</v>
      </c>
      <c r="G189" s="15"/>
      <c r="H189" s="15"/>
      <c r="I189" s="15"/>
      <c r="J189" s="15" t="s">
        <v>103</v>
      </c>
    </row>
    <row r="190" spans="1:10" ht="13">
      <c r="A190" s="15" t="s">
        <v>2133</v>
      </c>
      <c r="B190" s="11">
        <v>0.1429050925925926</v>
      </c>
      <c r="C190" s="15" t="s">
        <v>14</v>
      </c>
      <c r="D190" s="15" t="s">
        <v>55</v>
      </c>
      <c r="E190" s="14">
        <v>17</v>
      </c>
      <c r="F190" s="14">
        <f>E190-5</f>
        <v>12</v>
      </c>
      <c r="G190" s="15"/>
      <c r="H190" s="15"/>
      <c r="I190" s="15"/>
      <c r="J190" s="15" t="s">
        <v>105</v>
      </c>
    </row>
    <row r="191" spans="1:10" ht="13">
      <c r="A191" s="15" t="s">
        <v>2133</v>
      </c>
      <c r="B191" s="11">
        <v>0.14425925925925925</v>
      </c>
      <c r="C191" s="15" t="s">
        <v>21</v>
      </c>
      <c r="D191" s="15" t="s">
        <v>28</v>
      </c>
      <c r="E191" s="14">
        <v>29</v>
      </c>
      <c r="F191" s="14"/>
      <c r="G191" s="15"/>
      <c r="H191" s="15" t="s">
        <v>2225</v>
      </c>
      <c r="I191" s="15" t="s">
        <v>40</v>
      </c>
      <c r="J191" s="15" t="s">
        <v>614</v>
      </c>
    </row>
    <row r="192" spans="1:10" ht="13">
      <c r="A192" s="15" t="s">
        <v>2133</v>
      </c>
      <c r="B192" s="11">
        <v>0.14483796296296297</v>
      </c>
      <c r="C192" s="15" t="s">
        <v>13</v>
      </c>
      <c r="D192" s="15" t="s">
        <v>77</v>
      </c>
      <c r="E192" s="14">
        <v>4</v>
      </c>
      <c r="F192" s="14">
        <f>E192-1</f>
        <v>3</v>
      </c>
      <c r="G192" s="15"/>
      <c r="H192" s="15"/>
      <c r="I192" s="15"/>
      <c r="J192" s="15"/>
    </row>
    <row r="193" spans="1:10" ht="13">
      <c r="A193" s="15" t="s">
        <v>2133</v>
      </c>
      <c r="B193" s="11">
        <v>0.14924768518518519</v>
      </c>
      <c r="C193" s="15" t="s">
        <v>13</v>
      </c>
      <c r="D193" s="15" t="s">
        <v>30</v>
      </c>
      <c r="E193" s="14">
        <v>29</v>
      </c>
      <c r="F193" s="14">
        <f>E193-10</f>
        <v>19</v>
      </c>
      <c r="G193" s="15"/>
      <c r="H193" s="15"/>
      <c r="I193" s="15"/>
      <c r="J193" s="15" t="s">
        <v>88</v>
      </c>
    </row>
    <row r="194" spans="1:10" ht="13">
      <c r="A194" s="15" t="s">
        <v>2133</v>
      </c>
      <c r="B194" s="11">
        <v>0.14940972222222224</v>
      </c>
      <c r="C194" s="15" t="s">
        <v>13</v>
      </c>
      <c r="D194" s="15" t="s">
        <v>28</v>
      </c>
      <c r="E194" s="14">
        <v>13</v>
      </c>
      <c r="F194" s="14"/>
      <c r="G194" s="15"/>
      <c r="H194" s="15" t="s">
        <v>2226</v>
      </c>
      <c r="I194" s="15"/>
      <c r="J194" s="15"/>
    </row>
    <row r="195" spans="1:10" ht="13">
      <c r="A195" s="15" t="s">
        <v>2133</v>
      </c>
      <c r="B195" s="11">
        <v>0.14958333333333335</v>
      </c>
      <c r="C195" s="15" t="s">
        <v>13</v>
      </c>
      <c r="D195" s="15" t="s">
        <v>30</v>
      </c>
      <c r="E195" s="14">
        <v>18</v>
      </c>
      <c r="F195" s="14">
        <f>E195-10</f>
        <v>8</v>
      </c>
      <c r="G195" s="15"/>
      <c r="H195" s="15"/>
      <c r="I195" s="15"/>
      <c r="J195" s="15" t="s">
        <v>88</v>
      </c>
    </row>
    <row r="196" spans="1:10" ht="13">
      <c r="A196" s="15" t="s">
        <v>2133</v>
      </c>
      <c r="B196" s="11">
        <v>0.1496875</v>
      </c>
      <c r="C196" s="15" t="s">
        <v>13</v>
      </c>
      <c r="D196" s="15" t="s">
        <v>28</v>
      </c>
      <c r="E196" s="14">
        <v>13</v>
      </c>
      <c r="F196" s="14"/>
      <c r="G196" s="15"/>
      <c r="H196" s="15" t="s">
        <v>2226</v>
      </c>
      <c r="I196" s="15"/>
      <c r="J196" s="15"/>
    </row>
    <row r="197" spans="1:10" ht="13">
      <c r="A197" s="15" t="s">
        <v>2133</v>
      </c>
      <c r="B197" s="11">
        <v>0.15142361111111111</v>
      </c>
      <c r="C197" s="15" t="s">
        <v>66</v>
      </c>
      <c r="D197" s="15" t="s">
        <v>30</v>
      </c>
      <c r="E197" s="14" t="s">
        <v>38</v>
      </c>
      <c r="F197" s="14" t="s">
        <v>38</v>
      </c>
      <c r="G197" s="15"/>
      <c r="H197" s="15"/>
      <c r="I197" s="15"/>
      <c r="J197" s="15" t="s">
        <v>56</v>
      </c>
    </row>
    <row r="198" spans="1:10" ht="13">
      <c r="A198" s="15" t="s">
        <v>2133</v>
      </c>
      <c r="B198" s="11">
        <v>0.15142361111111111</v>
      </c>
      <c r="C198" s="15" t="s">
        <v>66</v>
      </c>
      <c r="D198" s="15" t="s">
        <v>30</v>
      </c>
      <c r="E198" s="14">
        <v>22</v>
      </c>
      <c r="F198" s="14">
        <f>E198-8</f>
        <v>14</v>
      </c>
      <c r="G198" s="15"/>
      <c r="H198" s="15"/>
      <c r="I198" s="15"/>
      <c r="J198" s="15" t="s">
        <v>504</v>
      </c>
    </row>
    <row r="199" spans="1:10" ht="13">
      <c r="A199" s="15" t="s">
        <v>2133</v>
      </c>
      <c r="B199" s="11">
        <v>0.15190972222222221</v>
      </c>
      <c r="C199" s="15" t="s">
        <v>66</v>
      </c>
      <c r="D199" s="15" t="s">
        <v>28</v>
      </c>
      <c r="E199" s="14">
        <v>8</v>
      </c>
      <c r="F199" s="14"/>
      <c r="G199" s="15"/>
      <c r="H199" s="15" t="s">
        <v>2227</v>
      </c>
      <c r="I199" s="14">
        <v>1</v>
      </c>
      <c r="J199" s="15"/>
    </row>
    <row r="200" spans="1:10" ht="13">
      <c r="A200" s="15" t="s">
        <v>2133</v>
      </c>
      <c r="B200" s="11">
        <v>0.15335648148148148</v>
      </c>
      <c r="C200" s="15" t="s">
        <v>66</v>
      </c>
      <c r="D200" s="15" t="s">
        <v>30</v>
      </c>
      <c r="E200" s="14" t="s">
        <v>38</v>
      </c>
      <c r="F200" s="14" t="s">
        <v>38</v>
      </c>
      <c r="G200" s="15"/>
      <c r="H200" s="15"/>
      <c r="I200" s="15"/>
      <c r="J200" s="15" t="s">
        <v>56</v>
      </c>
    </row>
    <row r="201" spans="1:10" ht="13">
      <c r="A201" s="15" t="s">
        <v>2133</v>
      </c>
      <c r="B201" s="11">
        <v>0.15335648148148148</v>
      </c>
      <c r="C201" s="15" t="s">
        <v>66</v>
      </c>
      <c r="D201" s="15" t="s">
        <v>30</v>
      </c>
      <c r="E201" s="14">
        <v>25</v>
      </c>
      <c r="F201" s="14">
        <f>E201-8</f>
        <v>17</v>
      </c>
      <c r="G201" s="15"/>
      <c r="H201" s="15"/>
      <c r="I201" s="15"/>
      <c r="J201" s="15" t="s">
        <v>1717</v>
      </c>
    </row>
    <row r="202" spans="1:10" ht="13">
      <c r="A202" s="15" t="s">
        <v>2133</v>
      </c>
      <c r="B202" s="11">
        <v>0.15344907407407407</v>
      </c>
      <c r="C202" s="15" t="s">
        <v>66</v>
      </c>
      <c r="D202" s="15" t="s">
        <v>28</v>
      </c>
      <c r="E202" s="14">
        <v>11</v>
      </c>
      <c r="F202" s="14"/>
      <c r="G202" s="15"/>
      <c r="H202" s="15" t="s">
        <v>2228</v>
      </c>
      <c r="I202" s="15"/>
      <c r="J202" s="15"/>
    </row>
    <row r="203" spans="1:10" ht="13">
      <c r="A203" s="15" t="s">
        <v>2133</v>
      </c>
      <c r="B203" s="11">
        <v>0.15410879629629629</v>
      </c>
      <c r="C203" s="15" t="s">
        <v>14</v>
      </c>
      <c r="D203" s="15" t="s">
        <v>30</v>
      </c>
      <c r="E203" s="14">
        <f>F203+10</f>
        <v>29</v>
      </c>
      <c r="F203" s="14">
        <v>19</v>
      </c>
      <c r="G203" s="15"/>
      <c r="H203" s="15"/>
      <c r="I203" s="15"/>
      <c r="J203" s="15" t="s">
        <v>32</v>
      </c>
    </row>
    <row r="204" spans="1:10" ht="13">
      <c r="A204" s="15" t="s">
        <v>2133</v>
      </c>
      <c r="B204" s="11">
        <v>0.15422453703703703</v>
      </c>
      <c r="C204" s="15" t="s">
        <v>14</v>
      </c>
      <c r="D204" s="15" t="s">
        <v>28</v>
      </c>
      <c r="E204" s="14">
        <v>11</v>
      </c>
      <c r="F204" s="14"/>
      <c r="G204" s="15"/>
      <c r="H204" s="15" t="s">
        <v>2230</v>
      </c>
      <c r="I204" s="15"/>
      <c r="J204" s="15"/>
    </row>
    <row r="205" spans="1:10" ht="13">
      <c r="A205" s="15" t="s">
        <v>2133</v>
      </c>
      <c r="B205" s="11">
        <v>0.1542824074074074</v>
      </c>
      <c r="C205" s="15" t="s">
        <v>14</v>
      </c>
      <c r="D205" s="15" t="s">
        <v>30</v>
      </c>
      <c r="E205" s="14">
        <v>25</v>
      </c>
      <c r="F205" s="14">
        <f>E205-10</f>
        <v>15</v>
      </c>
      <c r="G205" s="15"/>
      <c r="H205" s="15"/>
      <c r="I205" s="15"/>
      <c r="J205" s="15" t="s">
        <v>32</v>
      </c>
    </row>
    <row r="206" spans="1:10" ht="13">
      <c r="A206" s="15" t="s">
        <v>2133</v>
      </c>
      <c r="B206" s="11">
        <v>0.15434027777777778</v>
      </c>
      <c r="C206" s="15" t="s">
        <v>14</v>
      </c>
      <c r="D206" s="15" t="s">
        <v>28</v>
      </c>
      <c r="E206" s="14">
        <v>7</v>
      </c>
      <c r="F206" s="14"/>
      <c r="G206" s="15"/>
      <c r="H206" s="15" t="s">
        <v>2231</v>
      </c>
      <c r="I206" s="15"/>
      <c r="J206" s="15"/>
    </row>
    <row r="207" spans="1:10" ht="13">
      <c r="A207" s="15" t="s">
        <v>2133</v>
      </c>
      <c r="B207" s="11">
        <v>0.15456018518518519</v>
      </c>
      <c r="C207" s="15" t="s">
        <v>14</v>
      </c>
      <c r="D207" s="15" t="s">
        <v>30</v>
      </c>
      <c r="E207" s="14">
        <v>17</v>
      </c>
      <c r="F207" s="14">
        <f>E207-10</f>
        <v>7</v>
      </c>
      <c r="G207" s="15"/>
      <c r="H207" s="15"/>
      <c r="I207" s="15"/>
      <c r="J207" s="15" t="s">
        <v>32</v>
      </c>
    </row>
    <row r="208" spans="1:10" ht="13">
      <c r="A208" s="15" t="s">
        <v>2133</v>
      </c>
      <c r="B208" s="11">
        <v>0.15460648148148148</v>
      </c>
      <c r="C208" s="15" t="s">
        <v>14</v>
      </c>
      <c r="D208" s="15" t="s">
        <v>28</v>
      </c>
      <c r="E208" s="14">
        <v>7</v>
      </c>
      <c r="F208" s="14"/>
      <c r="G208" s="15"/>
      <c r="H208" s="15" t="s">
        <v>2231</v>
      </c>
      <c r="I208" s="15"/>
      <c r="J208" s="15"/>
    </row>
    <row r="209" spans="1:10" ht="13">
      <c r="A209" s="15" t="s">
        <v>2133</v>
      </c>
      <c r="B209" s="11">
        <v>0.15584490740740742</v>
      </c>
      <c r="C209" s="15" t="s">
        <v>888</v>
      </c>
      <c r="D209" s="15" t="s">
        <v>28</v>
      </c>
      <c r="E209" s="14">
        <v>17</v>
      </c>
      <c r="F209" s="14"/>
      <c r="G209" s="15"/>
      <c r="H209" s="15" t="s">
        <v>2232</v>
      </c>
      <c r="I209" s="15"/>
      <c r="J209" s="15" t="s">
        <v>215</v>
      </c>
    </row>
    <row r="210" spans="1:10" ht="13">
      <c r="A210" s="15" t="s">
        <v>2133</v>
      </c>
      <c r="B210" s="11">
        <v>0.15652777777777777</v>
      </c>
      <c r="C210" s="15" t="s">
        <v>21</v>
      </c>
      <c r="D210" s="15" t="s">
        <v>33</v>
      </c>
      <c r="E210" s="14">
        <f>F210+9</f>
        <v>28</v>
      </c>
      <c r="F210" s="14">
        <v>19</v>
      </c>
      <c r="G210" s="15"/>
      <c r="H210" s="15"/>
      <c r="I210" s="15"/>
      <c r="J210" s="15" t="s">
        <v>2014</v>
      </c>
    </row>
    <row r="211" spans="1:10" ht="13">
      <c r="A211" s="15" t="s">
        <v>2133</v>
      </c>
      <c r="B211" s="11">
        <v>0.15662037037037038</v>
      </c>
      <c r="C211" s="15" t="s">
        <v>21</v>
      </c>
      <c r="D211" s="15" t="s">
        <v>28</v>
      </c>
      <c r="E211" s="14">
        <v>21</v>
      </c>
      <c r="F211" s="14"/>
      <c r="G211" s="15"/>
      <c r="H211" s="15" t="s">
        <v>2233</v>
      </c>
      <c r="I211" s="15"/>
      <c r="J211" s="15"/>
    </row>
    <row r="212" spans="1:10" ht="13">
      <c r="A212" s="15" t="s">
        <v>2133</v>
      </c>
      <c r="B212" s="11">
        <v>0.15703703703703703</v>
      </c>
      <c r="C212" s="15" t="s">
        <v>18</v>
      </c>
      <c r="D212" s="15" t="s">
        <v>28</v>
      </c>
      <c r="E212" s="14">
        <v>14</v>
      </c>
      <c r="F212" s="14"/>
      <c r="G212" s="15"/>
      <c r="H212" s="15" t="s">
        <v>2235</v>
      </c>
      <c r="I212" s="14">
        <v>2</v>
      </c>
      <c r="J212" s="15" t="s">
        <v>1249</v>
      </c>
    </row>
    <row r="213" spans="1:10" ht="13">
      <c r="A213" s="15" t="s">
        <v>2133</v>
      </c>
      <c r="B213" s="11">
        <v>0.15851851851851853</v>
      </c>
      <c r="C213" s="15" t="s">
        <v>18</v>
      </c>
      <c r="D213" s="15" t="s">
        <v>28</v>
      </c>
      <c r="E213" s="14">
        <v>7</v>
      </c>
      <c r="F213" s="14"/>
      <c r="G213" s="15"/>
      <c r="H213" s="15" t="s">
        <v>2236</v>
      </c>
      <c r="I213" s="15"/>
      <c r="J213" s="15" t="s">
        <v>1249</v>
      </c>
    </row>
    <row r="214" spans="1:10" ht="13">
      <c r="A214" s="15" t="s">
        <v>2133</v>
      </c>
      <c r="B214" s="11">
        <v>0.16042824074074075</v>
      </c>
      <c r="C214" s="15" t="s">
        <v>19</v>
      </c>
      <c r="D214" s="15" t="s">
        <v>30</v>
      </c>
      <c r="E214" s="14">
        <v>28</v>
      </c>
      <c r="F214" s="14">
        <f>E214-10</f>
        <v>18</v>
      </c>
      <c r="G214" s="15"/>
      <c r="H214" s="15"/>
      <c r="I214" s="15"/>
      <c r="J214" s="15" t="s">
        <v>1328</v>
      </c>
    </row>
    <row r="215" spans="1:10" ht="13">
      <c r="A215" s="15" t="s">
        <v>2133</v>
      </c>
      <c r="B215" s="11">
        <v>0.1605324074074074</v>
      </c>
      <c r="C215" s="15" t="s">
        <v>19</v>
      </c>
      <c r="D215" s="15" t="s">
        <v>28</v>
      </c>
      <c r="E215" s="14">
        <v>25</v>
      </c>
      <c r="F215" s="14"/>
      <c r="G215" s="15"/>
      <c r="H215" s="15" t="s">
        <v>2238</v>
      </c>
      <c r="I215" s="14">
        <v>1</v>
      </c>
      <c r="J215" s="15"/>
    </row>
    <row r="216" spans="1:10" ht="13">
      <c r="A216" s="15" t="s">
        <v>2133</v>
      </c>
      <c r="B216" s="11">
        <v>0.16094907407407408</v>
      </c>
      <c r="C216" s="15" t="s">
        <v>13</v>
      </c>
      <c r="D216" s="15" t="s">
        <v>30</v>
      </c>
      <c r="E216" s="14">
        <v>26</v>
      </c>
      <c r="F216" s="14">
        <f>E216-9</f>
        <v>17</v>
      </c>
      <c r="G216" s="15"/>
      <c r="H216" s="15"/>
      <c r="I216" s="15"/>
      <c r="J216" s="15" t="s">
        <v>88</v>
      </c>
    </row>
    <row r="217" spans="1:10" ht="13">
      <c r="A217" s="15" t="s">
        <v>2133</v>
      </c>
      <c r="B217" s="11">
        <v>0.16111111111111112</v>
      </c>
      <c r="C217" s="15" t="s">
        <v>13</v>
      </c>
      <c r="D217" s="15" t="s">
        <v>28</v>
      </c>
      <c r="E217" s="14">
        <v>8</v>
      </c>
      <c r="F217" s="14"/>
      <c r="G217" s="15"/>
      <c r="H217" s="15" t="s">
        <v>2240</v>
      </c>
      <c r="I217" s="15"/>
      <c r="J217" s="15"/>
    </row>
    <row r="218" spans="1:10" ht="13">
      <c r="A218" s="15" t="s">
        <v>2133</v>
      </c>
      <c r="B218" s="11">
        <v>0.16125</v>
      </c>
      <c r="C218" s="15" t="s">
        <v>13</v>
      </c>
      <c r="D218" s="15" t="s">
        <v>30</v>
      </c>
      <c r="E218" s="14">
        <v>25</v>
      </c>
      <c r="F218" s="14">
        <f t="shared" ref="F218:F219" si="6">E218-9</f>
        <v>16</v>
      </c>
      <c r="G218" s="15"/>
      <c r="H218" s="15"/>
      <c r="I218" s="15"/>
      <c r="J218" s="15" t="s">
        <v>88</v>
      </c>
    </row>
    <row r="219" spans="1:10" ht="13">
      <c r="A219" s="15" t="s">
        <v>2133</v>
      </c>
      <c r="B219" s="11">
        <v>0.16145833333333334</v>
      </c>
      <c r="C219" s="15" t="s">
        <v>13</v>
      </c>
      <c r="D219" s="15" t="s">
        <v>30</v>
      </c>
      <c r="E219" s="14">
        <v>11</v>
      </c>
      <c r="F219" s="14">
        <f t="shared" si="6"/>
        <v>2</v>
      </c>
      <c r="G219" s="15"/>
      <c r="H219" s="15" t="s">
        <v>2228</v>
      </c>
      <c r="I219" s="15"/>
      <c r="J219" s="15"/>
    </row>
    <row r="220" spans="1:10" ht="13">
      <c r="A220" s="15" t="s">
        <v>2133</v>
      </c>
      <c r="B220" s="11">
        <v>0.16202546296296297</v>
      </c>
      <c r="C220" s="15" t="s">
        <v>18</v>
      </c>
      <c r="D220" s="15" t="s">
        <v>28</v>
      </c>
      <c r="E220" s="14">
        <v>12</v>
      </c>
      <c r="F220" s="14"/>
      <c r="G220" s="15"/>
      <c r="H220" s="15" t="s">
        <v>2244</v>
      </c>
      <c r="I220" s="15"/>
      <c r="J220" s="15" t="s">
        <v>215</v>
      </c>
    </row>
    <row r="221" spans="1:10" ht="13">
      <c r="A221" s="15" t="s">
        <v>2133</v>
      </c>
      <c r="B221" s="11">
        <v>0.16283564814814816</v>
      </c>
      <c r="C221" s="15" t="s">
        <v>66</v>
      </c>
      <c r="D221" s="15" t="s">
        <v>30</v>
      </c>
      <c r="E221" s="14" t="s">
        <v>38</v>
      </c>
      <c r="F221" s="14" t="s">
        <v>38</v>
      </c>
      <c r="G221" s="15"/>
      <c r="H221" s="15"/>
      <c r="I221" s="15"/>
      <c r="J221" s="15" t="s">
        <v>56</v>
      </c>
    </row>
    <row r="222" spans="1:10" ht="13">
      <c r="A222" s="15" t="s">
        <v>2133</v>
      </c>
      <c r="B222" s="11">
        <v>0.16283564814814816</v>
      </c>
      <c r="C222" s="15" t="s">
        <v>66</v>
      </c>
      <c r="D222" s="15" t="s">
        <v>30</v>
      </c>
      <c r="E222" s="14">
        <v>24</v>
      </c>
      <c r="F222" s="14">
        <f>E222-8</f>
        <v>16</v>
      </c>
      <c r="G222" s="15"/>
      <c r="H222" s="15"/>
      <c r="I222" s="15"/>
      <c r="J222" s="15" t="s">
        <v>504</v>
      </c>
    </row>
    <row r="223" spans="1:10" ht="13">
      <c r="A223" s="15" t="s">
        <v>2133</v>
      </c>
      <c r="B223" s="11">
        <v>0.16312499999999999</v>
      </c>
      <c r="C223" s="15" t="s">
        <v>66</v>
      </c>
      <c r="D223" s="15" t="s">
        <v>28</v>
      </c>
      <c r="E223" s="14">
        <v>22</v>
      </c>
      <c r="F223" s="14"/>
      <c r="G223" s="15"/>
      <c r="H223" s="15" t="s">
        <v>2245</v>
      </c>
      <c r="I223" s="14">
        <v>1</v>
      </c>
      <c r="J223" s="15"/>
    </row>
    <row r="224" spans="1:10" ht="13">
      <c r="A224" s="15" t="s">
        <v>2133</v>
      </c>
      <c r="B224" s="11">
        <v>0.16405092592592593</v>
      </c>
      <c r="C224" s="15" t="s">
        <v>66</v>
      </c>
      <c r="D224" s="15" t="s">
        <v>30</v>
      </c>
      <c r="E224" s="14" t="s">
        <v>38</v>
      </c>
      <c r="F224" s="14" t="s">
        <v>38</v>
      </c>
      <c r="G224" s="15"/>
      <c r="H224" s="15"/>
      <c r="I224" s="15"/>
      <c r="J224" s="15" t="s">
        <v>56</v>
      </c>
    </row>
    <row r="225" spans="1:10" ht="13">
      <c r="A225" s="15" t="s">
        <v>2133</v>
      </c>
      <c r="B225" s="11">
        <v>0.1640625</v>
      </c>
      <c r="C225" s="15" t="s">
        <v>66</v>
      </c>
      <c r="D225" s="15" t="s">
        <v>30</v>
      </c>
      <c r="E225" s="14">
        <v>23</v>
      </c>
      <c r="F225" s="14">
        <f>E225-8</f>
        <v>15</v>
      </c>
      <c r="G225" s="15"/>
      <c r="H225" s="15"/>
      <c r="I225" s="15"/>
      <c r="J225" s="15" t="s">
        <v>504</v>
      </c>
    </row>
    <row r="226" spans="1:10" ht="13">
      <c r="A226" s="15" t="s">
        <v>2133</v>
      </c>
      <c r="B226" s="11">
        <v>0.16450231481481481</v>
      </c>
      <c r="C226" s="15" t="s">
        <v>66</v>
      </c>
      <c r="D226" s="15" t="s">
        <v>28</v>
      </c>
      <c r="E226" s="14">
        <v>12</v>
      </c>
      <c r="F226" s="14"/>
      <c r="G226" s="15"/>
      <c r="H226" s="15" t="s">
        <v>2250</v>
      </c>
      <c r="I226" s="14">
        <v>1</v>
      </c>
      <c r="J226" s="15" t="s">
        <v>2251</v>
      </c>
    </row>
    <row r="227" spans="1:10" ht="13">
      <c r="A227" s="15" t="s">
        <v>2133</v>
      </c>
      <c r="B227" s="11">
        <v>0.16578703703703704</v>
      </c>
      <c r="C227" s="15" t="s">
        <v>14</v>
      </c>
      <c r="D227" s="15" t="s">
        <v>37</v>
      </c>
      <c r="E227" s="14">
        <v>11</v>
      </c>
      <c r="F227" s="14">
        <f>E227-6</f>
        <v>5</v>
      </c>
      <c r="G227" s="15"/>
      <c r="H227" s="15"/>
      <c r="I227" s="15"/>
      <c r="J227" s="15"/>
    </row>
    <row r="228" spans="1:10" ht="13">
      <c r="A228" s="15" t="s">
        <v>2133</v>
      </c>
      <c r="B228" s="11">
        <v>0.16619212962962962</v>
      </c>
      <c r="C228" s="15" t="s">
        <v>21</v>
      </c>
      <c r="D228" s="15" t="s">
        <v>33</v>
      </c>
      <c r="E228" s="14">
        <v>16</v>
      </c>
      <c r="F228" s="14">
        <f>E228-9</f>
        <v>7</v>
      </c>
      <c r="G228" s="15"/>
      <c r="H228" s="15"/>
      <c r="I228" s="15"/>
      <c r="J228" s="15" t="s">
        <v>2014</v>
      </c>
    </row>
    <row r="229" spans="1:10" ht="13">
      <c r="A229" s="15" t="s">
        <v>2133</v>
      </c>
      <c r="B229" s="11">
        <v>0.1662962962962963</v>
      </c>
      <c r="C229" s="15" t="s">
        <v>21</v>
      </c>
      <c r="D229" s="15" t="s">
        <v>28</v>
      </c>
      <c r="E229" s="14">
        <v>14</v>
      </c>
      <c r="F229" s="14"/>
      <c r="G229" s="15"/>
      <c r="H229" s="15" t="s">
        <v>2252</v>
      </c>
      <c r="I229" s="15"/>
      <c r="J229" s="15"/>
    </row>
    <row r="230" spans="1:10" ht="13">
      <c r="A230" s="15" t="s">
        <v>2133</v>
      </c>
      <c r="B230" s="11">
        <v>0.16671296296296295</v>
      </c>
      <c r="C230" s="15" t="s">
        <v>18</v>
      </c>
      <c r="D230" s="15" t="s">
        <v>28</v>
      </c>
      <c r="E230" s="14">
        <v>8</v>
      </c>
      <c r="F230" s="14"/>
      <c r="G230" s="15"/>
      <c r="H230" s="15" t="s">
        <v>2254</v>
      </c>
      <c r="I230" s="14">
        <v>2</v>
      </c>
      <c r="J230" s="15" t="s">
        <v>1249</v>
      </c>
    </row>
    <row r="231" spans="1:10" ht="13">
      <c r="A231" s="15" t="s">
        <v>2133</v>
      </c>
      <c r="B231" s="11">
        <v>0.16792824074074075</v>
      </c>
      <c r="C231" s="15" t="s">
        <v>18</v>
      </c>
      <c r="D231" s="15" t="s">
        <v>28</v>
      </c>
      <c r="E231" s="14">
        <v>15</v>
      </c>
      <c r="F231" s="14"/>
      <c r="G231" s="15"/>
      <c r="H231" s="15" t="s">
        <v>2255</v>
      </c>
      <c r="I231" s="15"/>
      <c r="J231" s="15" t="s">
        <v>1249</v>
      </c>
    </row>
    <row r="232" spans="1:10" ht="13">
      <c r="A232" s="15" t="s">
        <v>2133</v>
      </c>
      <c r="B232" s="11">
        <v>0.17253472222222221</v>
      </c>
      <c r="C232" s="15" t="s">
        <v>888</v>
      </c>
      <c r="D232" s="15" t="s">
        <v>15</v>
      </c>
      <c r="E232" s="14" t="s">
        <v>17</v>
      </c>
      <c r="F232" s="14">
        <v>20</v>
      </c>
      <c r="G232" s="15"/>
      <c r="H232" s="15"/>
      <c r="I232" s="15"/>
      <c r="J232" s="15"/>
    </row>
    <row r="233" spans="1:10" ht="13">
      <c r="A233" s="15" t="s">
        <v>2133</v>
      </c>
      <c r="B233" s="11">
        <v>0.17383101851851851</v>
      </c>
      <c r="C233" s="15" t="s">
        <v>14</v>
      </c>
      <c r="D233" s="15" t="s">
        <v>113</v>
      </c>
      <c r="E233" s="14" t="s">
        <v>17</v>
      </c>
      <c r="F233" s="14">
        <v>20</v>
      </c>
      <c r="G233" s="15"/>
      <c r="H233" s="15"/>
      <c r="I233" s="15"/>
      <c r="J233" s="15" t="s">
        <v>2258</v>
      </c>
    </row>
    <row r="234" spans="1:10" ht="13">
      <c r="A234" s="15" t="s">
        <v>2133</v>
      </c>
      <c r="B234" s="11">
        <v>0.18004629629629629</v>
      </c>
      <c r="C234" s="15" t="s">
        <v>13</v>
      </c>
      <c r="D234" s="15" t="s">
        <v>113</v>
      </c>
      <c r="E234" s="14">
        <v>15</v>
      </c>
      <c r="F234" s="14">
        <f t="shared" ref="F234:F235" si="7">E234-3</f>
        <v>12</v>
      </c>
      <c r="G234" s="15"/>
      <c r="H234" s="15"/>
      <c r="I234" s="15"/>
      <c r="J234" s="15" t="s">
        <v>2258</v>
      </c>
    </row>
    <row r="235" spans="1:10" ht="13">
      <c r="A235" s="15" t="s">
        <v>2133</v>
      </c>
      <c r="B235" s="11">
        <v>0.18008101851851852</v>
      </c>
      <c r="C235" s="15" t="s">
        <v>14</v>
      </c>
      <c r="D235" s="15" t="s">
        <v>113</v>
      </c>
      <c r="E235" s="14">
        <v>10</v>
      </c>
      <c r="F235" s="14">
        <f t="shared" si="7"/>
        <v>7</v>
      </c>
      <c r="G235" s="15"/>
      <c r="H235" s="15"/>
      <c r="I235" s="15"/>
      <c r="J235" s="15" t="s">
        <v>2258</v>
      </c>
    </row>
    <row r="236" spans="1:10" ht="13">
      <c r="A236" s="15" t="s">
        <v>2133</v>
      </c>
      <c r="B236" s="11">
        <v>0.18009259259259258</v>
      </c>
      <c r="C236" s="15" t="s">
        <v>21</v>
      </c>
      <c r="D236" s="15" t="s">
        <v>113</v>
      </c>
      <c r="E236" s="14">
        <v>25</v>
      </c>
      <c r="F236" s="14">
        <f>E236-8</f>
        <v>17</v>
      </c>
      <c r="G236" s="15"/>
      <c r="H236" s="15"/>
      <c r="I236" s="15"/>
      <c r="J236" s="15" t="s">
        <v>2258</v>
      </c>
    </row>
    <row r="237" spans="1:10" ht="13">
      <c r="A237" s="15" t="s">
        <v>2133</v>
      </c>
      <c r="B237" s="11">
        <v>0.18010416666666668</v>
      </c>
      <c r="C237" s="15" t="s">
        <v>19</v>
      </c>
      <c r="D237" s="15" t="s">
        <v>113</v>
      </c>
      <c r="E237" s="14">
        <v>5</v>
      </c>
      <c r="F237" s="14">
        <f>E237-0</f>
        <v>5</v>
      </c>
      <c r="G237" s="15"/>
      <c r="H237" s="15"/>
      <c r="I237" s="15"/>
      <c r="J237" s="15" t="s">
        <v>2258</v>
      </c>
    </row>
    <row r="238" spans="1:10" ht="13">
      <c r="A238" s="15" t="s">
        <v>2133</v>
      </c>
      <c r="B238" s="11">
        <v>0.18011574074074074</v>
      </c>
      <c r="C238" s="15" t="s">
        <v>18</v>
      </c>
      <c r="D238" s="15" t="s">
        <v>113</v>
      </c>
      <c r="E238" s="14">
        <v>17</v>
      </c>
      <c r="F238" s="14">
        <f t="shared" ref="F238:F239" si="8">E238-9</f>
        <v>8</v>
      </c>
      <c r="G238" s="15"/>
      <c r="H238" s="15"/>
      <c r="I238" s="15"/>
      <c r="J238" s="15" t="s">
        <v>2258</v>
      </c>
    </row>
    <row r="239" spans="1:10" ht="13">
      <c r="A239" s="15" t="s">
        <v>2133</v>
      </c>
      <c r="B239" s="11">
        <v>0.18012731481481481</v>
      </c>
      <c r="C239" s="15" t="s">
        <v>888</v>
      </c>
      <c r="D239" s="15" t="s">
        <v>113</v>
      </c>
      <c r="E239" s="14">
        <v>15</v>
      </c>
      <c r="F239" s="14">
        <f t="shared" si="8"/>
        <v>6</v>
      </c>
      <c r="G239" s="15"/>
      <c r="H239" s="15"/>
      <c r="I239" s="15"/>
      <c r="J239" s="15" t="s">
        <v>2258</v>
      </c>
    </row>
    <row r="240" spans="1:10" ht="13">
      <c r="A240" s="15" t="s">
        <v>2133</v>
      </c>
      <c r="B240" s="11">
        <v>0.18013888888888888</v>
      </c>
      <c r="C240" s="15" t="s">
        <v>66</v>
      </c>
      <c r="D240" s="15" t="s">
        <v>113</v>
      </c>
      <c r="E240" s="14">
        <v>5</v>
      </c>
      <c r="F240" s="14">
        <f>E240--1</f>
        <v>6</v>
      </c>
      <c r="G240" s="15"/>
      <c r="H240" s="15"/>
      <c r="I240" s="15"/>
      <c r="J240" s="15" t="s">
        <v>2258</v>
      </c>
    </row>
    <row r="241" spans="1:10" ht="13">
      <c r="A241" s="15" t="s">
        <v>2133</v>
      </c>
      <c r="B241" s="11">
        <v>0.18236111111111111</v>
      </c>
      <c r="C241" s="15" t="s">
        <v>13</v>
      </c>
      <c r="D241" s="15" t="s">
        <v>24</v>
      </c>
      <c r="E241" s="14">
        <v>14</v>
      </c>
      <c r="F241" s="14">
        <f>E241--2</f>
        <v>16</v>
      </c>
      <c r="G241" s="15"/>
      <c r="H241" s="15"/>
      <c r="I241" s="15"/>
      <c r="J241" s="15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>
    <outlinePr summaryBelow="0" summaryRight="0"/>
  </sheetPr>
  <dimension ref="A1:J25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8.83203125" customWidth="1"/>
    <col min="9" max="9" width="6.33203125" customWidth="1"/>
    <col min="10" max="10" width="55.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2192</v>
      </c>
      <c r="B2" s="11">
        <v>9.2245370370370363E-3</v>
      </c>
      <c r="C2" s="19" t="s">
        <v>19</v>
      </c>
      <c r="D2" s="19" t="s">
        <v>15</v>
      </c>
      <c r="E2" s="13">
        <v>16</v>
      </c>
      <c r="F2" s="13">
        <f>E2-0</f>
        <v>16</v>
      </c>
      <c r="G2" s="15"/>
      <c r="H2" s="15"/>
      <c r="I2" s="15"/>
      <c r="J2" s="15"/>
    </row>
    <row r="3" spans="1:10" ht="15.75" customHeight="1">
      <c r="A3" s="19" t="s">
        <v>2192</v>
      </c>
      <c r="B3" s="11">
        <v>9.3402777777777772E-3</v>
      </c>
      <c r="C3" s="19" t="s">
        <v>66</v>
      </c>
      <c r="D3" s="19" t="s">
        <v>15</v>
      </c>
      <c r="E3" s="13">
        <v>12</v>
      </c>
      <c r="F3" s="13">
        <f>E3-3</f>
        <v>9</v>
      </c>
      <c r="G3" s="15"/>
      <c r="H3" s="15"/>
      <c r="I3" s="15"/>
      <c r="J3" s="15"/>
    </row>
    <row r="4" spans="1:10" ht="15.75" customHeight="1">
      <c r="A4" s="19" t="s">
        <v>2192</v>
      </c>
      <c r="B4" s="11">
        <v>1.4895833333333334E-2</v>
      </c>
      <c r="C4" s="19" t="s">
        <v>21</v>
      </c>
      <c r="D4" s="19" t="s">
        <v>15</v>
      </c>
      <c r="E4" s="13">
        <v>22</v>
      </c>
      <c r="F4" s="13">
        <f>E4-4</f>
        <v>18</v>
      </c>
      <c r="G4" s="15"/>
      <c r="H4" s="15"/>
      <c r="I4" s="15"/>
      <c r="J4" s="15"/>
    </row>
    <row r="5" spans="1:10" ht="15.75" customHeight="1">
      <c r="A5" s="19" t="s">
        <v>2192</v>
      </c>
      <c r="B5" s="11">
        <v>1.4907407407407407E-2</v>
      </c>
      <c r="C5" s="19" t="s">
        <v>14</v>
      </c>
      <c r="D5" s="19" t="s">
        <v>15</v>
      </c>
      <c r="E5" s="13" t="s">
        <v>20</v>
      </c>
      <c r="F5" s="13">
        <v>1</v>
      </c>
      <c r="G5" s="15"/>
      <c r="H5" s="15"/>
      <c r="I5" s="15"/>
      <c r="J5" s="15"/>
    </row>
    <row r="6" spans="1:10" ht="15.75" customHeight="1">
      <c r="A6" s="19" t="s">
        <v>2192</v>
      </c>
      <c r="B6" s="11">
        <v>1.9675925925925927E-2</v>
      </c>
      <c r="C6" s="19" t="s">
        <v>888</v>
      </c>
      <c r="D6" s="19" t="s">
        <v>15</v>
      </c>
      <c r="E6" s="13">
        <v>27</v>
      </c>
      <c r="F6" s="13">
        <f>E6-9</f>
        <v>18</v>
      </c>
      <c r="G6" s="15"/>
      <c r="H6" s="15"/>
      <c r="I6" s="15"/>
      <c r="J6" s="15"/>
    </row>
    <row r="7" spans="1:10" ht="15.75" customHeight="1">
      <c r="A7" s="19" t="s">
        <v>2192</v>
      </c>
      <c r="B7" s="11">
        <v>1.9675925925925927E-2</v>
      </c>
      <c r="C7" s="19" t="s">
        <v>888</v>
      </c>
      <c r="D7" s="19" t="s">
        <v>15</v>
      </c>
      <c r="E7" s="13" t="s">
        <v>38</v>
      </c>
      <c r="F7" s="13" t="s">
        <v>38</v>
      </c>
      <c r="G7" s="15"/>
      <c r="H7" s="15"/>
      <c r="I7" s="15"/>
      <c r="J7" s="19" t="s">
        <v>2193</v>
      </c>
    </row>
    <row r="8" spans="1:10" ht="15.75" customHeight="1">
      <c r="A8" s="19" t="s">
        <v>2192</v>
      </c>
      <c r="B8" s="11">
        <v>2.5150462962962961E-2</v>
      </c>
      <c r="C8" s="19" t="s">
        <v>89</v>
      </c>
      <c r="D8" s="19" t="s">
        <v>15</v>
      </c>
      <c r="E8" s="13" t="s">
        <v>38</v>
      </c>
      <c r="F8" s="13" t="s">
        <v>38</v>
      </c>
      <c r="G8" s="15"/>
      <c r="H8" s="15"/>
      <c r="I8" s="15"/>
      <c r="J8" s="19" t="s">
        <v>2193</v>
      </c>
    </row>
    <row r="9" spans="1:10" ht="15.75" customHeight="1">
      <c r="A9" s="19" t="s">
        <v>2192</v>
      </c>
      <c r="B9" s="11">
        <v>2.5150462962962961E-2</v>
      </c>
      <c r="C9" s="19" t="s">
        <v>89</v>
      </c>
      <c r="D9" s="19" t="s">
        <v>15</v>
      </c>
      <c r="E9" s="13">
        <v>13</v>
      </c>
      <c r="F9" s="13">
        <f>E9-3</f>
        <v>10</v>
      </c>
      <c r="G9" s="15"/>
      <c r="H9" s="15"/>
      <c r="I9" s="15"/>
      <c r="J9" s="19" t="s">
        <v>2194</v>
      </c>
    </row>
    <row r="10" spans="1:10" ht="15.75" customHeight="1">
      <c r="A10" s="19" t="s">
        <v>2192</v>
      </c>
      <c r="B10" s="11">
        <v>2.9305555555555557E-2</v>
      </c>
      <c r="C10" s="19" t="s">
        <v>13</v>
      </c>
      <c r="D10" s="19" t="s">
        <v>15</v>
      </c>
      <c r="E10" s="13">
        <v>5</v>
      </c>
      <c r="F10" s="13">
        <f>E10-2</f>
        <v>3</v>
      </c>
      <c r="G10" s="15"/>
      <c r="H10" s="15"/>
      <c r="I10" s="15"/>
      <c r="J10" s="15"/>
    </row>
    <row r="11" spans="1:10" ht="15.75" customHeight="1">
      <c r="A11" s="19" t="s">
        <v>2192</v>
      </c>
      <c r="B11" s="11">
        <v>3.5300925925925923E-2</v>
      </c>
      <c r="C11" s="19" t="s">
        <v>13</v>
      </c>
      <c r="D11" s="19" t="s">
        <v>22</v>
      </c>
      <c r="E11" s="13">
        <v>25</v>
      </c>
      <c r="F11" s="13">
        <f>E11-10</f>
        <v>15</v>
      </c>
      <c r="G11" s="15"/>
      <c r="H11" s="15"/>
      <c r="I11" s="15"/>
      <c r="J11" s="19" t="s">
        <v>1125</v>
      </c>
    </row>
    <row r="12" spans="1:10" ht="15.75" customHeight="1">
      <c r="A12" s="19" t="s">
        <v>2192</v>
      </c>
      <c r="B12" s="11">
        <v>3.5335648148148151E-2</v>
      </c>
      <c r="C12" s="19" t="s">
        <v>18</v>
      </c>
      <c r="D12" s="19" t="s">
        <v>22</v>
      </c>
      <c r="E12" s="13">
        <v>23</v>
      </c>
      <c r="F12" s="14">
        <f>E12-4-10</f>
        <v>9</v>
      </c>
      <c r="G12" s="15"/>
      <c r="H12" s="15"/>
      <c r="I12" s="15"/>
      <c r="J12" s="19" t="s">
        <v>1125</v>
      </c>
    </row>
    <row r="13" spans="1:10" ht="15.75" customHeight="1">
      <c r="A13" s="19" t="s">
        <v>2192</v>
      </c>
      <c r="B13" s="11">
        <v>3.5347222222222224E-2</v>
      </c>
      <c r="C13" s="19" t="s">
        <v>14</v>
      </c>
      <c r="D13" s="19" t="s">
        <v>22</v>
      </c>
      <c r="E13" s="13">
        <v>28</v>
      </c>
      <c r="F13" s="14">
        <f>E13-9-10</f>
        <v>9</v>
      </c>
      <c r="G13" s="15"/>
      <c r="H13" s="15"/>
      <c r="I13" s="15"/>
      <c r="J13" s="19" t="s">
        <v>1125</v>
      </c>
    </row>
    <row r="14" spans="1:10" ht="15.75" customHeight="1">
      <c r="A14" s="19" t="s">
        <v>2192</v>
      </c>
      <c r="B14" s="11">
        <v>3.5358796296296298E-2</v>
      </c>
      <c r="C14" s="19" t="s">
        <v>21</v>
      </c>
      <c r="D14" s="19" t="s">
        <v>22</v>
      </c>
      <c r="E14" s="13">
        <v>13</v>
      </c>
      <c r="F14" s="14">
        <f>E14-1-10</f>
        <v>2</v>
      </c>
      <c r="G14" s="15"/>
      <c r="H14" s="15"/>
      <c r="I14" s="15"/>
      <c r="J14" s="19" t="s">
        <v>1125</v>
      </c>
    </row>
    <row r="15" spans="1:10" ht="15.75" customHeight="1">
      <c r="A15" s="19" t="s">
        <v>2192</v>
      </c>
      <c r="B15" s="11">
        <v>3.5393518518518519E-2</v>
      </c>
      <c r="C15" s="19" t="s">
        <v>19</v>
      </c>
      <c r="D15" s="19" t="s">
        <v>22</v>
      </c>
      <c r="E15" s="13">
        <v>35</v>
      </c>
      <c r="F15" s="14">
        <f>E15-10-13</f>
        <v>12</v>
      </c>
      <c r="G15" s="15"/>
      <c r="H15" s="15"/>
      <c r="I15" s="15"/>
      <c r="J15" s="19" t="s">
        <v>1125</v>
      </c>
    </row>
    <row r="16" spans="1:10" ht="15.75" customHeight="1">
      <c r="A16" s="19" t="s">
        <v>2192</v>
      </c>
      <c r="B16" s="11">
        <v>3.5393518518518519E-2</v>
      </c>
      <c r="C16" s="19" t="s">
        <v>19</v>
      </c>
      <c r="D16" s="19" t="s">
        <v>22</v>
      </c>
      <c r="E16" s="13" t="s">
        <v>38</v>
      </c>
      <c r="F16" s="13" t="s">
        <v>38</v>
      </c>
      <c r="G16" s="15"/>
      <c r="H16" s="15"/>
      <c r="I16" s="15"/>
      <c r="J16" s="19" t="s">
        <v>2193</v>
      </c>
    </row>
    <row r="17" spans="1:10" ht="15.75" customHeight="1">
      <c r="A17" s="19" t="s">
        <v>2192</v>
      </c>
      <c r="B17" s="11">
        <v>3.5416666666666666E-2</v>
      </c>
      <c r="C17" s="19" t="s">
        <v>888</v>
      </c>
      <c r="D17" s="19" t="s">
        <v>22</v>
      </c>
      <c r="E17" s="13">
        <v>24</v>
      </c>
      <c r="F17" s="13">
        <f>E17-1-10</f>
        <v>13</v>
      </c>
      <c r="G17" s="15"/>
      <c r="H17" s="15"/>
      <c r="I17" s="15"/>
      <c r="J17" s="19" t="s">
        <v>1125</v>
      </c>
    </row>
    <row r="18" spans="1:10" ht="15.75" customHeight="1">
      <c r="A18" s="19" t="s">
        <v>2192</v>
      </c>
      <c r="B18" s="11">
        <v>3.5428240740740739E-2</v>
      </c>
      <c r="C18" s="19" t="s">
        <v>66</v>
      </c>
      <c r="D18" s="19" t="s">
        <v>22</v>
      </c>
      <c r="E18" s="13">
        <v>24</v>
      </c>
      <c r="F18" s="13">
        <f>E18-2-10</f>
        <v>12</v>
      </c>
      <c r="G18" s="15"/>
      <c r="H18" s="15"/>
      <c r="I18" s="15"/>
      <c r="J18" s="19" t="s">
        <v>1125</v>
      </c>
    </row>
    <row r="19" spans="1:10" ht="15.75" customHeight="1">
      <c r="A19" s="19" t="s">
        <v>2192</v>
      </c>
      <c r="B19" s="11">
        <v>3.6145833333333335E-2</v>
      </c>
      <c r="C19" s="19" t="s">
        <v>18</v>
      </c>
      <c r="D19" s="19" t="s">
        <v>22</v>
      </c>
      <c r="E19" s="13">
        <v>29</v>
      </c>
      <c r="F19" s="14">
        <f>E19-4-10</f>
        <v>15</v>
      </c>
      <c r="G19" s="15"/>
      <c r="H19" s="15"/>
      <c r="I19" s="15"/>
      <c r="J19" s="19" t="s">
        <v>1125</v>
      </c>
    </row>
    <row r="20" spans="1:10" ht="15.75" customHeight="1">
      <c r="A20" s="19" t="s">
        <v>2192</v>
      </c>
      <c r="B20" s="11">
        <v>3.619212962962963E-2</v>
      </c>
      <c r="C20" s="19" t="s">
        <v>13</v>
      </c>
      <c r="D20" s="19" t="s">
        <v>22</v>
      </c>
      <c r="E20" s="13">
        <v>25</v>
      </c>
      <c r="F20" s="14">
        <f>E20-0-10</f>
        <v>15</v>
      </c>
      <c r="G20" s="15"/>
      <c r="H20" s="15"/>
      <c r="I20" s="15"/>
      <c r="J20" s="19" t="s">
        <v>1125</v>
      </c>
    </row>
    <row r="21" spans="1:10" ht="15.75" customHeight="1">
      <c r="A21" s="19" t="s">
        <v>2192</v>
      </c>
      <c r="B21" s="11">
        <v>3.6203703703703703E-2</v>
      </c>
      <c r="C21" s="19" t="s">
        <v>14</v>
      </c>
      <c r="D21" s="19" t="s">
        <v>22</v>
      </c>
      <c r="E21" s="13">
        <v>23</v>
      </c>
      <c r="F21" s="14">
        <f>E21-9-10</f>
        <v>4</v>
      </c>
      <c r="G21" s="15"/>
      <c r="H21" s="15"/>
      <c r="I21" s="15"/>
      <c r="J21" s="19" t="s">
        <v>1125</v>
      </c>
    </row>
    <row r="22" spans="1:10" ht="15.75" customHeight="1">
      <c r="A22" s="19" t="s">
        <v>2192</v>
      </c>
      <c r="B22" s="11">
        <v>3.6215277777777777E-2</v>
      </c>
      <c r="C22" s="19" t="s">
        <v>21</v>
      </c>
      <c r="D22" s="19" t="s">
        <v>22</v>
      </c>
      <c r="E22" s="13">
        <v>22</v>
      </c>
      <c r="F22" s="14">
        <f>E22-2-10</f>
        <v>10</v>
      </c>
      <c r="G22" s="15"/>
      <c r="H22" s="15"/>
      <c r="I22" s="15"/>
      <c r="J22" s="19" t="s">
        <v>1125</v>
      </c>
    </row>
    <row r="23" spans="1:10" ht="15.75" customHeight="1">
      <c r="A23" s="19" t="s">
        <v>2192</v>
      </c>
      <c r="B23" s="11">
        <v>3.6238425925925924E-2</v>
      </c>
      <c r="C23" s="19" t="s">
        <v>19</v>
      </c>
      <c r="D23" s="19" t="s">
        <v>22</v>
      </c>
      <c r="E23" s="13">
        <v>26</v>
      </c>
      <c r="F23" s="14">
        <f>E23-13-10</f>
        <v>3</v>
      </c>
      <c r="G23" s="15"/>
      <c r="H23" s="15"/>
      <c r="I23" s="15"/>
      <c r="J23" s="19" t="s">
        <v>1125</v>
      </c>
    </row>
    <row r="24" spans="1:10" ht="15.75" customHeight="1">
      <c r="A24" s="19" t="s">
        <v>2192</v>
      </c>
      <c r="B24" s="11">
        <v>3.6249999999999998E-2</v>
      </c>
      <c r="C24" s="19" t="s">
        <v>888</v>
      </c>
      <c r="D24" s="19" t="s">
        <v>22</v>
      </c>
      <c r="E24" s="13" t="s">
        <v>17</v>
      </c>
      <c r="F24" s="13">
        <v>20</v>
      </c>
      <c r="G24" s="15"/>
      <c r="H24" s="15"/>
      <c r="I24" s="15"/>
      <c r="J24" s="19" t="s">
        <v>1125</v>
      </c>
    </row>
    <row r="25" spans="1:10" ht="15.75" customHeight="1">
      <c r="A25" s="19" t="s">
        <v>2192</v>
      </c>
      <c r="B25" s="11">
        <v>3.6273148148148152E-2</v>
      </c>
      <c r="C25" s="19" t="s">
        <v>66</v>
      </c>
      <c r="D25" s="19" t="s">
        <v>22</v>
      </c>
      <c r="E25" s="13" t="s">
        <v>38</v>
      </c>
      <c r="F25" s="13" t="s">
        <v>38</v>
      </c>
      <c r="G25" s="15"/>
      <c r="H25" s="15"/>
      <c r="I25" s="15"/>
      <c r="J25" s="19" t="s">
        <v>2200</v>
      </c>
    </row>
    <row r="26" spans="1:10" ht="15.75" customHeight="1">
      <c r="A26" s="19" t="s">
        <v>2192</v>
      </c>
      <c r="B26" s="11">
        <v>3.6273148148148152E-2</v>
      </c>
      <c r="C26" s="19" t="s">
        <v>66</v>
      </c>
      <c r="D26" s="19" t="s">
        <v>22</v>
      </c>
      <c r="E26" s="13">
        <v>19</v>
      </c>
      <c r="F26" s="14">
        <f>E26-2-10</f>
        <v>7</v>
      </c>
      <c r="G26" s="15"/>
      <c r="H26" s="15"/>
      <c r="I26" s="15"/>
      <c r="J26" s="19" t="s">
        <v>1125</v>
      </c>
    </row>
    <row r="27" spans="1:10" ht="15.75" customHeight="1">
      <c r="A27" s="19" t="s">
        <v>2192</v>
      </c>
      <c r="B27" s="11">
        <v>3.6909722222222219E-2</v>
      </c>
      <c r="C27" s="19" t="s">
        <v>19</v>
      </c>
      <c r="D27" s="19" t="s">
        <v>37</v>
      </c>
      <c r="E27" s="13">
        <v>13</v>
      </c>
      <c r="F27" s="13">
        <f>E27-11</f>
        <v>2</v>
      </c>
      <c r="G27" s="15"/>
      <c r="H27" s="15"/>
      <c r="I27" s="15"/>
      <c r="J27" s="15"/>
    </row>
    <row r="28" spans="1:10" ht="15.75" customHeight="1">
      <c r="A28" s="19" t="s">
        <v>2192</v>
      </c>
      <c r="B28" s="11">
        <v>3.7141203703703704E-2</v>
      </c>
      <c r="C28" s="19" t="s">
        <v>13</v>
      </c>
      <c r="D28" s="19" t="s">
        <v>22</v>
      </c>
      <c r="E28" s="13">
        <v>21</v>
      </c>
      <c r="F28" s="13">
        <f>E28-0-10</f>
        <v>11</v>
      </c>
      <c r="G28" s="15"/>
      <c r="H28" s="15"/>
      <c r="I28" s="15"/>
      <c r="J28" s="19" t="s">
        <v>1125</v>
      </c>
    </row>
    <row r="29" spans="1:10" ht="15.75" customHeight="1">
      <c r="A29" s="19" t="s">
        <v>2192</v>
      </c>
      <c r="B29" s="11">
        <v>3.7199074074074072E-2</v>
      </c>
      <c r="C29" s="19" t="s">
        <v>18</v>
      </c>
      <c r="D29" s="19" t="s">
        <v>22</v>
      </c>
      <c r="E29" s="13">
        <v>30</v>
      </c>
      <c r="F29" s="14">
        <f>E29-4-10</f>
        <v>16</v>
      </c>
      <c r="G29" s="15"/>
      <c r="H29" s="15"/>
      <c r="I29" s="15"/>
      <c r="J29" s="19" t="s">
        <v>1125</v>
      </c>
    </row>
    <row r="30" spans="1:10" ht="15.75" customHeight="1">
      <c r="A30" s="19" t="s">
        <v>2192</v>
      </c>
      <c r="B30" s="11">
        <v>3.7222222222222219E-2</v>
      </c>
      <c r="C30" s="19" t="s">
        <v>14</v>
      </c>
      <c r="D30" s="19" t="s">
        <v>22</v>
      </c>
      <c r="E30" s="13">
        <v>34</v>
      </c>
      <c r="F30" s="14">
        <f>E30-9-10</f>
        <v>15</v>
      </c>
      <c r="G30" s="15"/>
      <c r="H30" s="15"/>
      <c r="I30" s="15"/>
      <c r="J30" s="19" t="s">
        <v>1125</v>
      </c>
    </row>
    <row r="31" spans="1:10" ht="15.75" customHeight="1">
      <c r="A31" s="19" t="s">
        <v>2192</v>
      </c>
      <c r="B31" s="11">
        <v>3.72337962962963E-2</v>
      </c>
      <c r="C31" s="19" t="s">
        <v>21</v>
      </c>
      <c r="D31" s="19" t="s">
        <v>22</v>
      </c>
      <c r="E31" s="13">
        <v>15</v>
      </c>
      <c r="F31" s="14">
        <f>E31-2-10</f>
        <v>3</v>
      </c>
      <c r="G31" s="15"/>
      <c r="H31" s="15"/>
      <c r="I31" s="15"/>
      <c r="J31" s="19" t="s">
        <v>1125</v>
      </c>
    </row>
    <row r="32" spans="1:10" ht="15.75" customHeight="1">
      <c r="A32" s="19" t="s">
        <v>2192</v>
      </c>
      <c r="B32" s="11">
        <v>3.7245370370370373E-2</v>
      </c>
      <c r="C32" s="19" t="s">
        <v>19</v>
      </c>
      <c r="D32" s="19" t="s">
        <v>22</v>
      </c>
      <c r="E32" s="13">
        <v>31</v>
      </c>
      <c r="F32" s="14">
        <f>E32-13-10</f>
        <v>8</v>
      </c>
      <c r="G32" s="15"/>
      <c r="H32" s="15"/>
      <c r="I32" s="15"/>
      <c r="J32" s="19" t="s">
        <v>1125</v>
      </c>
    </row>
    <row r="33" spans="1:10" ht="15.75" customHeight="1">
      <c r="A33" s="19" t="s">
        <v>2192</v>
      </c>
      <c r="B33" s="11">
        <v>3.7245370370370373E-2</v>
      </c>
      <c r="C33" s="19" t="s">
        <v>19</v>
      </c>
      <c r="D33" s="19" t="s">
        <v>22</v>
      </c>
      <c r="E33" s="13" t="s">
        <v>38</v>
      </c>
      <c r="F33" s="13" t="s">
        <v>38</v>
      </c>
      <c r="G33" s="15"/>
      <c r="H33" s="15"/>
      <c r="I33" s="15"/>
      <c r="J33" s="19" t="s">
        <v>2193</v>
      </c>
    </row>
    <row r="34" spans="1:10" ht="15.75" customHeight="1">
      <c r="A34" s="19" t="s">
        <v>2192</v>
      </c>
      <c r="B34" s="11">
        <v>3.726851851851852E-2</v>
      </c>
      <c r="C34" s="19" t="s">
        <v>888</v>
      </c>
      <c r="D34" s="19" t="s">
        <v>22</v>
      </c>
      <c r="E34" s="13">
        <v>17</v>
      </c>
      <c r="F34" s="14">
        <f>E34-1-10</f>
        <v>6</v>
      </c>
      <c r="G34" s="15"/>
      <c r="H34" s="15"/>
      <c r="I34" s="15"/>
      <c r="J34" s="19" t="s">
        <v>1125</v>
      </c>
    </row>
    <row r="35" spans="1:10" ht="15.75" customHeight="1">
      <c r="A35" s="19" t="s">
        <v>2192</v>
      </c>
      <c r="B35" s="11">
        <v>3.7280092592592594E-2</v>
      </c>
      <c r="C35" s="19" t="s">
        <v>66</v>
      </c>
      <c r="D35" s="19" t="s">
        <v>22</v>
      </c>
      <c r="E35" s="13">
        <v>25</v>
      </c>
      <c r="F35" s="13">
        <f>E35-2-10</f>
        <v>13</v>
      </c>
      <c r="G35" s="15"/>
      <c r="H35" s="15"/>
      <c r="I35" s="15"/>
      <c r="J35" s="19" t="s">
        <v>1125</v>
      </c>
    </row>
    <row r="36" spans="1:10" ht="15.75" customHeight="1">
      <c r="A36" s="19" t="s">
        <v>2192</v>
      </c>
      <c r="B36" s="11">
        <v>3.8124999999999999E-2</v>
      </c>
      <c r="C36" s="19" t="s">
        <v>19</v>
      </c>
      <c r="D36" s="19" t="s">
        <v>15</v>
      </c>
      <c r="E36" s="13" t="s">
        <v>38</v>
      </c>
      <c r="F36" s="13" t="s">
        <v>38</v>
      </c>
      <c r="G36" s="15"/>
      <c r="H36" s="15"/>
      <c r="I36" s="15"/>
      <c r="J36" s="19" t="s">
        <v>2200</v>
      </c>
    </row>
    <row r="37" spans="1:10" ht="15.75" customHeight="1">
      <c r="A37" s="19" t="s">
        <v>2192</v>
      </c>
      <c r="B37" s="11">
        <v>3.8124999999999999E-2</v>
      </c>
      <c r="C37" s="19" t="s">
        <v>19</v>
      </c>
      <c r="D37" s="19" t="s">
        <v>15</v>
      </c>
      <c r="E37" s="13">
        <v>10</v>
      </c>
      <c r="F37" s="14">
        <f>E37-0</f>
        <v>10</v>
      </c>
      <c r="G37" s="15"/>
      <c r="H37" s="15"/>
      <c r="I37" s="15"/>
      <c r="J37" s="15"/>
    </row>
    <row r="38" spans="1:10" ht="15.75" customHeight="1">
      <c r="A38" s="19" t="s">
        <v>2192</v>
      </c>
      <c r="B38" s="11">
        <v>3.8402777777777779E-2</v>
      </c>
      <c r="C38" s="19" t="s">
        <v>19</v>
      </c>
      <c r="D38" s="19" t="s">
        <v>22</v>
      </c>
      <c r="E38" s="13">
        <v>39</v>
      </c>
      <c r="F38" s="13">
        <f>E38-13-10</f>
        <v>16</v>
      </c>
      <c r="G38" s="15"/>
      <c r="H38" s="15"/>
      <c r="I38" s="15"/>
      <c r="J38" s="19" t="s">
        <v>1125</v>
      </c>
    </row>
    <row r="39" spans="1:10" ht="15.75" customHeight="1">
      <c r="A39" s="19" t="s">
        <v>2192</v>
      </c>
      <c r="B39" s="11">
        <v>3.8402777777777779E-2</v>
      </c>
      <c r="C39" s="19" t="s">
        <v>19</v>
      </c>
      <c r="D39" s="19" t="s">
        <v>22</v>
      </c>
      <c r="E39" s="13" t="s">
        <v>38</v>
      </c>
      <c r="F39" s="13" t="s">
        <v>38</v>
      </c>
      <c r="G39" s="15"/>
      <c r="H39" s="15"/>
      <c r="I39" s="15"/>
      <c r="J39" s="19" t="s">
        <v>2193</v>
      </c>
    </row>
    <row r="40" spans="1:10" ht="15.75" customHeight="1">
      <c r="A40" s="19" t="s">
        <v>2192</v>
      </c>
      <c r="B40" s="11">
        <v>3.8495370370370367E-2</v>
      </c>
      <c r="C40" s="19" t="s">
        <v>21</v>
      </c>
      <c r="D40" s="19" t="s">
        <v>22</v>
      </c>
      <c r="E40" s="13">
        <v>25</v>
      </c>
      <c r="F40" s="13">
        <f>E40-2-10</f>
        <v>13</v>
      </c>
      <c r="G40" s="15"/>
      <c r="H40" s="15"/>
      <c r="I40" s="15"/>
      <c r="J40" s="19" t="s">
        <v>1125</v>
      </c>
    </row>
    <row r="41" spans="1:10" ht="15.75" customHeight="1">
      <c r="A41" s="19" t="s">
        <v>2192</v>
      </c>
      <c r="B41" s="11">
        <v>3.8495370370370367E-2</v>
      </c>
      <c r="C41" s="19" t="s">
        <v>21</v>
      </c>
      <c r="D41" s="19" t="s">
        <v>22</v>
      </c>
      <c r="E41" s="13" t="s">
        <v>38</v>
      </c>
      <c r="F41" s="13" t="s">
        <v>38</v>
      </c>
      <c r="G41" s="15"/>
      <c r="H41" s="15"/>
      <c r="I41" s="15"/>
      <c r="J41" s="19" t="s">
        <v>2193</v>
      </c>
    </row>
    <row r="42" spans="1:10" ht="15.75" customHeight="1">
      <c r="A42" s="19" t="s">
        <v>2192</v>
      </c>
      <c r="B42" s="11">
        <v>3.8541666666666669E-2</v>
      </c>
      <c r="C42" s="19" t="s">
        <v>14</v>
      </c>
      <c r="D42" s="19" t="s">
        <v>22</v>
      </c>
      <c r="E42" s="13" t="s">
        <v>20</v>
      </c>
      <c r="F42" s="13">
        <v>1</v>
      </c>
      <c r="G42" s="15"/>
      <c r="H42" s="15"/>
      <c r="I42" s="15"/>
      <c r="J42" s="19" t="s">
        <v>1125</v>
      </c>
    </row>
    <row r="43" spans="1:10" ht="15.75" customHeight="1">
      <c r="A43" s="19" t="s">
        <v>2192</v>
      </c>
      <c r="B43" s="11">
        <v>3.8564814814814816E-2</v>
      </c>
      <c r="C43" s="19" t="s">
        <v>13</v>
      </c>
      <c r="D43" s="19" t="s">
        <v>22</v>
      </c>
      <c r="E43" s="13">
        <v>27</v>
      </c>
      <c r="F43" s="14">
        <f>E43-0-10</f>
        <v>17</v>
      </c>
      <c r="G43" s="15"/>
      <c r="H43" s="15"/>
      <c r="I43" s="15"/>
      <c r="J43" s="19" t="s">
        <v>1125</v>
      </c>
    </row>
    <row r="44" spans="1:10" ht="15.75" customHeight="1">
      <c r="A44" s="19" t="s">
        <v>2192</v>
      </c>
      <c r="B44" s="11">
        <v>3.8599537037037036E-2</v>
      </c>
      <c r="C44" s="19" t="s">
        <v>18</v>
      </c>
      <c r="D44" s="19" t="s">
        <v>22</v>
      </c>
      <c r="E44" s="13">
        <v>30</v>
      </c>
      <c r="F44" s="14">
        <f>E44-4-10</f>
        <v>16</v>
      </c>
      <c r="G44" s="15"/>
      <c r="H44" s="15"/>
      <c r="I44" s="15"/>
      <c r="J44" s="19" t="s">
        <v>1125</v>
      </c>
    </row>
    <row r="45" spans="1:10" ht="15.75" customHeight="1">
      <c r="A45" s="19" t="s">
        <v>2192</v>
      </c>
      <c r="B45" s="11">
        <v>3.8645833333333331E-2</v>
      </c>
      <c r="C45" s="19" t="s">
        <v>888</v>
      </c>
      <c r="D45" s="19" t="s">
        <v>22</v>
      </c>
      <c r="E45" s="13" t="s">
        <v>17</v>
      </c>
      <c r="F45" s="13">
        <v>20</v>
      </c>
      <c r="G45" s="15"/>
      <c r="H45" s="15"/>
      <c r="I45" s="15"/>
      <c r="J45" s="19" t="s">
        <v>1125</v>
      </c>
    </row>
    <row r="46" spans="1:10" ht="15.75" customHeight="1">
      <c r="A46" s="19" t="s">
        <v>2192</v>
      </c>
      <c r="B46" s="11">
        <v>3.8680555555555558E-2</v>
      </c>
      <c r="C46" s="19" t="s">
        <v>66</v>
      </c>
      <c r="D46" s="19" t="s">
        <v>22</v>
      </c>
      <c r="E46" s="13">
        <v>28</v>
      </c>
      <c r="F46" s="13">
        <f>E46-2-10</f>
        <v>16</v>
      </c>
      <c r="G46" s="15"/>
      <c r="H46" s="15"/>
      <c r="I46" s="15"/>
      <c r="J46" s="19" t="s">
        <v>1125</v>
      </c>
    </row>
    <row r="47" spans="1:10" ht="15.75" customHeight="1">
      <c r="A47" s="19" t="s">
        <v>2192</v>
      </c>
      <c r="B47" s="11">
        <v>3.9930555555555552E-2</v>
      </c>
      <c r="C47" s="19" t="s">
        <v>19</v>
      </c>
      <c r="D47" s="19" t="s">
        <v>15</v>
      </c>
      <c r="E47" s="13">
        <v>11</v>
      </c>
      <c r="F47" s="13">
        <f>E47-0</f>
        <v>11</v>
      </c>
      <c r="G47" s="15"/>
      <c r="H47" s="15"/>
      <c r="I47" s="15"/>
      <c r="J47" s="15"/>
    </row>
    <row r="48" spans="1:10" ht="15.75" customHeight="1">
      <c r="A48" s="19" t="s">
        <v>2192</v>
      </c>
      <c r="B48" s="11">
        <v>4.0312500000000001E-2</v>
      </c>
      <c r="C48" s="19" t="s">
        <v>13</v>
      </c>
      <c r="D48" s="19" t="s">
        <v>22</v>
      </c>
      <c r="E48" s="13">
        <v>21</v>
      </c>
      <c r="F48" s="14">
        <f>E48-0-10</f>
        <v>11</v>
      </c>
      <c r="G48" s="15"/>
      <c r="H48" s="15"/>
      <c r="I48" s="15"/>
      <c r="J48" s="19" t="s">
        <v>1125</v>
      </c>
    </row>
    <row r="49" spans="1:10" ht="15.75" customHeight="1">
      <c r="A49" s="19" t="s">
        <v>2192</v>
      </c>
      <c r="B49" s="11">
        <v>4.0347222222222222E-2</v>
      </c>
      <c r="C49" s="19" t="s">
        <v>14</v>
      </c>
      <c r="D49" s="19" t="s">
        <v>22</v>
      </c>
      <c r="E49" s="13">
        <v>37</v>
      </c>
      <c r="F49" s="14">
        <f>E49-9-10</f>
        <v>18</v>
      </c>
      <c r="G49" s="15"/>
      <c r="H49" s="15"/>
      <c r="I49" s="15"/>
      <c r="J49" s="19" t="s">
        <v>1125</v>
      </c>
    </row>
    <row r="50" spans="1:10" ht="15.75" customHeight="1">
      <c r="A50" s="19" t="s">
        <v>2192</v>
      </c>
      <c r="B50" s="11">
        <v>4.0358796296296295E-2</v>
      </c>
      <c r="C50" s="19" t="s">
        <v>21</v>
      </c>
      <c r="D50" s="19" t="s">
        <v>22</v>
      </c>
      <c r="E50" s="13">
        <v>21</v>
      </c>
      <c r="F50" s="13">
        <f>E50-2-10</f>
        <v>9</v>
      </c>
      <c r="G50" s="15"/>
      <c r="H50" s="15"/>
      <c r="I50" s="15"/>
      <c r="J50" s="19" t="s">
        <v>1125</v>
      </c>
    </row>
    <row r="51" spans="1:10" ht="15.75" customHeight="1">
      <c r="A51" s="19" t="s">
        <v>2192</v>
      </c>
      <c r="B51" s="11">
        <v>4.0358796296296295E-2</v>
      </c>
      <c r="C51" s="19" t="s">
        <v>21</v>
      </c>
      <c r="D51" s="19" t="s">
        <v>22</v>
      </c>
      <c r="E51" s="13" t="s">
        <v>38</v>
      </c>
      <c r="F51" s="13" t="s">
        <v>38</v>
      </c>
      <c r="G51" s="15"/>
      <c r="H51" s="15"/>
      <c r="I51" s="15"/>
      <c r="J51" s="19" t="s">
        <v>2193</v>
      </c>
    </row>
    <row r="52" spans="1:10" ht="15.75" customHeight="1">
      <c r="A52" s="19" t="s">
        <v>2192</v>
      </c>
      <c r="B52" s="11">
        <v>4.0370370370370369E-2</v>
      </c>
      <c r="C52" s="19" t="s">
        <v>19</v>
      </c>
      <c r="D52" s="19" t="s">
        <v>22</v>
      </c>
      <c r="E52" s="13" t="s">
        <v>38</v>
      </c>
      <c r="F52" s="13" t="s">
        <v>38</v>
      </c>
      <c r="G52" s="15"/>
      <c r="H52" s="15"/>
      <c r="I52" s="15"/>
      <c r="J52" s="19" t="s">
        <v>2193</v>
      </c>
    </row>
    <row r="53" spans="1:10" ht="15.75" customHeight="1">
      <c r="A53" s="19" t="s">
        <v>2192</v>
      </c>
      <c r="B53" s="11">
        <v>4.0370370370370369E-2</v>
      </c>
      <c r="C53" s="19" t="s">
        <v>19</v>
      </c>
      <c r="D53" s="19" t="s">
        <v>22</v>
      </c>
      <c r="E53" s="13">
        <v>35</v>
      </c>
      <c r="F53" s="14">
        <f>E53-13-10</f>
        <v>12</v>
      </c>
      <c r="G53" s="15"/>
      <c r="H53" s="15"/>
      <c r="I53" s="15"/>
      <c r="J53" s="19" t="s">
        <v>1125</v>
      </c>
    </row>
    <row r="54" spans="1:10" ht="15.75" customHeight="1">
      <c r="A54" s="19" t="s">
        <v>2192</v>
      </c>
      <c r="B54" s="11">
        <v>4.0381944444444443E-2</v>
      </c>
      <c r="C54" s="19" t="s">
        <v>888</v>
      </c>
      <c r="D54" s="19" t="s">
        <v>22</v>
      </c>
      <c r="E54" s="13">
        <v>20</v>
      </c>
      <c r="F54" s="14">
        <f>E54-1-10</f>
        <v>9</v>
      </c>
      <c r="G54" s="15"/>
      <c r="H54" s="15"/>
      <c r="I54" s="15"/>
      <c r="J54" s="19" t="s">
        <v>1125</v>
      </c>
    </row>
    <row r="55" spans="1:10" ht="15.75" customHeight="1">
      <c r="A55" s="19" t="s">
        <v>2192</v>
      </c>
      <c r="B55" s="11">
        <v>4.0393518518518516E-2</v>
      </c>
      <c r="C55" s="19" t="s">
        <v>66</v>
      </c>
      <c r="D55" s="19" t="s">
        <v>22</v>
      </c>
      <c r="E55" s="13">
        <v>31</v>
      </c>
      <c r="F55" s="13">
        <f>E55-2-10</f>
        <v>19</v>
      </c>
      <c r="G55" s="15"/>
      <c r="H55" s="15"/>
      <c r="I55" s="15"/>
      <c r="J55" s="19" t="s">
        <v>1125</v>
      </c>
    </row>
    <row r="56" spans="1:10" ht="15.75" customHeight="1">
      <c r="A56" s="19" t="s">
        <v>2192</v>
      </c>
      <c r="B56" s="11">
        <v>4.0451388888888891E-2</v>
      </c>
      <c r="C56" s="19" t="s">
        <v>18</v>
      </c>
      <c r="D56" s="19" t="s">
        <v>22</v>
      </c>
      <c r="E56" s="13">
        <v>29</v>
      </c>
      <c r="F56" s="14">
        <f>E56-4-10</f>
        <v>15</v>
      </c>
      <c r="G56" s="15"/>
      <c r="H56" s="15"/>
      <c r="I56" s="15"/>
      <c r="J56" s="19" t="s">
        <v>1125</v>
      </c>
    </row>
    <row r="57" spans="1:10" ht="15.75" customHeight="1">
      <c r="A57" s="19" t="s">
        <v>2192</v>
      </c>
      <c r="B57" s="11">
        <v>4.1157407407407406E-2</v>
      </c>
      <c r="C57" s="19" t="s">
        <v>19</v>
      </c>
      <c r="D57" s="19" t="s">
        <v>22</v>
      </c>
      <c r="E57" s="13">
        <v>28</v>
      </c>
      <c r="F57" s="14">
        <f>E57-13-10</f>
        <v>5</v>
      </c>
      <c r="G57" s="15"/>
      <c r="H57" s="15"/>
      <c r="I57" s="15"/>
      <c r="J57" s="19" t="s">
        <v>1125</v>
      </c>
    </row>
    <row r="58" spans="1:10" ht="15.75" customHeight="1">
      <c r="A58" s="19" t="s">
        <v>2192</v>
      </c>
      <c r="B58" s="11">
        <v>4.1180555555555554E-2</v>
      </c>
      <c r="C58" s="19" t="s">
        <v>14</v>
      </c>
      <c r="D58" s="19" t="s">
        <v>22</v>
      </c>
      <c r="E58" s="13" t="s">
        <v>38</v>
      </c>
      <c r="F58" s="13" t="s">
        <v>38</v>
      </c>
      <c r="G58" s="15"/>
      <c r="H58" s="15"/>
      <c r="I58" s="15"/>
      <c r="J58" s="19" t="s">
        <v>2200</v>
      </c>
    </row>
    <row r="59" spans="1:10" ht="13">
      <c r="A59" s="19" t="s">
        <v>2192</v>
      </c>
      <c r="B59" s="11">
        <v>4.1180555555555554E-2</v>
      </c>
      <c r="C59" s="19" t="s">
        <v>14</v>
      </c>
      <c r="D59" s="19" t="s">
        <v>22</v>
      </c>
      <c r="E59" s="13">
        <v>31</v>
      </c>
      <c r="F59" s="13">
        <f>E59-9-10</f>
        <v>12</v>
      </c>
      <c r="G59" s="15"/>
      <c r="H59" s="15"/>
      <c r="I59" s="15"/>
      <c r="J59" s="19" t="s">
        <v>1125</v>
      </c>
    </row>
    <row r="60" spans="1:10" ht="13">
      <c r="A60" s="19" t="s">
        <v>2192</v>
      </c>
      <c r="B60" s="11">
        <v>4.1203703703703701E-2</v>
      </c>
      <c r="C60" s="19" t="s">
        <v>21</v>
      </c>
      <c r="D60" s="19" t="s">
        <v>22</v>
      </c>
      <c r="E60" s="13">
        <v>28</v>
      </c>
      <c r="F60" s="13">
        <f>E60-2-10</f>
        <v>16</v>
      </c>
      <c r="G60" s="15"/>
      <c r="H60" s="15"/>
      <c r="I60" s="15"/>
      <c r="J60" s="19" t="s">
        <v>1125</v>
      </c>
    </row>
    <row r="61" spans="1:10" ht="13">
      <c r="A61" s="19" t="s">
        <v>2192</v>
      </c>
      <c r="B61" s="11">
        <v>4.1238425925925928E-2</v>
      </c>
      <c r="C61" s="19" t="s">
        <v>13</v>
      </c>
      <c r="D61" s="19" t="s">
        <v>22</v>
      </c>
      <c r="E61" s="13" t="s">
        <v>38</v>
      </c>
      <c r="F61" s="13" t="s">
        <v>38</v>
      </c>
      <c r="G61" s="15"/>
      <c r="H61" s="15"/>
      <c r="I61" s="15"/>
      <c r="J61" s="19" t="s">
        <v>2200</v>
      </c>
    </row>
    <row r="62" spans="1:10" ht="13">
      <c r="A62" s="19" t="s">
        <v>2192</v>
      </c>
      <c r="B62" s="11">
        <v>4.1238425925925928E-2</v>
      </c>
      <c r="C62" s="19" t="s">
        <v>13</v>
      </c>
      <c r="D62" s="19" t="s">
        <v>22</v>
      </c>
      <c r="E62" s="13">
        <v>17</v>
      </c>
      <c r="F62" s="14">
        <f>E62-0-10</f>
        <v>7</v>
      </c>
      <c r="G62" s="15"/>
      <c r="H62" s="15"/>
      <c r="I62" s="15"/>
      <c r="J62" s="19" t="s">
        <v>1125</v>
      </c>
    </row>
    <row r="63" spans="1:10" ht="13">
      <c r="A63" s="19" t="s">
        <v>2192</v>
      </c>
      <c r="B63" s="11">
        <v>4.1238425925925928E-2</v>
      </c>
      <c r="C63" s="19" t="s">
        <v>18</v>
      </c>
      <c r="D63" s="19" t="s">
        <v>22</v>
      </c>
      <c r="E63" s="13" t="s">
        <v>38</v>
      </c>
      <c r="F63" s="13" t="s">
        <v>38</v>
      </c>
      <c r="G63" s="15"/>
      <c r="H63" s="15"/>
      <c r="I63" s="15"/>
      <c r="J63" s="19" t="s">
        <v>2200</v>
      </c>
    </row>
    <row r="64" spans="1:10" ht="13">
      <c r="A64" s="19" t="s">
        <v>2192</v>
      </c>
      <c r="B64" s="11">
        <v>4.1238425925925928E-2</v>
      </c>
      <c r="C64" s="19" t="s">
        <v>18</v>
      </c>
      <c r="D64" s="19" t="s">
        <v>22</v>
      </c>
      <c r="E64" s="13">
        <v>26</v>
      </c>
      <c r="F64" s="13">
        <f>E64-4-10</f>
        <v>12</v>
      </c>
      <c r="G64" s="15"/>
      <c r="H64" s="15"/>
      <c r="I64" s="15"/>
      <c r="J64" s="19" t="s">
        <v>1125</v>
      </c>
    </row>
    <row r="65" spans="1:10" ht="13">
      <c r="A65" s="19" t="s">
        <v>2192</v>
      </c>
      <c r="B65" s="11">
        <v>4.1261574074074076E-2</v>
      </c>
      <c r="C65" s="19" t="s">
        <v>888</v>
      </c>
      <c r="D65" s="19" t="s">
        <v>22</v>
      </c>
      <c r="E65" s="13" t="s">
        <v>38</v>
      </c>
      <c r="F65" s="13" t="s">
        <v>38</v>
      </c>
      <c r="G65" s="15"/>
      <c r="H65" s="15"/>
      <c r="I65" s="15"/>
      <c r="J65" s="19" t="s">
        <v>2200</v>
      </c>
    </row>
    <row r="66" spans="1:10" ht="13">
      <c r="A66" s="19" t="s">
        <v>2192</v>
      </c>
      <c r="B66" s="11">
        <v>4.1261574074074076E-2</v>
      </c>
      <c r="C66" s="19" t="s">
        <v>888</v>
      </c>
      <c r="D66" s="19" t="s">
        <v>22</v>
      </c>
      <c r="E66" s="13">
        <v>17</v>
      </c>
      <c r="F66" s="14">
        <f>E66-1-10</f>
        <v>6</v>
      </c>
      <c r="G66" s="15"/>
      <c r="H66" s="15"/>
      <c r="I66" s="15"/>
      <c r="J66" s="19" t="s">
        <v>1125</v>
      </c>
    </row>
    <row r="67" spans="1:10" ht="13">
      <c r="A67" s="19" t="s">
        <v>2192</v>
      </c>
      <c r="B67" s="11">
        <v>4.1296296296296296E-2</v>
      </c>
      <c r="C67" s="19" t="s">
        <v>66</v>
      </c>
      <c r="D67" s="19" t="s">
        <v>22</v>
      </c>
      <c r="E67" s="13" t="s">
        <v>38</v>
      </c>
      <c r="F67" s="13" t="s">
        <v>38</v>
      </c>
      <c r="G67" s="15"/>
      <c r="H67" s="15"/>
      <c r="I67" s="15"/>
      <c r="J67" s="19" t="s">
        <v>2200</v>
      </c>
    </row>
    <row r="68" spans="1:10" ht="13">
      <c r="A68" s="19" t="s">
        <v>2192</v>
      </c>
      <c r="B68" s="11">
        <v>4.1296296296296296E-2</v>
      </c>
      <c r="C68" s="19" t="s">
        <v>66</v>
      </c>
      <c r="D68" s="19" t="s">
        <v>22</v>
      </c>
      <c r="E68" s="13" t="s">
        <v>20</v>
      </c>
      <c r="F68" s="13">
        <v>1</v>
      </c>
      <c r="G68" s="15"/>
      <c r="H68" s="15"/>
      <c r="I68" s="15"/>
      <c r="J68" s="15"/>
    </row>
    <row r="69" spans="1:10" ht="13">
      <c r="A69" s="19" t="s">
        <v>2192</v>
      </c>
      <c r="B69" s="11">
        <v>4.2453703703703702E-2</v>
      </c>
      <c r="C69" s="19" t="s">
        <v>13</v>
      </c>
      <c r="D69" s="19" t="s">
        <v>242</v>
      </c>
      <c r="E69" s="13">
        <v>6</v>
      </c>
      <c r="F69" s="14">
        <f>E69--2</f>
        <v>8</v>
      </c>
      <c r="G69" s="15"/>
      <c r="H69" s="15"/>
      <c r="I69" s="15"/>
      <c r="J69" s="19" t="s">
        <v>2213</v>
      </c>
    </row>
    <row r="70" spans="1:10" ht="13">
      <c r="A70" s="19" t="s">
        <v>2192</v>
      </c>
      <c r="B70" s="11">
        <v>4.2476851851851849E-2</v>
      </c>
      <c r="C70" s="19" t="s">
        <v>18</v>
      </c>
      <c r="D70" s="19" t="s">
        <v>113</v>
      </c>
      <c r="E70" s="13">
        <v>13</v>
      </c>
      <c r="F70" s="14">
        <f>E70-9</f>
        <v>4</v>
      </c>
      <c r="G70" s="15"/>
      <c r="H70" s="15"/>
      <c r="I70" s="15"/>
      <c r="J70" s="15"/>
    </row>
    <row r="71" spans="1:10" ht="13">
      <c r="A71" s="19" t="s">
        <v>2192</v>
      </c>
      <c r="B71" s="11">
        <v>4.2500000000000003E-2</v>
      </c>
      <c r="C71" s="19" t="s">
        <v>14</v>
      </c>
      <c r="D71" s="19" t="s">
        <v>113</v>
      </c>
      <c r="E71" s="13">
        <v>5</v>
      </c>
      <c r="F71" s="14">
        <f>E71-3</f>
        <v>2</v>
      </c>
      <c r="G71" s="15"/>
      <c r="H71" s="15"/>
      <c r="I71" s="15"/>
      <c r="J71" s="19" t="s">
        <v>2214</v>
      </c>
    </row>
    <row r="72" spans="1:10" ht="13">
      <c r="A72" s="19" t="s">
        <v>2192</v>
      </c>
      <c r="B72" s="11">
        <v>4.2511574074074077E-2</v>
      </c>
      <c r="C72" s="19" t="s">
        <v>21</v>
      </c>
      <c r="D72" s="19" t="s">
        <v>113</v>
      </c>
      <c r="E72" s="13">
        <v>17</v>
      </c>
      <c r="F72" s="14">
        <f>E72-8</f>
        <v>9</v>
      </c>
      <c r="G72" s="15"/>
      <c r="H72" s="15"/>
      <c r="I72" s="15"/>
      <c r="J72" s="15"/>
    </row>
    <row r="73" spans="1:10" ht="13">
      <c r="A73" s="19" t="s">
        <v>2192</v>
      </c>
      <c r="B73" s="11">
        <v>4.252314814814815E-2</v>
      </c>
      <c r="C73" s="19" t="s">
        <v>19</v>
      </c>
      <c r="D73" s="19" t="s">
        <v>113</v>
      </c>
      <c r="E73" s="13">
        <v>4</v>
      </c>
      <c r="F73" s="14">
        <f>E73-0</f>
        <v>4</v>
      </c>
      <c r="G73" s="15"/>
      <c r="H73" s="15"/>
      <c r="I73" s="15"/>
      <c r="J73" s="19" t="s">
        <v>2215</v>
      </c>
    </row>
    <row r="74" spans="1:10" ht="13">
      <c r="A74" s="19" t="s">
        <v>2192</v>
      </c>
      <c r="B74" s="11">
        <v>4.2557870370370371E-2</v>
      </c>
      <c r="C74" s="19" t="s">
        <v>888</v>
      </c>
      <c r="D74" s="19" t="s">
        <v>113</v>
      </c>
      <c r="E74" s="13">
        <v>22</v>
      </c>
      <c r="F74" s="14">
        <f>E74-9</f>
        <v>13</v>
      </c>
      <c r="G74" s="15"/>
      <c r="H74" s="15"/>
      <c r="I74" s="15"/>
      <c r="J74" s="15"/>
    </row>
    <row r="75" spans="1:10" ht="13">
      <c r="A75" s="19" t="s">
        <v>2192</v>
      </c>
      <c r="B75" s="11">
        <v>4.2615740740740739E-2</v>
      </c>
      <c r="C75" s="19" t="s">
        <v>66</v>
      </c>
      <c r="D75" s="19" t="s">
        <v>113</v>
      </c>
      <c r="E75" s="13">
        <v>16</v>
      </c>
      <c r="F75" s="13">
        <f>E75-0</f>
        <v>16</v>
      </c>
      <c r="G75" s="15"/>
      <c r="H75" s="15"/>
      <c r="I75" s="15"/>
      <c r="J75" s="15"/>
    </row>
    <row r="76" spans="1:10" ht="13">
      <c r="A76" s="19" t="s">
        <v>2192</v>
      </c>
      <c r="B76" s="11">
        <v>4.341435185185185E-2</v>
      </c>
      <c r="C76" s="19" t="s">
        <v>14</v>
      </c>
      <c r="D76" s="19" t="s">
        <v>45</v>
      </c>
      <c r="E76" s="13">
        <v>6</v>
      </c>
      <c r="F76" s="14"/>
      <c r="G76" s="15"/>
      <c r="H76" s="15"/>
      <c r="I76" s="15"/>
      <c r="J76" s="19" t="s">
        <v>2217</v>
      </c>
    </row>
    <row r="77" spans="1:10" ht="13">
      <c r="A77" s="19" t="s">
        <v>2192</v>
      </c>
      <c r="B77" s="11">
        <v>4.4236111111111108E-2</v>
      </c>
      <c r="C77" s="19" t="s">
        <v>18</v>
      </c>
      <c r="D77" s="19" t="s">
        <v>109</v>
      </c>
      <c r="E77" s="13" t="s">
        <v>38</v>
      </c>
      <c r="F77" s="13" t="s">
        <v>38</v>
      </c>
      <c r="G77" s="15"/>
      <c r="H77" s="15"/>
      <c r="I77" s="15"/>
      <c r="J77" s="19" t="s">
        <v>2193</v>
      </c>
    </row>
    <row r="78" spans="1:10" ht="13">
      <c r="A78" s="19" t="s">
        <v>2192</v>
      </c>
      <c r="B78" s="11">
        <v>4.4236111111111108E-2</v>
      </c>
      <c r="C78" s="19" t="s">
        <v>18</v>
      </c>
      <c r="D78" s="19" t="s">
        <v>109</v>
      </c>
      <c r="E78" s="13">
        <v>22</v>
      </c>
      <c r="F78" s="13">
        <v>19</v>
      </c>
      <c r="G78" s="15"/>
      <c r="H78" s="15"/>
      <c r="I78" s="15"/>
      <c r="J78" s="15"/>
    </row>
    <row r="79" spans="1:10" ht="13">
      <c r="A79" s="19" t="s">
        <v>2192</v>
      </c>
      <c r="B79" s="11">
        <v>4.4675925925925924E-2</v>
      </c>
      <c r="C79" s="19" t="s">
        <v>14</v>
      </c>
      <c r="D79" s="19" t="s">
        <v>15</v>
      </c>
      <c r="E79" s="13">
        <v>9</v>
      </c>
      <c r="F79" s="13">
        <f>E79-3</f>
        <v>6</v>
      </c>
      <c r="G79" s="15"/>
      <c r="H79" s="15"/>
      <c r="I79" s="15"/>
      <c r="J79" s="15"/>
    </row>
    <row r="80" spans="1:10" ht="13">
      <c r="A80" s="19" t="s">
        <v>2192</v>
      </c>
      <c r="B80" s="11">
        <v>4.5763888888888889E-2</v>
      </c>
      <c r="C80" s="19" t="s">
        <v>18</v>
      </c>
      <c r="D80" s="19" t="s">
        <v>22</v>
      </c>
      <c r="E80" s="13">
        <v>24</v>
      </c>
      <c r="F80" s="13">
        <f>E80-4-10</f>
        <v>10</v>
      </c>
      <c r="G80" s="15"/>
      <c r="H80" s="15"/>
      <c r="I80" s="15"/>
      <c r="J80" s="19" t="s">
        <v>1125</v>
      </c>
    </row>
    <row r="81" spans="1:10" ht="13">
      <c r="A81" s="19" t="s">
        <v>2192</v>
      </c>
      <c r="B81" s="11">
        <v>4.5763888888888889E-2</v>
      </c>
      <c r="C81" s="19" t="s">
        <v>13</v>
      </c>
      <c r="D81" s="19" t="s">
        <v>22</v>
      </c>
      <c r="E81" s="13">
        <v>24</v>
      </c>
      <c r="F81" s="14">
        <f>E81-0-10</f>
        <v>14</v>
      </c>
      <c r="G81" s="15"/>
      <c r="H81" s="15"/>
      <c r="I81" s="15"/>
      <c r="J81" s="19" t="s">
        <v>1125</v>
      </c>
    </row>
    <row r="82" spans="1:10" ht="13">
      <c r="A82" s="19" t="s">
        <v>2192</v>
      </c>
      <c r="B82" s="11">
        <v>4.5810185185185183E-2</v>
      </c>
      <c r="C82" s="19" t="s">
        <v>14</v>
      </c>
      <c r="D82" s="19" t="s">
        <v>22</v>
      </c>
      <c r="E82" s="13">
        <v>35</v>
      </c>
      <c r="F82" s="13">
        <f>E82-9-10</f>
        <v>16</v>
      </c>
      <c r="G82" s="15"/>
      <c r="H82" s="15"/>
      <c r="I82" s="15"/>
      <c r="J82" s="19" t="s">
        <v>1125</v>
      </c>
    </row>
    <row r="83" spans="1:10" ht="13">
      <c r="A83" s="19" t="s">
        <v>2192</v>
      </c>
      <c r="B83" s="11">
        <v>4.583333333333333E-2</v>
      </c>
      <c r="C83" s="19" t="s">
        <v>21</v>
      </c>
      <c r="D83" s="19" t="s">
        <v>22</v>
      </c>
      <c r="E83" s="13" t="s">
        <v>38</v>
      </c>
      <c r="F83" s="13" t="s">
        <v>38</v>
      </c>
      <c r="G83" s="15"/>
      <c r="H83" s="15"/>
      <c r="I83" s="15"/>
      <c r="J83" s="19" t="s">
        <v>2193</v>
      </c>
    </row>
    <row r="84" spans="1:10" ht="13">
      <c r="A84" s="19" t="s">
        <v>2192</v>
      </c>
      <c r="B84" s="11">
        <v>4.583333333333333E-2</v>
      </c>
      <c r="C84" s="19" t="s">
        <v>21</v>
      </c>
      <c r="D84" s="19" t="s">
        <v>22</v>
      </c>
      <c r="E84" s="13">
        <v>28</v>
      </c>
      <c r="F84" s="13">
        <f>E84-2-10</f>
        <v>16</v>
      </c>
      <c r="G84" s="15"/>
      <c r="H84" s="15"/>
      <c r="I84" s="15"/>
      <c r="J84" s="19" t="s">
        <v>1125</v>
      </c>
    </row>
    <row r="85" spans="1:10" ht="13">
      <c r="A85" s="19" t="s">
        <v>2192</v>
      </c>
      <c r="B85" s="11">
        <v>4.5844907407407411E-2</v>
      </c>
      <c r="C85" s="19" t="s">
        <v>19</v>
      </c>
      <c r="D85" s="19" t="s">
        <v>22</v>
      </c>
      <c r="E85" s="13" t="s">
        <v>38</v>
      </c>
      <c r="F85" s="13" t="s">
        <v>38</v>
      </c>
      <c r="G85" s="15"/>
      <c r="H85" s="15"/>
      <c r="I85" s="15"/>
      <c r="J85" s="19" t="s">
        <v>2193</v>
      </c>
    </row>
    <row r="86" spans="1:10" ht="13">
      <c r="A86" s="19" t="s">
        <v>2192</v>
      </c>
      <c r="B86" s="11">
        <v>4.5844907407407411E-2</v>
      </c>
      <c r="C86" s="19" t="s">
        <v>19</v>
      </c>
      <c r="D86" s="19" t="s">
        <v>22</v>
      </c>
      <c r="E86" s="13">
        <v>37</v>
      </c>
      <c r="F86" s="13">
        <f>E86-13-10</f>
        <v>14</v>
      </c>
      <c r="G86" s="15"/>
      <c r="H86" s="15"/>
      <c r="I86" s="15"/>
      <c r="J86" s="19" t="s">
        <v>1125</v>
      </c>
    </row>
    <row r="87" spans="1:10" ht="13">
      <c r="A87" s="19" t="s">
        <v>2192</v>
      </c>
      <c r="B87" s="11">
        <v>4.5856481481481484E-2</v>
      </c>
      <c r="C87" s="19" t="s">
        <v>888</v>
      </c>
      <c r="D87" s="19" t="s">
        <v>22</v>
      </c>
      <c r="E87" s="13">
        <v>13</v>
      </c>
      <c r="F87" s="13">
        <f>E87-1-10</f>
        <v>2</v>
      </c>
      <c r="G87" s="15"/>
      <c r="H87" s="15"/>
      <c r="I87" s="15"/>
      <c r="J87" s="19" t="s">
        <v>1125</v>
      </c>
    </row>
    <row r="88" spans="1:10" ht="13">
      <c r="A88" s="19" t="s">
        <v>2192</v>
      </c>
      <c r="B88" s="11">
        <v>4.5891203703703705E-2</v>
      </c>
      <c r="C88" s="19" t="s">
        <v>66</v>
      </c>
      <c r="D88" s="19" t="s">
        <v>22</v>
      </c>
      <c r="E88" s="13">
        <v>24</v>
      </c>
      <c r="F88" s="13">
        <f>E88-2-10</f>
        <v>12</v>
      </c>
      <c r="G88" s="15"/>
      <c r="H88" s="15"/>
      <c r="I88" s="15"/>
      <c r="J88" s="19" t="s">
        <v>1125</v>
      </c>
    </row>
    <row r="89" spans="1:10" ht="13">
      <c r="A89" s="19" t="s">
        <v>2192</v>
      </c>
      <c r="B89" s="11">
        <v>4.670138888888889E-2</v>
      </c>
      <c r="C89" s="19" t="s">
        <v>13</v>
      </c>
      <c r="D89" s="19" t="s">
        <v>15</v>
      </c>
      <c r="E89" s="13" t="s">
        <v>20</v>
      </c>
      <c r="F89" s="13">
        <v>1</v>
      </c>
      <c r="G89" s="15"/>
      <c r="H89" s="15"/>
      <c r="I89" s="15"/>
      <c r="J89" s="15"/>
    </row>
    <row r="90" spans="1:10" ht="13">
      <c r="A90" s="19" t="s">
        <v>2192</v>
      </c>
      <c r="B90" s="11">
        <v>4.704861111111111E-2</v>
      </c>
      <c r="C90" s="19" t="s">
        <v>19</v>
      </c>
      <c r="D90" s="19" t="s">
        <v>37</v>
      </c>
      <c r="E90" s="13">
        <v>21</v>
      </c>
      <c r="F90" s="13">
        <f>E90-11</f>
        <v>10</v>
      </c>
      <c r="G90" s="15"/>
      <c r="H90" s="15"/>
      <c r="I90" s="15"/>
      <c r="J90" s="15"/>
    </row>
    <row r="91" spans="1:10" ht="13">
      <c r="A91" s="19" t="s">
        <v>2192</v>
      </c>
      <c r="B91" s="11">
        <v>4.8865740740740737E-2</v>
      </c>
      <c r="C91" s="19" t="s">
        <v>13</v>
      </c>
      <c r="D91" s="19" t="s">
        <v>15</v>
      </c>
      <c r="E91" s="13">
        <v>21</v>
      </c>
      <c r="F91" s="14">
        <f>E91-2</f>
        <v>19</v>
      </c>
      <c r="G91" s="15"/>
      <c r="H91" s="15"/>
      <c r="I91" s="15"/>
      <c r="J91" s="15"/>
    </row>
    <row r="92" spans="1:10" ht="13">
      <c r="A92" s="19" t="s">
        <v>2192</v>
      </c>
      <c r="B92" s="11">
        <v>4.9583333333333333E-2</v>
      </c>
      <c r="C92" s="19" t="s">
        <v>13</v>
      </c>
      <c r="D92" s="19" t="s">
        <v>22</v>
      </c>
      <c r="E92" s="13">
        <v>16</v>
      </c>
      <c r="F92" s="13">
        <f>E92-0-10</f>
        <v>6</v>
      </c>
      <c r="G92" s="15"/>
      <c r="H92" s="15"/>
      <c r="I92" s="15"/>
      <c r="J92" s="19" t="s">
        <v>1125</v>
      </c>
    </row>
    <row r="93" spans="1:10" ht="13">
      <c r="A93" s="19" t="s">
        <v>2192</v>
      </c>
      <c r="B93" s="11">
        <v>4.9583333333333333E-2</v>
      </c>
      <c r="C93" s="19" t="s">
        <v>13</v>
      </c>
      <c r="D93" s="19" t="s">
        <v>22</v>
      </c>
      <c r="E93" s="13" t="s">
        <v>38</v>
      </c>
      <c r="F93" s="13" t="s">
        <v>38</v>
      </c>
      <c r="G93" s="15"/>
      <c r="H93" s="15"/>
      <c r="I93" s="15"/>
      <c r="J93" s="19" t="s">
        <v>2200</v>
      </c>
    </row>
    <row r="94" spans="1:10" ht="13">
      <c r="A94" s="19" t="s">
        <v>2192</v>
      </c>
      <c r="B94" s="11">
        <v>4.9687500000000002E-2</v>
      </c>
      <c r="C94" s="19" t="s">
        <v>14</v>
      </c>
      <c r="D94" s="19" t="s">
        <v>22</v>
      </c>
      <c r="E94" s="13">
        <v>22</v>
      </c>
      <c r="F94" s="14">
        <f>E94-9-10</f>
        <v>3</v>
      </c>
      <c r="G94" s="15"/>
      <c r="H94" s="15"/>
      <c r="I94" s="15"/>
      <c r="J94" s="19" t="s">
        <v>1125</v>
      </c>
    </row>
    <row r="95" spans="1:10" ht="13">
      <c r="A95" s="19" t="s">
        <v>2192</v>
      </c>
      <c r="B95" s="11">
        <v>4.9687500000000002E-2</v>
      </c>
      <c r="C95" s="19" t="s">
        <v>14</v>
      </c>
      <c r="D95" s="19" t="s">
        <v>22</v>
      </c>
      <c r="E95" s="13" t="s">
        <v>38</v>
      </c>
      <c r="F95" s="13" t="s">
        <v>38</v>
      </c>
      <c r="G95" s="15"/>
      <c r="H95" s="15"/>
      <c r="I95" s="15"/>
      <c r="J95" s="19" t="s">
        <v>2200</v>
      </c>
    </row>
    <row r="96" spans="1:10" ht="13">
      <c r="A96" s="19" t="s">
        <v>2192</v>
      </c>
      <c r="B96" s="11">
        <v>4.9699074074074076E-2</v>
      </c>
      <c r="C96" s="19" t="s">
        <v>21</v>
      </c>
      <c r="D96" s="19" t="s">
        <v>22</v>
      </c>
      <c r="E96" s="13">
        <v>16</v>
      </c>
      <c r="F96" s="13">
        <f>E96-2-10</f>
        <v>4</v>
      </c>
      <c r="G96" s="15"/>
      <c r="H96" s="15"/>
      <c r="I96" s="15"/>
      <c r="J96" s="19" t="s">
        <v>1125</v>
      </c>
    </row>
    <row r="97" spans="1:10" ht="13">
      <c r="A97" s="19" t="s">
        <v>2192</v>
      </c>
      <c r="B97" s="11">
        <v>4.971064814814815E-2</v>
      </c>
      <c r="C97" s="19" t="s">
        <v>19</v>
      </c>
      <c r="D97" s="19" t="s">
        <v>22</v>
      </c>
      <c r="E97" s="13" t="s">
        <v>17</v>
      </c>
      <c r="F97" s="13">
        <v>20</v>
      </c>
      <c r="G97" s="15"/>
      <c r="H97" s="15"/>
      <c r="I97" s="15"/>
      <c r="J97" s="19" t="s">
        <v>1125</v>
      </c>
    </row>
    <row r="98" spans="1:10" ht="13">
      <c r="A98" s="19" t="s">
        <v>2192</v>
      </c>
      <c r="B98" s="11">
        <v>4.9722222222222223E-2</v>
      </c>
      <c r="C98" s="19" t="s">
        <v>888</v>
      </c>
      <c r="D98" s="19" t="s">
        <v>22</v>
      </c>
      <c r="E98" s="13">
        <v>15</v>
      </c>
      <c r="F98" s="14">
        <f>E98-1-10</f>
        <v>4</v>
      </c>
      <c r="G98" s="15"/>
      <c r="H98" s="15"/>
      <c r="I98" s="15"/>
      <c r="J98" s="19" t="s">
        <v>1125</v>
      </c>
    </row>
    <row r="99" spans="1:10" ht="13">
      <c r="A99" s="19" t="s">
        <v>2192</v>
      </c>
      <c r="B99" s="11">
        <v>4.9722222222222223E-2</v>
      </c>
      <c r="C99" s="19" t="s">
        <v>888</v>
      </c>
      <c r="D99" s="19" t="s">
        <v>22</v>
      </c>
      <c r="E99" s="13" t="s">
        <v>38</v>
      </c>
      <c r="F99" s="13" t="s">
        <v>38</v>
      </c>
      <c r="G99" s="15"/>
      <c r="H99" s="15"/>
      <c r="I99" s="15"/>
      <c r="J99" s="19" t="s">
        <v>2200</v>
      </c>
    </row>
    <row r="100" spans="1:10" ht="13">
      <c r="A100" s="19" t="s">
        <v>2192</v>
      </c>
      <c r="B100" s="11">
        <v>4.9733796296296297E-2</v>
      </c>
      <c r="C100" s="19" t="s">
        <v>66</v>
      </c>
      <c r="D100" s="19" t="s">
        <v>22</v>
      </c>
      <c r="E100" s="13">
        <v>16</v>
      </c>
      <c r="F100" s="14">
        <f>E100-2-10</f>
        <v>4</v>
      </c>
      <c r="G100" s="15"/>
      <c r="H100" s="15"/>
      <c r="I100" s="15"/>
      <c r="J100" s="19" t="s">
        <v>1125</v>
      </c>
    </row>
    <row r="101" spans="1:10" ht="13">
      <c r="A101" s="19" t="s">
        <v>2192</v>
      </c>
      <c r="B101" s="11">
        <v>4.9733796296296297E-2</v>
      </c>
      <c r="C101" s="19" t="s">
        <v>66</v>
      </c>
      <c r="D101" s="19" t="s">
        <v>22</v>
      </c>
      <c r="E101" s="13" t="s">
        <v>38</v>
      </c>
      <c r="F101" s="13" t="s">
        <v>38</v>
      </c>
      <c r="G101" s="15"/>
      <c r="H101" s="15"/>
      <c r="I101" s="15"/>
      <c r="J101" s="19" t="s">
        <v>2200</v>
      </c>
    </row>
    <row r="102" spans="1:10" ht="13">
      <c r="A102" s="19" t="s">
        <v>2192</v>
      </c>
      <c r="B102" s="11">
        <v>4.9733796296296297E-2</v>
      </c>
      <c r="C102" s="19" t="s">
        <v>18</v>
      </c>
      <c r="D102" s="19" t="s">
        <v>22</v>
      </c>
      <c r="E102" s="13">
        <v>19</v>
      </c>
      <c r="F102" s="13">
        <f>E102-4-10</f>
        <v>5</v>
      </c>
      <c r="G102" s="15"/>
      <c r="H102" s="15"/>
      <c r="I102" s="15"/>
      <c r="J102" s="19" t="s">
        <v>1125</v>
      </c>
    </row>
    <row r="103" spans="1:10" ht="13">
      <c r="A103" s="19" t="s">
        <v>2192</v>
      </c>
      <c r="B103" s="11">
        <v>4.9733796296296297E-2</v>
      </c>
      <c r="C103" s="19" t="s">
        <v>18</v>
      </c>
      <c r="D103" s="19" t="s">
        <v>22</v>
      </c>
      <c r="E103" s="13" t="s">
        <v>38</v>
      </c>
      <c r="F103" s="13" t="s">
        <v>38</v>
      </c>
      <c r="G103" s="15"/>
      <c r="H103" s="15"/>
      <c r="I103" s="15"/>
      <c r="J103" s="19" t="s">
        <v>2200</v>
      </c>
    </row>
    <row r="104" spans="1:10" ht="13">
      <c r="A104" s="19" t="s">
        <v>2192</v>
      </c>
      <c r="B104" s="11">
        <v>5.0243055555555555E-2</v>
      </c>
      <c r="C104" s="19" t="s">
        <v>13</v>
      </c>
      <c r="D104" s="19" t="s">
        <v>2237</v>
      </c>
      <c r="E104" s="13">
        <v>11</v>
      </c>
      <c r="F104" s="14">
        <f>E104--2</f>
        <v>13</v>
      </c>
      <c r="G104" s="15"/>
      <c r="H104" s="15"/>
      <c r="I104" s="15"/>
      <c r="J104" s="19" t="s">
        <v>2213</v>
      </c>
    </row>
    <row r="105" spans="1:10" ht="13">
      <c r="A105" s="19" t="s">
        <v>2192</v>
      </c>
      <c r="B105" s="11">
        <v>5.0289351851851849E-2</v>
      </c>
      <c r="C105" s="19" t="s">
        <v>18</v>
      </c>
      <c r="D105" s="19" t="s">
        <v>113</v>
      </c>
      <c r="E105" s="13">
        <v>19</v>
      </c>
      <c r="F105" s="14">
        <f>E105-9</f>
        <v>10</v>
      </c>
      <c r="G105" s="15"/>
      <c r="H105" s="15"/>
      <c r="I105" s="15"/>
      <c r="J105" s="15"/>
    </row>
    <row r="106" spans="1:10" ht="13">
      <c r="A106" s="19" t="s">
        <v>2192</v>
      </c>
      <c r="B106" s="11">
        <v>5.0312500000000003E-2</v>
      </c>
      <c r="C106" s="19" t="s">
        <v>21</v>
      </c>
      <c r="D106" s="19" t="s">
        <v>113</v>
      </c>
      <c r="E106" s="13">
        <v>11</v>
      </c>
      <c r="F106" s="13">
        <f>E106-8</f>
        <v>3</v>
      </c>
      <c r="G106" s="15"/>
      <c r="H106" s="15"/>
      <c r="I106" s="15"/>
      <c r="J106" s="19" t="s">
        <v>2241</v>
      </c>
    </row>
    <row r="107" spans="1:10" ht="13">
      <c r="A107" s="19" t="s">
        <v>2192</v>
      </c>
      <c r="B107" s="11">
        <v>5.0324074074074077E-2</v>
      </c>
      <c r="C107" s="19" t="s">
        <v>19</v>
      </c>
      <c r="D107" s="19" t="s">
        <v>113</v>
      </c>
      <c r="E107" s="13">
        <v>11</v>
      </c>
      <c r="F107" s="13">
        <f>E107-0</f>
        <v>11</v>
      </c>
      <c r="G107" s="15"/>
      <c r="H107" s="15"/>
      <c r="I107" s="15"/>
      <c r="J107" s="19" t="s">
        <v>2243</v>
      </c>
    </row>
    <row r="108" spans="1:10" ht="13">
      <c r="A108" s="19" t="s">
        <v>2192</v>
      </c>
      <c r="B108" s="11">
        <v>5.033564814814815E-2</v>
      </c>
      <c r="C108" s="19" t="s">
        <v>888</v>
      </c>
      <c r="D108" s="19" t="s">
        <v>113</v>
      </c>
      <c r="E108" s="13">
        <v>28</v>
      </c>
      <c r="F108" s="13">
        <f>E108-9</f>
        <v>19</v>
      </c>
      <c r="G108" s="15"/>
      <c r="H108" s="15"/>
      <c r="I108" s="15"/>
      <c r="J108" s="15"/>
    </row>
    <row r="109" spans="1:10" ht="13">
      <c r="A109" s="19" t="s">
        <v>2192</v>
      </c>
      <c r="B109" s="11">
        <v>5.0347222222222224E-2</v>
      </c>
      <c r="C109" s="19" t="s">
        <v>66</v>
      </c>
      <c r="D109" s="19" t="s">
        <v>113</v>
      </c>
      <c r="E109" s="13">
        <v>16</v>
      </c>
      <c r="F109" s="13">
        <f t="shared" ref="F109:F110" si="0">E109-0</f>
        <v>16</v>
      </c>
      <c r="G109" s="15"/>
      <c r="H109" s="15"/>
      <c r="I109" s="15"/>
      <c r="J109" s="15"/>
    </row>
    <row r="110" spans="1:10" ht="13">
      <c r="A110" s="19" t="s">
        <v>2192</v>
      </c>
      <c r="B110" s="11">
        <v>5.0833333333333335E-2</v>
      </c>
      <c r="C110" s="19" t="s">
        <v>21</v>
      </c>
      <c r="D110" s="19" t="s">
        <v>30</v>
      </c>
      <c r="E110" s="13">
        <v>10</v>
      </c>
      <c r="F110" s="13">
        <f t="shared" si="0"/>
        <v>10</v>
      </c>
      <c r="G110" s="15"/>
      <c r="H110" s="15"/>
      <c r="I110" s="15"/>
      <c r="J110" s="19" t="s">
        <v>2246</v>
      </c>
    </row>
    <row r="111" spans="1:10" ht="13">
      <c r="A111" s="19" t="s">
        <v>2192</v>
      </c>
      <c r="B111" s="11">
        <v>5.1412037037037034E-2</v>
      </c>
      <c r="C111" s="19" t="s">
        <v>19</v>
      </c>
      <c r="D111" s="19" t="s">
        <v>30</v>
      </c>
      <c r="E111" s="13">
        <v>13</v>
      </c>
      <c r="F111" s="14">
        <f>E111-9</f>
        <v>4</v>
      </c>
      <c r="G111" s="15"/>
      <c r="H111" s="15"/>
      <c r="I111" s="15"/>
      <c r="J111" s="19" t="s">
        <v>2249</v>
      </c>
    </row>
    <row r="112" spans="1:10" ht="13">
      <c r="A112" s="19" t="s">
        <v>2192</v>
      </c>
      <c r="B112" s="11">
        <v>5.2060185185185189E-2</v>
      </c>
      <c r="C112" s="19" t="s">
        <v>13</v>
      </c>
      <c r="D112" s="19" t="s">
        <v>27</v>
      </c>
      <c r="E112" s="13">
        <v>9</v>
      </c>
      <c r="F112" s="14">
        <f t="shared" ref="F112:F113" si="1">E112-0</f>
        <v>9</v>
      </c>
      <c r="G112" s="15"/>
      <c r="H112" s="15"/>
      <c r="I112" s="15"/>
      <c r="J112" s="15"/>
    </row>
    <row r="113" spans="1:10" ht="13">
      <c r="A113" s="19" t="s">
        <v>2192</v>
      </c>
      <c r="B113" s="11">
        <v>5.2604166666666667E-2</v>
      </c>
      <c r="C113" s="19" t="s">
        <v>66</v>
      </c>
      <c r="D113" s="19" t="s">
        <v>113</v>
      </c>
      <c r="E113" s="13">
        <v>16</v>
      </c>
      <c r="F113" s="14">
        <f t="shared" si="1"/>
        <v>16</v>
      </c>
      <c r="G113" s="15"/>
      <c r="H113" s="15"/>
      <c r="I113" s="15"/>
      <c r="J113" s="15"/>
    </row>
    <row r="114" spans="1:10" ht="13">
      <c r="A114" s="19" t="s">
        <v>2192</v>
      </c>
      <c r="B114" s="11">
        <v>5.2326388888888888E-2</v>
      </c>
      <c r="C114" s="19" t="s">
        <v>888</v>
      </c>
      <c r="D114" s="19" t="s">
        <v>113</v>
      </c>
      <c r="E114" s="13">
        <v>26</v>
      </c>
      <c r="F114" s="13">
        <f>E114-9</f>
        <v>17</v>
      </c>
      <c r="G114" s="15"/>
      <c r="H114" s="15"/>
      <c r="I114" s="15"/>
      <c r="J114" s="15"/>
    </row>
    <row r="115" spans="1:10" ht="13">
      <c r="A115" s="19" t="s">
        <v>2192</v>
      </c>
      <c r="B115" s="11">
        <v>5.2337962962962961E-2</v>
      </c>
      <c r="C115" s="19" t="s">
        <v>19</v>
      </c>
      <c r="D115" s="19" t="s">
        <v>113</v>
      </c>
      <c r="E115" s="13">
        <v>10</v>
      </c>
      <c r="F115" s="14">
        <f>E115-0</f>
        <v>10</v>
      </c>
      <c r="G115" s="15"/>
      <c r="H115" s="15"/>
      <c r="I115" s="15"/>
      <c r="J115" s="19" t="s">
        <v>2257</v>
      </c>
    </row>
    <row r="116" spans="1:10" ht="13">
      <c r="A116" s="19" t="s">
        <v>2192</v>
      </c>
      <c r="B116" s="11">
        <v>5.2372685185185182E-2</v>
      </c>
      <c r="C116" s="19" t="s">
        <v>21</v>
      </c>
      <c r="D116" s="19" t="s">
        <v>113</v>
      </c>
      <c r="E116" s="13">
        <v>22</v>
      </c>
      <c r="F116" s="14">
        <f>E116-8</f>
        <v>14</v>
      </c>
      <c r="G116" s="15"/>
      <c r="H116" s="15"/>
      <c r="I116" s="15"/>
      <c r="J116" s="15"/>
    </row>
    <row r="117" spans="1:10" ht="13">
      <c r="A117" s="19" t="s">
        <v>2192</v>
      </c>
      <c r="B117" s="11">
        <v>5.2384259259259262E-2</v>
      </c>
      <c r="C117" s="19" t="s">
        <v>14</v>
      </c>
      <c r="D117" s="19" t="s">
        <v>113</v>
      </c>
      <c r="E117" s="13">
        <v>18</v>
      </c>
      <c r="F117" s="13">
        <f>E117-3</f>
        <v>15</v>
      </c>
      <c r="G117" s="15"/>
      <c r="H117" s="15"/>
      <c r="I117" s="15"/>
      <c r="J117" s="15"/>
    </row>
    <row r="118" spans="1:10" ht="13">
      <c r="A118" s="19" t="s">
        <v>2192</v>
      </c>
      <c r="B118" s="11">
        <v>5.2407407407407409E-2</v>
      </c>
      <c r="C118" s="19" t="s">
        <v>13</v>
      </c>
      <c r="D118" s="19" t="s">
        <v>242</v>
      </c>
      <c r="E118" s="13">
        <v>8</v>
      </c>
      <c r="F118" s="13">
        <f>E118--2</f>
        <v>10</v>
      </c>
      <c r="G118" s="15"/>
      <c r="H118" s="15"/>
      <c r="I118" s="15"/>
      <c r="J118" s="15"/>
    </row>
    <row r="119" spans="1:10" ht="13">
      <c r="A119" s="19" t="s">
        <v>2192</v>
      </c>
      <c r="B119" s="11">
        <v>5.2534722222222219E-2</v>
      </c>
      <c r="C119" s="19" t="s">
        <v>18</v>
      </c>
      <c r="D119" s="19" t="s">
        <v>113</v>
      </c>
      <c r="E119" s="13">
        <v>18</v>
      </c>
      <c r="F119" s="13">
        <f>E119-9</f>
        <v>9</v>
      </c>
      <c r="G119" s="15"/>
      <c r="H119" s="15"/>
      <c r="I119" s="15"/>
      <c r="J119" s="15"/>
    </row>
    <row r="120" spans="1:10" ht="13">
      <c r="A120" s="19" t="s">
        <v>2192</v>
      </c>
      <c r="B120" s="11">
        <v>5.2986111111111109E-2</v>
      </c>
      <c r="C120" s="19" t="s">
        <v>19</v>
      </c>
      <c r="D120" s="19" t="s">
        <v>15</v>
      </c>
      <c r="E120" s="13" t="s">
        <v>17</v>
      </c>
      <c r="F120" s="13">
        <v>20</v>
      </c>
      <c r="G120" s="15"/>
      <c r="H120" s="15"/>
      <c r="I120" s="15"/>
      <c r="J120" s="15"/>
    </row>
    <row r="121" spans="1:10" ht="13">
      <c r="A121" s="19" t="s">
        <v>2192</v>
      </c>
      <c r="B121" s="11">
        <v>5.3796296296296293E-2</v>
      </c>
      <c r="C121" s="19" t="s">
        <v>19</v>
      </c>
      <c r="D121" s="19" t="s">
        <v>113</v>
      </c>
      <c r="E121" s="13">
        <v>18</v>
      </c>
      <c r="F121" s="13">
        <f>E121-0</f>
        <v>18</v>
      </c>
      <c r="G121" s="15"/>
      <c r="H121" s="15"/>
      <c r="I121" s="15"/>
      <c r="J121" s="15"/>
    </row>
    <row r="122" spans="1:10" ht="13">
      <c r="A122" s="19" t="s">
        <v>2192</v>
      </c>
      <c r="B122" s="11">
        <v>5.4282407407407404E-2</v>
      </c>
      <c r="C122" s="19" t="s">
        <v>13</v>
      </c>
      <c r="D122" s="19" t="s">
        <v>15</v>
      </c>
      <c r="E122" s="13" t="s">
        <v>17</v>
      </c>
      <c r="F122" s="13">
        <v>20</v>
      </c>
      <c r="G122" s="15"/>
      <c r="H122" s="15"/>
      <c r="I122" s="15"/>
      <c r="J122" s="15"/>
    </row>
    <row r="123" spans="1:10" ht="13">
      <c r="A123" s="19" t="s">
        <v>2192</v>
      </c>
      <c r="B123" s="11">
        <v>5.5046296296296295E-2</v>
      </c>
      <c r="C123" s="19" t="s">
        <v>14</v>
      </c>
      <c r="D123" s="19" t="s">
        <v>22</v>
      </c>
      <c r="E123" s="13" t="s">
        <v>17</v>
      </c>
      <c r="F123" s="13">
        <v>20</v>
      </c>
      <c r="G123" s="15"/>
      <c r="H123" s="15"/>
      <c r="I123" s="15"/>
      <c r="J123" s="19" t="s">
        <v>1125</v>
      </c>
    </row>
    <row r="124" spans="1:10" ht="13">
      <c r="A124" s="19" t="s">
        <v>2192</v>
      </c>
      <c r="B124" s="11">
        <v>5.5613425925925927E-2</v>
      </c>
      <c r="C124" s="19" t="s">
        <v>13</v>
      </c>
      <c r="D124" s="19" t="s">
        <v>22</v>
      </c>
      <c r="E124" s="13">
        <v>16</v>
      </c>
      <c r="F124" s="13">
        <f>E124-0-10</f>
        <v>6</v>
      </c>
      <c r="G124" s="15"/>
      <c r="H124" s="15"/>
      <c r="I124" s="15"/>
      <c r="J124" s="19" t="s">
        <v>1125</v>
      </c>
    </row>
    <row r="125" spans="1:10" ht="13">
      <c r="A125" s="19" t="s">
        <v>2192</v>
      </c>
      <c r="B125" s="11">
        <v>5.5636574074074074E-2</v>
      </c>
      <c r="C125" s="19" t="s">
        <v>18</v>
      </c>
      <c r="D125" s="19" t="s">
        <v>22</v>
      </c>
      <c r="E125" s="13">
        <v>31</v>
      </c>
      <c r="F125" s="14">
        <f>E125-4-10</f>
        <v>17</v>
      </c>
      <c r="G125" s="15"/>
      <c r="H125" s="15"/>
      <c r="I125" s="15"/>
      <c r="J125" s="19" t="s">
        <v>1125</v>
      </c>
    </row>
    <row r="126" spans="1:10" ht="13">
      <c r="A126" s="19" t="s">
        <v>2192</v>
      </c>
      <c r="B126" s="11">
        <v>5.5671296296296295E-2</v>
      </c>
      <c r="C126" s="19" t="s">
        <v>19</v>
      </c>
      <c r="D126" s="19" t="s">
        <v>22</v>
      </c>
      <c r="E126" s="13" t="s">
        <v>38</v>
      </c>
      <c r="F126" s="13" t="s">
        <v>38</v>
      </c>
      <c r="G126" s="15"/>
      <c r="H126" s="15"/>
      <c r="I126" s="15"/>
      <c r="J126" s="19" t="s">
        <v>2193</v>
      </c>
    </row>
    <row r="127" spans="1:10" ht="13">
      <c r="A127" s="19" t="s">
        <v>2192</v>
      </c>
      <c r="B127" s="11">
        <v>5.5671296296296295E-2</v>
      </c>
      <c r="C127" s="19" t="s">
        <v>19</v>
      </c>
      <c r="D127" s="19" t="s">
        <v>22</v>
      </c>
      <c r="E127" s="13">
        <v>28</v>
      </c>
      <c r="F127" s="13">
        <f>E127-13-10</f>
        <v>5</v>
      </c>
      <c r="G127" s="15"/>
      <c r="H127" s="15"/>
      <c r="I127" s="15"/>
      <c r="J127" s="19" t="s">
        <v>1125</v>
      </c>
    </row>
    <row r="128" spans="1:10" ht="13">
      <c r="A128" s="19" t="s">
        <v>2192</v>
      </c>
      <c r="B128" s="11">
        <v>5.5694444444444442E-2</v>
      </c>
      <c r="C128" s="19" t="s">
        <v>888</v>
      </c>
      <c r="D128" s="19" t="s">
        <v>22</v>
      </c>
      <c r="E128" s="13">
        <v>30</v>
      </c>
      <c r="F128" s="13">
        <f>E128-1-10</f>
        <v>19</v>
      </c>
      <c r="G128" s="15"/>
      <c r="H128" s="15"/>
      <c r="I128" s="15"/>
      <c r="J128" s="19" t="s">
        <v>1125</v>
      </c>
    </row>
    <row r="129" spans="1:10" ht="13">
      <c r="A129" s="19" t="s">
        <v>2192</v>
      </c>
      <c r="B129" s="11">
        <v>5.5706018518518516E-2</v>
      </c>
      <c r="C129" s="19" t="s">
        <v>66</v>
      </c>
      <c r="D129" s="19" t="s">
        <v>22</v>
      </c>
      <c r="E129" s="13">
        <v>21</v>
      </c>
      <c r="F129" s="14">
        <f>E129-2-10</f>
        <v>9</v>
      </c>
      <c r="G129" s="15"/>
      <c r="H129" s="15"/>
      <c r="I129" s="15"/>
      <c r="J129" s="19" t="s">
        <v>1125</v>
      </c>
    </row>
    <row r="130" spans="1:10" ht="13">
      <c r="A130" s="19" t="s">
        <v>2192</v>
      </c>
      <c r="B130" s="11">
        <v>5.5717592592592589E-2</v>
      </c>
      <c r="C130" s="19" t="s">
        <v>21</v>
      </c>
      <c r="D130" s="19" t="s">
        <v>22</v>
      </c>
      <c r="E130" s="13" t="s">
        <v>38</v>
      </c>
      <c r="F130" s="13" t="s">
        <v>38</v>
      </c>
      <c r="G130" s="15"/>
      <c r="H130" s="15"/>
      <c r="I130" s="15"/>
      <c r="J130" s="19" t="s">
        <v>2193</v>
      </c>
    </row>
    <row r="131" spans="1:10" ht="13">
      <c r="A131" s="19" t="s">
        <v>2192</v>
      </c>
      <c r="B131" s="11">
        <v>5.5717592592592589E-2</v>
      </c>
      <c r="C131" s="19" t="s">
        <v>21</v>
      </c>
      <c r="D131" s="19" t="s">
        <v>22</v>
      </c>
      <c r="E131" s="13">
        <v>29</v>
      </c>
      <c r="F131" s="14">
        <f>E131-2-10</f>
        <v>17</v>
      </c>
      <c r="G131" s="15"/>
      <c r="H131" s="15"/>
      <c r="I131" s="15"/>
      <c r="J131" s="19" t="s">
        <v>1125</v>
      </c>
    </row>
    <row r="132" spans="1:10" ht="13">
      <c r="A132" s="19" t="s">
        <v>2192</v>
      </c>
      <c r="B132" s="11">
        <v>5.7222222222222223E-2</v>
      </c>
      <c r="C132" s="19" t="s">
        <v>13</v>
      </c>
      <c r="D132" s="19" t="s">
        <v>242</v>
      </c>
      <c r="E132" s="13" t="s">
        <v>20</v>
      </c>
      <c r="F132" s="13">
        <v>1</v>
      </c>
      <c r="G132" s="15"/>
      <c r="H132" s="15"/>
      <c r="I132" s="15"/>
      <c r="J132" s="19" t="s">
        <v>2265</v>
      </c>
    </row>
    <row r="133" spans="1:10" ht="13">
      <c r="A133" s="19" t="s">
        <v>2192</v>
      </c>
      <c r="B133" s="11">
        <v>5.7268518518518517E-2</v>
      </c>
      <c r="C133" s="19" t="s">
        <v>14</v>
      </c>
      <c r="D133" s="19" t="s">
        <v>113</v>
      </c>
      <c r="E133" s="13">
        <v>6</v>
      </c>
      <c r="F133" s="14">
        <f>E133-3</f>
        <v>3</v>
      </c>
      <c r="G133" s="15"/>
      <c r="H133" s="15"/>
      <c r="I133" s="15"/>
      <c r="J133" s="19" t="s">
        <v>1756</v>
      </c>
    </row>
    <row r="134" spans="1:10" ht="13">
      <c r="A134" s="19" t="s">
        <v>2192</v>
      </c>
      <c r="B134" s="11">
        <v>5.7280092592592591E-2</v>
      </c>
      <c r="C134" s="19" t="s">
        <v>21</v>
      </c>
      <c r="D134" s="19" t="s">
        <v>113</v>
      </c>
      <c r="E134" s="13">
        <v>15</v>
      </c>
      <c r="F134" s="14">
        <f>E134-8</f>
        <v>7</v>
      </c>
      <c r="G134" s="15"/>
      <c r="H134" s="15"/>
      <c r="I134" s="15"/>
      <c r="J134" s="15"/>
    </row>
    <row r="135" spans="1:10" ht="13">
      <c r="A135" s="19" t="s">
        <v>2192</v>
      </c>
      <c r="B135" s="11">
        <v>5.7303240740740738E-2</v>
      </c>
      <c r="C135" s="19" t="s">
        <v>19</v>
      </c>
      <c r="D135" s="19" t="s">
        <v>113</v>
      </c>
      <c r="E135" s="13">
        <v>12</v>
      </c>
      <c r="F135" s="13">
        <f>E135-0</f>
        <v>12</v>
      </c>
      <c r="G135" s="15"/>
      <c r="H135" s="15"/>
      <c r="I135" s="15"/>
      <c r="J135" s="15"/>
    </row>
    <row r="136" spans="1:10" ht="13">
      <c r="A136" s="19" t="s">
        <v>2192</v>
      </c>
      <c r="B136" s="11">
        <v>5.7326388888888892E-2</v>
      </c>
      <c r="C136" s="19" t="s">
        <v>888</v>
      </c>
      <c r="D136" s="19" t="s">
        <v>113</v>
      </c>
      <c r="E136" s="13">
        <v>26</v>
      </c>
      <c r="F136" s="14">
        <f>E136-9</f>
        <v>17</v>
      </c>
      <c r="G136" s="15"/>
      <c r="H136" s="15"/>
      <c r="I136" s="15"/>
      <c r="J136" s="15"/>
    </row>
    <row r="137" spans="1:10" ht="13">
      <c r="A137" s="19" t="s">
        <v>2192</v>
      </c>
      <c r="B137" s="11">
        <v>5.7337962962962966E-2</v>
      </c>
      <c r="C137" s="19" t="s">
        <v>66</v>
      </c>
      <c r="D137" s="19" t="s">
        <v>113</v>
      </c>
      <c r="E137" s="13" t="s">
        <v>20</v>
      </c>
      <c r="F137" s="13">
        <v>1</v>
      </c>
      <c r="G137" s="15"/>
      <c r="H137" s="15"/>
      <c r="I137" s="15"/>
      <c r="J137" s="15"/>
    </row>
    <row r="138" spans="1:10" ht="13">
      <c r="A138" s="19" t="s">
        <v>2192</v>
      </c>
      <c r="B138" s="11">
        <v>5.7442129629629628E-2</v>
      </c>
      <c r="C138" s="19" t="s">
        <v>18</v>
      </c>
      <c r="D138" s="19" t="s">
        <v>113</v>
      </c>
      <c r="E138" s="13">
        <v>24</v>
      </c>
      <c r="F138" s="14">
        <f>E138-9</f>
        <v>15</v>
      </c>
      <c r="G138" s="15"/>
      <c r="H138" s="15"/>
      <c r="I138" s="15"/>
      <c r="J138" s="15"/>
    </row>
    <row r="139" spans="1:10" ht="13">
      <c r="A139" s="19" t="s">
        <v>2192</v>
      </c>
      <c r="B139" s="11">
        <v>5.7708333333333334E-2</v>
      </c>
      <c r="C139" s="19" t="s">
        <v>14</v>
      </c>
      <c r="D139" s="19" t="s">
        <v>16</v>
      </c>
      <c r="E139" s="13">
        <v>19</v>
      </c>
      <c r="F139" s="13">
        <f>E139-5</f>
        <v>14</v>
      </c>
      <c r="G139" s="15"/>
      <c r="H139" s="15"/>
      <c r="I139" s="15"/>
      <c r="J139" s="15"/>
    </row>
    <row r="140" spans="1:10" ht="13">
      <c r="A140" s="19" t="s">
        <v>2192</v>
      </c>
      <c r="B140" s="11">
        <v>5.7719907407407407E-2</v>
      </c>
      <c r="C140" s="19" t="s">
        <v>888</v>
      </c>
      <c r="D140" s="19" t="s">
        <v>16</v>
      </c>
      <c r="E140" s="13">
        <v>18</v>
      </c>
      <c r="F140" s="14">
        <f>E140-1</f>
        <v>17</v>
      </c>
      <c r="G140" s="15"/>
      <c r="H140" s="15"/>
      <c r="I140" s="15"/>
      <c r="J140" s="15"/>
    </row>
    <row r="141" spans="1:10" ht="13">
      <c r="A141" s="19" t="s">
        <v>2192</v>
      </c>
      <c r="B141" s="11">
        <v>5.7743055555555554E-2</v>
      </c>
      <c r="C141" s="19" t="s">
        <v>19</v>
      </c>
      <c r="D141" s="19" t="s">
        <v>16</v>
      </c>
      <c r="E141" s="13">
        <v>15</v>
      </c>
      <c r="F141" s="14">
        <f>E141-5</f>
        <v>10</v>
      </c>
      <c r="G141" s="15"/>
      <c r="H141" s="15"/>
      <c r="I141" s="15"/>
      <c r="J141" s="15"/>
    </row>
    <row r="142" spans="1:10" ht="13">
      <c r="A142" s="19" t="s">
        <v>2192</v>
      </c>
      <c r="B142" s="11">
        <v>5.7812500000000003E-2</v>
      </c>
      <c r="C142" s="19" t="s">
        <v>18</v>
      </c>
      <c r="D142" s="19" t="s">
        <v>16</v>
      </c>
      <c r="E142" s="13">
        <v>11</v>
      </c>
      <c r="F142" s="13">
        <f>E142-4</f>
        <v>7</v>
      </c>
      <c r="G142" s="15"/>
      <c r="H142" s="15"/>
      <c r="I142" s="15"/>
      <c r="J142" s="15"/>
    </row>
    <row r="143" spans="1:10" ht="13">
      <c r="A143" s="19" t="s">
        <v>2192</v>
      </c>
      <c r="B143" s="11">
        <v>5.7824074074074076E-2</v>
      </c>
      <c r="C143" s="19" t="s">
        <v>66</v>
      </c>
      <c r="D143" s="19" t="s">
        <v>16</v>
      </c>
      <c r="E143" s="13">
        <v>13</v>
      </c>
      <c r="F143" s="13" t="s">
        <v>38</v>
      </c>
      <c r="G143" s="15"/>
      <c r="H143" s="15"/>
      <c r="I143" s="15"/>
      <c r="J143" s="19" t="s">
        <v>2234</v>
      </c>
    </row>
    <row r="144" spans="1:10" ht="13">
      <c r="A144" s="19" t="s">
        <v>2192</v>
      </c>
      <c r="B144" s="11">
        <v>5.7824074074074076E-2</v>
      </c>
      <c r="C144" s="19" t="s">
        <v>66</v>
      </c>
      <c r="D144" s="19" t="s">
        <v>16</v>
      </c>
      <c r="E144" s="13" t="s">
        <v>38</v>
      </c>
      <c r="F144" s="13" t="s">
        <v>38</v>
      </c>
      <c r="G144" s="15"/>
      <c r="H144" s="15"/>
      <c r="I144" s="15"/>
      <c r="J144" s="19" t="s">
        <v>2193</v>
      </c>
    </row>
    <row r="145" spans="1:10" ht="13">
      <c r="A145" s="19" t="s">
        <v>2192</v>
      </c>
      <c r="B145" s="11">
        <v>5.7962962962962966E-2</v>
      </c>
      <c r="C145" s="19" t="s">
        <v>13</v>
      </c>
      <c r="D145" s="19" t="s">
        <v>16</v>
      </c>
      <c r="E145" s="13">
        <v>8</v>
      </c>
      <c r="F145" s="14">
        <f>E145-0</f>
        <v>8</v>
      </c>
      <c r="G145" s="15"/>
      <c r="H145" s="15"/>
      <c r="I145" s="15"/>
      <c r="J145" s="15"/>
    </row>
    <row r="146" spans="1:10" ht="13">
      <c r="A146" s="19" t="s">
        <v>2192</v>
      </c>
      <c r="B146" s="11">
        <v>5.7986111111111113E-2</v>
      </c>
      <c r="C146" s="19" t="s">
        <v>21</v>
      </c>
      <c r="D146" s="19" t="s">
        <v>16</v>
      </c>
      <c r="E146" s="13">
        <v>4</v>
      </c>
      <c r="F146" s="14">
        <f>E146-1</f>
        <v>3</v>
      </c>
      <c r="G146" s="15"/>
      <c r="H146" s="15"/>
      <c r="I146" s="15"/>
      <c r="J146" s="15"/>
    </row>
    <row r="147" spans="1:10" ht="13">
      <c r="A147" s="19" t="s">
        <v>2192</v>
      </c>
      <c r="B147" s="11">
        <v>6.2534722222222228E-2</v>
      </c>
      <c r="C147" s="19" t="s">
        <v>19</v>
      </c>
      <c r="D147" s="19" t="s">
        <v>30</v>
      </c>
      <c r="E147" s="13" t="s">
        <v>20</v>
      </c>
      <c r="F147" s="13">
        <v>1</v>
      </c>
      <c r="G147" s="15"/>
      <c r="H147" s="15"/>
      <c r="I147" s="15"/>
      <c r="J147" s="19" t="s">
        <v>2275</v>
      </c>
    </row>
    <row r="148" spans="1:10" ht="13">
      <c r="A148" s="19" t="s">
        <v>2192</v>
      </c>
      <c r="B148" s="11">
        <v>6.2847222222222221E-2</v>
      </c>
      <c r="C148" s="19" t="s">
        <v>19</v>
      </c>
      <c r="D148" s="19" t="s">
        <v>55</v>
      </c>
      <c r="E148" s="13" t="s">
        <v>38</v>
      </c>
      <c r="F148" s="13" t="s">
        <v>38</v>
      </c>
      <c r="G148" s="15"/>
      <c r="H148" s="19" t="s">
        <v>2276</v>
      </c>
      <c r="I148" s="15"/>
      <c r="J148" s="15"/>
    </row>
    <row r="149" spans="1:10" ht="13">
      <c r="A149" s="19" t="s">
        <v>2192</v>
      </c>
      <c r="B149" s="11">
        <v>6.3090277777777773E-2</v>
      </c>
      <c r="C149" s="19" t="s">
        <v>19</v>
      </c>
      <c r="D149" s="19" t="s">
        <v>30</v>
      </c>
      <c r="E149" s="13">
        <v>24</v>
      </c>
      <c r="F149" s="13">
        <f>E149-10</f>
        <v>14</v>
      </c>
      <c r="G149" s="15"/>
      <c r="H149" s="15"/>
      <c r="I149" s="15"/>
      <c r="J149" s="19" t="s">
        <v>2275</v>
      </c>
    </row>
    <row r="150" spans="1:10" ht="13">
      <c r="A150" s="19" t="s">
        <v>2192</v>
      </c>
      <c r="B150" s="11">
        <v>6.3206018518518522E-2</v>
      </c>
      <c r="C150" s="19" t="s">
        <v>19</v>
      </c>
      <c r="D150" s="19" t="s">
        <v>28</v>
      </c>
      <c r="E150" s="13">
        <v>10</v>
      </c>
      <c r="F150" s="14"/>
      <c r="G150" s="15"/>
      <c r="H150" s="19" t="s">
        <v>2280</v>
      </c>
      <c r="I150" s="15"/>
      <c r="J150" s="15"/>
    </row>
    <row r="151" spans="1:10" ht="13">
      <c r="A151" s="19" t="s">
        <v>2192</v>
      </c>
      <c r="B151" s="11">
        <v>6.3472222222222222E-2</v>
      </c>
      <c r="C151" s="19" t="s">
        <v>18</v>
      </c>
      <c r="D151" s="19" t="s">
        <v>77</v>
      </c>
      <c r="E151" s="13">
        <v>16</v>
      </c>
      <c r="F151" s="13">
        <f>E151-4</f>
        <v>12</v>
      </c>
      <c r="G151" s="15"/>
      <c r="H151" s="19" t="s">
        <v>2281</v>
      </c>
      <c r="I151" s="15"/>
      <c r="J151" s="15"/>
    </row>
    <row r="152" spans="1:10" ht="13">
      <c r="A152" s="19" t="s">
        <v>2192</v>
      </c>
      <c r="B152" s="11">
        <v>6.5289351851851848E-2</v>
      </c>
      <c r="C152" s="19" t="s">
        <v>13</v>
      </c>
      <c r="D152" s="19" t="s">
        <v>77</v>
      </c>
      <c r="E152" s="13">
        <v>14</v>
      </c>
      <c r="F152" s="13">
        <f>E152-1</f>
        <v>13</v>
      </c>
      <c r="G152" s="15"/>
      <c r="H152" s="15"/>
      <c r="I152" s="15"/>
      <c r="J152" s="15"/>
    </row>
    <row r="153" spans="1:10" ht="13">
      <c r="A153" s="19" t="s">
        <v>2192</v>
      </c>
      <c r="B153" s="11">
        <v>6.5300925925925929E-2</v>
      </c>
      <c r="C153" s="19" t="s">
        <v>14</v>
      </c>
      <c r="D153" s="19" t="s">
        <v>77</v>
      </c>
      <c r="E153" s="13">
        <v>15</v>
      </c>
      <c r="F153" s="14">
        <f>E153-9</f>
        <v>6</v>
      </c>
      <c r="G153" s="15"/>
      <c r="H153" s="15"/>
      <c r="I153" s="15"/>
      <c r="J153" s="15"/>
    </row>
    <row r="154" spans="1:10" ht="13">
      <c r="A154" s="19" t="s">
        <v>2192</v>
      </c>
      <c r="B154" s="11">
        <v>6.5335648148148143E-2</v>
      </c>
      <c r="C154" s="19" t="s">
        <v>21</v>
      </c>
      <c r="D154" s="19" t="s">
        <v>77</v>
      </c>
      <c r="E154" s="13">
        <v>19</v>
      </c>
      <c r="F154" s="14">
        <f>E154-2</f>
        <v>17</v>
      </c>
      <c r="G154" s="15"/>
      <c r="H154" s="15"/>
      <c r="I154" s="15"/>
      <c r="J154" s="15"/>
    </row>
    <row r="155" spans="1:10" ht="13">
      <c r="A155" s="19" t="s">
        <v>2192</v>
      </c>
      <c r="B155" s="11">
        <v>6.5347222222222223E-2</v>
      </c>
      <c r="C155" s="19" t="s">
        <v>888</v>
      </c>
      <c r="D155" s="19" t="s">
        <v>77</v>
      </c>
      <c r="E155" s="13">
        <v>19</v>
      </c>
      <c r="F155" s="14">
        <f>E155-1</f>
        <v>18</v>
      </c>
      <c r="G155" s="15"/>
      <c r="H155" s="15"/>
      <c r="I155" s="15"/>
      <c r="J155" s="15"/>
    </row>
    <row r="156" spans="1:10" ht="13">
      <c r="A156" s="19" t="s">
        <v>2192</v>
      </c>
      <c r="B156" s="11">
        <v>6.6006944444444438E-2</v>
      </c>
      <c r="C156" s="19" t="s">
        <v>13</v>
      </c>
      <c r="D156" s="19" t="s">
        <v>45</v>
      </c>
      <c r="E156" s="13">
        <v>5</v>
      </c>
      <c r="F156" s="14"/>
      <c r="G156" s="15"/>
      <c r="H156" s="15"/>
      <c r="I156" s="15"/>
      <c r="J156" s="19" t="s">
        <v>2285</v>
      </c>
    </row>
    <row r="157" spans="1:10" ht="13">
      <c r="A157" s="19" t="s">
        <v>2192</v>
      </c>
      <c r="B157" s="11">
        <v>6.6122685185185187E-2</v>
      </c>
      <c r="C157" s="19" t="s">
        <v>13</v>
      </c>
      <c r="D157" s="19" t="s">
        <v>30</v>
      </c>
      <c r="E157" s="13">
        <v>22</v>
      </c>
      <c r="F157" s="14">
        <f>E157-10</f>
        <v>12</v>
      </c>
      <c r="G157" s="15"/>
      <c r="H157" s="15"/>
      <c r="I157" s="15"/>
      <c r="J157" s="19" t="s">
        <v>2286</v>
      </c>
    </row>
    <row r="158" spans="1:10" ht="13">
      <c r="A158" s="19" t="s">
        <v>2192</v>
      </c>
      <c r="B158" s="11">
        <v>6.6180555555555562E-2</v>
      </c>
      <c r="C158" s="19" t="s">
        <v>13</v>
      </c>
      <c r="D158" s="19" t="s">
        <v>28</v>
      </c>
      <c r="E158" s="13">
        <v>8</v>
      </c>
      <c r="F158" s="13"/>
      <c r="G158" s="15"/>
      <c r="H158" s="19" t="s">
        <v>2287</v>
      </c>
      <c r="I158" s="15"/>
      <c r="J158" s="15"/>
    </row>
    <row r="159" spans="1:10" ht="13">
      <c r="A159" s="19" t="s">
        <v>2192</v>
      </c>
      <c r="B159" s="11">
        <v>6.6678240740740746E-2</v>
      </c>
      <c r="C159" s="19" t="s">
        <v>21</v>
      </c>
      <c r="D159" s="19" t="s">
        <v>113</v>
      </c>
      <c r="E159" s="13" t="s">
        <v>17</v>
      </c>
      <c r="F159" s="13">
        <v>20</v>
      </c>
      <c r="G159" s="15"/>
      <c r="H159" s="15"/>
      <c r="I159" s="15"/>
      <c r="J159" s="15"/>
    </row>
    <row r="160" spans="1:10" ht="13">
      <c r="A160" s="19" t="s">
        <v>2192</v>
      </c>
      <c r="B160" s="11">
        <v>6.671296296296296E-2</v>
      </c>
      <c r="C160" s="19" t="s">
        <v>14</v>
      </c>
      <c r="D160" s="19" t="s">
        <v>113</v>
      </c>
      <c r="E160" s="13">
        <v>11</v>
      </c>
      <c r="F160" s="13">
        <f t="shared" ref="F160:F161" si="2">E160-3</f>
        <v>8</v>
      </c>
      <c r="G160" s="15"/>
      <c r="H160" s="15"/>
      <c r="I160" s="15"/>
      <c r="J160" s="15"/>
    </row>
    <row r="161" spans="1:10" ht="13">
      <c r="A161" s="19" t="s">
        <v>2192</v>
      </c>
      <c r="B161" s="11">
        <v>6.6759259259259254E-2</v>
      </c>
      <c r="C161" s="19" t="s">
        <v>13</v>
      </c>
      <c r="D161" s="19" t="s">
        <v>113</v>
      </c>
      <c r="E161" s="13">
        <v>21</v>
      </c>
      <c r="F161" s="13">
        <f t="shared" si="2"/>
        <v>18</v>
      </c>
      <c r="G161" s="15"/>
      <c r="H161" s="15"/>
      <c r="I161" s="15"/>
      <c r="J161" s="15"/>
    </row>
    <row r="162" spans="1:10" ht="13">
      <c r="A162" s="19" t="s">
        <v>2192</v>
      </c>
      <c r="B162" s="11">
        <v>6.6770833333333335E-2</v>
      </c>
      <c r="C162" s="19" t="s">
        <v>18</v>
      </c>
      <c r="D162" s="19" t="s">
        <v>113</v>
      </c>
      <c r="E162" s="13">
        <v>17</v>
      </c>
      <c r="F162" s="14">
        <f>E162-9</f>
        <v>8</v>
      </c>
      <c r="G162" s="15"/>
      <c r="H162" s="15"/>
      <c r="I162" s="15"/>
      <c r="J162" s="15"/>
    </row>
    <row r="163" spans="1:10" ht="13">
      <c r="A163" s="19" t="s">
        <v>2192</v>
      </c>
      <c r="B163" s="11">
        <v>6.6805555555555562E-2</v>
      </c>
      <c r="C163" s="19" t="s">
        <v>19</v>
      </c>
      <c r="D163" s="19" t="s">
        <v>113</v>
      </c>
      <c r="E163" s="13" t="s">
        <v>20</v>
      </c>
      <c r="F163" s="13">
        <v>1</v>
      </c>
      <c r="G163" s="15"/>
      <c r="H163" s="15"/>
      <c r="I163" s="15"/>
      <c r="J163" s="15"/>
    </row>
    <row r="164" spans="1:10" ht="13">
      <c r="A164" s="19" t="s">
        <v>2192</v>
      </c>
      <c r="B164" s="11">
        <v>6.6817129629629629E-2</v>
      </c>
      <c r="C164" s="19" t="s">
        <v>888</v>
      </c>
      <c r="D164" s="19" t="s">
        <v>113</v>
      </c>
      <c r="E164" s="13" t="s">
        <v>17</v>
      </c>
      <c r="F164" s="13">
        <v>20</v>
      </c>
      <c r="G164" s="15"/>
      <c r="H164" s="15"/>
      <c r="I164" s="15"/>
      <c r="J164" s="15"/>
    </row>
    <row r="165" spans="1:10" ht="13">
      <c r="A165" s="19" t="s">
        <v>2192</v>
      </c>
      <c r="B165" s="11">
        <v>6.6863425925925923E-2</v>
      </c>
      <c r="C165" s="19" t="s">
        <v>66</v>
      </c>
      <c r="D165" s="19" t="s">
        <v>113</v>
      </c>
      <c r="E165" s="13">
        <v>17</v>
      </c>
      <c r="F165" s="14">
        <f>E165-0</f>
        <v>17</v>
      </c>
      <c r="G165" s="15"/>
      <c r="H165" s="15"/>
      <c r="I165" s="15"/>
      <c r="J165" s="15"/>
    </row>
    <row r="166" spans="1:10" ht="13">
      <c r="A166" s="19" t="s">
        <v>2192</v>
      </c>
      <c r="B166" s="11">
        <v>6.7326388888888894E-2</v>
      </c>
      <c r="C166" s="19" t="s">
        <v>14</v>
      </c>
      <c r="D166" s="19" t="s">
        <v>113</v>
      </c>
      <c r="E166" s="13" t="s">
        <v>20</v>
      </c>
      <c r="F166" s="13">
        <v>1</v>
      </c>
      <c r="G166" s="15"/>
      <c r="H166" s="15"/>
      <c r="I166" s="15"/>
      <c r="J166" s="15"/>
    </row>
    <row r="167" spans="1:10" ht="13">
      <c r="A167" s="19" t="s">
        <v>2192</v>
      </c>
      <c r="B167" s="11">
        <v>6.8194444444444446E-2</v>
      </c>
      <c r="C167" s="19" t="s">
        <v>19</v>
      </c>
      <c r="D167" s="19" t="s">
        <v>45</v>
      </c>
      <c r="E167" s="13">
        <v>3</v>
      </c>
      <c r="F167" s="13"/>
      <c r="G167" s="15"/>
      <c r="H167" s="15"/>
      <c r="I167" s="15"/>
      <c r="J167" s="19" t="s">
        <v>2295</v>
      </c>
    </row>
    <row r="168" spans="1:10" ht="13">
      <c r="A168" s="19" t="s">
        <v>2192</v>
      </c>
      <c r="B168" s="11">
        <v>7.0451388888888883E-2</v>
      </c>
      <c r="C168" s="19" t="s">
        <v>66</v>
      </c>
      <c r="D168" s="19" t="s">
        <v>15</v>
      </c>
      <c r="E168" s="13">
        <v>14</v>
      </c>
      <c r="F168" s="14">
        <f>E168-3</f>
        <v>11</v>
      </c>
      <c r="G168" s="15"/>
      <c r="H168" s="15"/>
      <c r="I168" s="15"/>
      <c r="J168" s="15"/>
    </row>
    <row r="169" spans="1:10" ht="13">
      <c r="A169" s="19" t="s">
        <v>2192</v>
      </c>
      <c r="B169" s="11">
        <v>7.2268518518518524E-2</v>
      </c>
      <c r="C169" s="19" t="s">
        <v>18</v>
      </c>
      <c r="D169" s="19" t="s">
        <v>78</v>
      </c>
      <c r="E169" s="13">
        <v>20</v>
      </c>
      <c r="F169" s="14">
        <f>E169-1</f>
        <v>19</v>
      </c>
      <c r="G169" s="15"/>
      <c r="H169" s="15"/>
      <c r="I169" s="15"/>
      <c r="J169" s="15"/>
    </row>
    <row r="170" spans="1:10" ht="13">
      <c r="A170" s="19" t="s">
        <v>2192</v>
      </c>
      <c r="B170" s="11">
        <v>7.3495370370370364E-2</v>
      </c>
      <c r="C170" s="19" t="s">
        <v>18</v>
      </c>
      <c r="D170" s="19" t="s">
        <v>62</v>
      </c>
      <c r="E170" s="13">
        <v>13</v>
      </c>
      <c r="F170" s="13">
        <f>E170-2</f>
        <v>11</v>
      </c>
      <c r="G170" s="15"/>
      <c r="H170" s="15"/>
      <c r="I170" s="15"/>
      <c r="J170" s="15"/>
    </row>
    <row r="171" spans="1:10" ht="13">
      <c r="A171" s="19" t="s">
        <v>2192</v>
      </c>
      <c r="B171" s="11">
        <v>7.4884259259259262E-2</v>
      </c>
      <c r="C171" s="19" t="s">
        <v>888</v>
      </c>
      <c r="D171" s="19" t="s">
        <v>113</v>
      </c>
      <c r="E171" s="13" t="s">
        <v>17</v>
      </c>
      <c r="F171" s="13">
        <v>20</v>
      </c>
      <c r="G171" s="15"/>
      <c r="H171" s="15"/>
      <c r="I171" s="15"/>
      <c r="J171" s="15"/>
    </row>
    <row r="172" spans="1:10" ht="13">
      <c r="A172" s="19" t="s">
        <v>2192</v>
      </c>
      <c r="B172" s="11">
        <v>7.5115740740740747E-2</v>
      </c>
      <c r="C172" s="19" t="s">
        <v>19</v>
      </c>
      <c r="D172" s="19" t="s">
        <v>113</v>
      </c>
      <c r="E172" s="13" t="s">
        <v>17</v>
      </c>
      <c r="F172" s="13">
        <v>20</v>
      </c>
      <c r="G172" s="15"/>
      <c r="H172" s="15"/>
      <c r="I172" s="15"/>
      <c r="J172" s="15"/>
    </row>
    <row r="173" spans="1:10" ht="13">
      <c r="A173" s="19" t="s">
        <v>2192</v>
      </c>
      <c r="B173" s="11">
        <v>7.5127314814814813E-2</v>
      </c>
      <c r="C173" s="19" t="s">
        <v>66</v>
      </c>
      <c r="D173" s="19" t="s">
        <v>113</v>
      </c>
      <c r="E173" s="13" t="s">
        <v>20</v>
      </c>
      <c r="F173" s="13">
        <v>1</v>
      </c>
      <c r="G173" s="15"/>
      <c r="H173" s="15"/>
      <c r="I173" s="15"/>
      <c r="J173" s="15"/>
    </row>
    <row r="174" spans="1:10" ht="13">
      <c r="A174" s="19" t="s">
        <v>2192</v>
      </c>
      <c r="B174" s="11">
        <v>7.5150462962962961E-2</v>
      </c>
      <c r="C174" s="19" t="s">
        <v>21</v>
      </c>
      <c r="D174" s="19" t="s">
        <v>113</v>
      </c>
      <c r="E174" s="13">
        <v>27</v>
      </c>
      <c r="F174" s="14">
        <f>E174-8</f>
        <v>19</v>
      </c>
      <c r="G174" s="15"/>
      <c r="H174" s="15"/>
      <c r="I174" s="15"/>
      <c r="J174" s="15"/>
    </row>
    <row r="175" spans="1:10" ht="13">
      <c r="A175" s="19" t="s">
        <v>2192</v>
      </c>
      <c r="B175" s="11">
        <v>7.5162037037037041E-2</v>
      </c>
      <c r="C175" s="19" t="s">
        <v>14</v>
      </c>
      <c r="D175" s="19" t="s">
        <v>113</v>
      </c>
      <c r="E175" s="13" t="s">
        <v>17</v>
      </c>
      <c r="F175" s="13">
        <v>20</v>
      </c>
      <c r="G175" s="15"/>
      <c r="H175" s="15"/>
      <c r="I175" s="15"/>
      <c r="J175" s="15"/>
    </row>
    <row r="176" spans="1:10" ht="13">
      <c r="A176" s="19" t="s">
        <v>2192</v>
      </c>
      <c r="B176" s="11">
        <v>7.5208333333333335E-2</v>
      </c>
      <c r="C176" s="19" t="s">
        <v>13</v>
      </c>
      <c r="D176" s="19" t="s">
        <v>113</v>
      </c>
      <c r="E176" s="13">
        <v>19</v>
      </c>
      <c r="F176" s="14">
        <f>E176-3</f>
        <v>16</v>
      </c>
      <c r="G176" s="15"/>
      <c r="H176" s="15"/>
      <c r="I176" s="15"/>
      <c r="J176" s="15"/>
    </row>
    <row r="177" spans="1:10" ht="13">
      <c r="A177" s="19" t="s">
        <v>2192</v>
      </c>
      <c r="B177" s="11">
        <v>7.5219907407407402E-2</v>
      </c>
      <c r="C177" s="19" t="s">
        <v>18</v>
      </c>
      <c r="D177" s="19" t="s">
        <v>113</v>
      </c>
      <c r="E177" s="13">
        <v>17</v>
      </c>
      <c r="F177" s="13">
        <f>E177-9</f>
        <v>8</v>
      </c>
      <c r="G177" s="15"/>
      <c r="H177" s="15"/>
      <c r="I177" s="15"/>
      <c r="J177" s="15"/>
    </row>
    <row r="178" spans="1:10" ht="13">
      <c r="A178" s="19" t="s">
        <v>2192</v>
      </c>
      <c r="B178" s="11">
        <v>7.5995370370370366E-2</v>
      </c>
      <c r="C178" s="19" t="s">
        <v>89</v>
      </c>
      <c r="D178" s="19" t="s">
        <v>52</v>
      </c>
      <c r="E178" s="13">
        <v>8</v>
      </c>
      <c r="F178" s="14">
        <f>E178-0</f>
        <v>8</v>
      </c>
      <c r="G178" s="15"/>
      <c r="H178" s="15"/>
      <c r="I178" s="15"/>
      <c r="J178" s="15"/>
    </row>
    <row r="179" spans="1:10" ht="13">
      <c r="A179" s="19" t="s">
        <v>2192</v>
      </c>
      <c r="B179" s="11">
        <v>7.6342592592592587E-2</v>
      </c>
      <c r="C179" s="19" t="s">
        <v>21</v>
      </c>
      <c r="D179" s="19" t="s">
        <v>45</v>
      </c>
      <c r="E179" s="13">
        <v>6</v>
      </c>
      <c r="F179" s="13"/>
      <c r="G179" s="15"/>
      <c r="H179" s="15"/>
      <c r="I179" s="15"/>
      <c r="J179" s="19" t="s">
        <v>2300</v>
      </c>
    </row>
    <row r="180" spans="1:10" ht="13">
      <c r="A180" s="19" t="s">
        <v>2192</v>
      </c>
      <c r="B180" s="11">
        <v>7.6643518518518514E-2</v>
      </c>
      <c r="C180" s="19" t="s">
        <v>19</v>
      </c>
      <c r="D180" s="19" t="s">
        <v>113</v>
      </c>
      <c r="E180" s="13" t="s">
        <v>20</v>
      </c>
      <c r="F180" s="13">
        <v>1</v>
      </c>
      <c r="G180" s="15"/>
      <c r="H180" s="15"/>
      <c r="I180" s="15"/>
      <c r="J180" s="15"/>
    </row>
    <row r="181" spans="1:10" ht="13">
      <c r="A181" s="19" t="s">
        <v>2192</v>
      </c>
      <c r="B181" s="11">
        <v>7.6712962962962969E-2</v>
      </c>
      <c r="C181" s="19" t="s">
        <v>13</v>
      </c>
      <c r="D181" s="19" t="s">
        <v>113</v>
      </c>
      <c r="E181" s="13">
        <v>16</v>
      </c>
      <c r="F181" s="14">
        <f t="shared" ref="F181:F182" si="3">E181-3</f>
        <v>13</v>
      </c>
      <c r="G181" s="15"/>
      <c r="H181" s="15"/>
      <c r="I181" s="15"/>
      <c r="J181" s="15"/>
    </row>
    <row r="182" spans="1:10" ht="13">
      <c r="A182" s="19" t="s">
        <v>2192</v>
      </c>
      <c r="B182" s="11">
        <v>7.6736111111111116E-2</v>
      </c>
      <c r="C182" s="19" t="s">
        <v>14</v>
      </c>
      <c r="D182" s="19" t="s">
        <v>113</v>
      </c>
      <c r="E182" s="13">
        <v>11</v>
      </c>
      <c r="F182" s="13">
        <f t="shared" si="3"/>
        <v>8</v>
      </c>
      <c r="G182" s="15"/>
      <c r="H182" s="15"/>
      <c r="I182" s="15"/>
      <c r="J182" s="19" t="s">
        <v>1756</v>
      </c>
    </row>
    <row r="183" spans="1:10" ht="13">
      <c r="A183" s="19" t="s">
        <v>2192</v>
      </c>
      <c r="B183" s="11">
        <v>7.6747685185185183E-2</v>
      </c>
      <c r="C183" s="19" t="s">
        <v>21</v>
      </c>
      <c r="D183" s="19" t="s">
        <v>113</v>
      </c>
      <c r="E183" s="13">
        <v>22</v>
      </c>
      <c r="F183" s="13">
        <f>E183-8</f>
        <v>14</v>
      </c>
      <c r="G183" s="15"/>
      <c r="H183" s="15"/>
      <c r="I183" s="15"/>
      <c r="J183" s="15"/>
    </row>
    <row r="184" spans="1:10" ht="13">
      <c r="A184" s="19" t="s">
        <v>2192</v>
      </c>
      <c r="B184" s="11">
        <v>7.677083333333333E-2</v>
      </c>
      <c r="C184" s="19" t="s">
        <v>66</v>
      </c>
      <c r="D184" s="19" t="s">
        <v>113</v>
      </c>
      <c r="E184" s="13">
        <v>8</v>
      </c>
      <c r="F184" s="14">
        <f>E184-0</f>
        <v>8</v>
      </c>
      <c r="G184" s="15"/>
      <c r="H184" s="15"/>
      <c r="I184" s="15"/>
      <c r="J184" s="15"/>
    </row>
    <row r="185" spans="1:10" ht="13">
      <c r="A185" s="19" t="s">
        <v>2192</v>
      </c>
      <c r="B185" s="11">
        <v>7.6805555555555557E-2</v>
      </c>
      <c r="C185" s="19" t="s">
        <v>888</v>
      </c>
      <c r="D185" s="19" t="s">
        <v>113</v>
      </c>
      <c r="E185" s="13">
        <v>24</v>
      </c>
      <c r="F185" s="14">
        <f t="shared" ref="F185:F187" si="4">E185-9</f>
        <v>15</v>
      </c>
      <c r="G185" s="15"/>
      <c r="H185" s="15"/>
      <c r="I185" s="15"/>
      <c r="J185" s="15"/>
    </row>
    <row r="186" spans="1:10" ht="13">
      <c r="A186" s="19" t="s">
        <v>2192</v>
      </c>
      <c r="B186" s="11">
        <v>7.6874999999999999E-2</v>
      </c>
      <c r="C186" s="19" t="s">
        <v>18</v>
      </c>
      <c r="D186" s="19" t="s">
        <v>113</v>
      </c>
      <c r="E186" s="13">
        <v>24</v>
      </c>
      <c r="F186" s="14">
        <f t="shared" si="4"/>
        <v>15</v>
      </c>
      <c r="G186" s="15"/>
      <c r="H186" s="15"/>
      <c r="I186" s="15"/>
      <c r="J186" s="15"/>
    </row>
    <row r="187" spans="1:10" ht="13">
      <c r="A187" s="19" t="s">
        <v>2192</v>
      </c>
      <c r="B187" s="11">
        <v>7.7071759259259257E-2</v>
      </c>
      <c r="C187" s="19" t="s">
        <v>19</v>
      </c>
      <c r="D187" s="19" t="s">
        <v>30</v>
      </c>
      <c r="E187" s="13">
        <v>27</v>
      </c>
      <c r="F187" s="14">
        <f t="shared" si="4"/>
        <v>18</v>
      </c>
      <c r="G187" s="15"/>
      <c r="H187" s="15"/>
      <c r="I187" s="15"/>
      <c r="J187" s="19" t="s">
        <v>2307</v>
      </c>
    </row>
    <row r="188" spans="1:10" ht="13">
      <c r="A188" s="19" t="s">
        <v>2192</v>
      </c>
      <c r="B188" s="11">
        <v>7.7268518518518514E-2</v>
      </c>
      <c r="C188" s="19" t="s">
        <v>19</v>
      </c>
      <c r="D188" s="19" t="s">
        <v>28</v>
      </c>
      <c r="E188" s="13">
        <v>10</v>
      </c>
      <c r="F188" s="14"/>
      <c r="G188" s="15"/>
      <c r="H188" s="19" t="s">
        <v>2308</v>
      </c>
      <c r="I188" s="15"/>
      <c r="J188" s="15"/>
    </row>
    <row r="189" spans="1:10" ht="13">
      <c r="A189" s="19" t="s">
        <v>2192</v>
      </c>
      <c r="B189" s="11">
        <v>7.7881944444444448E-2</v>
      </c>
      <c r="C189" s="19" t="s">
        <v>89</v>
      </c>
      <c r="D189" s="19" t="s">
        <v>15</v>
      </c>
      <c r="E189" s="13">
        <v>10</v>
      </c>
      <c r="F189" s="14">
        <f>E189-3</f>
        <v>7</v>
      </c>
      <c r="G189" s="15"/>
      <c r="H189" s="15"/>
      <c r="I189" s="15"/>
      <c r="J189" s="15"/>
    </row>
    <row r="190" spans="1:10" ht="13">
      <c r="A190" s="19" t="s">
        <v>2192</v>
      </c>
      <c r="B190" s="11">
        <v>0.10159722222222223</v>
      </c>
      <c r="C190" s="19" t="s">
        <v>888</v>
      </c>
      <c r="D190" s="19" t="s">
        <v>15</v>
      </c>
      <c r="E190" s="13">
        <v>16</v>
      </c>
      <c r="F190" s="13">
        <f>E190-9</f>
        <v>7</v>
      </c>
      <c r="G190" s="15"/>
      <c r="H190" s="15"/>
      <c r="I190" s="15"/>
      <c r="J190" s="15"/>
    </row>
    <row r="191" spans="1:10" ht="13">
      <c r="A191" s="19" t="s">
        <v>2192</v>
      </c>
      <c r="B191" s="11">
        <v>0.10292824074074074</v>
      </c>
      <c r="C191" s="19" t="s">
        <v>888</v>
      </c>
      <c r="D191" s="19" t="s">
        <v>101</v>
      </c>
      <c r="E191" s="13">
        <v>15</v>
      </c>
      <c r="F191" s="14"/>
      <c r="G191" s="15"/>
      <c r="H191" s="19" t="s">
        <v>2311</v>
      </c>
      <c r="I191" s="15"/>
      <c r="J191" s="19" t="s">
        <v>1070</v>
      </c>
    </row>
    <row r="192" spans="1:10" ht="13">
      <c r="A192" s="19" t="s">
        <v>2192</v>
      </c>
      <c r="B192" s="11">
        <v>0.10336805555555556</v>
      </c>
      <c r="C192" s="19" t="s">
        <v>21</v>
      </c>
      <c r="D192" s="19" t="s">
        <v>68</v>
      </c>
      <c r="E192" s="13">
        <v>24</v>
      </c>
      <c r="F192" s="14">
        <f>E192-6</f>
        <v>18</v>
      </c>
      <c r="G192" s="15"/>
      <c r="H192" s="15"/>
      <c r="I192" s="15"/>
      <c r="J192" s="15"/>
    </row>
    <row r="193" spans="1:10" ht="13">
      <c r="A193" s="19" t="s">
        <v>2192</v>
      </c>
      <c r="B193" s="11">
        <v>0.10913194444444445</v>
      </c>
      <c r="C193" s="19" t="s">
        <v>21</v>
      </c>
      <c r="D193" s="19" t="s">
        <v>15</v>
      </c>
      <c r="E193" s="13">
        <v>22</v>
      </c>
      <c r="F193" s="14">
        <f>E193-4</f>
        <v>18</v>
      </c>
      <c r="G193" s="15"/>
      <c r="H193" s="15"/>
      <c r="I193" s="15"/>
      <c r="J193" s="15"/>
    </row>
    <row r="194" spans="1:10" ht="13">
      <c r="A194" s="19" t="s">
        <v>2192</v>
      </c>
      <c r="B194" s="11">
        <v>0.10988425925925926</v>
      </c>
      <c r="C194" s="19" t="s">
        <v>18</v>
      </c>
      <c r="D194" s="19" t="s">
        <v>69</v>
      </c>
      <c r="E194" s="13">
        <v>15</v>
      </c>
      <c r="F194" s="14">
        <f>E194-5</f>
        <v>10</v>
      </c>
      <c r="G194" s="15"/>
      <c r="H194" s="15"/>
      <c r="I194" s="15"/>
      <c r="J194" s="15"/>
    </row>
    <row r="195" spans="1:10" ht="13">
      <c r="A195" s="19" t="s">
        <v>2192</v>
      </c>
      <c r="B195" s="11">
        <v>0.11266203703703703</v>
      </c>
      <c r="C195" s="19" t="s">
        <v>13</v>
      </c>
      <c r="D195" s="19" t="s">
        <v>15</v>
      </c>
      <c r="E195" s="13">
        <v>16</v>
      </c>
      <c r="F195" s="14">
        <f>E195-2</f>
        <v>14</v>
      </c>
      <c r="G195" s="15"/>
      <c r="H195" s="15"/>
      <c r="I195" s="15"/>
      <c r="J195" s="15"/>
    </row>
    <row r="196" spans="1:10" ht="13">
      <c r="A196" s="19" t="s">
        <v>2192</v>
      </c>
      <c r="B196" s="11">
        <v>0.11493055555555555</v>
      </c>
      <c r="C196" s="19" t="s">
        <v>21</v>
      </c>
      <c r="D196" s="19" t="s">
        <v>15</v>
      </c>
      <c r="E196" s="13">
        <v>15</v>
      </c>
      <c r="F196" s="14">
        <f>E196-4</f>
        <v>11</v>
      </c>
      <c r="G196" s="15"/>
      <c r="H196" s="15"/>
      <c r="I196" s="15"/>
      <c r="J196" s="15"/>
    </row>
    <row r="197" spans="1:10" ht="13">
      <c r="A197" s="19" t="s">
        <v>2192</v>
      </c>
      <c r="B197" s="11">
        <v>0.11494212962962963</v>
      </c>
      <c r="C197" s="19" t="s">
        <v>14</v>
      </c>
      <c r="D197" s="19" t="s">
        <v>15</v>
      </c>
      <c r="E197" s="13">
        <v>8</v>
      </c>
      <c r="F197" s="14">
        <f>E197-3</f>
        <v>5</v>
      </c>
      <c r="G197" s="15"/>
      <c r="H197" s="15"/>
      <c r="I197" s="15"/>
      <c r="J197" s="15"/>
    </row>
    <row r="198" spans="1:10" ht="13">
      <c r="A198" s="19" t="s">
        <v>2192</v>
      </c>
      <c r="B198" s="11">
        <v>0.11496527777777778</v>
      </c>
      <c r="C198" s="19" t="s">
        <v>13</v>
      </c>
      <c r="D198" s="19" t="s">
        <v>15</v>
      </c>
      <c r="E198" s="13">
        <v>7</v>
      </c>
      <c r="F198" s="13">
        <f>E198-2</f>
        <v>5</v>
      </c>
      <c r="G198" s="15"/>
      <c r="H198" s="15"/>
      <c r="I198" s="15"/>
      <c r="J198" s="15"/>
    </row>
    <row r="199" spans="1:10" ht="13">
      <c r="A199" s="19" t="s">
        <v>2192</v>
      </c>
      <c r="B199" s="11">
        <v>0.11496527777777778</v>
      </c>
      <c r="C199" s="19" t="s">
        <v>18</v>
      </c>
      <c r="D199" s="19" t="s">
        <v>15</v>
      </c>
      <c r="E199" s="13">
        <v>8</v>
      </c>
      <c r="F199" s="14">
        <f>E199-5</f>
        <v>3</v>
      </c>
      <c r="G199" s="15"/>
      <c r="H199" s="15"/>
      <c r="I199" s="15"/>
      <c r="J199" s="15"/>
    </row>
    <row r="200" spans="1:10" ht="13">
      <c r="A200" s="19" t="s">
        <v>2192</v>
      </c>
      <c r="B200" s="11">
        <v>0.11497685185185186</v>
      </c>
      <c r="C200" s="19" t="s">
        <v>19</v>
      </c>
      <c r="D200" s="19" t="s">
        <v>15</v>
      </c>
      <c r="E200" s="13">
        <v>15</v>
      </c>
      <c r="F200" s="14">
        <f>E200-0</f>
        <v>15</v>
      </c>
      <c r="G200" s="15"/>
      <c r="H200" s="15"/>
      <c r="I200" s="15"/>
      <c r="J200" s="15"/>
    </row>
    <row r="201" spans="1:10" ht="13">
      <c r="A201" s="19" t="s">
        <v>2192</v>
      </c>
      <c r="B201" s="11">
        <v>0.11498842592592592</v>
      </c>
      <c r="C201" s="19" t="s">
        <v>888</v>
      </c>
      <c r="D201" s="19" t="s">
        <v>15</v>
      </c>
      <c r="E201" s="13">
        <v>11</v>
      </c>
      <c r="F201" s="13">
        <f>E201-9</f>
        <v>2</v>
      </c>
      <c r="G201" s="15"/>
      <c r="H201" s="15"/>
      <c r="I201" s="15"/>
      <c r="J201" s="15"/>
    </row>
    <row r="202" spans="1:10" ht="13">
      <c r="A202" s="19" t="s">
        <v>2192</v>
      </c>
      <c r="B202" s="11">
        <v>0.115</v>
      </c>
      <c r="C202" s="19" t="s">
        <v>66</v>
      </c>
      <c r="D202" s="19" t="s">
        <v>15</v>
      </c>
      <c r="E202" s="13">
        <v>18</v>
      </c>
      <c r="F202" s="14">
        <f>E202-3</f>
        <v>15</v>
      </c>
      <c r="G202" s="15"/>
      <c r="H202" s="15"/>
      <c r="I202" s="15"/>
      <c r="J202" s="15"/>
    </row>
    <row r="203" spans="1:10" ht="13">
      <c r="A203" s="19" t="s">
        <v>2192</v>
      </c>
      <c r="B203" s="11">
        <v>0.11578703703703704</v>
      </c>
      <c r="C203" s="19" t="s">
        <v>19</v>
      </c>
      <c r="D203" s="19" t="s">
        <v>37</v>
      </c>
      <c r="E203" s="13">
        <v>20</v>
      </c>
      <c r="F203" s="14">
        <f>E203-11</f>
        <v>9</v>
      </c>
      <c r="G203" s="15"/>
      <c r="H203" s="15"/>
      <c r="I203" s="15"/>
      <c r="J203" s="15"/>
    </row>
    <row r="204" spans="1:10" ht="13">
      <c r="A204" s="19" t="s">
        <v>2192</v>
      </c>
      <c r="B204" s="11">
        <v>0.11881944444444445</v>
      </c>
      <c r="C204" s="19" t="s">
        <v>66</v>
      </c>
      <c r="D204" s="19" t="s">
        <v>16</v>
      </c>
      <c r="E204" s="13" t="s">
        <v>38</v>
      </c>
      <c r="F204" s="13" t="s">
        <v>38</v>
      </c>
      <c r="G204" s="15"/>
      <c r="H204" s="15"/>
      <c r="I204" s="15"/>
      <c r="J204" s="19" t="s">
        <v>2193</v>
      </c>
    </row>
    <row r="205" spans="1:10" ht="13">
      <c r="A205" s="19" t="s">
        <v>2192</v>
      </c>
      <c r="B205" s="11">
        <v>0.11881944444444445</v>
      </c>
      <c r="C205" s="19" t="s">
        <v>66</v>
      </c>
      <c r="D205" s="19" t="s">
        <v>16</v>
      </c>
      <c r="E205" s="13">
        <v>8</v>
      </c>
      <c r="F205" s="14">
        <f>E205-2</f>
        <v>6</v>
      </c>
      <c r="G205" s="15"/>
      <c r="H205" s="15"/>
      <c r="I205" s="15"/>
      <c r="J205" s="15"/>
    </row>
    <row r="206" spans="1:10" ht="13">
      <c r="A206" s="19" t="s">
        <v>2192</v>
      </c>
      <c r="B206" s="11">
        <v>0.11990740740740741</v>
      </c>
      <c r="C206" s="19" t="s">
        <v>66</v>
      </c>
      <c r="D206" s="19" t="s">
        <v>30</v>
      </c>
      <c r="E206" s="13">
        <v>17</v>
      </c>
      <c r="F206" s="14">
        <f>E206-8</f>
        <v>9</v>
      </c>
      <c r="G206" s="15"/>
      <c r="H206" s="15"/>
      <c r="I206" s="15"/>
      <c r="J206" s="19" t="s">
        <v>2324</v>
      </c>
    </row>
    <row r="207" spans="1:10" ht="13">
      <c r="A207" s="19" t="s">
        <v>2192</v>
      </c>
      <c r="B207" s="11">
        <v>0.1203125</v>
      </c>
      <c r="C207" s="19" t="s">
        <v>66</v>
      </c>
      <c r="D207" s="19" t="s">
        <v>28</v>
      </c>
      <c r="E207" s="13">
        <v>17</v>
      </c>
      <c r="F207" s="14"/>
      <c r="G207" s="15"/>
      <c r="H207" s="19" t="s">
        <v>2325</v>
      </c>
      <c r="I207" s="15"/>
      <c r="J207" s="15"/>
    </row>
    <row r="208" spans="1:10" ht="13">
      <c r="A208" s="19" t="s">
        <v>2192</v>
      </c>
      <c r="B208" s="11">
        <v>0.12076388888888889</v>
      </c>
      <c r="C208" s="19" t="s">
        <v>66</v>
      </c>
      <c r="D208" s="19" t="s">
        <v>28</v>
      </c>
      <c r="E208" s="13">
        <v>11</v>
      </c>
      <c r="F208" s="14"/>
      <c r="G208" s="15"/>
      <c r="H208" s="19" t="s">
        <v>2325</v>
      </c>
      <c r="I208" s="15"/>
      <c r="J208" s="15"/>
    </row>
    <row r="209" spans="1:10" ht="13">
      <c r="A209" s="19" t="s">
        <v>2192</v>
      </c>
      <c r="B209" s="11">
        <v>0.12299768518518518</v>
      </c>
      <c r="C209" s="19" t="s">
        <v>13</v>
      </c>
      <c r="D209" s="19" t="s">
        <v>16</v>
      </c>
      <c r="E209" s="13">
        <v>15</v>
      </c>
      <c r="F209" s="14">
        <f>E209-0</f>
        <v>15</v>
      </c>
      <c r="G209" s="15"/>
      <c r="H209" s="15"/>
      <c r="I209" s="15"/>
      <c r="J209" s="15"/>
    </row>
    <row r="210" spans="1:10" ht="13">
      <c r="A210" s="19" t="s">
        <v>2192</v>
      </c>
      <c r="B210" s="11">
        <v>0.12325231481481481</v>
      </c>
      <c r="C210" s="19" t="s">
        <v>13</v>
      </c>
      <c r="D210" s="19" t="s">
        <v>30</v>
      </c>
      <c r="E210" s="13">
        <v>17</v>
      </c>
      <c r="F210" s="14">
        <f>E210-4</f>
        <v>13</v>
      </c>
      <c r="G210" s="15"/>
      <c r="H210" s="15"/>
      <c r="I210" s="15"/>
      <c r="J210" s="19" t="s">
        <v>2330</v>
      </c>
    </row>
    <row r="211" spans="1:10" ht="13">
      <c r="A211" s="19" t="s">
        <v>2192</v>
      </c>
      <c r="B211" s="11">
        <v>0.12340277777777778</v>
      </c>
      <c r="C211" s="19" t="s">
        <v>13</v>
      </c>
      <c r="D211" s="19" t="s">
        <v>109</v>
      </c>
      <c r="E211" s="13">
        <v>15</v>
      </c>
      <c r="F211" s="13">
        <f>E211-0</f>
        <v>15</v>
      </c>
      <c r="G211" s="15"/>
      <c r="H211" s="15"/>
      <c r="I211" s="15"/>
      <c r="J211" s="15"/>
    </row>
    <row r="212" spans="1:10" ht="13">
      <c r="A212" s="19" t="s">
        <v>2192</v>
      </c>
      <c r="B212" s="11">
        <v>0.12363425925925926</v>
      </c>
      <c r="C212" s="19" t="s">
        <v>13</v>
      </c>
      <c r="D212" s="19" t="s">
        <v>109</v>
      </c>
      <c r="E212" s="13" t="s">
        <v>38</v>
      </c>
      <c r="F212" s="13" t="s">
        <v>38</v>
      </c>
      <c r="G212" s="15"/>
      <c r="H212" s="15"/>
      <c r="I212" s="15"/>
      <c r="J212" s="19" t="s">
        <v>2193</v>
      </c>
    </row>
    <row r="213" spans="1:10" ht="13">
      <c r="A213" s="19" t="s">
        <v>2192</v>
      </c>
      <c r="B213" s="11">
        <v>0.12363425925925926</v>
      </c>
      <c r="C213" s="19" t="s">
        <v>13</v>
      </c>
      <c r="D213" s="19" t="s">
        <v>109</v>
      </c>
      <c r="E213" s="13">
        <v>18</v>
      </c>
      <c r="F213" s="14">
        <f>E213-0</f>
        <v>18</v>
      </c>
      <c r="G213" s="15"/>
      <c r="H213" s="19" t="s">
        <v>2334</v>
      </c>
      <c r="I213" s="15"/>
      <c r="J213" s="15"/>
    </row>
    <row r="214" spans="1:10" ht="13">
      <c r="A214" s="19" t="s">
        <v>2192</v>
      </c>
      <c r="B214" s="11">
        <v>0.12482638888888889</v>
      </c>
      <c r="C214" s="19" t="s">
        <v>66</v>
      </c>
      <c r="D214" s="19" t="s">
        <v>109</v>
      </c>
      <c r="E214" s="13" t="s">
        <v>38</v>
      </c>
      <c r="F214" s="14"/>
      <c r="G214" s="15"/>
      <c r="H214" s="15"/>
      <c r="I214" s="15"/>
      <c r="J214" s="19" t="s">
        <v>2193</v>
      </c>
    </row>
    <row r="215" spans="1:10" ht="13">
      <c r="A215" s="19" t="s">
        <v>2192</v>
      </c>
      <c r="B215" s="11">
        <v>0.12482638888888889</v>
      </c>
      <c r="C215" s="19" t="s">
        <v>66</v>
      </c>
      <c r="D215" s="19" t="s">
        <v>109</v>
      </c>
      <c r="E215" s="13">
        <v>18</v>
      </c>
      <c r="F215" s="14">
        <f>E215-3</f>
        <v>15</v>
      </c>
      <c r="G215" s="15"/>
      <c r="H215" s="15"/>
      <c r="I215" s="15"/>
      <c r="J215" s="15"/>
    </row>
    <row r="216" spans="1:10" ht="13">
      <c r="A216" s="19" t="s">
        <v>2192</v>
      </c>
      <c r="B216" s="11">
        <v>0.12693287037037038</v>
      </c>
      <c r="C216" s="19" t="s">
        <v>888</v>
      </c>
      <c r="D216" s="19" t="s">
        <v>15</v>
      </c>
      <c r="E216" s="13">
        <v>25</v>
      </c>
      <c r="F216" s="14">
        <f>E216-9</f>
        <v>16</v>
      </c>
      <c r="G216" s="15"/>
      <c r="H216" s="15"/>
      <c r="I216" s="15"/>
      <c r="J216" s="15"/>
    </row>
    <row r="217" spans="1:10" ht="13">
      <c r="A217" s="19" t="s">
        <v>2192</v>
      </c>
      <c r="B217" s="11">
        <v>0.12854166666666667</v>
      </c>
      <c r="C217" s="19" t="s">
        <v>66</v>
      </c>
      <c r="D217" s="19" t="s">
        <v>30</v>
      </c>
      <c r="E217" s="13" t="s">
        <v>17</v>
      </c>
      <c r="F217" s="13">
        <v>20</v>
      </c>
      <c r="G217" s="15"/>
      <c r="H217" s="15"/>
      <c r="I217" s="15"/>
      <c r="J217" s="19" t="s">
        <v>2324</v>
      </c>
    </row>
    <row r="218" spans="1:10" ht="13">
      <c r="A218" s="19" t="s">
        <v>2192</v>
      </c>
      <c r="B218" s="11">
        <v>0.12915509259259259</v>
      </c>
      <c r="C218" s="19" t="s">
        <v>66</v>
      </c>
      <c r="D218" s="19" t="s">
        <v>28</v>
      </c>
      <c r="E218" s="13">
        <v>27</v>
      </c>
      <c r="F218" s="14"/>
      <c r="G218" s="15"/>
      <c r="H218" s="19" t="s">
        <v>2338</v>
      </c>
      <c r="I218" s="13">
        <v>1</v>
      </c>
      <c r="J218" s="19" t="s">
        <v>100</v>
      </c>
    </row>
    <row r="219" spans="1:10" ht="13">
      <c r="A219" s="19" t="s">
        <v>2192</v>
      </c>
      <c r="B219" s="11">
        <v>0.12997685185185184</v>
      </c>
      <c r="C219" s="19" t="s">
        <v>66</v>
      </c>
      <c r="D219" s="19" t="s">
        <v>30</v>
      </c>
      <c r="E219" s="13">
        <v>18</v>
      </c>
      <c r="F219" s="14">
        <f>E219-8</f>
        <v>10</v>
      </c>
      <c r="G219" s="15"/>
      <c r="H219" s="15"/>
      <c r="I219" s="15"/>
      <c r="J219" s="19" t="s">
        <v>2341</v>
      </c>
    </row>
    <row r="220" spans="1:10" ht="13">
      <c r="A220" s="19" t="s">
        <v>2192</v>
      </c>
      <c r="B220" s="11">
        <v>0.13008101851851853</v>
      </c>
      <c r="C220" s="19" t="s">
        <v>66</v>
      </c>
      <c r="D220" s="19" t="s">
        <v>28</v>
      </c>
      <c r="E220" s="13">
        <v>14</v>
      </c>
      <c r="F220" s="14"/>
      <c r="G220" s="15"/>
      <c r="H220" s="19" t="s">
        <v>2342</v>
      </c>
      <c r="I220" s="15"/>
      <c r="J220" s="15"/>
    </row>
    <row r="221" spans="1:10" ht="13">
      <c r="A221" s="19" t="s">
        <v>2192</v>
      </c>
      <c r="B221" s="11">
        <v>0.13314814814814815</v>
      </c>
      <c r="C221" s="19" t="s">
        <v>888</v>
      </c>
      <c r="D221" s="19" t="s">
        <v>16</v>
      </c>
      <c r="E221" s="13" t="s">
        <v>17</v>
      </c>
      <c r="F221" s="13">
        <v>20</v>
      </c>
      <c r="G221" s="15"/>
      <c r="H221" s="15"/>
      <c r="I221" s="15"/>
      <c r="J221" s="15"/>
    </row>
    <row r="222" spans="1:10" ht="13">
      <c r="A222" s="19" t="s">
        <v>2192</v>
      </c>
      <c r="B222" s="11">
        <v>0.13381944444444444</v>
      </c>
      <c r="C222" s="19" t="s">
        <v>19</v>
      </c>
      <c r="D222" s="19" t="s">
        <v>15</v>
      </c>
      <c r="E222" s="13">
        <v>7</v>
      </c>
      <c r="F222" s="13">
        <f>E222-0</f>
        <v>7</v>
      </c>
      <c r="G222" s="15"/>
      <c r="H222" s="15"/>
      <c r="I222" s="15"/>
      <c r="J222" s="15"/>
    </row>
    <row r="223" spans="1:10" ht="13">
      <c r="A223" s="19" t="s">
        <v>2192</v>
      </c>
      <c r="B223" s="11">
        <v>0.13446759259259258</v>
      </c>
      <c r="C223" s="19" t="s">
        <v>14</v>
      </c>
      <c r="D223" s="19" t="s">
        <v>15</v>
      </c>
      <c r="E223" s="13">
        <v>8</v>
      </c>
      <c r="F223" s="14">
        <f>E223-3</f>
        <v>5</v>
      </c>
      <c r="G223" s="15"/>
      <c r="H223" s="15"/>
      <c r="I223" s="15"/>
      <c r="J223" s="15"/>
    </row>
    <row r="224" spans="1:10" ht="13">
      <c r="A224" s="19" t="s">
        <v>2192</v>
      </c>
      <c r="B224" s="11">
        <v>0.13776620370370371</v>
      </c>
      <c r="C224" s="19" t="s">
        <v>66</v>
      </c>
      <c r="D224" s="19" t="s">
        <v>30</v>
      </c>
      <c r="E224" s="13">
        <v>10</v>
      </c>
      <c r="F224" s="14">
        <f t="shared" ref="F224:F225" si="5">E224-8</f>
        <v>2</v>
      </c>
      <c r="G224" s="15"/>
      <c r="H224" s="15"/>
      <c r="I224" s="15"/>
      <c r="J224" s="19" t="s">
        <v>2341</v>
      </c>
    </row>
    <row r="225" spans="1:10" ht="13">
      <c r="A225" s="19" t="s">
        <v>2192</v>
      </c>
      <c r="B225" s="11">
        <v>0.13795138888888889</v>
      </c>
      <c r="C225" s="19" t="s">
        <v>66</v>
      </c>
      <c r="D225" s="19" t="s">
        <v>30</v>
      </c>
      <c r="E225" s="13">
        <v>11</v>
      </c>
      <c r="F225" s="13">
        <f t="shared" si="5"/>
        <v>3</v>
      </c>
      <c r="G225" s="15"/>
      <c r="H225" s="15"/>
      <c r="I225" s="15"/>
      <c r="J225" s="19" t="s">
        <v>2341</v>
      </c>
    </row>
    <row r="226" spans="1:10" ht="13">
      <c r="A226" s="19" t="s">
        <v>2192</v>
      </c>
      <c r="B226" s="11">
        <v>0.13913194444444443</v>
      </c>
      <c r="C226" s="19" t="s">
        <v>888</v>
      </c>
      <c r="D226" s="19" t="s">
        <v>28</v>
      </c>
      <c r="E226" s="13">
        <v>19</v>
      </c>
      <c r="F226" s="14"/>
      <c r="G226" s="15"/>
      <c r="H226" s="19" t="s">
        <v>2346</v>
      </c>
      <c r="I226" s="15"/>
      <c r="J226" s="15"/>
    </row>
    <row r="227" spans="1:10" ht="13">
      <c r="A227" s="19" t="s">
        <v>2192</v>
      </c>
      <c r="B227" s="11">
        <v>0.13969907407407409</v>
      </c>
      <c r="C227" s="19" t="s">
        <v>888</v>
      </c>
      <c r="D227" s="19" t="s">
        <v>28</v>
      </c>
      <c r="E227" s="13">
        <v>14</v>
      </c>
      <c r="F227" s="14"/>
      <c r="G227" s="15"/>
      <c r="H227" s="19" t="s">
        <v>2347</v>
      </c>
      <c r="I227" s="15"/>
      <c r="J227" s="15"/>
    </row>
    <row r="228" spans="1:10" ht="13">
      <c r="A228" s="19" t="s">
        <v>2192</v>
      </c>
      <c r="B228" s="11">
        <v>0.14045138888888889</v>
      </c>
      <c r="C228" s="19" t="s">
        <v>21</v>
      </c>
      <c r="D228" s="19" t="s">
        <v>33</v>
      </c>
      <c r="E228" s="13">
        <v>17</v>
      </c>
      <c r="F228" s="14">
        <f>E228-9</f>
        <v>8</v>
      </c>
      <c r="G228" s="15"/>
      <c r="H228" s="15"/>
      <c r="I228" s="15"/>
      <c r="J228" s="19" t="s">
        <v>63</v>
      </c>
    </row>
    <row r="229" spans="1:10" ht="13">
      <c r="A229" s="19" t="s">
        <v>2192</v>
      </c>
      <c r="B229" s="11">
        <v>0.14164351851851853</v>
      </c>
      <c r="C229" s="19" t="s">
        <v>14</v>
      </c>
      <c r="D229" s="19" t="s">
        <v>15</v>
      </c>
      <c r="E229" s="13">
        <v>16</v>
      </c>
      <c r="F229" s="14">
        <f>E229-3</f>
        <v>13</v>
      </c>
      <c r="G229" s="15"/>
      <c r="H229" s="15"/>
      <c r="I229" s="15"/>
      <c r="J229" s="15"/>
    </row>
    <row r="230" spans="1:10" ht="13">
      <c r="A230" s="19" t="s">
        <v>2192</v>
      </c>
      <c r="B230" s="11">
        <v>0.1424074074074074</v>
      </c>
      <c r="C230" s="19" t="s">
        <v>888</v>
      </c>
      <c r="D230" s="19" t="s">
        <v>109</v>
      </c>
      <c r="E230" s="13">
        <v>5</v>
      </c>
      <c r="F230" s="14">
        <f>E230-0</f>
        <v>5</v>
      </c>
      <c r="G230" s="15"/>
      <c r="H230" s="15"/>
      <c r="I230" s="15"/>
      <c r="J230" s="15"/>
    </row>
    <row r="231" spans="1:10" ht="13">
      <c r="A231" s="19" t="s">
        <v>2192</v>
      </c>
      <c r="B231" s="11">
        <v>0.14357638888888888</v>
      </c>
      <c r="C231" s="19" t="s">
        <v>13</v>
      </c>
      <c r="D231" s="19" t="s">
        <v>30</v>
      </c>
      <c r="E231" s="13" t="s">
        <v>38</v>
      </c>
      <c r="F231" s="13" t="s">
        <v>38</v>
      </c>
      <c r="G231" s="15"/>
      <c r="H231" s="15"/>
      <c r="I231" s="15"/>
      <c r="J231" s="19" t="s">
        <v>2193</v>
      </c>
    </row>
    <row r="232" spans="1:10" ht="13">
      <c r="A232" s="19" t="s">
        <v>2192</v>
      </c>
      <c r="B232" s="11">
        <v>0.14357638888888888</v>
      </c>
      <c r="C232" s="19" t="s">
        <v>13</v>
      </c>
      <c r="D232" s="19" t="s">
        <v>30</v>
      </c>
      <c r="E232" s="13">
        <v>23</v>
      </c>
      <c r="F232" s="14">
        <f>E232-10</f>
        <v>13</v>
      </c>
      <c r="G232" s="15"/>
      <c r="H232" s="15"/>
      <c r="I232" s="15"/>
      <c r="J232" s="19" t="s">
        <v>2357</v>
      </c>
    </row>
    <row r="233" spans="1:10" ht="13">
      <c r="A233" s="19" t="s">
        <v>2192</v>
      </c>
      <c r="B233" s="11">
        <v>0.14363425925925927</v>
      </c>
      <c r="C233" s="19" t="s">
        <v>13</v>
      </c>
      <c r="D233" s="19" t="s">
        <v>28</v>
      </c>
      <c r="E233" s="13">
        <v>8</v>
      </c>
      <c r="F233" s="13"/>
      <c r="G233" s="15"/>
      <c r="H233" s="19" t="s">
        <v>2358</v>
      </c>
      <c r="I233" s="15"/>
      <c r="J233" s="15"/>
    </row>
    <row r="234" spans="1:10" ht="13">
      <c r="A234" s="19" t="s">
        <v>2192</v>
      </c>
      <c r="B234" s="11">
        <v>0.14378472222222222</v>
      </c>
      <c r="C234" s="19" t="s">
        <v>13</v>
      </c>
      <c r="D234" s="19" t="s">
        <v>30</v>
      </c>
      <c r="E234" s="13" t="s">
        <v>38</v>
      </c>
      <c r="F234" s="13" t="s">
        <v>38</v>
      </c>
      <c r="G234" s="15"/>
      <c r="H234" s="15"/>
      <c r="I234" s="15"/>
      <c r="J234" s="19" t="s">
        <v>2193</v>
      </c>
    </row>
    <row r="235" spans="1:10" ht="13">
      <c r="A235" s="19" t="s">
        <v>2192</v>
      </c>
      <c r="B235" s="11">
        <v>0.14378472222222222</v>
      </c>
      <c r="C235" s="19" t="s">
        <v>13</v>
      </c>
      <c r="D235" s="19" t="s">
        <v>30</v>
      </c>
      <c r="E235" s="13">
        <v>19</v>
      </c>
      <c r="F235" s="14">
        <f>E235-10</f>
        <v>9</v>
      </c>
      <c r="G235" s="15"/>
      <c r="H235" s="15"/>
      <c r="I235" s="15"/>
      <c r="J235" s="19" t="s">
        <v>2357</v>
      </c>
    </row>
    <row r="236" spans="1:10" ht="13">
      <c r="A236" s="19" t="s">
        <v>2192</v>
      </c>
      <c r="B236" s="11">
        <v>0.14386574074074074</v>
      </c>
      <c r="C236" s="19" t="s">
        <v>13</v>
      </c>
      <c r="D236" s="19" t="s">
        <v>28</v>
      </c>
      <c r="E236" s="13">
        <v>12</v>
      </c>
      <c r="F236" s="13"/>
      <c r="G236" s="15"/>
      <c r="H236" s="19" t="s">
        <v>2360</v>
      </c>
      <c r="I236" s="15"/>
      <c r="J236" s="15"/>
    </row>
    <row r="237" spans="1:10" ht="13">
      <c r="A237" s="19" t="s">
        <v>2192</v>
      </c>
      <c r="B237" s="11">
        <v>0.14444444444444443</v>
      </c>
      <c r="C237" s="19" t="s">
        <v>66</v>
      </c>
      <c r="D237" s="19" t="s">
        <v>30</v>
      </c>
      <c r="E237" s="13" t="s">
        <v>38</v>
      </c>
      <c r="F237" s="13" t="s">
        <v>38</v>
      </c>
      <c r="G237" s="15"/>
      <c r="H237" s="15"/>
      <c r="I237" s="15"/>
      <c r="J237" s="19" t="s">
        <v>2193</v>
      </c>
    </row>
    <row r="238" spans="1:10" ht="13">
      <c r="A238" s="19" t="s">
        <v>2192</v>
      </c>
      <c r="B238" s="11">
        <v>0.14444444444444443</v>
      </c>
      <c r="C238" s="19" t="s">
        <v>66</v>
      </c>
      <c r="D238" s="19" t="s">
        <v>30</v>
      </c>
      <c r="E238" s="13">
        <v>15</v>
      </c>
      <c r="F238" s="14">
        <f>E238-8</f>
        <v>7</v>
      </c>
      <c r="G238" s="15"/>
      <c r="H238" s="15"/>
      <c r="I238" s="15"/>
      <c r="J238" s="19" t="s">
        <v>2361</v>
      </c>
    </row>
    <row r="239" spans="1:10" ht="13">
      <c r="A239" s="19" t="s">
        <v>2192</v>
      </c>
      <c r="B239" s="11">
        <v>0.14457175925925925</v>
      </c>
      <c r="C239" s="19" t="s">
        <v>66</v>
      </c>
      <c r="D239" s="19" t="s">
        <v>28</v>
      </c>
      <c r="E239" s="13">
        <v>16</v>
      </c>
      <c r="F239" s="14"/>
      <c r="G239" s="15"/>
      <c r="H239" s="19" t="s">
        <v>2363</v>
      </c>
      <c r="I239" s="15"/>
      <c r="J239" s="15"/>
    </row>
    <row r="240" spans="1:10" ht="13">
      <c r="A240" s="19" t="s">
        <v>2192</v>
      </c>
      <c r="B240" s="11">
        <v>0.14476851851851852</v>
      </c>
      <c r="C240" s="19" t="s">
        <v>66</v>
      </c>
      <c r="D240" s="19" t="s">
        <v>30</v>
      </c>
      <c r="E240" s="13" t="s">
        <v>38</v>
      </c>
      <c r="F240" s="13" t="s">
        <v>38</v>
      </c>
      <c r="G240" s="15"/>
      <c r="H240" s="15"/>
      <c r="I240" s="15"/>
      <c r="J240" s="19" t="s">
        <v>2365</v>
      </c>
    </row>
    <row r="241" spans="1:10" ht="13">
      <c r="A241" s="19" t="s">
        <v>2192</v>
      </c>
      <c r="B241" s="11">
        <v>0.14476851851851852</v>
      </c>
      <c r="C241" s="19" t="s">
        <v>66</v>
      </c>
      <c r="D241" s="19" t="s">
        <v>30</v>
      </c>
      <c r="E241" s="13">
        <v>20</v>
      </c>
      <c r="F241" s="14">
        <f>E241-8</f>
        <v>12</v>
      </c>
      <c r="G241" s="15"/>
      <c r="H241" s="15"/>
      <c r="I241" s="15"/>
      <c r="J241" s="19" t="s">
        <v>2361</v>
      </c>
    </row>
    <row r="242" spans="1:10" ht="13">
      <c r="A242" s="19" t="s">
        <v>2192</v>
      </c>
      <c r="B242" s="11">
        <v>0.14486111111111111</v>
      </c>
      <c r="C242" s="19" t="s">
        <v>66</v>
      </c>
      <c r="D242" s="19" t="s">
        <v>28</v>
      </c>
      <c r="E242" s="13">
        <v>12</v>
      </c>
      <c r="F242" s="14"/>
      <c r="G242" s="15"/>
      <c r="H242" s="19" t="s">
        <v>2360</v>
      </c>
      <c r="I242" s="15"/>
      <c r="J242" s="15"/>
    </row>
    <row r="243" spans="1:10" ht="13">
      <c r="A243" s="19" t="s">
        <v>2192</v>
      </c>
      <c r="B243" s="11">
        <v>0.14527777777777778</v>
      </c>
      <c r="C243" s="19" t="s">
        <v>888</v>
      </c>
      <c r="D243" s="19" t="s">
        <v>28</v>
      </c>
      <c r="E243" s="13">
        <v>10</v>
      </c>
      <c r="F243" s="14"/>
      <c r="G243" s="15"/>
      <c r="H243" s="19" t="s">
        <v>2367</v>
      </c>
      <c r="I243" s="13">
        <v>2</v>
      </c>
      <c r="J243" s="19" t="s">
        <v>1249</v>
      </c>
    </row>
    <row r="244" spans="1:10" ht="13">
      <c r="A244" s="19" t="s">
        <v>2192</v>
      </c>
      <c r="B244" s="11">
        <v>0.14591435185185186</v>
      </c>
      <c r="C244" s="19" t="s">
        <v>888</v>
      </c>
      <c r="D244" s="19" t="s">
        <v>28</v>
      </c>
      <c r="E244" s="13">
        <v>16</v>
      </c>
      <c r="F244" s="14"/>
      <c r="G244" s="15"/>
      <c r="H244" s="19" t="s">
        <v>2368</v>
      </c>
      <c r="I244" s="13">
        <v>1</v>
      </c>
      <c r="J244" s="19" t="s">
        <v>1249</v>
      </c>
    </row>
    <row r="245" spans="1:10" ht="13">
      <c r="A245" s="19" t="s">
        <v>2192</v>
      </c>
      <c r="B245" s="11">
        <v>0.14699074074074073</v>
      </c>
      <c r="C245" s="19" t="s">
        <v>13</v>
      </c>
      <c r="D245" s="19" t="s">
        <v>37</v>
      </c>
      <c r="E245" s="13">
        <v>14</v>
      </c>
      <c r="F245" s="14">
        <f>E245-6</f>
        <v>8</v>
      </c>
      <c r="G245" s="15"/>
      <c r="H245" s="15"/>
      <c r="I245" s="15"/>
      <c r="J245" s="15"/>
    </row>
    <row r="246" spans="1:10" ht="13">
      <c r="A246" s="19" t="s">
        <v>2192</v>
      </c>
      <c r="B246" s="11">
        <v>0.14784722222222221</v>
      </c>
      <c r="C246" s="19" t="s">
        <v>18</v>
      </c>
      <c r="D246" s="19" t="s">
        <v>15</v>
      </c>
      <c r="E246" s="13">
        <v>24</v>
      </c>
      <c r="F246" s="14">
        <f>E246-5</f>
        <v>19</v>
      </c>
      <c r="G246" s="15"/>
      <c r="H246" s="15"/>
      <c r="I246" s="15"/>
      <c r="J246" s="15"/>
    </row>
    <row r="247" spans="1:10" ht="13">
      <c r="A247" s="19" t="s">
        <v>2192</v>
      </c>
      <c r="B247" s="11">
        <v>0.14868055555555557</v>
      </c>
      <c r="C247" s="19" t="s">
        <v>888</v>
      </c>
      <c r="D247" s="19" t="s">
        <v>15</v>
      </c>
      <c r="E247" s="13">
        <v>16</v>
      </c>
      <c r="F247" s="14">
        <f>E247-9</f>
        <v>7</v>
      </c>
      <c r="G247" s="15"/>
      <c r="H247" s="15"/>
      <c r="I247" s="15"/>
      <c r="J247" s="15"/>
    </row>
    <row r="248" spans="1:10" ht="13">
      <c r="A248" s="19" t="s">
        <v>2192</v>
      </c>
      <c r="B248" s="11">
        <v>0.14869212962962963</v>
      </c>
      <c r="C248" s="19" t="s">
        <v>66</v>
      </c>
      <c r="D248" s="19" t="s">
        <v>15</v>
      </c>
      <c r="E248" s="13">
        <v>15</v>
      </c>
      <c r="F248" s="14">
        <f>E248-3</f>
        <v>12</v>
      </c>
      <c r="G248" s="15"/>
      <c r="H248" s="15"/>
      <c r="I248" s="15"/>
      <c r="J248" s="15"/>
    </row>
    <row r="249" spans="1:10" ht="13">
      <c r="A249" s="19" t="s">
        <v>2192</v>
      </c>
      <c r="B249" s="11">
        <v>0.15208333333333332</v>
      </c>
      <c r="C249" s="19" t="s">
        <v>13</v>
      </c>
      <c r="D249" s="19" t="s">
        <v>15</v>
      </c>
      <c r="E249" s="13">
        <v>18</v>
      </c>
      <c r="F249" s="14">
        <f>E249-2</f>
        <v>16</v>
      </c>
      <c r="G249" s="15"/>
      <c r="H249" s="15"/>
      <c r="I249" s="15"/>
      <c r="J249" s="15"/>
    </row>
    <row r="250" spans="1:10" ht="13">
      <c r="A250" s="19" t="s">
        <v>2192</v>
      </c>
      <c r="B250" s="11">
        <v>0.1529861111111111</v>
      </c>
      <c r="C250" s="19" t="s">
        <v>14</v>
      </c>
      <c r="D250" s="19" t="s">
        <v>37</v>
      </c>
      <c r="E250" s="13">
        <v>11</v>
      </c>
      <c r="F250" s="14">
        <f>E250-6</f>
        <v>5</v>
      </c>
      <c r="G250" s="15"/>
      <c r="H250" s="15"/>
      <c r="I250" s="15"/>
      <c r="J250" s="15"/>
    </row>
    <row r="251" spans="1:10" ht="13">
      <c r="A251" s="19" t="s">
        <v>2192</v>
      </c>
      <c r="B251" s="11">
        <v>0.15299768518518519</v>
      </c>
      <c r="C251" s="19" t="s">
        <v>66</v>
      </c>
      <c r="D251" s="19" t="s">
        <v>37</v>
      </c>
      <c r="E251" s="13">
        <v>19</v>
      </c>
      <c r="F251" s="14"/>
      <c r="G251" s="15"/>
      <c r="H251" s="15"/>
      <c r="I251" s="15"/>
      <c r="J251" s="15"/>
    </row>
    <row r="252" spans="1:10" ht="13">
      <c r="A252" s="19" t="s">
        <v>2192</v>
      </c>
      <c r="B252" s="11">
        <v>0.15358796296296295</v>
      </c>
      <c r="C252" s="19" t="s">
        <v>21</v>
      </c>
      <c r="D252" s="19" t="s">
        <v>37</v>
      </c>
      <c r="E252" s="13">
        <v>18</v>
      </c>
      <c r="F252" s="14">
        <f>E252-10</f>
        <v>8</v>
      </c>
      <c r="G252" s="15"/>
      <c r="H252" s="15"/>
      <c r="I252" s="15"/>
      <c r="J252" s="15"/>
    </row>
    <row r="253" spans="1:10" ht="13">
      <c r="A253" s="19" t="s">
        <v>2192</v>
      </c>
      <c r="B253" s="11">
        <v>0.15563657407407408</v>
      </c>
      <c r="C253" s="19" t="s">
        <v>66</v>
      </c>
      <c r="D253" s="19" t="s">
        <v>15</v>
      </c>
      <c r="E253" s="13">
        <v>14</v>
      </c>
      <c r="F253" s="14">
        <f>E253-3</f>
        <v>11</v>
      </c>
      <c r="G253" s="15"/>
      <c r="H253" s="15"/>
      <c r="I253" s="15"/>
      <c r="J253" s="15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>
    <outlinePr summaryBelow="0" summaryRight="0"/>
  </sheetPr>
  <dimension ref="A1:J268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18.16406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8.83203125" customWidth="1"/>
    <col min="9" max="9" width="6.33203125" customWidth="1"/>
    <col min="10" max="10" width="55.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2212</v>
      </c>
      <c r="B2" s="11">
        <v>9.3055555555555548E-3</v>
      </c>
      <c r="C2" s="19" t="s">
        <v>21</v>
      </c>
      <c r="D2" s="19" t="s">
        <v>15</v>
      </c>
      <c r="E2" s="13">
        <v>16</v>
      </c>
      <c r="F2" s="13">
        <f>E2-4</f>
        <v>12</v>
      </c>
      <c r="G2" s="15"/>
      <c r="H2" s="15"/>
      <c r="I2" s="15"/>
      <c r="J2" s="15"/>
    </row>
    <row r="3" spans="1:10" ht="15.75" customHeight="1">
      <c r="A3" s="19" t="s">
        <v>2212</v>
      </c>
      <c r="B3" s="11">
        <v>1.1516203703703704E-2</v>
      </c>
      <c r="C3" s="19" t="s">
        <v>14</v>
      </c>
      <c r="D3" s="19" t="s">
        <v>37</v>
      </c>
      <c r="E3" s="13">
        <v>17</v>
      </c>
      <c r="F3" s="13">
        <f>E3-6</f>
        <v>11</v>
      </c>
      <c r="G3" s="15"/>
      <c r="H3" s="15"/>
      <c r="I3" s="15"/>
      <c r="J3" s="15"/>
    </row>
    <row r="4" spans="1:10" ht="15.75" customHeight="1">
      <c r="A4" s="19" t="s">
        <v>2212</v>
      </c>
      <c r="B4" s="11">
        <v>1.2407407407407407E-2</v>
      </c>
      <c r="C4" s="19" t="s">
        <v>66</v>
      </c>
      <c r="D4" s="19" t="s">
        <v>70</v>
      </c>
      <c r="E4" s="13" t="s">
        <v>38</v>
      </c>
      <c r="F4" s="13"/>
      <c r="G4" s="15"/>
      <c r="H4" s="15"/>
      <c r="I4" s="15"/>
      <c r="J4" s="19" t="s">
        <v>70</v>
      </c>
    </row>
    <row r="5" spans="1:10" ht="15.75" customHeight="1">
      <c r="A5" s="19" t="s">
        <v>2212</v>
      </c>
      <c r="B5" s="11">
        <v>1.9456018518518518E-2</v>
      </c>
      <c r="C5" s="19" t="s">
        <v>21</v>
      </c>
      <c r="D5" s="19" t="s">
        <v>246</v>
      </c>
      <c r="E5" s="13">
        <v>19</v>
      </c>
      <c r="F5" s="13">
        <f>E5-10</f>
        <v>9</v>
      </c>
      <c r="G5" s="15"/>
      <c r="H5" s="15"/>
      <c r="I5" s="15"/>
      <c r="J5" s="15"/>
    </row>
    <row r="6" spans="1:10" ht="15.75" customHeight="1">
      <c r="A6" s="19" t="s">
        <v>2212</v>
      </c>
      <c r="B6" s="11">
        <v>2.0023148148148148E-2</v>
      </c>
      <c r="C6" s="19" t="s">
        <v>18</v>
      </c>
      <c r="D6" s="19" t="s">
        <v>70</v>
      </c>
      <c r="E6" s="13" t="s">
        <v>38</v>
      </c>
      <c r="F6" s="13"/>
      <c r="G6" s="15"/>
      <c r="H6" s="15"/>
      <c r="I6" s="15"/>
      <c r="J6" s="19" t="s">
        <v>2216</v>
      </c>
    </row>
    <row r="7" spans="1:10" ht="15.75" customHeight="1">
      <c r="A7" s="19" t="s">
        <v>2212</v>
      </c>
      <c r="B7" s="11">
        <v>2.1874999999999999E-2</v>
      </c>
      <c r="C7" s="19" t="s">
        <v>18</v>
      </c>
      <c r="D7" s="19" t="s">
        <v>15</v>
      </c>
      <c r="E7" s="13">
        <v>23</v>
      </c>
      <c r="F7" s="13">
        <f>E7-5</f>
        <v>18</v>
      </c>
      <c r="G7" s="15"/>
      <c r="H7" s="15"/>
      <c r="I7" s="15"/>
      <c r="J7" s="15"/>
    </row>
    <row r="8" spans="1:10" ht="15.75" customHeight="1">
      <c r="A8" s="19" t="s">
        <v>2212</v>
      </c>
      <c r="B8" s="11">
        <v>2.3993055555555556E-2</v>
      </c>
      <c r="C8" s="19" t="s">
        <v>13</v>
      </c>
      <c r="D8" s="19" t="s">
        <v>69</v>
      </c>
      <c r="E8" s="13">
        <v>7</v>
      </c>
      <c r="F8" s="13">
        <f>E8--2</f>
        <v>9</v>
      </c>
      <c r="G8" s="15"/>
      <c r="H8" s="15"/>
      <c r="I8" s="15"/>
      <c r="J8" s="15"/>
    </row>
    <row r="9" spans="1:10" ht="15.75" customHeight="1">
      <c r="A9" s="19" t="s">
        <v>2212</v>
      </c>
      <c r="B9" s="11">
        <v>2.4571759259259258E-2</v>
      </c>
      <c r="C9" s="19" t="s">
        <v>888</v>
      </c>
      <c r="D9" s="19" t="s">
        <v>69</v>
      </c>
      <c r="E9" s="13">
        <v>10</v>
      </c>
      <c r="F9" s="13">
        <f>E9-5</f>
        <v>5</v>
      </c>
      <c r="G9" s="15"/>
      <c r="H9" s="15"/>
      <c r="I9" s="15"/>
      <c r="J9" s="15"/>
    </row>
    <row r="10" spans="1:10" ht="15.75" customHeight="1">
      <c r="A10" s="19" t="s">
        <v>2212</v>
      </c>
      <c r="B10" s="11">
        <v>3.0243055555555554E-2</v>
      </c>
      <c r="C10" s="19" t="s">
        <v>14</v>
      </c>
      <c r="D10" s="19" t="s">
        <v>15</v>
      </c>
      <c r="E10" s="13" t="s">
        <v>17</v>
      </c>
      <c r="F10" s="13">
        <v>20</v>
      </c>
      <c r="G10" s="15"/>
      <c r="H10" s="15"/>
      <c r="I10" s="15"/>
      <c r="J10" s="15"/>
    </row>
    <row r="11" spans="1:10" ht="15.75" customHeight="1">
      <c r="A11" s="19" t="s">
        <v>2212</v>
      </c>
      <c r="B11" s="11">
        <v>3.0300925925925926E-2</v>
      </c>
      <c r="C11" s="19" t="s">
        <v>66</v>
      </c>
      <c r="D11" s="19" t="s">
        <v>15</v>
      </c>
      <c r="E11" s="13">
        <v>15</v>
      </c>
      <c r="F11" s="13">
        <f>E11-3</f>
        <v>12</v>
      </c>
      <c r="G11" s="15"/>
      <c r="H11" s="15"/>
      <c r="I11" s="15"/>
      <c r="J11" s="15"/>
    </row>
    <row r="12" spans="1:10" ht="15.75" customHeight="1">
      <c r="A12" s="19" t="s">
        <v>2212</v>
      </c>
      <c r="B12" s="11">
        <v>3.1944444444444442E-2</v>
      </c>
      <c r="C12" s="19" t="s">
        <v>13</v>
      </c>
      <c r="D12" s="19" t="s">
        <v>15</v>
      </c>
      <c r="E12" s="13">
        <v>10</v>
      </c>
      <c r="F12" s="14">
        <f>E12-2</f>
        <v>8</v>
      </c>
      <c r="G12" s="15"/>
      <c r="H12" s="15"/>
      <c r="I12" s="15"/>
      <c r="J12" s="15"/>
    </row>
    <row r="13" spans="1:10" ht="15.75" customHeight="1">
      <c r="A13" s="19" t="s">
        <v>2212</v>
      </c>
      <c r="B13" s="11">
        <v>3.2326388888888891E-2</v>
      </c>
      <c r="C13" s="19" t="s">
        <v>18</v>
      </c>
      <c r="D13" s="19" t="s">
        <v>15</v>
      </c>
      <c r="E13" s="13">
        <v>8</v>
      </c>
      <c r="F13" s="14">
        <f t="shared" ref="F13:F14" si="0">E13-5</f>
        <v>3</v>
      </c>
      <c r="G13" s="15"/>
      <c r="H13" s="15"/>
      <c r="I13" s="15"/>
      <c r="J13" s="15"/>
    </row>
    <row r="14" spans="1:10" ht="15.75" customHeight="1">
      <c r="A14" s="19" t="s">
        <v>2212</v>
      </c>
      <c r="B14" s="11">
        <v>3.4780092592592592E-2</v>
      </c>
      <c r="C14" s="19" t="s">
        <v>18</v>
      </c>
      <c r="D14" s="19" t="s">
        <v>15</v>
      </c>
      <c r="E14" s="13">
        <v>24</v>
      </c>
      <c r="F14" s="14">
        <f t="shared" si="0"/>
        <v>19</v>
      </c>
      <c r="G14" s="15"/>
      <c r="H14" s="15"/>
      <c r="I14" s="15"/>
      <c r="J14" s="15"/>
    </row>
    <row r="15" spans="1:10" ht="15.75" customHeight="1">
      <c r="A15" s="19" t="s">
        <v>2212</v>
      </c>
      <c r="B15" s="11">
        <v>3.5104166666666665E-2</v>
      </c>
      <c r="C15" s="19" t="s">
        <v>19</v>
      </c>
      <c r="D15" s="19" t="s">
        <v>15</v>
      </c>
      <c r="E15" s="13">
        <v>10</v>
      </c>
      <c r="F15" s="14">
        <f>E15-0</f>
        <v>10</v>
      </c>
      <c r="G15" s="15"/>
      <c r="H15" s="15"/>
      <c r="I15" s="15"/>
      <c r="J15" s="15"/>
    </row>
    <row r="16" spans="1:10" ht="15.75" customHeight="1">
      <c r="A16" s="19" t="s">
        <v>2212</v>
      </c>
      <c r="B16" s="11">
        <v>3.5972222222222225E-2</v>
      </c>
      <c r="C16" s="19" t="s">
        <v>13</v>
      </c>
      <c r="D16" s="19" t="s">
        <v>37</v>
      </c>
      <c r="E16" s="13">
        <v>8</v>
      </c>
      <c r="F16" s="14">
        <f>E16-6</f>
        <v>2</v>
      </c>
      <c r="G16" s="15"/>
      <c r="H16" s="15"/>
      <c r="I16" s="15"/>
      <c r="J16" s="15"/>
    </row>
    <row r="17" spans="1:10" ht="15.75" customHeight="1">
      <c r="A17" s="19" t="s">
        <v>2212</v>
      </c>
      <c r="B17" s="11">
        <v>3.6377314814814814E-2</v>
      </c>
      <c r="C17" s="19" t="s">
        <v>14</v>
      </c>
      <c r="D17" s="19" t="s">
        <v>15</v>
      </c>
      <c r="E17" s="13">
        <v>6</v>
      </c>
      <c r="F17" s="13">
        <f>E17-3</f>
        <v>3</v>
      </c>
      <c r="G17" s="15"/>
      <c r="H17" s="15"/>
      <c r="I17" s="15"/>
      <c r="J17" s="15"/>
    </row>
    <row r="18" spans="1:10" ht="15.75" customHeight="1">
      <c r="A18" s="19" t="s">
        <v>2212</v>
      </c>
      <c r="B18" s="11">
        <v>3.7025462962962961E-2</v>
      </c>
      <c r="C18" s="19" t="s">
        <v>21</v>
      </c>
      <c r="D18" s="19" t="s">
        <v>37</v>
      </c>
      <c r="E18" s="13">
        <v>16</v>
      </c>
      <c r="F18" s="13">
        <f>E18-10</f>
        <v>6</v>
      </c>
      <c r="G18" s="15"/>
      <c r="H18" s="15"/>
      <c r="I18" s="15"/>
      <c r="J18" s="15"/>
    </row>
    <row r="19" spans="1:10" ht="15.75" customHeight="1">
      <c r="A19" s="19" t="s">
        <v>2212</v>
      </c>
      <c r="B19" s="11">
        <v>3.7638888888888888E-2</v>
      </c>
      <c r="C19" s="19" t="s">
        <v>13</v>
      </c>
      <c r="D19" s="19" t="s">
        <v>37</v>
      </c>
      <c r="E19" s="13">
        <v>14</v>
      </c>
      <c r="F19" s="14">
        <f>E19-6</f>
        <v>8</v>
      </c>
      <c r="G19" s="15"/>
      <c r="H19" s="15"/>
      <c r="I19" s="15"/>
      <c r="J19" s="15"/>
    </row>
    <row r="20" spans="1:10" ht="15.75" customHeight="1">
      <c r="A20" s="19" t="s">
        <v>2212</v>
      </c>
      <c r="B20" s="11">
        <v>3.8553240740740742E-2</v>
      </c>
      <c r="C20" s="19" t="s">
        <v>19</v>
      </c>
      <c r="D20" s="19" t="s">
        <v>37</v>
      </c>
      <c r="E20" s="13">
        <v>15</v>
      </c>
      <c r="F20" s="14">
        <f>E20-11</f>
        <v>4</v>
      </c>
      <c r="G20" s="15"/>
      <c r="H20" s="15"/>
      <c r="I20" s="15"/>
      <c r="J20" s="15"/>
    </row>
    <row r="21" spans="1:10" ht="15.75" customHeight="1">
      <c r="A21" s="19" t="s">
        <v>2212</v>
      </c>
      <c r="B21" s="11">
        <v>3.8854166666666669E-2</v>
      </c>
      <c r="C21" s="19" t="s">
        <v>19</v>
      </c>
      <c r="D21" s="19" t="s">
        <v>321</v>
      </c>
      <c r="E21" s="13" t="s">
        <v>20</v>
      </c>
      <c r="F21" s="13">
        <v>1</v>
      </c>
      <c r="G21" s="15"/>
      <c r="H21" s="15"/>
      <c r="I21" s="15"/>
      <c r="J21" s="15"/>
    </row>
    <row r="22" spans="1:10" ht="15.75" customHeight="1">
      <c r="A22" s="19" t="s">
        <v>2212</v>
      </c>
      <c r="B22" s="11">
        <v>3.9756944444444442E-2</v>
      </c>
      <c r="C22" s="19" t="s">
        <v>21</v>
      </c>
      <c r="D22" s="19" t="s">
        <v>321</v>
      </c>
      <c r="E22" s="13" t="s">
        <v>20</v>
      </c>
      <c r="F22" s="13">
        <v>1</v>
      </c>
      <c r="G22" s="15"/>
      <c r="H22" s="15"/>
      <c r="I22" s="15"/>
      <c r="J22" s="19" t="s">
        <v>2193</v>
      </c>
    </row>
    <row r="23" spans="1:10" ht="15.75" customHeight="1">
      <c r="A23" s="19" t="s">
        <v>2212</v>
      </c>
      <c r="B23" s="11">
        <v>3.9756944444444442E-2</v>
      </c>
      <c r="C23" s="19" t="s">
        <v>21</v>
      </c>
      <c r="D23" s="19" t="s">
        <v>321</v>
      </c>
      <c r="E23" s="13">
        <v>21</v>
      </c>
      <c r="F23" s="14">
        <f>E23-10</f>
        <v>11</v>
      </c>
      <c r="G23" s="15"/>
      <c r="H23" s="15"/>
      <c r="I23" s="15"/>
      <c r="J23" s="19" t="s">
        <v>2229</v>
      </c>
    </row>
    <row r="24" spans="1:10" ht="15.75" customHeight="1">
      <c r="A24" s="19" t="s">
        <v>2212</v>
      </c>
      <c r="B24" s="11">
        <v>4.0555555555555553E-2</v>
      </c>
      <c r="C24" s="19" t="s">
        <v>18</v>
      </c>
      <c r="D24" s="19" t="s">
        <v>15</v>
      </c>
      <c r="E24" s="13" t="s">
        <v>20</v>
      </c>
      <c r="F24" s="13">
        <v>1</v>
      </c>
      <c r="G24" s="15"/>
      <c r="H24" s="15"/>
      <c r="I24" s="15"/>
      <c r="J24" s="15"/>
    </row>
    <row r="25" spans="1:10" ht="15.75" customHeight="1">
      <c r="A25" s="19" t="s">
        <v>2212</v>
      </c>
      <c r="B25" s="11">
        <v>4.3263888888888886E-2</v>
      </c>
      <c r="C25" s="19" t="s">
        <v>14</v>
      </c>
      <c r="D25" s="19" t="s">
        <v>31</v>
      </c>
      <c r="E25" s="13">
        <v>20</v>
      </c>
      <c r="F25" s="14">
        <f>E25-1</f>
        <v>19</v>
      </c>
      <c r="G25" s="15"/>
      <c r="H25" s="15"/>
      <c r="I25" s="15"/>
      <c r="J25" s="15"/>
    </row>
    <row r="26" spans="1:10" ht="15.75" customHeight="1">
      <c r="A26" s="19" t="s">
        <v>2212</v>
      </c>
      <c r="B26" s="11">
        <v>4.6805555555555559E-2</v>
      </c>
      <c r="C26" s="19" t="s">
        <v>19</v>
      </c>
      <c r="D26" s="19" t="s">
        <v>16</v>
      </c>
      <c r="E26" s="13">
        <v>20</v>
      </c>
      <c r="F26" s="14">
        <f>E26-5</f>
        <v>15</v>
      </c>
      <c r="G26" s="15"/>
      <c r="H26" s="15"/>
      <c r="I26" s="15"/>
      <c r="J26" s="15"/>
    </row>
    <row r="27" spans="1:10" ht="15.75" customHeight="1">
      <c r="A27" s="19" t="s">
        <v>2212</v>
      </c>
      <c r="B27" s="11">
        <v>4.6817129629629632E-2</v>
      </c>
      <c r="C27" s="19" t="s">
        <v>18</v>
      </c>
      <c r="D27" s="19" t="s">
        <v>16</v>
      </c>
      <c r="E27" s="13">
        <v>24</v>
      </c>
      <c r="F27" s="45">
        <f>E27-4</f>
        <v>20</v>
      </c>
      <c r="G27" s="15"/>
      <c r="H27" s="15"/>
      <c r="I27" s="15"/>
      <c r="J27" s="15"/>
    </row>
    <row r="28" spans="1:10" ht="15.75" customHeight="1">
      <c r="A28" s="19" t="s">
        <v>2212</v>
      </c>
      <c r="B28" s="11">
        <v>4.6898148148148147E-2</v>
      </c>
      <c r="C28" s="19" t="s">
        <v>13</v>
      </c>
      <c r="D28" s="19" t="s">
        <v>16</v>
      </c>
      <c r="E28" s="13">
        <v>17</v>
      </c>
      <c r="F28" s="13">
        <f>E28-0</f>
        <v>17</v>
      </c>
      <c r="G28" s="15"/>
      <c r="H28" s="15"/>
      <c r="I28" s="15"/>
      <c r="J28" s="15"/>
    </row>
    <row r="29" spans="1:10" ht="15.75" customHeight="1">
      <c r="A29" s="19" t="s">
        <v>2212</v>
      </c>
      <c r="B29" s="11">
        <v>4.6932870370370368E-2</v>
      </c>
      <c r="C29" s="19" t="s">
        <v>66</v>
      </c>
      <c r="D29" s="19" t="s">
        <v>16</v>
      </c>
      <c r="E29" s="13" t="s">
        <v>38</v>
      </c>
      <c r="F29" s="13" t="s">
        <v>38</v>
      </c>
      <c r="G29" s="15"/>
      <c r="H29" s="15"/>
      <c r="I29" s="15"/>
      <c r="J29" s="19" t="s">
        <v>2193</v>
      </c>
    </row>
    <row r="30" spans="1:10" ht="15.75" customHeight="1">
      <c r="A30" s="19" t="s">
        <v>2212</v>
      </c>
      <c r="B30" s="11">
        <v>4.6932870370370368E-2</v>
      </c>
      <c r="C30" s="19" t="s">
        <v>66</v>
      </c>
      <c r="D30" s="19" t="s">
        <v>16</v>
      </c>
      <c r="E30" s="13">
        <v>16</v>
      </c>
      <c r="F30" s="13" t="s">
        <v>38</v>
      </c>
      <c r="G30" s="15"/>
      <c r="H30" s="15"/>
      <c r="I30" s="15"/>
      <c r="J30" s="19" t="s">
        <v>2234</v>
      </c>
    </row>
    <row r="31" spans="1:10" ht="15.75" customHeight="1">
      <c r="A31" s="19" t="s">
        <v>2212</v>
      </c>
      <c r="B31" s="11">
        <v>4.7083333333333331E-2</v>
      </c>
      <c r="C31" s="19" t="s">
        <v>14</v>
      </c>
      <c r="D31" s="19" t="s">
        <v>16</v>
      </c>
      <c r="E31" s="13">
        <v>8</v>
      </c>
      <c r="F31" s="14">
        <f>E31-5</f>
        <v>3</v>
      </c>
      <c r="G31" s="15"/>
      <c r="H31" s="15"/>
      <c r="I31" s="15"/>
      <c r="J31" s="15"/>
    </row>
    <row r="32" spans="1:10" ht="15.75" customHeight="1">
      <c r="A32" s="19" t="s">
        <v>2212</v>
      </c>
      <c r="B32" s="11">
        <v>4.7118055555555559E-2</v>
      </c>
      <c r="C32" s="19" t="s">
        <v>21</v>
      </c>
      <c r="D32" s="19" t="s">
        <v>16</v>
      </c>
      <c r="E32" s="13">
        <v>8</v>
      </c>
      <c r="F32" s="14">
        <f t="shared" ref="F32:F33" si="1">E32-1</f>
        <v>7</v>
      </c>
      <c r="G32" s="15"/>
      <c r="H32" s="15"/>
      <c r="I32" s="15"/>
      <c r="J32" s="15"/>
    </row>
    <row r="33" spans="1:10" ht="15.75" customHeight="1">
      <c r="A33" s="19" t="s">
        <v>2212</v>
      </c>
      <c r="B33" s="11">
        <v>4.7199074074074074E-2</v>
      </c>
      <c r="C33" s="19" t="s">
        <v>888</v>
      </c>
      <c r="D33" s="19" t="s">
        <v>16</v>
      </c>
      <c r="E33" s="13">
        <v>4</v>
      </c>
      <c r="F33" s="14">
        <f t="shared" si="1"/>
        <v>3</v>
      </c>
      <c r="G33" s="15"/>
      <c r="H33" s="15"/>
      <c r="I33" s="15"/>
      <c r="J33" s="15"/>
    </row>
    <row r="34" spans="1:10" ht="15.75" customHeight="1">
      <c r="A34" s="19" t="s">
        <v>2212</v>
      </c>
      <c r="B34" s="11">
        <v>5.1805555555555556E-2</v>
      </c>
      <c r="C34" s="19" t="s">
        <v>1480</v>
      </c>
      <c r="D34" s="19" t="s">
        <v>30</v>
      </c>
      <c r="E34" s="13">
        <f>F34+7</f>
        <v>14</v>
      </c>
      <c r="F34" s="13">
        <v>7</v>
      </c>
      <c r="G34" s="15"/>
      <c r="H34" s="15"/>
      <c r="I34" s="15"/>
      <c r="J34" s="19" t="s">
        <v>2239</v>
      </c>
    </row>
    <row r="35" spans="1:10" ht="15.75" customHeight="1">
      <c r="A35" s="19" t="s">
        <v>2212</v>
      </c>
      <c r="B35" s="11">
        <v>5.1967592592592593E-2</v>
      </c>
      <c r="C35" s="19" t="s">
        <v>1480</v>
      </c>
      <c r="D35" s="19" t="s">
        <v>30</v>
      </c>
      <c r="E35" s="13">
        <v>17</v>
      </c>
      <c r="F35" s="13">
        <f>E35-7</f>
        <v>10</v>
      </c>
      <c r="G35" s="15"/>
      <c r="H35" s="15"/>
      <c r="I35" s="15"/>
      <c r="J35" s="19" t="s">
        <v>2242</v>
      </c>
    </row>
    <row r="36" spans="1:10" ht="15.75" customHeight="1">
      <c r="A36" s="19" t="s">
        <v>2212</v>
      </c>
      <c r="B36" s="11">
        <v>5.3229166666666668E-2</v>
      </c>
      <c r="C36" s="19" t="s">
        <v>66</v>
      </c>
      <c r="D36" s="19" t="s">
        <v>34</v>
      </c>
      <c r="E36" s="13">
        <v>2</v>
      </c>
      <c r="F36" s="13">
        <f>E36--2</f>
        <v>4</v>
      </c>
      <c r="G36" s="15"/>
      <c r="H36" s="15"/>
      <c r="I36" s="15"/>
      <c r="J36" s="15"/>
    </row>
    <row r="37" spans="1:10" ht="15.75" customHeight="1">
      <c r="A37" s="19" t="s">
        <v>2212</v>
      </c>
      <c r="B37" s="11">
        <v>5.5127314814814816E-2</v>
      </c>
      <c r="C37" s="19" t="s">
        <v>21</v>
      </c>
      <c r="D37" s="19" t="s">
        <v>109</v>
      </c>
      <c r="E37" s="13">
        <v>19</v>
      </c>
      <c r="F37" s="14">
        <f>E37-8</f>
        <v>11</v>
      </c>
      <c r="G37" s="15"/>
      <c r="H37" s="15"/>
      <c r="I37" s="15"/>
      <c r="J37" s="19" t="s">
        <v>2014</v>
      </c>
    </row>
    <row r="38" spans="1:10" ht="15.75" customHeight="1">
      <c r="A38" s="19" t="s">
        <v>2212</v>
      </c>
      <c r="B38" s="11">
        <v>5.541666666666667E-2</v>
      </c>
      <c r="C38" s="19" t="s">
        <v>14</v>
      </c>
      <c r="D38" s="19" t="s">
        <v>52</v>
      </c>
      <c r="E38" s="13">
        <v>16</v>
      </c>
      <c r="F38" s="13">
        <f>E38-9</f>
        <v>7</v>
      </c>
      <c r="G38" s="15"/>
      <c r="H38" s="15"/>
      <c r="I38" s="15"/>
      <c r="J38" s="15"/>
    </row>
    <row r="39" spans="1:10" ht="15.75" customHeight="1">
      <c r="A39" s="19" t="s">
        <v>2212</v>
      </c>
      <c r="B39" s="11">
        <v>5.5810185185185185E-2</v>
      </c>
      <c r="C39" s="19" t="s">
        <v>14</v>
      </c>
      <c r="D39" s="19" t="s">
        <v>30</v>
      </c>
      <c r="E39" s="13">
        <v>28</v>
      </c>
      <c r="F39" s="14">
        <f t="shared" ref="F39:F40" si="2">E39-10</f>
        <v>18</v>
      </c>
      <c r="G39" s="15"/>
      <c r="H39" s="15"/>
      <c r="I39" s="15"/>
      <c r="J39" s="19" t="s">
        <v>32</v>
      </c>
    </row>
    <row r="40" spans="1:10" ht="15.75" customHeight="1">
      <c r="A40" s="19" t="s">
        <v>2212</v>
      </c>
      <c r="B40" s="11">
        <v>5.5844907407407406E-2</v>
      </c>
      <c r="C40" s="19" t="s">
        <v>14</v>
      </c>
      <c r="D40" s="19" t="s">
        <v>30</v>
      </c>
      <c r="E40" s="13">
        <v>17</v>
      </c>
      <c r="F40" s="13">
        <f t="shared" si="2"/>
        <v>7</v>
      </c>
      <c r="G40" s="15"/>
      <c r="H40" s="15"/>
      <c r="I40" s="15"/>
      <c r="J40" s="19" t="s">
        <v>2247</v>
      </c>
    </row>
    <row r="41" spans="1:10" ht="15.75" customHeight="1">
      <c r="A41" s="19" t="s">
        <v>2212</v>
      </c>
      <c r="B41" s="11">
        <v>5.5960648148148148E-2</v>
      </c>
      <c r="C41" s="19" t="s">
        <v>14</v>
      </c>
      <c r="D41" s="19" t="s">
        <v>28</v>
      </c>
      <c r="E41" s="13">
        <v>9</v>
      </c>
      <c r="F41" s="14"/>
      <c r="G41" s="15"/>
      <c r="H41" s="19" t="s">
        <v>2248</v>
      </c>
      <c r="I41" s="15"/>
      <c r="J41" s="15"/>
    </row>
    <row r="42" spans="1:10" ht="15.75" customHeight="1">
      <c r="A42" s="19" t="s">
        <v>2212</v>
      </c>
      <c r="B42" s="11">
        <v>5.6435185185185185E-2</v>
      </c>
      <c r="C42" s="19" t="s">
        <v>14</v>
      </c>
      <c r="D42" s="19" t="s">
        <v>52</v>
      </c>
      <c r="E42" s="13">
        <v>22</v>
      </c>
      <c r="F42" s="13">
        <f>E42-9</f>
        <v>13</v>
      </c>
      <c r="G42" s="15"/>
      <c r="H42" s="15"/>
      <c r="I42" s="15"/>
      <c r="J42" s="15"/>
    </row>
    <row r="43" spans="1:10" ht="15.75" customHeight="1">
      <c r="A43" s="19" t="s">
        <v>2212</v>
      </c>
      <c r="B43" s="11">
        <v>5.7083333333333333E-2</v>
      </c>
      <c r="C43" s="19" t="s">
        <v>1480</v>
      </c>
      <c r="D43" s="19" t="s">
        <v>16</v>
      </c>
      <c r="E43" s="13">
        <v>11</v>
      </c>
      <c r="F43" s="14">
        <f>E43-2</f>
        <v>9</v>
      </c>
      <c r="G43" s="15"/>
      <c r="H43" s="15"/>
      <c r="I43" s="15"/>
      <c r="J43" s="19" t="s">
        <v>1650</v>
      </c>
    </row>
    <row r="44" spans="1:10" ht="15.75" customHeight="1">
      <c r="A44" s="19" t="s">
        <v>2212</v>
      </c>
      <c r="B44" s="11">
        <v>5.8912037037037034E-2</v>
      </c>
      <c r="C44" s="19" t="s">
        <v>18</v>
      </c>
      <c r="D44" s="19" t="s">
        <v>30</v>
      </c>
      <c r="E44" s="13">
        <f>F44+3</f>
        <v>6</v>
      </c>
      <c r="F44" s="13">
        <v>3</v>
      </c>
      <c r="G44" s="15"/>
      <c r="H44" s="15"/>
      <c r="I44" s="15"/>
      <c r="J44" s="19" t="s">
        <v>2253</v>
      </c>
    </row>
    <row r="45" spans="1:10" ht="15.75" customHeight="1">
      <c r="A45" s="19" t="s">
        <v>2212</v>
      </c>
      <c r="B45" s="11">
        <v>6.6388888888888886E-2</v>
      </c>
      <c r="C45" s="19" t="s">
        <v>18</v>
      </c>
      <c r="D45" s="19" t="s">
        <v>33</v>
      </c>
      <c r="E45" s="13" t="s">
        <v>38</v>
      </c>
      <c r="F45" s="13" t="s">
        <v>38</v>
      </c>
      <c r="G45" s="15"/>
      <c r="H45" s="15"/>
      <c r="I45" s="15"/>
      <c r="J45" s="19" t="s">
        <v>155</v>
      </c>
    </row>
    <row r="46" spans="1:10" ht="15.75" customHeight="1">
      <c r="A46" s="19" t="s">
        <v>2212</v>
      </c>
      <c r="B46" s="11">
        <v>5.9537037037037034E-2</v>
      </c>
      <c r="C46" s="19" t="s">
        <v>18</v>
      </c>
      <c r="D46" s="19" t="s">
        <v>28</v>
      </c>
      <c r="E46" s="13">
        <v>11</v>
      </c>
      <c r="F46" s="13"/>
      <c r="G46" s="15"/>
      <c r="H46" s="19" t="s">
        <v>2256</v>
      </c>
      <c r="I46" s="15"/>
      <c r="J46" s="15"/>
    </row>
    <row r="47" spans="1:10" ht="15.75" customHeight="1">
      <c r="A47" s="19" t="s">
        <v>2212</v>
      </c>
      <c r="B47" s="11">
        <v>6.1192129629629631E-2</v>
      </c>
      <c r="C47" s="19" t="s">
        <v>66</v>
      </c>
      <c r="D47" s="19" t="s">
        <v>77</v>
      </c>
      <c r="E47" s="13" t="s">
        <v>38</v>
      </c>
      <c r="F47" s="13" t="s">
        <v>38</v>
      </c>
      <c r="G47" s="15"/>
      <c r="H47" s="15"/>
      <c r="I47" s="15"/>
      <c r="J47" s="19" t="s">
        <v>2193</v>
      </c>
    </row>
    <row r="48" spans="1:10" ht="15.75" customHeight="1">
      <c r="A48" s="19" t="s">
        <v>2212</v>
      </c>
      <c r="B48" s="11">
        <v>6.1192129629629631E-2</v>
      </c>
      <c r="C48" s="19" t="s">
        <v>66</v>
      </c>
      <c r="D48" s="19" t="s">
        <v>77</v>
      </c>
      <c r="E48" s="13">
        <v>23</v>
      </c>
      <c r="F48" s="13" t="s">
        <v>38</v>
      </c>
      <c r="G48" s="15"/>
      <c r="H48" s="15"/>
      <c r="I48" s="15"/>
      <c r="J48" s="19" t="s">
        <v>1841</v>
      </c>
    </row>
    <row r="49" spans="1:10" ht="15.75" customHeight="1">
      <c r="A49" s="19" t="s">
        <v>2212</v>
      </c>
      <c r="B49" s="11">
        <v>8.4097222222222226E-2</v>
      </c>
      <c r="C49" s="19" t="s">
        <v>66</v>
      </c>
      <c r="D49" s="19" t="s">
        <v>532</v>
      </c>
      <c r="E49" s="13" t="s">
        <v>38</v>
      </c>
      <c r="F49" s="13" t="s">
        <v>38</v>
      </c>
      <c r="G49" s="15"/>
      <c r="H49" s="15"/>
      <c r="I49" s="15"/>
      <c r="J49" s="19" t="s">
        <v>2193</v>
      </c>
    </row>
    <row r="50" spans="1:10" ht="15.75" customHeight="1">
      <c r="A50" s="19" t="s">
        <v>2212</v>
      </c>
      <c r="B50" s="11">
        <v>8.4097222222222226E-2</v>
      </c>
      <c r="C50" s="19" t="s">
        <v>66</v>
      </c>
      <c r="D50" s="19" t="s">
        <v>532</v>
      </c>
      <c r="E50" s="13">
        <v>24</v>
      </c>
      <c r="F50" s="13" t="s">
        <v>38</v>
      </c>
      <c r="G50" s="15"/>
      <c r="H50" s="15"/>
      <c r="I50" s="15"/>
      <c r="J50" s="19" t="s">
        <v>1841</v>
      </c>
    </row>
    <row r="51" spans="1:10" ht="15.75" customHeight="1">
      <c r="A51" s="19" t="s">
        <v>2212</v>
      </c>
      <c r="B51" s="11">
        <v>8.4918981481481484E-2</v>
      </c>
      <c r="C51" s="19" t="s">
        <v>13</v>
      </c>
      <c r="D51" s="19" t="s">
        <v>33</v>
      </c>
      <c r="E51" s="13">
        <v>16</v>
      </c>
      <c r="F51" s="13">
        <f t="shared" ref="F51:F52" si="3">E51-9</f>
        <v>7</v>
      </c>
      <c r="G51" s="15"/>
      <c r="H51" s="15"/>
      <c r="I51" s="15"/>
      <c r="J51" s="19" t="s">
        <v>120</v>
      </c>
    </row>
    <row r="52" spans="1:10" ht="15.75" customHeight="1">
      <c r="A52" s="19" t="s">
        <v>2212</v>
      </c>
      <c r="B52" s="11">
        <v>8.4988425925925926E-2</v>
      </c>
      <c r="C52" s="19" t="s">
        <v>13</v>
      </c>
      <c r="D52" s="19" t="s">
        <v>33</v>
      </c>
      <c r="E52" s="13">
        <v>21</v>
      </c>
      <c r="F52" s="14">
        <f t="shared" si="3"/>
        <v>12</v>
      </c>
      <c r="G52" s="15"/>
      <c r="H52" s="15"/>
      <c r="I52" s="15"/>
      <c r="J52" s="19" t="s">
        <v>120</v>
      </c>
    </row>
    <row r="53" spans="1:10" ht="15.75" customHeight="1">
      <c r="A53" s="19" t="s">
        <v>2212</v>
      </c>
      <c r="B53" s="11">
        <v>8.50462962962963E-2</v>
      </c>
      <c r="C53" s="19" t="s">
        <v>13</v>
      </c>
      <c r="D53" s="19" t="s">
        <v>28</v>
      </c>
      <c r="E53" s="13">
        <v>14</v>
      </c>
      <c r="F53" s="14"/>
      <c r="G53" s="15"/>
      <c r="H53" s="19" t="s">
        <v>2259</v>
      </c>
      <c r="I53" s="15"/>
      <c r="J53" s="15"/>
    </row>
    <row r="54" spans="1:10" ht="15.75" customHeight="1">
      <c r="A54" s="19" t="s">
        <v>2212</v>
      </c>
      <c r="B54" s="11">
        <v>8.729166666666667E-2</v>
      </c>
      <c r="C54" s="19" t="s">
        <v>66</v>
      </c>
      <c r="D54" s="19" t="s">
        <v>30</v>
      </c>
      <c r="E54" s="13" t="s">
        <v>38</v>
      </c>
      <c r="F54" s="13" t="s">
        <v>38</v>
      </c>
      <c r="G54" s="15"/>
      <c r="H54" s="15"/>
      <c r="I54" s="15"/>
      <c r="J54" s="19" t="s">
        <v>2193</v>
      </c>
    </row>
    <row r="55" spans="1:10" ht="15.75" customHeight="1">
      <c r="A55" s="19" t="s">
        <v>2212</v>
      </c>
      <c r="B55" s="11">
        <v>8.729166666666667E-2</v>
      </c>
      <c r="C55" s="19" t="s">
        <v>66</v>
      </c>
      <c r="D55" s="19" t="s">
        <v>30</v>
      </c>
      <c r="E55" s="13">
        <f>F55+8</f>
        <v>27</v>
      </c>
      <c r="F55" s="13">
        <v>19</v>
      </c>
      <c r="G55" s="15"/>
      <c r="H55" s="15"/>
      <c r="I55" s="15"/>
      <c r="J55" s="19" t="s">
        <v>2260</v>
      </c>
    </row>
    <row r="56" spans="1:10" ht="15.75" customHeight="1">
      <c r="A56" s="19" t="s">
        <v>2212</v>
      </c>
      <c r="B56" s="11">
        <v>8.7418981481481486E-2</v>
      </c>
      <c r="C56" s="19" t="s">
        <v>66</v>
      </c>
      <c r="D56" s="19" t="s">
        <v>28</v>
      </c>
      <c r="E56" s="13">
        <v>17</v>
      </c>
      <c r="F56" s="13"/>
      <c r="G56" s="15"/>
      <c r="H56" s="19" t="s">
        <v>2261</v>
      </c>
      <c r="I56" s="15"/>
      <c r="J56" s="19"/>
    </row>
    <row r="57" spans="1:10" ht="15.75" customHeight="1">
      <c r="A57" s="19" t="s">
        <v>2212</v>
      </c>
      <c r="B57" s="11">
        <v>8.7939814814814818E-2</v>
      </c>
      <c r="C57" s="19" t="s">
        <v>66</v>
      </c>
      <c r="D57" s="19" t="s">
        <v>30</v>
      </c>
      <c r="E57" s="13" t="s">
        <v>38</v>
      </c>
      <c r="F57" s="13" t="s">
        <v>38</v>
      </c>
      <c r="G57" s="15"/>
      <c r="H57" s="15"/>
      <c r="I57" s="15"/>
      <c r="J57" s="19" t="s">
        <v>2193</v>
      </c>
    </row>
    <row r="58" spans="1:10" ht="15.75" customHeight="1">
      <c r="A58" s="19" t="s">
        <v>2212</v>
      </c>
      <c r="B58" s="11">
        <v>8.7939814814814818E-2</v>
      </c>
      <c r="C58" s="19" t="s">
        <v>66</v>
      </c>
      <c r="D58" s="19" t="s">
        <v>30</v>
      </c>
      <c r="E58" s="13">
        <f>F58+8</f>
        <v>27</v>
      </c>
      <c r="F58" s="13">
        <v>19</v>
      </c>
      <c r="G58" s="15"/>
      <c r="H58" s="15"/>
      <c r="I58" s="15"/>
      <c r="J58" s="19" t="s">
        <v>2260</v>
      </c>
    </row>
    <row r="59" spans="1:10" ht="13">
      <c r="A59" s="19" t="s">
        <v>2212</v>
      </c>
      <c r="B59" s="11">
        <v>8.8055555555555554E-2</v>
      </c>
      <c r="C59" s="19" t="s">
        <v>66</v>
      </c>
      <c r="D59" s="19" t="s">
        <v>28</v>
      </c>
      <c r="E59" s="13">
        <v>12</v>
      </c>
      <c r="F59" s="13"/>
      <c r="G59" s="15"/>
      <c r="H59" s="19" t="s">
        <v>2262</v>
      </c>
      <c r="I59" s="15"/>
      <c r="J59" s="15"/>
    </row>
    <row r="60" spans="1:10" ht="13">
      <c r="A60" s="19" t="s">
        <v>2212</v>
      </c>
      <c r="B60" s="11">
        <v>8.8888888888888892E-2</v>
      </c>
      <c r="C60" s="19" t="s">
        <v>1480</v>
      </c>
      <c r="D60" s="19" t="s">
        <v>109</v>
      </c>
      <c r="E60" s="13" t="s">
        <v>38</v>
      </c>
      <c r="F60" s="13" t="s">
        <v>38</v>
      </c>
      <c r="G60" s="15"/>
      <c r="H60" s="15"/>
      <c r="I60" s="15"/>
      <c r="J60" s="19" t="s">
        <v>2193</v>
      </c>
    </row>
    <row r="61" spans="1:10" ht="13">
      <c r="A61" s="19" t="s">
        <v>2212</v>
      </c>
      <c r="B61" s="11">
        <v>8.8888888888888892E-2</v>
      </c>
      <c r="C61" s="19" t="s">
        <v>1480</v>
      </c>
      <c r="D61" s="19" t="s">
        <v>109</v>
      </c>
      <c r="E61" s="13">
        <v>22</v>
      </c>
      <c r="F61" s="13">
        <f>E61-4</f>
        <v>18</v>
      </c>
      <c r="G61" s="15"/>
      <c r="H61" s="15"/>
      <c r="I61" s="15"/>
      <c r="J61" s="19" t="s">
        <v>1650</v>
      </c>
    </row>
    <row r="62" spans="1:10" ht="13">
      <c r="A62" s="19" t="s">
        <v>2212</v>
      </c>
      <c r="B62" s="11">
        <v>8.8888888888888892E-2</v>
      </c>
      <c r="C62" s="19" t="s">
        <v>1480</v>
      </c>
      <c r="D62" s="19" t="s">
        <v>45</v>
      </c>
      <c r="E62" s="13">
        <v>4</v>
      </c>
      <c r="F62" s="14"/>
      <c r="G62" s="15"/>
      <c r="H62" s="15"/>
      <c r="I62" s="15"/>
      <c r="J62" s="19" t="s">
        <v>1548</v>
      </c>
    </row>
    <row r="63" spans="1:10" ht="13">
      <c r="A63" s="19" t="s">
        <v>2212</v>
      </c>
      <c r="B63" s="11">
        <v>8.9525462962962959E-2</v>
      </c>
      <c r="C63" s="19" t="s">
        <v>1480</v>
      </c>
      <c r="D63" s="19" t="s">
        <v>30</v>
      </c>
      <c r="E63" s="13" t="s">
        <v>38</v>
      </c>
      <c r="F63" s="13" t="s">
        <v>38</v>
      </c>
      <c r="G63" s="15"/>
      <c r="H63" s="15"/>
      <c r="I63" s="15"/>
      <c r="J63" s="19" t="s">
        <v>2193</v>
      </c>
    </row>
    <row r="64" spans="1:10" ht="13">
      <c r="A64" s="19" t="s">
        <v>2212</v>
      </c>
      <c r="B64" s="11">
        <v>8.9525462962962959E-2</v>
      </c>
      <c r="C64" s="19" t="s">
        <v>1480</v>
      </c>
      <c r="D64" s="19" t="s">
        <v>30</v>
      </c>
      <c r="E64" s="13">
        <v>26</v>
      </c>
      <c r="F64" s="13">
        <f>E64-7</f>
        <v>19</v>
      </c>
      <c r="G64" s="15"/>
      <c r="H64" s="15"/>
      <c r="I64" s="15"/>
      <c r="J64" s="19" t="s">
        <v>2239</v>
      </c>
    </row>
    <row r="65" spans="1:10" ht="13">
      <c r="A65" s="19" t="s">
        <v>2212</v>
      </c>
      <c r="B65" s="11">
        <v>8.9583333333333334E-2</v>
      </c>
      <c r="C65" s="19" t="s">
        <v>1480</v>
      </c>
      <c r="D65" s="19" t="s">
        <v>28</v>
      </c>
      <c r="E65" s="13">
        <v>10</v>
      </c>
      <c r="F65" s="13"/>
      <c r="G65" s="15"/>
      <c r="H65" s="19" t="s">
        <v>2263</v>
      </c>
      <c r="I65" s="15"/>
      <c r="J65" s="15"/>
    </row>
    <row r="66" spans="1:10" ht="13">
      <c r="A66" s="19" t="s">
        <v>2212</v>
      </c>
      <c r="B66" s="11">
        <v>9.0057870370370371E-2</v>
      </c>
      <c r="C66" s="19" t="s">
        <v>1480</v>
      </c>
      <c r="D66" s="19" t="s">
        <v>30</v>
      </c>
      <c r="E66" s="19" t="s">
        <v>38</v>
      </c>
      <c r="F66" s="13" t="s">
        <v>38</v>
      </c>
      <c r="G66" s="15"/>
      <c r="H66" s="15"/>
      <c r="I66" s="15"/>
      <c r="J66" s="19" t="s">
        <v>2193</v>
      </c>
    </row>
    <row r="67" spans="1:10" ht="13">
      <c r="A67" s="19" t="s">
        <v>2212</v>
      </c>
      <c r="B67" s="11">
        <v>9.0057870370370371E-2</v>
      </c>
      <c r="C67" s="19" t="s">
        <v>1480</v>
      </c>
      <c r="D67" s="19" t="s">
        <v>30</v>
      </c>
      <c r="E67" s="13">
        <v>25</v>
      </c>
      <c r="F67" s="13">
        <f>E67-7</f>
        <v>18</v>
      </c>
      <c r="G67" s="15"/>
      <c r="H67" s="15"/>
      <c r="I67" s="15"/>
      <c r="J67" s="19" t="s">
        <v>2239</v>
      </c>
    </row>
    <row r="68" spans="1:10" ht="13">
      <c r="A68" s="19" t="s">
        <v>2212</v>
      </c>
      <c r="B68" s="11">
        <v>9.0138888888888893E-2</v>
      </c>
      <c r="C68" s="19" t="s">
        <v>1480</v>
      </c>
      <c r="D68" s="19" t="s">
        <v>28</v>
      </c>
      <c r="E68" s="13">
        <v>9</v>
      </c>
      <c r="F68" s="13"/>
      <c r="G68" s="15"/>
      <c r="H68" s="19" t="s">
        <v>2264</v>
      </c>
      <c r="I68" s="15"/>
      <c r="J68" s="15"/>
    </row>
    <row r="69" spans="1:10" ht="13">
      <c r="A69" s="19" t="s">
        <v>2212</v>
      </c>
      <c r="B69" s="11">
        <v>9.0682870370370372E-2</v>
      </c>
      <c r="C69" s="19" t="s">
        <v>14</v>
      </c>
      <c r="D69" s="19" t="s">
        <v>52</v>
      </c>
      <c r="E69" s="13">
        <v>21</v>
      </c>
      <c r="F69" s="14">
        <f>E69-9</f>
        <v>12</v>
      </c>
      <c r="G69" s="15"/>
      <c r="H69" s="15"/>
      <c r="I69" s="15"/>
      <c r="J69" s="15"/>
    </row>
    <row r="70" spans="1:10" ht="13">
      <c r="A70" s="19" t="s">
        <v>2212</v>
      </c>
      <c r="B70" s="11">
        <v>9.0914351851851857E-2</v>
      </c>
      <c r="C70" s="19" t="s">
        <v>14</v>
      </c>
      <c r="D70" s="19" t="s">
        <v>30</v>
      </c>
      <c r="E70" s="13">
        <f t="shared" ref="E70:E71" si="4">F70+10</f>
        <v>27</v>
      </c>
      <c r="F70" s="13">
        <v>17</v>
      </c>
      <c r="G70" s="15"/>
      <c r="H70" s="15"/>
      <c r="I70" s="15"/>
      <c r="J70" s="19" t="s">
        <v>2266</v>
      </c>
    </row>
    <row r="71" spans="1:10" ht="13">
      <c r="A71" s="19" t="s">
        <v>2212</v>
      </c>
      <c r="B71" s="11">
        <v>9.0914351851851857E-2</v>
      </c>
      <c r="C71" s="19" t="s">
        <v>14</v>
      </c>
      <c r="D71" s="19" t="s">
        <v>30</v>
      </c>
      <c r="E71" s="13">
        <f t="shared" si="4"/>
        <v>27</v>
      </c>
      <c r="F71" s="13">
        <v>17</v>
      </c>
      <c r="G71" s="15"/>
      <c r="H71" s="15"/>
      <c r="I71" s="15"/>
      <c r="J71" s="19" t="s">
        <v>2266</v>
      </c>
    </row>
    <row r="72" spans="1:10" ht="13">
      <c r="A72" s="19" t="s">
        <v>2212</v>
      </c>
      <c r="B72" s="11">
        <v>9.1064814814814821E-2</v>
      </c>
      <c r="C72" s="19" t="s">
        <v>14</v>
      </c>
      <c r="D72" s="19" t="s">
        <v>28</v>
      </c>
      <c r="E72" s="13">
        <v>8</v>
      </c>
      <c r="F72" s="14"/>
      <c r="G72" s="15"/>
      <c r="H72" s="19" t="s">
        <v>2267</v>
      </c>
      <c r="I72" s="15"/>
      <c r="J72" s="15"/>
    </row>
    <row r="73" spans="1:10" ht="13">
      <c r="A73" s="19" t="s">
        <v>2212</v>
      </c>
      <c r="B73" s="11">
        <v>9.1238425925925931E-2</v>
      </c>
      <c r="C73" s="19" t="s">
        <v>14</v>
      </c>
      <c r="D73" s="19" t="s">
        <v>28</v>
      </c>
      <c r="E73" s="13">
        <v>10</v>
      </c>
      <c r="F73" s="14"/>
      <c r="G73" s="15"/>
      <c r="H73" s="19" t="s">
        <v>2268</v>
      </c>
      <c r="I73" s="15"/>
      <c r="J73" s="15"/>
    </row>
    <row r="74" spans="1:10" ht="13">
      <c r="A74" s="19" t="s">
        <v>2212</v>
      </c>
      <c r="B74" s="11">
        <v>9.2002314814814815E-2</v>
      </c>
      <c r="C74" s="19" t="s">
        <v>14</v>
      </c>
      <c r="D74" s="19" t="s">
        <v>30</v>
      </c>
      <c r="E74" s="13">
        <v>26</v>
      </c>
      <c r="F74" s="14">
        <f>E74-10</f>
        <v>16</v>
      </c>
      <c r="G74" s="15"/>
      <c r="H74" s="15"/>
      <c r="I74" s="15"/>
      <c r="J74" s="19" t="s">
        <v>2266</v>
      </c>
    </row>
    <row r="75" spans="1:10" ht="13">
      <c r="A75" s="19" t="s">
        <v>2212</v>
      </c>
      <c r="B75" s="11">
        <v>9.2094907407407403E-2</v>
      </c>
      <c r="C75" s="19" t="s">
        <v>14</v>
      </c>
      <c r="D75" s="19" t="s">
        <v>28</v>
      </c>
      <c r="E75" s="13">
        <v>8</v>
      </c>
      <c r="F75" s="14"/>
      <c r="G75" s="15"/>
      <c r="H75" s="19" t="s">
        <v>2264</v>
      </c>
      <c r="I75" s="15"/>
      <c r="J75" s="15"/>
    </row>
    <row r="76" spans="1:10" ht="13">
      <c r="A76" s="19" t="s">
        <v>2212</v>
      </c>
      <c r="B76" s="11">
        <v>9.2303240740740741E-2</v>
      </c>
      <c r="C76" s="19" t="s">
        <v>14</v>
      </c>
      <c r="D76" s="19" t="s">
        <v>30</v>
      </c>
      <c r="E76" s="13">
        <v>14</v>
      </c>
      <c r="F76" s="13">
        <f>E76-10</f>
        <v>4</v>
      </c>
      <c r="G76" s="15"/>
      <c r="H76" s="15"/>
      <c r="I76" s="15"/>
      <c r="J76" s="19" t="s">
        <v>2266</v>
      </c>
    </row>
    <row r="77" spans="1:10" ht="13">
      <c r="A77" s="19" t="s">
        <v>2212</v>
      </c>
      <c r="B77" s="11">
        <v>9.239583333333333E-2</v>
      </c>
      <c r="C77" s="19" t="s">
        <v>14</v>
      </c>
      <c r="D77" s="19" t="s">
        <v>45</v>
      </c>
      <c r="E77" s="13">
        <v>3</v>
      </c>
      <c r="F77" s="14"/>
      <c r="G77" s="15"/>
      <c r="H77" s="15"/>
      <c r="I77" s="15"/>
      <c r="J77" s="19" t="s">
        <v>1548</v>
      </c>
    </row>
    <row r="78" spans="1:10" ht="13">
      <c r="A78" s="19" t="s">
        <v>2212</v>
      </c>
      <c r="B78" s="11">
        <v>9.2881944444444448E-2</v>
      </c>
      <c r="C78" s="19" t="s">
        <v>21</v>
      </c>
      <c r="D78" s="19" t="s">
        <v>109</v>
      </c>
      <c r="E78" s="13">
        <v>16</v>
      </c>
      <c r="F78" s="13">
        <f t="shared" ref="F78:F79" si="5">E78-8</f>
        <v>8</v>
      </c>
      <c r="G78" s="15"/>
      <c r="H78" s="15"/>
      <c r="I78" s="15"/>
      <c r="J78" s="19" t="s">
        <v>2193</v>
      </c>
    </row>
    <row r="79" spans="1:10" ht="13">
      <c r="A79" s="19" t="s">
        <v>2212</v>
      </c>
      <c r="B79" s="11">
        <v>9.2881944444444448E-2</v>
      </c>
      <c r="C79" s="19" t="s">
        <v>21</v>
      </c>
      <c r="D79" s="19" t="s">
        <v>109</v>
      </c>
      <c r="E79" s="13">
        <v>23</v>
      </c>
      <c r="F79" s="13">
        <f t="shared" si="5"/>
        <v>15</v>
      </c>
      <c r="G79" s="15"/>
      <c r="H79" s="15"/>
      <c r="I79" s="15"/>
      <c r="J79" s="19" t="s">
        <v>2014</v>
      </c>
    </row>
    <row r="80" spans="1:10" ht="13">
      <c r="A80" s="19" t="s">
        <v>2212</v>
      </c>
      <c r="B80" s="11">
        <v>9.402777777777778E-2</v>
      </c>
      <c r="C80" s="19" t="s">
        <v>21</v>
      </c>
      <c r="D80" s="19" t="s">
        <v>33</v>
      </c>
      <c r="E80" s="13" t="s">
        <v>38</v>
      </c>
      <c r="F80" s="13" t="s">
        <v>38</v>
      </c>
      <c r="G80" s="15"/>
      <c r="H80" s="15"/>
      <c r="I80" s="15"/>
      <c r="J80" s="19" t="s">
        <v>2200</v>
      </c>
    </row>
    <row r="81" spans="1:10" ht="13">
      <c r="A81" s="19" t="s">
        <v>2212</v>
      </c>
      <c r="B81" s="11">
        <v>9.402777777777778E-2</v>
      </c>
      <c r="C81" s="19" t="s">
        <v>21</v>
      </c>
      <c r="D81" s="19" t="s">
        <v>33</v>
      </c>
      <c r="E81" s="13">
        <v>15</v>
      </c>
      <c r="F81" s="13">
        <f>E81-5</f>
        <v>10</v>
      </c>
      <c r="G81" s="15"/>
      <c r="H81" s="15"/>
      <c r="I81" s="15"/>
      <c r="J81" s="19" t="s">
        <v>2183</v>
      </c>
    </row>
    <row r="82" spans="1:10" ht="13">
      <c r="A82" s="19" t="s">
        <v>2212</v>
      </c>
      <c r="B82" s="11">
        <v>9.447916666666667E-2</v>
      </c>
      <c r="C82" s="19" t="s">
        <v>21</v>
      </c>
      <c r="D82" s="19" t="s">
        <v>33</v>
      </c>
      <c r="E82" s="13" t="s">
        <v>38</v>
      </c>
      <c r="F82" s="13" t="s">
        <v>38</v>
      </c>
      <c r="G82" s="15"/>
      <c r="H82" s="15"/>
      <c r="I82" s="15"/>
      <c r="J82" s="19" t="s">
        <v>2200</v>
      </c>
    </row>
    <row r="83" spans="1:10" ht="13">
      <c r="A83" s="19" t="s">
        <v>2212</v>
      </c>
      <c r="B83" s="11">
        <v>9.447916666666667E-2</v>
      </c>
      <c r="C83" s="19" t="s">
        <v>21</v>
      </c>
      <c r="D83" s="19" t="s">
        <v>33</v>
      </c>
      <c r="E83" s="13">
        <v>11</v>
      </c>
      <c r="F83" s="13">
        <f>E83-5</f>
        <v>6</v>
      </c>
      <c r="G83" s="15"/>
      <c r="H83" s="15"/>
      <c r="I83" s="15"/>
      <c r="J83" s="19" t="s">
        <v>2183</v>
      </c>
    </row>
    <row r="84" spans="1:10" ht="13">
      <c r="A84" s="19" t="s">
        <v>2212</v>
      </c>
      <c r="B84" s="11">
        <v>9.4513888888888883E-2</v>
      </c>
      <c r="C84" s="19" t="s">
        <v>21</v>
      </c>
      <c r="D84" s="19" t="s">
        <v>33</v>
      </c>
      <c r="E84" s="13" t="s">
        <v>38</v>
      </c>
      <c r="F84" s="13" t="s">
        <v>38</v>
      </c>
      <c r="G84" s="15"/>
      <c r="H84" s="15"/>
      <c r="I84" s="15"/>
      <c r="J84" s="19" t="s">
        <v>2200</v>
      </c>
    </row>
    <row r="85" spans="1:10" ht="13">
      <c r="A85" s="19" t="s">
        <v>2212</v>
      </c>
      <c r="B85" s="11">
        <v>9.4513888888888883E-2</v>
      </c>
      <c r="C85" s="19" t="s">
        <v>21</v>
      </c>
      <c r="D85" s="19" t="s">
        <v>33</v>
      </c>
      <c r="E85" s="13">
        <v>16</v>
      </c>
      <c r="F85" s="13">
        <f>E85-5</f>
        <v>11</v>
      </c>
      <c r="G85" s="15"/>
      <c r="H85" s="15"/>
      <c r="I85" s="15"/>
      <c r="J85" s="19" t="s">
        <v>2183</v>
      </c>
    </row>
    <row r="86" spans="1:10" ht="13">
      <c r="A86" s="19" t="s">
        <v>2212</v>
      </c>
      <c r="B86" s="11">
        <v>9.4571759259259258E-2</v>
      </c>
      <c r="C86" s="19" t="s">
        <v>21</v>
      </c>
      <c r="D86" s="19" t="s">
        <v>28</v>
      </c>
      <c r="E86" s="13">
        <v>20</v>
      </c>
      <c r="F86" s="14"/>
      <c r="G86" s="15"/>
      <c r="H86" s="19" t="s">
        <v>2271</v>
      </c>
      <c r="I86" s="15"/>
      <c r="J86" s="15"/>
    </row>
    <row r="87" spans="1:10" ht="13">
      <c r="A87" s="19" t="s">
        <v>2212</v>
      </c>
      <c r="B87" s="11">
        <v>9.5428240740740744E-2</v>
      </c>
      <c r="C87" s="19" t="s">
        <v>888</v>
      </c>
      <c r="D87" s="19" t="s">
        <v>30</v>
      </c>
      <c r="E87" s="13">
        <v>16</v>
      </c>
      <c r="F87" s="13">
        <f>E87-4</f>
        <v>12</v>
      </c>
      <c r="G87" s="15"/>
      <c r="H87" s="15"/>
      <c r="I87" s="15"/>
      <c r="J87" s="19" t="s">
        <v>2272</v>
      </c>
    </row>
    <row r="88" spans="1:10" ht="13">
      <c r="A88" s="19" t="s">
        <v>2212</v>
      </c>
      <c r="B88" s="11">
        <v>9.6886574074074069E-2</v>
      </c>
      <c r="C88" s="19" t="s">
        <v>18</v>
      </c>
      <c r="D88" s="19" t="s">
        <v>113</v>
      </c>
      <c r="E88" s="13">
        <v>25</v>
      </c>
      <c r="F88" s="13">
        <f>E88-9</f>
        <v>16</v>
      </c>
      <c r="G88" s="15"/>
      <c r="H88" s="15"/>
      <c r="I88" s="15"/>
      <c r="J88" s="15"/>
    </row>
    <row r="89" spans="1:10" ht="13">
      <c r="A89" s="19" t="s">
        <v>2212</v>
      </c>
      <c r="B89" s="11">
        <v>9.8298611111111114E-2</v>
      </c>
      <c r="C89" s="19" t="s">
        <v>18</v>
      </c>
      <c r="D89" s="19" t="s">
        <v>2273</v>
      </c>
      <c r="E89" s="13" t="s">
        <v>38</v>
      </c>
      <c r="F89" s="13" t="s">
        <v>38</v>
      </c>
      <c r="G89" s="15"/>
      <c r="H89" s="15"/>
      <c r="I89" s="15"/>
      <c r="J89" s="19" t="s">
        <v>2274</v>
      </c>
    </row>
    <row r="90" spans="1:10" ht="13">
      <c r="A90" s="19" t="s">
        <v>2212</v>
      </c>
      <c r="B90" s="11">
        <v>9.8935185185185182E-2</v>
      </c>
      <c r="C90" s="19" t="s">
        <v>19</v>
      </c>
      <c r="D90" s="19" t="s">
        <v>30</v>
      </c>
      <c r="E90" s="13" t="s">
        <v>38</v>
      </c>
      <c r="F90" s="13" t="s">
        <v>38</v>
      </c>
      <c r="G90" s="15"/>
      <c r="H90" s="15"/>
      <c r="I90" s="15"/>
      <c r="J90" s="19" t="s">
        <v>2193</v>
      </c>
    </row>
    <row r="91" spans="1:10" ht="13">
      <c r="A91" s="19" t="s">
        <v>2212</v>
      </c>
      <c r="B91" s="11">
        <v>9.8935185185185182E-2</v>
      </c>
      <c r="C91" s="19" t="s">
        <v>19</v>
      </c>
      <c r="D91" s="19" t="s">
        <v>30</v>
      </c>
      <c r="E91" s="13">
        <v>23</v>
      </c>
      <c r="F91" s="13">
        <f>E91-10</f>
        <v>13</v>
      </c>
      <c r="G91" s="15"/>
      <c r="H91" s="15"/>
      <c r="I91" s="15"/>
      <c r="J91" s="19" t="s">
        <v>1244</v>
      </c>
    </row>
    <row r="92" spans="1:10" ht="13">
      <c r="A92" s="19" t="s">
        <v>2212</v>
      </c>
      <c r="B92" s="11">
        <v>9.9027777777777784E-2</v>
      </c>
      <c r="C92" s="19" t="s">
        <v>19</v>
      </c>
      <c r="D92" s="19" t="s">
        <v>28</v>
      </c>
      <c r="E92" s="13">
        <v>40</v>
      </c>
      <c r="F92" s="14"/>
      <c r="G92" s="15"/>
      <c r="H92" s="19" t="s">
        <v>2277</v>
      </c>
      <c r="I92" s="15"/>
      <c r="J92" s="19" t="s">
        <v>2278</v>
      </c>
    </row>
    <row r="93" spans="1:10" ht="13">
      <c r="A93" s="19" t="s">
        <v>2212</v>
      </c>
      <c r="B93" s="11">
        <v>9.9340277777777777E-2</v>
      </c>
      <c r="C93" s="19" t="s">
        <v>19</v>
      </c>
      <c r="D93" s="19" t="s">
        <v>30</v>
      </c>
      <c r="E93" s="13" t="s">
        <v>38</v>
      </c>
      <c r="F93" s="13" t="s">
        <v>38</v>
      </c>
      <c r="G93" s="15"/>
      <c r="H93" s="15"/>
      <c r="I93" s="15"/>
      <c r="J93" s="19" t="s">
        <v>2193</v>
      </c>
    </row>
    <row r="94" spans="1:10" ht="13">
      <c r="A94" s="19" t="s">
        <v>2212</v>
      </c>
      <c r="B94" s="11">
        <v>9.9340277777777777E-2</v>
      </c>
      <c r="C94" s="19" t="s">
        <v>19</v>
      </c>
      <c r="D94" s="19" t="s">
        <v>30</v>
      </c>
      <c r="E94" s="13">
        <v>27</v>
      </c>
      <c r="F94" s="14">
        <f>E94-10</f>
        <v>17</v>
      </c>
      <c r="G94" s="15"/>
      <c r="H94" s="15"/>
      <c r="I94" s="15"/>
      <c r="J94" s="19" t="s">
        <v>1244</v>
      </c>
    </row>
    <row r="95" spans="1:10" ht="13">
      <c r="A95" s="19" t="s">
        <v>2212</v>
      </c>
      <c r="B95" s="11">
        <v>9.9432870370370366E-2</v>
      </c>
      <c r="C95" s="19" t="s">
        <v>19</v>
      </c>
      <c r="D95" s="19" t="s">
        <v>28</v>
      </c>
      <c r="E95" s="13">
        <v>10</v>
      </c>
      <c r="F95" s="14"/>
      <c r="G95" s="15"/>
      <c r="H95" s="19" t="s">
        <v>2279</v>
      </c>
      <c r="I95" s="15"/>
      <c r="J95" s="15"/>
    </row>
    <row r="96" spans="1:10" ht="13">
      <c r="A96" s="19" t="s">
        <v>2212</v>
      </c>
      <c r="B96" s="11">
        <v>0.10141203703703704</v>
      </c>
      <c r="C96" s="19" t="s">
        <v>13</v>
      </c>
      <c r="D96" s="19" t="s">
        <v>30</v>
      </c>
      <c r="E96" s="13" t="s">
        <v>38</v>
      </c>
      <c r="F96" s="13" t="s">
        <v>38</v>
      </c>
      <c r="G96" s="15"/>
      <c r="H96" s="15"/>
      <c r="I96" s="15"/>
      <c r="J96" s="19" t="s">
        <v>2193</v>
      </c>
    </row>
    <row r="97" spans="1:10" ht="13">
      <c r="A97" s="19" t="s">
        <v>2212</v>
      </c>
      <c r="B97" s="11">
        <v>0.10141203703703704</v>
      </c>
      <c r="C97" s="19" t="s">
        <v>13</v>
      </c>
      <c r="D97" s="19" t="s">
        <v>30</v>
      </c>
      <c r="E97" s="13">
        <v>24</v>
      </c>
      <c r="F97" s="13">
        <f>E97-10</f>
        <v>14</v>
      </c>
      <c r="G97" s="15"/>
      <c r="H97" s="15"/>
      <c r="I97" s="15"/>
      <c r="J97" s="19" t="s">
        <v>88</v>
      </c>
    </row>
    <row r="98" spans="1:10" ht="13">
      <c r="A98" s="19" t="s">
        <v>2212</v>
      </c>
      <c r="B98" s="11">
        <v>0.10146990740740741</v>
      </c>
      <c r="C98" s="19" t="s">
        <v>13</v>
      </c>
      <c r="D98" s="19" t="s">
        <v>28</v>
      </c>
      <c r="E98" s="13">
        <v>16</v>
      </c>
      <c r="F98" s="13"/>
      <c r="G98" s="15"/>
      <c r="H98" s="19" t="s">
        <v>2282</v>
      </c>
      <c r="I98" s="15"/>
      <c r="J98" s="15"/>
    </row>
    <row r="99" spans="1:10" ht="13">
      <c r="A99" s="19" t="s">
        <v>2212</v>
      </c>
      <c r="B99" s="11">
        <v>0.10159722222222223</v>
      </c>
      <c r="C99" s="19" t="s">
        <v>13</v>
      </c>
      <c r="D99" s="19" t="s">
        <v>30</v>
      </c>
      <c r="E99" s="13" t="s">
        <v>38</v>
      </c>
      <c r="F99" s="13" t="s">
        <v>38</v>
      </c>
      <c r="G99" s="15"/>
      <c r="H99" s="15"/>
      <c r="I99" s="15"/>
      <c r="J99" s="19" t="s">
        <v>2193</v>
      </c>
    </row>
    <row r="100" spans="1:10" ht="13">
      <c r="A100" s="19" t="s">
        <v>2212</v>
      </c>
      <c r="B100" s="11">
        <v>0.10159722222222223</v>
      </c>
      <c r="C100" s="19" t="s">
        <v>13</v>
      </c>
      <c r="D100" s="19" t="s">
        <v>30</v>
      </c>
      <c r="E100" s="13">
        <v>25</v>
      </c>
      <c r="F100" s="13">
        <f>E100-10</f>
        <v>15</v>
      </c>
      <c r="G100" s="15"/>
      <c r="H100" s="15"/>
      <c r="I100" s="15"/>
      <c r="J100" s="19" t="s">
        <v>88</v>
      </c>
    </row>
    <row r="101" spans="1:10" ht="13">
      <c r="A101" s="19" t="s">
        <v>2212</v>
      </c>
      <c r="B101" s="11">
        <v>0.10173611111111111</v>
      </c>
      <c r="C101" s="19" t="s">
        <v>13</v>
      </c>
      <c r="D101" s="19" t="s">
        <v>28</v>
      </c>
      <c r="E101" s="13">
        <v>18</v>
      </c>
      <c r="F101" s="14"/>
      <c r="G101" s="15"/>
      <c r="H101" s="19" t="s">
        <v>2283</v>
      </c>
      <c r="I101" s="15"/>
      <c r="J101" s="15"/>
    </row>
    <row r="102" spans="1:10" ht="13">
      <c r="A102" s="19" t="s">
        <v>2212</v>
      </c>
      <c r="B102" s="11">
        <v>0.10230324074074074</v>
      </c>
      <c r="C102" s="19" t="s">
        <v>66</v>
      </c>
      <c r="D102" s="19" t="s">
        <v>113</v>
      </c>
      <c r="E102" s="13">
        <v>19</v>
      </c>
      <c r="F102" s="13" t="s">
        <v>38</v>
      </c>
      <c r="G102" s="15"/>
      <c r="H102" s="15"/>
      <c r="I102" s="15"/>
      <c r="J102" s="19" t="s">
        <v>1841</v>
      </c>
    </row>
    <row r="103" spans="1:10" ht="13">
      <c r="A103" s="19" t="s">
        <v>2212</v>
      </c>
      <c r="B103" s="11">
        <v>0.1025925925925926</v>
      </c>
      <c r="C103" s="19" t="s">
        <v>66</v>
      </c>
      <c r="D103" s="19" t="s">
        <v>30</v>
      </c>
      <c r="E103" s="13">
        <v>24</v>
      </c>
      <c r="F103" s="13">
        <f>E103-8</f>
        <v>16</v>
      </c>
      <c r="G103" s="15"/>
      <c r="H103" s="15"/>
      <c r="I103" s="15"/>
      <c r="J103" s="19" t="s">
        <v>2070</v>
      </c>
    </row>
    <row r="104" spans="1:10" ht="13">
      <c r="A104" s="19" t="s">
        <v>2212</v>
      </c>
      <c r="B104" s="11">
        <v>0.1028125</v>
      </c>
      <c r="C104" s="19" t="s">
        <v>66</v>
      </c>
      <c r="D104" s="19" t="s">
        <v>28</v>
      </c>
      <c r="E104" s="13">
        <v>21</v>
      </c>
      <c r="F104" s="13"/>
      <c r="G104" s="15"/>
      <c r="H104" s="19" t="s">
        <v>2284</v>
      </c>
      <c r="I104" s="15"/>
      <c r="J104" s="15"/>
    </row>
    <row r="105" spans="1:10" ht="13">
      <c r="A105" s="19" t="s">
        <v>2212</v>
      </c>
      <c r="B105" s="11">
        <v>0.10312499999999999</v>
      </c>
      <c r="C105" s="19" t="s">
        <v>66</v>
      </c>
      <c r="D105" s="19" t="s">
        <v>30</v>
      </c>
      <c r="E105" s="13">
        <v>16</v>
      </c>
      <c r="F105" s="14">
        <f>E105-8</f>
        <v>8</v>
      </c>
      <c r="G105" s="15"/>
      <c r="H105" s="15"/>
      <c r="I105" s="15"/>
      <c r="J105" s="19" t="s">
        <v>2070</v>
      </c>
    </row>
    <row r="106" spans="1:10" ht="13">
      <c r="A106" s="19" t="s">
        <v>2212</v>
      </c>
      <c r="B106" s="11">
        <v>0.10312499999999999</v>
      </c>
      <c r="C106" s="19" t="s">
        <v>66</v>
      </c>
      <c r="D106" s="19" t="s">
        <v>45</v>
      </c>
      <c r="E106" s="13">
        <v>1</v>
      </c>
      <c r="F106" s="14"/>
      <c r="G106" s="15"/>
      <c r="H106" s="15"/>
      <c r="I106" s="15"/>
      <c r="J106" s="19" t="s">
        <v>1548</v>
      </c>
    </row>
    <row r="107" spans="1:10" ht="13">
      <c r="A107" s="19" t="s">
        <v>2212</v>
      </c>
      <c r="B107" s="11">
        <v>0.10445601851851852</v>
      </c>
      <c r="C107" s="19" t="s">
        <v>1480</v>
      </c>
      <c r="D107" s="19" t="s">
        <v>109</v>
      </c>
      <c r="E107" s="13" t="s">
        <v>38</v>
      </c>
      <c r="F107" s="13" t="s">
        <v>38</v>
      </c>
      <c r="G107" s="15"/>
      <c r="H107" s="15"/>
      <c r="I107" s="15"/>
      <c r="J107" s="19" t="s">
        <v>2193</v>
      </c>
    </row>
    <row r="108" spans="1:10" ht="13">
      <c r="A108" s="19" t="s">
        <v>2212</v>
      </c>
      <c r="B108" s="11">
        <v>0.10445601851851852</v>
      </c>
      <c r="C108" s="19" t="s">
        <v>1480</v>
      </c>
      <c r="D108" s="19" t="s">
        <v>109</v>
      </c>
      <c r="E108" s="13">
        <v>22</v>
      </c>
      <c r="F108" s="13">
        <f>E108-4</f>
        <v>18</v>
      </c>
      <c r="G108" s="15"/>
      <c r="H108" s="15"/>
      <c r="I108" s="15"/>
      <c r="J108" s="19" t="s">
        <v>1650</v>
      </c>
    </row>
    <row r="109" spans="1:10" ht="13">
      <c r="A109" s="19" t="s">
        <v>2212</v>
      </c>
      <c r="B109" s="11">
        <v>0.1046875</v>
      </c>
      <c r="C109" s="19" t="s">
        <v>1480</v>
      </c>
      <c r="D109" s="19" t="s">
        <v>30</v>
      </c>
      <c r="E109" s="13" t="s">
        <v>38</v>
      </c>
      <c r="F109" s="13" t="s">
        <v>38</v>
      </c>
      <c r="G109" s="15"/>
      <c r="H109" s="15"/>
      <c r="I109" s="15"/>
      <c r="J109" s="19" t="s">
        <v>2193</v>
      </c>
    </row>
    <row r="110" spans="1:10" ht="13">
      <c r="A110" s="19" t="s">
        <v>2212</v>
      </c>
      <c r="B110" s="11">
        <v>0.1046875</v>
      </c>
      <c r="C110" s="19" t="s">
        <v>1480</v>
      </c>
      <c r="D110" s="19" t="s">
        <v>30</v>
      </c>
      <c r="E110" s="13" t="s">
        <v>17</v>
      </c>
      <c r="F110" s="13">
        <v>20</v>
      </c>
      <c r="G110" s="15"/>
      <c r="H110" s="15"/>
      <c r="I110" s="15"/>
      <c r="J110" s="19" t="s">
        <v>2239</v>
      </c>
    </row>
    <row r="111" spans="1:10" ht="13">
      <c r="A111" s="19" t="s">
        <v>2212</v>
      </c>
      <c r="B111" s="11">
        <v>0.10474537037037036</v>
      </c>
      <c r="C111" s="19" t="s">
        <v>1480</v>
      </c>
      <c r="D111" s="19" t="s">
        <v>28</v>
      </c>
      <c r="E111" s="13">
        <v>24</v>
      </c>
      <c r="F111" s="13"/>
      <c r="G111" s="15"/>
      <c r="H111" s="19" t="s">
        <v>2262</v>
      </c>
      <c r="I111" s="15"/>
      <c r="J111" s="15"/>
    </row>
    <row r="112" spans="1:10" ht="13">
      <c r="A112" s="19" t="s">
        <v>2212</v>
      </c>
      <c r="B112" s="11">
        <v>0.1049537037037037</v>
      </c>
      <c r="C112" s="19" t="s">
        <v>1480</v>
      </c>
      <c r="D112" s="19" t="s">
        <v>30</v>
      </c>
      <c r="E112" s="13" t="s">
        <v>38</v>
      </c>
      <c r="F112" s="13" t="s">
        <v>38</v>
      </c>
      <c r="G112" s="15"/>
      <c r="H112" s="15"/>
      <c r="I112" s="15"/>
      <c r="J112" s="19" t="s">
        <v>2193</v>
      </c>
    </row>
    <row r="113" spans="1:10" ht="13">
      <c r="A113" s="19" t="s">
        <v>2212</v>
      </c>
      <c r="B113" s="11">
        <v>0.1049537037037037</v>
      </c>
      <c r="C113" s="19" t="s">
        <v>1480</v>
      </c>
      <c r="D113" s="19" t="s">
        <v>30</v>
      </c>
      <c r="E113" s="13">
        <v>19</v>
      </c>
      <c r="F113" s="14">
        <f>E113-7</f>
        <v>12</v>
      </c>
      <c r="G113" s="15"/>
      <c r="H113" s="15"/>
      <c r="I113" s="15"/>
      <c r="J113" s="19" t="s">
        <v>2239</v>
      </c>
    </row>
    <row r="114" spans="1:10" ht="13">
      <c r="A114" s="19" t="s">
        <v>2212</v>
      </c>
      <c r="B114" s="19" t="s">
        <v>2288</v>
      </c>
      <c r="C114" s="19" t="s">
        <v>1480</v>
      </c>
      <c r="D114" s="19" t="s">
        <v>28</v>
      </c>
      <c r="E114" s="13">
        <v>14</v>
      </c>
      <c r="F114" s="14"/>
      <c r="G114" s="15"/>
      <c r="H114" s="19" t="s">
        <v>2289</v>
      </c>
      <c r="I114" s="15"/>
      <c r="J114" s="19"/>
    </row>
    <row r="115" spans="1:10" ht="13">
      <c r="A115" s="19" t="s">
        <v>2212</v>
      </c>
      <c r="B115" s="11">
        <v>0.10569444444444444</v>
      </c>
      <c r="C115" s="19" t="s">
        <v>1480</v>
      </c>
      <c r="D115" s="19" t="s">
        <v>113</v>
      </c>
      <c r="E115" s="13">
        <v>17</v>
      </c>
      <c r="F115" s="13" t="s">
        <v>38</v>
      </c>
      <c r="G115" s="15"/>
      <c r="H115" s="15"/>
      <c r="I115" s="15"/>
      <c r="J115" s="19" t="s">
        <v>2290</v>
      </c>
    </row>
    <row r="116" spans="1:10" ht="13">
      <c r="A116" s="19" t="s">
        <v>2212</v>
      </c>
      <c r="B116" s="11">
        <v>0.10615740740740741</v>
      </c>
      <c r="C116" s="19" t="s">
        <v>14</v>
      </c>
      <c r="D116" s="19" t="s">
        <v>30</v>
      </c>
      <c r="E116" s="13">
        <v>23</v>
      </c>
      <c r="F116" s="14">
        <f>E116-10</f>
        <v>13</v>
      </c>
      <c r="G116" s="15"/>
      <c r="H116" s="15"/>
      <c r="I116" s="15"/>
      <c r="J116" s="19" t="s">
        <v>2266</v>
      </c>
    </row>
    <row r="117" spans="1:10" ht="13">
      <c r="A117" s="19" t="s">
        <v>2212</v>
      </c>
      <c r="B117" s="11">
        <v>0.10618055555555556</v>
      </c>
      <c r="C117" s="19" t="s">
        <v>14</v>
      </c>
      <c r="D117" s="19" t="s">
        <v>28</v>
      </c>
      <c r="E117" s="13">
        <v>8</v>
      </c>
      <c r="F117" s="14"/>
      <c r="G117" s="15"/>
      <c r="H117" s="19" t="s">
        <v>2267</v>
      </c>
      <c r="I117" s="15"/>
      <c r="J117" s="15"/>
    </row>
    <row r="118" spans="1:10" ht="13">
      <c r="A118" s="19" t="s">
        <v>2212</v>
      </c>
      <c r="B118" s="11">
        <v>0.10633101851851852</v>
      </c>
      <c r="C118" s="19" t="s">
        <v>14</v>
      </c>
      <c r="D118" s="19" t="s">
        <v>28</v>
      </c>
      <c r="E118" s="13">
        <v>7</v>
      </c>
      <c r="F118" s="13"/>
      <c r="G118" s="15"/>
      <c r="H118" s="19" t="s">
        <v>2291</v>
      </c>
      <c r="I118" s="15"/>
      <c r="J118" s="19" t="s">
        <v>2292</v>
      </c>
    </row>
    <row r="119" spans="1:10" ht="13">
      <c r="A119" s="19" t="s">
        <v>2212</v>
      </c>
      <c r="B119" s="11">
        <v>0.10644675925925925</v>
      </c>
      <c r="C119" s="19" t="s">
        <v>14</v>
      </c>
      <c r="D119" s="19" t="s">
        <v>30</v>
      </c>
      <c r="E119" s="13">
        <v>22</v>
      </c>
      <c r="F119" s="13">
        <f>E119-10</f>
        <v>12</v>
      </c>
      <c r="G119" s="15"/>
      <c r="H119" s="15"/>
      <c r="I119" s="15"/>
      <c r="J119" s="19" t="s">
        <v>2266</v>
      </c>
    </row>
    <row r="120" spans="1:10" ht="13">
      <c r="A120" s="19" t="s">
        <v>2212</v>
      </c>
      <c r="B120" s="11">
        <v>0.10650462962962963</v>
      </c>
      <c r="C120" s="19" t="s">
        <v>14</v>
      </c>
      <c r="D120" s="19" t="s">
        <v>28</v>
      </c>
      <c r="E120" s="13">
        <v>19</v>
      </c>
      <c r="F120" s="13"/>
      <c r="G120" s="15"/>
      <c r="H120" s="19" t="s">
        <v>2293</v>
      </c>
      <c r="I120" s="15"/>
      <c r="J120" s="19" t="s">
        <v>1955</v>
      </c>
    </row>
    <row r="121" spans="1:10" ht="13">
      <c r="A121" s="19" t="s">
        <v>2212</v>
      </c>
      <c r="B121" s="11">
        <v>0.10680555555555556</v>
      </c>
      <c r="C121" s="19" t="s">
        <v>14</v>
      </c>
      <c r="D121" s="19" t="s">
        <v>30</v>
      </c>
      <c r="E121" s="13">
        <v>25</v>
      </c>
      <c r="F121" s="13">
        <f>E121-10</f>
        <v>15</v>
      </c>
      <c r="G121" s="15"/>
      <c r="H121" s="15"/>
      <c r="I121" s="15"/>
      <c r="J121" s="19" t="s">
        <v>2266</v>
      </c>
    </row>
    <row r="122" spans="1:10" ht="13">
      <c r="A122" s="19" t="s">
        <v>2212</v>
      </c>
      <c r="B122" s="11">
        <v>0.10692129629629629</v>
      </c>
      <c r="C122" s="19" t="s">
        <v>14</v>
      </c>
      <c r="D122" s="19" t="s">
        <v>28</v>
      </c>
      <c r="E122" s="13">
        <v>11</v>
      </c>
      <c r="F122" s="13"/>
      <c r="G122" s="15"/>
      <c r="H122" s="19" t="s">
        <v>2268</v>
      </c>
      <c r="I122" s="15"/>
      <c r="J122" s="15"/>
    </row>
    <row r="123" spans="1:10" ht="13">
      <c r="A123" s="19" t="s">
        <v>2212</v>
      </c>
      <c r="B123" s="11">
        <v>0.10699074074074075</v>
      </c>
      <c r="C123" s="19" t="s">
        <v>14</v>
      </c>
      <c r="D123" s="19" t="s">
        <v>28</v>
      </c>
      <c r="E123" s="13">
        <v>6</v>
      </c>
      <c r="F123" s="13"/>
      <c r="G123" s="15"/>
      <c r="H123" s="19" t="s">
        <v>2294</v>
      </c>
      <c r="I123" s="15"/>
      <c r="J123" s="19" t="s">
        <v>2292</v>
      </c>
    </row>
    <row r="124" spans="1:10" ht="13">
      <c r="A124" s="19" t="s">
        <v>2212</v>
      </c>
      <c r="B124" s="11">
        <v>0.10704861111111111</v>
      </c>
      <c r="C124" s="19" t="s">
        <v>14</v>
      </c>
      <c r="D124" s="19" t="s">
        <v>30</v>
      </c>
      <c r="E124" s="13">
        <v>28</v>
      </c>
      <c r="F124" s="13">
        <f>E124-10</f>
        <v>18</v>
      </c>
      <c r="G124" s="15"/>
      <c r="H124" s="15"/>
      <c r="I124" s="15"/>
      <c r="J124" s="19" t="s">
        <v>2266</v>
      </c>
    </row>
    <row r="125" spans="1:10" ht="13">
      <c r="A125" s="19" t="s">
        <v>2212</v>
      </c>
      <c r="B125" s="11">
        <v>0.10710648148148148</v>
      </c>
      <c r="C125" s="19" t="s">
        <v>14</v>
      </c>
      <c r="D125" s="19" t="s">
        <v>28</v>
      </c>
      <c r="E125" s="13">
        <v>9</v>
      </c>
      <c r="F125" s="13"/>
      <c r="G125" s="15"/>
      <c r="H125" s="19" t="s">
        <v>2267</v>
      </c>
      <c r="I125" s="15"/>
      <c r="J125" s="15"/>
    </row>
    <row r="126" spans="1:10" ht="13">
      <c r="A126" s="19" t="s">
        <v>2212</v>
      </c>
      <c r="B126" s="11">
        <v>0.10717592592592592</v>
      </c>
      <c r="C126" s="19" t="s">
        <v>14</v>
      </c>
      <c r="D126" s="19" t="s">
        <v>28</v>
      </c>
      <c r="E126" s="13">
        <v>7</v>
      </c>
      <c r="F126" s="14"/>
      <c r="G126" s="15"/>
      <c r="H126" s="19" t="s">
        <v>2291</v>
      </c>
      <c r="I126" s="15"/>
      <c r="J126" s="19" t="s">
        <v>2292</v>
      </c>
    </row>
    <row r="127" spans="1:10" ht="13">
      <c r="A127" s="19" t="s">
        <v>2212</v>
      </c>
      <c r="B127" s="11">
        <v>0.1074537037037037</v>
      </c>
      <c r="C127" s="19" t="s">
        <v>21</v>
      </c>
      <c r="D127" s="19" t="s">
        <v>109</v>
      </c>
      <c r="E127" s="13">
        <v>14</v>
      </c>
      <c r="F127" s="14">
        <f t="shared" ref="F127:F128" si="6">E127-8</f>
        <v>6</v>
      </c>
      <c r="G127" s="15"/>
      <c r="H127" s="15"/>
      <c r="I127" s="15"/>
      <c r="J127" s="19" t="s">
        <v>2193</v>
      </c>
    </row>
    <row r="128" spans="1:10" ht="13">
      <c r="A128" s="19" t="s">
        <v>2212</v>
      </c>
      <c r="B128" s="11">
        <v>0.1074537037037037</v>
      </c>
      <c r="C128" s="19" t="s">
        <v>21</v>
      </c>
      <c r="D128" s="19" t="s">
        <v>109</v>
      </c>
      <c r="E128" s="13">
        <v>22</v>
      </c>
      <c r="F128" s="13">
        <f t="shared" si="6"/>
        <v>14</v>
      </c>
      <c r="G128" s="15"/>
      <c r="H128" s="15"/>
      <c r="I128" s="15"/>
      <c r="J128" s="19" t="s">
        <v>2014</v>
      </c>
    </row>
    <row r="129" spans="1:10" ht="13">
      <c r="A129" s="19" t="s">
        <v>2212</v>
      </c>
      <c r="B129" s="11">
        <v>0.10894675925925926</v>
      </c>
      <c r="C129" s="19" t="s">
        <v>888</v>
      </c>
      <c r="D129" s="19" t="s">
        <v>30</v>
      </c>
      <c r="E129" s="13" t="s">
        <v>38</v>
      </c>
      <c r="F129" s="13" t="s">
        <v>38</v>
      </c>
      <c r="G129" s="15"/>
      <c r="H129" s="15"/>
      <c r="I129" s="15"/>
      <c r="J129" s="19" t="s">
        <v>2193</v>
      </c>
    </row>
    <row r="130" spans="1:10" ht="13">
      <c r="A130" s="19" t="s">
        <v>2212</v>
      </c>
      <c r="B130" s="11">
        <v>0.10894675925925926</v>
      </c>
      <c r="C130" s="19" t="s">
        <v>888</v>
      </c>
      <c r="D130" s="19" t="s">
        <v>30</v>
      </c>
      <c r="E130" s="13">
        <v>20</v>
      </c>
      <c r="F130" s="14">
        <f>E130-4</f>
        <v>16</v>
      </c>
      <c r="G130" s="15"/>
      <c r="H130" s="15"/>
      <c r="I130" s="15"/>
      <c r="J130" s="19" t="s">
        <v>2272</v>
      </c>
    </row>
    <row r="131" spans="1:10" ht="13">
      <c r="A131" s="19" t="s">
        <v>2212</v>
      </c>
      <c r="B131" s="11">
        <v>0.10960648148148149</v>
      </c>
      <c r="C131" s="19" t="s">
        <v>14</v>
      </c>
      <c r="D131" s="19" t="s">
        <v>30</v>
      </c>
      <c r="E131" s="13">
        <v>24</v>
      </c>
      <c r="F131" s="14">
        <f>E131-10</f>
        <v>14</v>
      </c>
      <c r="G131" s="15"/>
      <c r="H131" s="15"/>
      <c r="I131" s="15"/>
      <c r="J131" s="19" t="s">
        <v>2296</v>
      </c>
    </row>
    <row r="132" spans="1:10" ht="13">
      <c r="A132" s="19" t="s">
        <v>2212</v>
      </c>
      <c r="B132" s="11">
        <v>0.10969907407407407</v>
      </c>
      <c r="C132" s="19" t="s">
        <v>14</v>
      </c>
      <c r="D132" s="19" t="s">
        <v>28</v>
      </c>
      <c r="E132" s="13">
        <v>8</v>
      </c>
      <c r="F132" s="14"/>
      <c r="G132" s="15"/>
      <c r="H132" s="19" t="s">
        <v>2267</v>
      </c>
      <c r="I132" s="15"/>
      <c r="J132" s="15"/>
    </row>
    <row r="133" spans="1:10" ht="13">
      <c r="A133" s="19" t="s">
        <v>2212</v>
      </c>
      <c r="B133" s="11">
        <v>0.1097800925925926</v>
      </c>
      <c r="C133" s="19" t="s">
        <v>14</v>
      </c>
      <c r="D133" s="19" t="s">
        <v>28</v>
      </c>
      <c r="E133" s="13">
        <v>7</v>
      </c>
      <c r="F133" s="13"/>
      <c r="G133" s="15"/>
      <c r="H133" s="19" t="s">
        <v>2291</v>
      </c>
      <c r="I133" s="15"/>
      <c r="J133" s="19" t="s">
        <v>2292</v>
      </c>
    </row>
    <row r="134" spans="1:10" ht="13">
      <c r="A134" s="19" t="s">
        <v>2212</v>
      </c>
      <c r="B134" s="11">
        <v>0.11039351851851852</v>
      </c>
      <c r="C134" s="19" t="s">
        <v>888</v>
      </c>
      <c r="D134" s="19" t="s">
        <v>62</v>
      </c>
      <c r="E134" s="13" t="s">
        <v>38</v>
      </c>
      <c r="F134" s="13" t="s">
        <v>38</v>
      </c>
      <c r="G134" s="15"/>
      <c r="H134" s="15"/>
      <c r="I134" s="15"/>
      <c r="J134" s="19" t="s">
        <v>2193</v>
      </c>
    </row>
    <row r="135" spans="1:10" ht="13">
      <c r="A135" s="19" t="s">
        <v>2212</v>
      </c>
      <c r="B135" s="11">
        <v>0.11039351851851852</v>
      </c>
      <c r="C135" s="19" t="s">
        <v>888</v>
      </c>
      <c r="D135" s="19" t="s">
        <v>62</v>
      </c>
      <c r="E135" s="13">
        <v>17</v>
      </c>
      <c r="F135" s="14">
        <f>E135-2</f>
        <v>15</v>
      </c>
      <c r="G135" s="15"/>
      <c r="H135" s="15"/>
      <c r="I135" s="15"/>
      <c r="J135" s="19" t="s">
        <v>2297</v>
      </c>
    </row>
    <row r="136" spans="1:10" ht="13">
      <c r="A136" s="19" t="s">
        <v>2212</v>
      </c>
      <c r="B136" s="11">
        <v>0.1112962962962963</v>
      </c>
      <c r="C136" s="19" t="s">
        <v>18</v>
      </c>
      <c r="D136" s="19" t="s">
        <v>2273</v>
      </c>
      <c r="E136" s="13" t="s">
        <v>38</v>
      </c>
      <c r="F136" s="13" t="s">
        <v>38</v>
      </c>
      <c r="G136" s="15"/>
      <c r="H136" s="15"/>
      <c r="I136" s="15"/>
      <c r="J136" s="19" t="s">
        <v>2274</v>
      </c>
    </row>
    <row r="137" spans="1:10" ht="13">
      <c r="A137" s="19" t="s">
        <v>2212</v>
      </c>
      <c r="B137" s="11">
        <v>0.11171296296296296</v>
      </c>
      <c r="C137" s="19" t="s">
        <v>18</v>
      </c>
      <c r="D137" s="19" t="s">
        <v>33</v>
      </c>
      <c r="E137" s="13" t="s">
        <v>17</v>
      </c>
      <c r="F137" s="13">
        <v>20</v>
      </c>
      <c r="G137" s="15"/>
      <c r="H137" s="15"/>
      <c r="I137" s="15"/>
      <c r="J137" s="19" t="s">
        <v>155</v>
      </c>
    </row>
    <row r="138" spans="1:10" ht="13">
      <c r="A138" s="19" t="s">
        <v>2212</v>
      </c>
      <c r="B138" s="11">
        <v>0.11181712962962963</v>
      </c>
      <c r="C138" s="19" t="s">
        <v>18</v>
      </c>
      <c r="D138" s="19" t="s">
        <v>28</v>
      </c>
      <c r="E138" s="13">
        <v>19</v>
      </c>
      <c r="F138" s="13"/>
      <c r="G138" s="15"/>
      <c r="H138" s="19" t="s">
        <v>2298</v>
      </c>
      <c r="I138" s="15"/>
      <c r="J138" s="15"/>
    </row>
    <row r="139" spans="1:10" ht="13">
      <c r="A139" s="19" t="s">
        <v>2212</v>
      </c>
      <c r="B139" s="11">
        <v>0.11289351851851852</v>
      </c>
      <c r="C139" s="19" t="s">
        <v>18</v>
      </c>
      <c r="D139" s="19" t="s">
        <v>52</v>
      </c>
      <c r="E139" s="13">
        <v>17</v>
      </c>
      <c r="F139" s="14">
        <f>E139-4</f>
        <v>13</v>
      </c>
      <c r="G139" s="15"/>
      <c r="H139" s="15"/>
      <c r="I139" s="15"/>
      <c r="J139" s="15"/>
    </row>
    <row r="140" spans="1:10" ht="13">
      <c r="A140" s="19" t="s">
        <v>2212</v>
      </c>
      <c r="B140" s="11">
        <v>0.11333333333333333</v>
      </c>
      <c r="C140" s="19" t="s">
        <v>18</v>
      </c>
      <c r="D140" s="19" t="s">
        <v>2273</v>
      </c>
      <c r="E140" s="13" t="s">
        <v>38</v>
      </c>
      <c r="F140" s="13" t="s">
        <v>38</v>
      </c>
      <c r="G140" s="15"/>
      <c r="H140" s="15"/>
      <c r="I140" s="15"/>
      <c r="J140" s="19" t="s">
        <v>2299</v>
      </c>
    </row>
    <row r="141" spans="1:10" ht="13">
      <c r="A141" s="19" t="s">
        <v>2212</v>
      </c>
      <c r="B141" s="11">
        <v>0.11370370370370371</v>
      </c>
      <c r="C141" s="19" t="s">
        <v>19</v>
      </c>
      <c r="D141" s="19" t="s">
        <v>30</v>
      </c>
      <c r="E141" s="13">
        <v>14</v>
      </c>
      <c r="F141" s="14">
        <f t="shared" ref="F141:F142" si="7">E141-10</f>
        <v>4</v>
      </c>
      <c r="G141" s="15"/>
      <c r="H141" s="15"/>
      <c r="I141" s="15"/>
      <c r="J141" s="19" t="s">
        <v>1244</v>
      </c>
    </row>
    <row r="142" spans="1:10" ht="13">
      <c r="A142" s="19" t="s">
        <v>2212</v>
      </c>
      <c r="B142" s="11">
        <v>0.11386574074074074</v>
      </c>
      <c r="C142" s="19" t="s">
        <v>19</v>
      </c>
      <c r="D142" s="19" t="s">
        <v>30</v>
      </c>
      <c r="E142" s="13">
        <v>24</v>
      </c>
      <c r="F142" s="14">
        <f t="shared" si="7"/>
        <v>14</v>
      </c>
      <c r="G142" s="15"/>
      <c r="H142" s="15"/>
      <c r="I142" s="15"/>
      <c r="J142" s="19" t="s">
        <v>1244</v>
      </c>
    </row>
    <row r="143" spans="1:10" ht="13">
      <c r="A143" s="19" t="s">
        <v>2212</v>
      </c>
      <c r="B143" s="11">
        <v>0.11432870370370371</v>
      </c>
      <c r="C143" s="19" t="s">
        <v>19</v>
      </c>
      <c r="D143" s="19" t="s">
        <v>28</v>
      </c>
      <c r="E143" s="13">
        <v>29</v>
      </c>
      <c r="F143" s="13"/>
      <c r="G143" s="15"/>
      <c r="H143" s="19" t="s">
        <v>2303</v>
      </c>
      <c r="I143" s="15"/>
      <c r="J143" s="15"/>
    </row>
    <row r="144" spans="1:10" ht="13">
      <c r="A144" s="19" t="s">
        <v>2212</v>
      </c>
      <c r="B144" s="11">
        <v>0.1150462962962963</v>
      </c>
      <c r="C144" s="19" t="s">
        <v>13</v>
      </c>
      <c r="D144" s="19" t="s">
        <v>30</v>
      </c>
      <c r="E144" s="13">
        <v>23</v>
      </c>
      <c r="F144" s="13">
        <f>E144-10</f>
        <v>13</v>
      </c>
      <c r="G144" s="15"/>
      <c r="H144" s="15"/>
      <c r="I144" s="15"/>
      <c r="J144" s="19" t="s">
        <v>88</v>
      </c>
    </row>
    <row r="145" spans="1:10" ht="13">
      <c r="A145" s="19" t="s">
        <v>2212</v>
      </c>
      <c r="B145" s="11">
        <v>0.1150462962962963</v>
      </c>
      <c r="C145" s="19" t="s">
        <v>13</v>
      </c>
      <c r="D145" s="19" t="s">
        <v>45</v>
      </c>
      <c r="E145" s="13">
        <v>3</v>
      </c>
      <c r="F145" s="13"/>
      <c r="G145" s="15"/>
      <c r="H145" s="15"/>
      <c r="I145" s="15"/>
      <c r="J145" s="19" t="s">
        <v>1548</v>
      </c>
    </row>
    <row r="146" spans="1:10" ht="13">
      <c r="A146" s="19" t="s">
        <v>2212</v>
      </c>
      <c r="B146" s="11">
        <v>0.11527777777777778</v>
      </c>
      <c r="C146" s="19" t="s">
        <v>13</v>
      </c>
      <c r="D146" s="19" t="s">
        <v>28</v>
      </c>
      <c r="E146" s="13">
        <v>12</v>
      </c>
      <c r="F146" s="14"/>
      <c r="G146" s="15"/>
      <c r="H146" s="19" t="s">
        <v>2293</v>
      </c>
      <c r="I146" s="13">
        <v>1</v>
      </c>
      <c r="J146" s="19" t="s">
        <v>100</v>
      </c>
    </row>
    <row r="147" spans="1:10" ht="13">
      <c r="A147" s="19" t="s">
        <v>2212</v>
      </c>
      <c r="B147" s="11">
        <v>0.11592592592592593</v>
      </c>
      <c r="C147" s="19" t="s">
        <v>66</v>
      </c>
      <c r="D147" s="19" t="s">
        <v>113</v>
      </c>
      <c r="E147" s="13" t="s">
        <v>38</v>
      </c>
      <c r="F147" s="13" t="s">
        <v>38</v>
      </c>
      <c r="G147" s="15"/>
      <c r="H147" s="15"/>
      <c r="I147" s="15"/>
      <c r="J147" s="19" t="s">
        <v>2200</v>
      </c>
    </row>
    <row r="148" spans="1:10" ht="13">
      <c r="A148" s="19" t="s">
        <v>2212</v>
      </c>
      <c r="B148" s="11">
        <v>0.11592592592592593</v>
      </c>
      <c r="C148" s="19" t="s">
        <v>66</v>
      </c>
      <c r="D148" s="19" t="s">
        <v>113</v>
      </c>
      <c r="E148" s="13">
        <v>3</v>
      </c>
      <c r="F148" s="13">
        <f>E148-0</f>
        <v>3</v>
      </c>
      <c r="G148" s="15"/>
      <c r="H148" s="15"/>
      <c r="I148" s="15"/>
      <c r="J148" s="19" t="s">
        <v>2304</v>
      </c>
    </row>
    <row r="149" spans="1:10" ht="13">
      <c r="A149" s="19" t="s">
        <v>2212</v>
      </c>
      <c r="B149" s="11">
        <v>0.11888888888888889</v>
      </c>
      <c r="C149" s="19" t="s">
        <v>13</v>
      </c>
      <c r="D149" s="19" t="s">
        <v>113</v>
      </c>
      <c r="E149" s="13">
        <v>19</v>
      </c>
      <c r="F149" s="13">
        <f>E149-3</f>
        <v>16</v>
      </c>
      <c r="G149" s="15"/>
      <c r="H149" s="15"/>
      <c r="I149" s="15"/>
      <c r="J149" s="15"/>
    </row>
    <row r="150" spans="1:10" ht="13">
      <c r="A150" s="19" t="s">
        <v>2212</v>
      </c>
      <c r="B150" s="11">
        <v>0.11983796296296297</v>
      </c>
      <c r="C150" s="19" t="s">
        <v>13</v>
      </c>
      <c r="D150" s="19" t="s">
        <v>28</v>
      </c>
      <c r="E150" s="13">
        <v>41</v>
      </c>
      <c r="F150" s="13"/>
      <c r="G150" s="15"/>
      <c r="H150" s="19" t="s">
        <v>2305</v>
      </c>
      <c r="I150" s="13">
        <v>1</v>
      </c>
      <c r="J150" s="19" t="s">
        <v>2306</v>
      </c>
    </row>
    <row r="151" spans="1:10" ht="13">
      <c r="A151" s="19" t="s">
        <v>2212</v>
      </c>
      <c r="B151" s="11">
        <v>0.12002314814814814</v>
      </c>
      <c r="C151" s="19" t="s">
        <v>66</v>
      </c>
      <c r="D151" s="19" t="s">
        <v>62</v>
      </c>
      <c r="E151" s="13">
        <v>20</v>
      </c>
      <c r="F151" s="14">
        <f>E151-7</f>
        <v>13</v>
      </c>
      <c r="G151" s="15"/>
      <c r="H151" s="15"/>
      <c r="I151" s="15"/>
      <c r="J151" s="19" t="s">
        <v>2309</v>
      </c>
    </row>
    <row r="152" spans="1:10" ht="13">
      <c r="A152" s="19" t="s">
        <v>2212</v>
      </c>
      <c r="B152" s="11">
        <v>0.12109953703703703</v>
      </c>
      <c r="C152" s="19" t="s">
        <v>66</v>
      </c>
      <c r="D152" s="19" t="s">
        <v>30</v>
      </c>
      <c r="E152" s="13">
        <v>10</v>
      </c>
      <c r="F152" s="13">
        <f t="shared" ref="F152:F154" si="8">E152-8</f>
        <v>2</v>
      </c>
      <c r="G152" s="15"/>
      <c r="H152" s="15"/>
      <c r="I152" s="15"/>
      <c r="J152" s="19" t="s">
        <v>2193</v>
      </c>
    </row>
    <row r="153" spans="1:10" ht="13">
      <c r="A153" s="19" t="s">
        <v>2212</v>
      </c>
      <c r="B153" s="11">
        <v>0.12109953703703703</v>
      </c>
      <c r="C153" s="19" t="s">
        <v>66</v>
      </c>
      <c r="D153" s="19" t="s">
        <v>30</v>
      </c>
      <c r="E153" s="13">
        <v>11</v>
      </c>
      <c r="F153" s="13">
        <f t="shared" si="8"/>
        <v>3</v>
      </c>
      <c r="G153" s="15"/>
      <c r="H153" s="15"/>
      <c r="I153" s="15"/>
      <c r="J153" s="19" t="s">
        <v>2310</v>
      </c>
    </row>
    <row r="154" spans="1:10" ht="13">
      <c r="A154" s="19" t="s">
        <v>2212</v>
      </c>
      <c r="B154" s="11">
        <v>0.12180555555555556</v>
      </c>
      <c r="C154" s="19" t="s">
        <v>66</v>
      </c>
      <c r="D154" s="19" t="s">
        <v>30</v>
      </c>
      <c r="E154" s="13">
        <v>21</v>
      </c>
      <c r="F154" s="14">
        <f t="shared" si="8"/>
        <v>13</v>
      </c>
      <c r="G154" s="15"/>
      <c r="H154" s="15"/>
      <c r="I154" s="15"/>
      <c r="J154" s="19" t="s">
        <v>2310</v>
      </c>
    </row>
    <row r="155" spans="1:10" ht="13">
      <c r="A155" s="19" t="s">
        <v>2212</v>
      </c>
      <c r="B155" s="11">
        <v>0.12180555555555556</v>
      </c>
      <c r="C155" s="19" t="s">
        <v>66</v>
      </c>
      <c r="D155" s="19" t="s">
        <v>30</v>
      </c>
      <c r="E155" s="13" t="s">
        <v>38</v>
      </c>
      <c r="F155" s="13" t="s">
        <v>38</v>
      </c>
      <c r="G155" s="15"/>
      <c r="H155" s="15"/>
      <c r="I155" s="15"/>
      <c r="J155" s="19" t="s">
        <v>2193</v>
      </c>
    </row>
    <row r="156" spans="1:10" ht="13">
      <c r="A156" s="19" t="s">
        <v>2212</v>
      </c>
      <c r="B156" s="11">
        <v>0.12200231481481481</v>
      </c>
      <c r="C156" s="19" t="s">
        <v>66</v>
      </c>
      <c r="D156" s="19" t="s">
        <v>28</v>
      </c>
      <c r="E156" s="13">
        <v>10</v>
      </c>
      <c r="F156" s="14"/>
      <c r="G156" s="15"/>
      <c r="H156" s="19" t="s">
        <v>2312</v>
      </c>
      <c r="I156" s="15"/>
      <c r="J156" s="15"/>
    </row>
    <row r="157" spans="1:10" ht="13">
      <c r="A157" s="19" t="s">
        <v>2212</v>
      </c>
      <c r="B157" s="11">
        <v>0.12243055555555556</v>
      </c>
      <c r="C157" s="19" t="s">
        <v>14</v>
      </c>
      <c r="D157" s="19" t="s">
        <v>113</v>
      </c>
      <c r="E157" s="13">
        <v>14</v>
      </c>
      <c r="F157" s="14">
        <f>E157-3</f>
        <v>11</v>
      </c>
      <c r="G157" s="15"/>
      <c r="H157" s="15"/>
      <c r="I157" s="15"/>
      <c r="J157" s="19" t="s">
        <v>2313</v>
      </c>
    </row>
    <row r="158" spans="1:10" ht="13">
      <c r="A158" s="19" t="s">
        <v>2212</v>
      </c>
      <c r="B158" s="11">
        <v>0.12391203703703704</v>
      </c>
      <c r="C158" s="19" t="s">
        <v>21</v>
      </c>
      <c r="D158" s="19" t="s">
        <v>113</v>
      </c>
      <c r="E158" s="13">
        <v>24</v>
      </c>
      <c r="F158" s="14">
        <f>E158-8</f>
        <v>16</v>
      </c>
      <c r="G158" s="15"/>
      <c r="H158" s="15"/>
      <c r="I158" s="15"/>
      <c r="J158" s="15"/>
    </row>
    <row r="159" spans="1:10" ht="13">
      <c r="A159" s="19" t="s">
        <v>2212</v>
      </c>
      <c r="B159" s="11">
        <v>0.1247337962962963</v>
      </c>
      <c r="C159" s="19" t="s">
        <v>888</v>
      </c>
      <c r="D159" s="19" t="s">
        <v>113</v>
      </c>
      <c r="E159" s="13" t="s">
        <v>38</v>
      </c>
      <c r="F159" s="13" t="s">
        <v>38</v>
      </c>
      <c r="G159" s="15"/>
      <c r="H159" s="15"/>
      <c r="I159" s="15"/>
      <c r="J159" s="19" t="s">
        <v>2314</v>
      </c>
    </row>
    <row r="160" spans="1:10" ht="13">
      <c r="A160" s="19" t="s">
        <v>2212</v>
      </c>
      <c r="B160" s="11">
        <v>0.12657407407407406</v>
      </c>
      <c r="C160" s="19" t="s">
        <v>18</v>
      </c>
      <c r="D160" s="19" t="s">
        <v>113</v>
      </c>
      <c r="E160" s="13">
        <v>16</v>
      </c>
      <c r="F160" s="13" t="s">
        <v>38</v>
      </c>
      <c r="G160" s="15"/>
      <c r="H160" s="15"/>
      <c r="I160" s="15"/>
      <c r="J160" s="19" t="s">
        <v>1841</v>
      </c>
    </row>
    <row r="161" spans="1:10" ht="13">
      <c r="A161" s="19" t="s">
        <v>2212</v>
      </c>
      <c r="B161" s="11">
        <v>0.12737268518518519</v>
      </c>
      <c r="C161" s="19" t="s">
        <v>66</v>
      </c>
      <c r="D161" s="19" t="s">
        <v>113</v>
      </c>
      <c r="E161" s="13" t="s">
        <v>38</v>
      </c>
      <c r="F161" s="13" t="s">
        <v>38</v>
      </c>
      <c r="G161" s="15"/>
      <c r="H161" s="15"/>
      <c r="I161" s="15"/>
      <c r="J161" s="19" t="s">
        <v>2193</v>
      </c>
    </row>
    <row r="162" spans="1:10" ht="13">
      <c r="A162" s="19" t="s">
        <v>2212</v>
      </c>
      <c r="B162" s="11">
        <v>0.12737268518518519</v>
      </c>
      <c r="C162" s="19" t="s">
        <v>66</v>
      </c>
      <c r="D162" s="19" t="s">
        <v>113</v>
      </c>
      <c r="E162" s="13">
        <v>19</v>
      </c>
      <c r="F162" s="13">
        <f>E162-0</f>
        <v>19</v>
      </c>
      <c r="G162" s="15"/>
      <c r="H162" s="15"/>
      <c r="I162" s="15"/>
      <c r="J162" s="19" t="s">
        <v>2315</v>
      </c>
    </row>
    <row r="163" spans="1:10" ht="13">
      <c r="A163" s="19" t="s">
        <v>2212</v>
      </c>
      <c r="B163" s="11">
        <v>0.12810185185185186</v>
      </c>
      <c r="C163" s="19" t="s">
        <v>18</v>
      </c>
      <c r="D163" s="19" t="s">
        <v>33</v>
      </c>
      <c r="E163" s="13">
        <v>12</v>
      </c>
      <c r="F163" s="14">
        <f t="shared" ref="F163:F165" si="9">E163-9</f>
        <v>3</v>
      </c>
      <c r="G163" s="15"/>
      <c r="H163" s="15"/>
      <c r="I163" s="15"/>
      <c r="J163" s="19" t="s">
        <v>155</v>
      </c>
    </row>
    <row r="164" spans="1:10" ht="13">
      <c r="A164" s="19" t="s">
        <v>2212</v>
      </c>
      <c r="B164" s="11">
        <v>0.12883101851851853</v>
      </c>
      <c r="C164" s="19" t="s">
        <v>19</v>
      </c>
      <c r="D164" s="19" t="s">
        <v>52</v>
      </c>
      <c r="E164" s="13">
        <v>11</v>
      </c>
      <c r="F164" s="13">
        <f t="shared" si="9"/>
        <v>2</v>
      </c>
      <c r="G164" s="15"/>
      <c r="H164" s="15"/>
      <c r="I164" s="15"/>
      <c r="J164" s="15"/>
    </row>
    <row r="165" spans="1:10" ht="13">
      <c r="A165" s="19" t="s">
        <v>2212</v>
      </c>
      <c r="B165" s="11">
        <v>0.12964120370370372</v>
      </c>
      <c r="C165" s="19" t="s">
        <v>21</v>
      </c>
      <c r="D165" s="19" t="s">
        <v>30</v>
      </c>
      <c r="E165" s="13">
        <v>15</v>
      </c>
      <c r="F165" s="13">
        <f t="shared" si="9"/>
        <v>6</v>
      </c>
      <c r="G165" s="15"/>
      <c r="H165" s="15"/>
      <c r="I165" s="15"/>
      <c r="J165" s="19" t="s">
        <v>2317</v>
      </c>
    </row>
    <row r="166" spans="1:10" ht="13">
      <c r="A166" s="19" t="s">
        <v>2212</v>
      </c>
      <c r="B166" s="11">
        <v>0.12975694444444444</v>
      </c>
      <c r="C166" s="19" t="s">
        <v>21</v>
      </c>
      <c r="D166" s="19" t="s">
        <v>28</v>
      </c>
      <c r="E166" s="13">
        <v>19</v>
      </c>
      <c r="F166" s="14"/>
      <c r="G166" s="15"/>
      <c r="H166" s="19" t="s">
        <v>2318</v>
      </c>
      <c r="I166" s="15"/>
      <c r="J166" s="19" t="s">
        <v>2317</v>
      </c>
    </row>
    <row r="167" spans="1:10" ht="13">
      <c r="A167" s="19" t="s">
        <v>2212</v>
      </c>
      <c r="B167" s="11">
        <v>0.13024305555555554</v>
      </c>
      <c r="C167" s="19" t="s">
        <v>888</v>
      </c>
      <c r="D167" s="19" t="s">
        <v>62</v>
      </c>
      <c r="E167" s="13">
        <v>9</v>
      </c>
      <c r="F167" s="13">
        <f>E167-2</f>
        <v>7</v>
      </c>
      <c r="G167" s="15"/>
      <c r="H167" s="15"/>
      <c r="I167" s="15"/>
      <c r="J167" s="19" t="s">
        <v>224</v>
      </c>
    </row>
    <row r="168" spans="1:10" ht="13">
      <c r="A168" s="19" t="s">
        <v>2212</v>
      </c>
      <c r="B168" s="11">
        <v>0.13024305555555554</v>
      </c>
      <c r="C168" s="19" t="s">
        <v>888</v>
      </c>
      <c r="D168" s="19" t="s">
        <v>62</v>
      </c>
      <c r="E168" s="13" t="s">
        <v>38</v>
      </c>
      <c r="F168" s="13" t="s">
        <v>38</v>
      </c>
      <c r="G168" s="15"/>
      <c r="H168" s="15"/>
      <c r="I168" s="15"/>
      <c r="J168" s="19" t="s">
        <v>2193</v>
      </c>
    </row>
    <row r="169" spans="1:10" ht="13">
      <c r="A169" s="19" t="s">
        <v>2212</v>
      </c>
      <c r="B169" s="11">
        <v>0.13177083333333334</v>
      </c>
      <c r="C169" s="19" t="s">
        <v>13</v>
      </c>
      <c r="D169" s="19" t="s">
        <v>30</v>
      </c>
      <c r="E169" s="13">
        <v>21</v>
      </c>
      <c r="F169" s="14">
        <f>E169-10</f>
        <v>11</v>
      </c>
      <c r="G169" s="15"/>
      <c r="H169" s="15"/>
      <c r="I169" s="15"/>
      <c r="J169" s="19" t="s">
        <v>88</v>
      </c>
    </row>
    <row r="170" spans="1:10" ht="13">
      <c r="A170" s="19" t="s">
        <v>2212</v>
      </c>
      <c r="B170" s="11">
        <v>0.13177083333333334</v>
      </c>
      <c r="C170" s="19" t="s">
        <v>13</v>
      </c>
      <c r="D170" s="19" t="s">
        <v>28</v>
      </c>
      <c r="E170" s="13">
        <v>12</v>
      </c>
      <c r="F170" s="14"/>
      <c r="G170" s="15"/>
      <c r="H170" s="19" t="s">
        <v>2319</v>
      </c>
      <c r="I170" s="13">
        <v>1</v>
      </c>
      <c r="J170" s="19" t="s">
        <v>2320</v>
      </c>
    </row>
    <row r="171" spans="1:10" ht="13">
      <c r="A171" s="19" t="s">
        <v>2212</v>
      </c>
      <c r="B171" s="11">
        <v>0.13306712962962963</v>
      </c>
      <c r="C171" s="19" t="s">
        <v>66</v>
      </c>
      <c r="D171" s="19" t="s">
        <v>30</v>
      </c>
      <c r="E171" s="13" t="s">
        <v>38</v>
      </c>
      <c r="F171" s="13" t="s">
        <v>38</v>
      </c>
      <c r="G171" s="15"/>
      <c r="H171" s="15"/>
      <c r="I171" s="15"/>
      <c r="J171" s="19" t="s">
        <v>2193</v>
      </c>
    </row>
    <row r="172" spans="1:10" ht="13">
      <c r="A172" s="19" t="s">
        <v>2212</v>
      </c>
      <c r="B172" s="11">
        <v>0.13306712962962963</v>
      </c>
      <c r="C172" s="19" t="s">
        <v>66</v>
      </c>
      <c r="D172" s="19" t="s">
        <v>30</v>
      </c>
      <c r="E172" s="13">
        <v>19</v>
      </c>
      <c r="F172" s="13">
        <f>E172-8</f>
        <v>11</v>
      </c>
      <c r="G172" s="15"/>
      <c r="H172" s="15"/>
      <c r="I172" s="15"/>
      <c r="J172" s="19" t="s">
        <v>2321</v>
      </c>
    </row>
    <row r="173" spans="1:10" ht="13">
      <c r="A173" s="19" t="s">
        <v>2212</v>
      </c>
      <c r="B173" s="11">
        <v>0.13261574074074073</v>
      </c>
      <c r="C173" s="19" t="s">
        <v>66</v>
      </c>
      <c r="D173" s="19" t="s">
        <v>28</v>
      </c>
      <c r="E173" s="13">
        <v>20</v>
      </c>
      <c r="F173" s="13"/>
      <c r="G173" s="15"/>
      <c r="H173" s="19" t="s">
        <v>2322</v>
      </c>
      <c r="I173" s="15"/>
      <c r="J173" s="15"/>
    </row>
    <row r="174" spans="1:10" ht="13">
      <c r="A174" s="19" t="s">
        <v>2212</v>
      </c>
      <c r="B174" s="11">
        <v>0.13343749999999999</v>
      </c>
      <c r="C174" s="19" t="s">
        <v>66</v>
      </c>
      <c r="D174" s="19" t="s">
        <v>30</v>
      </c>
      <c r="E174" s="13" t="s">
        <v>38</v>
      </c>
      <c r="F174" s="13" t="s">
        <v>38</v>
      </c>
      <c r="G174" s="15"/>
      <c r="H174" s="15"/>
      <c r="I174" s="15"/>
      <c r="J174" s="19" t="s">
        <v>2193</v>
      </c>
    </row>
    <row r="175" spans="1:10" ht="13">
      <c r="A175" s="19" t="s">
        <v>2212</v>
      </c>
      <c r="B175" s="11">
        <v>0.13343749999999999</v>
      </c>
      <c r="C175" s="19" t="s">
        <v>66</v>
      </c>
      <c r="D175" s="19" t="s">
        <v>30</v>
      </c>
      <c r="E175" s="13">
        <v>27</v>
      </c>
      <c r="F175" s="14">
        <f>E175-8</f>
        <v>19</v>
      </c>
      <c r="G175" s="15"/>
      <c r="H175" s="15"/>
      <c r="I175" s="15"/>
      <c r="J175" s="19" t="s">
        <v>2321</v>
      </c>
    </row>
    <row r="176" spans="1:10" ht="13">
      <c r="A176" s="19" t="s">
        <v>2212</v>
      </c>
      <c r="B176" s="11">
        <v>0.13355324074074074</v>
      </c>
      <c r="C176" s="19" t="s">
        <v>66</v>
      </c>
      <c r="D176" s="19" t="s">
        <v>28</v>
      </c>
      <c r="E176" s="13">
        <v>11</v>
      </c>
      <c r="F176" s="13"/>
      <c r="G176" s="15"/>
      <c r="H176" s="19" t="s">
        <v>2323</v>
      </c>
      <c r="I176" s="15"/>
      <c r="J176" s="15"/>
    </row>
    <row r="177" spans="1:10" ht="13">
      <c r="A177" s="19" t="s">
        <v>2212</v>
      </c>
      <c r="B177" s="11">
        <v>0.13511574074074073</v>
      </c>
      <c r="C177" s="19" t="s">
        <v>14</v>
      </c>
      <c r="D177" s="19" t="s">
        <v>109</v>
      </c>
      <c r="E177" s="13">
        <v>19</v>
      </c>
      <c r="F177" s="14">
        <f>E177-0</f>
        <v>19</v>
      </c>
      <c r="G177" s="15"/>
      <c r="H177" s="15"/>
      <c r="I177" s="15"/>
      <c r="J177" s="15"/>
    </row>
    <row r="178" spans="1:10" ht="13">
      <c r="A178" s="19" t="s">
        <v>2212</v>
      </c>
      <c r="B178" s="11">
        <v>0.13635416666666667</v>
      </c>
      <c r="C178" s="19" t="s">
        <v>888</v>
      </c>
      <c r="D178" s="19" t="s">
        <v>101</v>
      </c>
      <c r="E178" s="13">
        <v>27</v>
      </c>
      <c r="F178" s="13"/>
      <c r="G178" s="15"/>
      <c r="H178" s="19" t="s">
        <v>2326</v>
      </c>
      <c r="I178" s="15"/>
      <c r="J178" s="19" t="s">
        <v>2327</v>
      </c>
    </row>
    <row r="179" spans="1:10" ht="13">
      <c r="A179" s="19" t="s">
        <v>2212</v>
      </c>
      <c r="B179" s="11">
        <v>0.13760416666666667</v>
      </c>
      <c r="C179" s="19" t="s">
        <v>66</v>
      </c>
      <c r="D179" s="19" t="s">
        <v>30</v>
      </c>
      <c r="E179" s="13">
        <v>20</v>
      </c>
      <c r="F179" s="14">
        <f>E179-8</f>
        <v>12</v>
      </c>
      <c r="G179" s="15"/>
      <c r="H179" s="15"/>
      <c r="I179" s="15"/>
      <c r="J179" s="19" t="s">
        <v>2329</v>
      </c>
    </row>
    <row r="180" spans="1:10" ht="13">
      <c r="A180" s="19" t="s">
        <v>2212</v>
      </c>
      <c r="B180" s="11">
        <v>0.13778935185185184</v>
      </c>
      <c r="C180" s="19" t="s">
        <v>18</v>
      </c>
      <c r="D180" s="19" t="s">
        <v>2273</v>
      </c>
      <c r="E180" s="13">
        <v>16</v>
      </c>
      <c r="F180" s="13">
        <v>16</v>
      </c>
      <c r="G180" s="15"/>
      <c r="H180" s="15"/>
      <c r="I180" s="15"/>
      <c r="J180" s="19" t="s">
        <v>2331</v>
      </c>
    </row>
    <row r="181" spans="1:10" ht="13">
      <c r="A181" s="19" t="s">
        <v>2212</v>
      </c>
      <c r="B181" s="11">
        <v>0.13875000000000001</v>
      </c>
      <c r="C181" s="19" t="s">
        <v>19</v>
      </c>
      <c r="D181" s="19" t="s">
        <v>30</v>
      </c>
      <c r="E181" s="13">
        <v>14</v>
      </c>
      <c r="F181" s="13">
        <f>E181-9</f>
        <v>5</v>
      </c>
      <c r="G181" s="15"/>
      <c r="H181" s="15"/>
      <c r="I181" s="15"/>
      <c r="J181" s="19" t="s">
        <v>2332</v>
      </c>
    </row>
    <row r="182" spans="1:10" ht="13">
      <c r="A182" s="19" t="s">
        <v>2212</v>
      </c>
      <c r="B182" s="11">
        <v>0.14046296296296296</v>
      </c>
      <c r="C182" s="19" t="s">
        <v>13</v>
      </c>
      <c r="D182" s="19" t="s">
        <v>113</v>
      </c>
      <c r="E182" s="13">
        <v>13</v>
      </c>
      <c r="F182" s="14">
        <f>E182-3</f>
        <v>10</v>
      </c>
      <c r="G182" s="15"/>
      <c r="H182" s="15"/>
      <c r="I182" s="15"/>
      <c r="J182" s="19" t="s">
        <v>2333</v>
      </c>
    </row>
    <row r="183" spans="1:10" ht="13">
      <c r="A183" s="19" t="s">
        <v>2212</v>
      </c>
      <c r="B183" s="11">
        <v>0.14087962962962963</v>
      </c>
      <c r="C183" s="19" t="s">
        <v>13</v>
      </c>
      <c r="D183" s="19" t="s">
        <v>30</v>
      </c>
      <c r="E183" s="13">
        <v>23</v>
      </c>
      <c r="F183" s="13">
        <f>E183-10</f>
        <v>13</v>
      </c>
      <c r="G183" s="15"/>
      <c r="H183" s="15"/>
      <c r="I183" s="15"/>
      <c r="J183" s="19" t="s">
        <v>88</v>
      </c>
    </row>
    <row r="184" spans="1:10" ht="13">
      <c r="A184" s="19" t="s">
        <v>2212</v>
      </c>
      <c r="B184" s="11">
        <v>0.14093749999999999</v>
      </c>
      <c r="C184" s="19" t="s">
        <v>13</v>
      </c>
      <c r="D184" s="19" t="s">
        <v>28</v>
      </c>
      <c r="E184" s="13">
        <v>14</v>
      </c>
      <c r="F184" s="13"/>
      <c r="G184" s="15"/>
      <c r="H184" s="19" t="s">
        <v>2335</v>
      </c>
      <c r="I184" s="13">
        <v>1</v>
      </c>
      <c r="J184" s="19" t="s">
        <v>2336</v>
      </c>
    </row>
    <row r="185" spans="1:10" ht="13">
      <c r="A185" s="19" t="s">
        <v>2212</v>
      </c>
      <c r="B185" s="11">
        <v>0.14122685185185185</v>
      </c>
      <c r="C185" s="19" t="s">
        <v>13</v>
      </c>
      <c r="D185" s="19" t="s">
        <v>30</v>
      </c>
      <c r="E185" s="13">
        <v>23</v>
      </c>
      <c r="F185" s="14">
        <f>E185-10</f>
        <v>13</v>
      </c>
      <c r="G185" s="15"/>
      <c r="H185" s="15"/>
      <c r="I185" s="15"/>
      <c r="J185" s="19" t="s">
        <v>88</v>
      </c>
    </row>
    <row r="186" spans="1:10" ht="13">
      <c r="A186" s="19" t="s">
        <v>2212</v>
      </c>
      <c r="B186" s="11">
        <v>0.14129629629629631</v>
      </c>
      <c r="C186" s="19" t="s">
        <v>13</v>
      </c>
      <c r="D186" s="19" t="s">
        <v>28</v>
      </c>
      <c r="E186" s="13">
        <v>12</v>
      </c>
      <c r="F186" s="14"/>
      <c r="G186" s="15"/>
      <c r="H186" s="19" t="s">
        <v>2262</v>
      </c>
      <c r="I186" s="15"/>
      <c r="J186" s="15"/>
    </row>
    <row r="187" spans="1:10" ht="13">
      <c r="A187" s="19" t="s">
        <v>2212</v>
      </c>
      <c r="B187" s="11">
        <v>0.14177083333333335</v>
      </c>
      <c r="C187" s="19" t="s">
        <v>66</v>
      </c>
      <c r="D187" s="19" t="s">
        <v>30</v>
      </c>
      <c r="E187" s="13" t="s">
        <v>38</v>
      </c>
      <c r="F187" s="13" t="s">
        <v>38</v>
      </c>
      <c r="G187" s="15"/>
      <c r="H187" s="15"/>
      <c r="I187" s="15"/>
      <c r="J187" s="19" t="s">
        <v>2193</v>
      </c>
    </row>
    <row r="188" spans="1:10" ht="13">
      <c r="A188" s="19" t="s">
        <v>2212</v>
      </c>
      <c r="B188" s="11">
        <v>0.14177083333333335</v>
      </c>
      <c r="C188" s="19" t="s">
        <v>66</v>
      </c>
      <c r="D188" s="19" t="s">
        <v>30</v>
      </c>
      <c r="E188" s="13" t="s">
        <v>17</v>
      </c>
      <c r="F188" s="13">
        <v>20</v>
      </c>
      <c r="G188" s="15"/>
      <c r="H188" s="15"/>
      <c r="I188" s="15"/>
      <c r="J188" s="19" t="s">
        <v>2337</v>
      </c>
    </row>
    <row r="189" spans="1:10" ht="13">
      <c r="A189" s="19" t="s">
        <v>2212</v>
      </c>
      <c r="B189" s="11">
        <v>0.14229166666666668</v>
      </c>
      <c r="C189" s="19" t="s">
        <v>66</v>
      </c>
      <c r="D189" s="19" t="s">
        <v>28</v>
      </c>
      <c r="E189" s="13">
        <v>43</v>
      </c>
      <c r="F189" s="14"/>
      <c r="G189" s="15"/>
      <c r="H189" s="19" t="s">
        <v>2339</v>
      </c>
      <c r="I189" s="15"/>
      <c r="J189" s="19" t="s">
        <v>2340</v>
      </c>
    </row>
    <row r="190" spans="1:10" ht="13">
      <c r="A190" s="19" t="s">
        <v>2212</v>
      </c>
      <c r="B190" s="11">
        <v>0.14265046296296297</v>
      </c>
      <c r="C190" s="19" t="s">
        <v>66</v>
      </c>
      <c r="D190" s="19" t="s">
        <v>30</v>
      </c>
      <c r="E190" s="13" t="s">
        <v>38</v>
      </c>
      <c r="F190" s="13" t="s">
        <v>38</v>
      </c>
      <c r="G190" s="15"/>
      <c r="H190" s="15"/>
      <c r="I190" s="15"/>
      <c r="J190" s="19" t="s">
        <v>2193</v>
      </c>
    </row>
    <row r="191" spans="1:10" ht="13">
      <c r="A191" s="19" t="s">
        <v>2212</v>
      </c>
      <c r="B191" s="11">
        <v>0.14265046296296297</v>
      </c>
      <c r="C191" s="19" t="s">
        <v>66</v>
      </c>
      <c r="D191" s="19" t="s">
        <v>30</v>
      </c>
      <c r="E191" s="13">
        <v>16</v>
      </c>
      <c r="F191" s="13">
        <f>E191-8</f>
        <v>8</v>
      </c>
      <c r="G191" s="15"/>
      <c r="H191" s="15"/>
      <c r="I191" s="15"/>
      <c r="J191" s="19" t="s">
        <v>2337</v>
      </c>
    </row>
    <row r="192" spans="1:10" ht="13">
      <c r="A192" s="19" t="s">
        <v>2212</v>
      </c>
      <c r="B192" s="11">
        <v>0.14585648148148148</v>
      </c>
      <c r="C192" s="19" t="s">
        <v>21</v>
      </c>
      <c r="D192" s="19" t="s">
        <v>28</v>
      </c>
      <c r="E192" s="13">
        <v>24</v>
      </c>
      <c r="F192" s="14"/>
      <c r="G192" s="15"/>
      <c r="H192" s="19" t="s">
        <v>2343</v>
      </c>
      <c r="I192" s="15"/>
      <c r="J192" s="19" t="s">
        <v>1360</v>
      </c>
    </row>
    <row r="193" spans="1:10" ht="13">
      <c r="A193" s="19" t="s">
        <v>2212</v>
      </c>
      <c r="B193" s="11">
        <v>0.14606481481481481</v>
      </c>
      <c r="C193" s="19" t="s">
        <v>66</v>
      </c>
      <c r="D193" s="19" t="s">
        <v>77</v>
      </c>
      <c r="E193" s="13" t="s">
        <v>38</v>
      </c>
      <c r="F193" s="13" t="s">
        <v>38</v>
      </c>
      <c r="G193" s="15"/>
      <c r="H193" s="15"/>
      <c r="I193" s="15"/>
      <c r="J193" s="19" t="s">
        <v>2193</v>
      </c>
    </row>
    <row r="194" spans="1:10" ht="13">
      <c r="A194" s="19" t="s">
        <v>2212</v>
      </c>
      <c r="B194" s="11">
        <v>0.14606481481481481</v>
      </c>
      <c r="C194" s="19" t="s">
        <v>66</v>
      </c>
      <c r="D194" s="19" t="s">
        <v>77</v>
      </c>
      <c r="E194" s="13">
        <v>13</v>
      </c>
      <c r="F194" s="14">
        <f>E194-3</f>
        <v>10</v>
      </c>
      <c r="G194" s="15"/>
      <c r="H194" s="15"/>
      <c r="I194" s="15"/>
      <c r="J194" s="15"/>
    </row>
    <row r="195" spans="1:10" ht="13">
      <c r="A195" s="19" t="s">
        <v>2212</v>
      </c>
      <c r="B195" s="11">
        <v>0.14649305555555556</v>
      </c>
      <c r="C195" s="19" t="s">
        <v>14</v>
      </c>
      <c r="D195" s="19" t="s">
        <v>109</v>
      </c>
      <c r="E195" s="13">
        <v>18</v>
      </c>
      <c r="F195" s="14">
        <f>E195-0</f>
        <v>18</v>
      </c>
      <c r="G195" s="15"/>
      <c r="H195" s="15"/>
      <c r="I195" s="15"/>
      <c r="J195" s="19" t="s">
        <v>2344</v>
      </c>
    </row>
    <row r="196" spans="1:10" ht="13">
      <c r="A196" s="19" t="s">
        <v>2212</v>
      </c>
      <c r="B196" s="11">
        <v>0.14792824074074074</v>
      </c>
      <c r="C196" s="19" t="s">
        <v>18</v>
      </c>
      <c r="D196" s="19" t="s">
        <v>30</v>
      </c>
      <c r="E196" s="13" t="s">
        <v>38</v>
      </c>
      <c r="F196" s="13" t="s">
        <v>38</v>
      </c>
      <c r="G196" s="15"/>
      <c r="H196" s="15"/>
      <c r="I196" s="15"/>
      <c r="J196" s="19" t="s">
        <v>2193</v>
      </c>
    </row>
    <row r="197" spans="1:10" ht="13">
      <c r="A197" s="19" t="s">
        <v>2212</v>
      </c>
      <c r="B197" s="11">
        <v>0.14792824074074074</v>
      </c>
      <c r="C197" s="19" t="s">
        <v>18</v>
      </c>
      <c r="D197" s="19" t="s">
        <v>30</v>
      </c>
      <c r="E197" s="13">
        <v>14</v>
      </c>
      <c r="F197" s="14">
        <f>E197-3</f>
        <v>11</v>
      </c>
      <c r="G197" s="15"/>
      <c r="H197" s="15"/>
      <c r="I197" s="15"/>
      <c r="J197" s="19" t="s">
        <v>2345</v>
      </c>
    </row>
    <row r="198" spans="1:10" ht="13">
      <c r="A198" s="19" t="s">
        <v>2212</v>
      </c>
      <c r="B198" s="11">
        <v>0.14832175925925925</v>
      </c>
      <c r="C198" s="19" t="s">
        <v>14</v>
      </c>
      <c r="D198" s="19" t="s">
        <v>77</v>
      </c>
      <c r="E198" s="13">
        <v>12</v>
      </c>
      <c r="F198" s="14">
        <f>E198-9</f>
        <v>3</v>
      </c>
      <c r="G198" s="15"/>
      <c r="H198" s="15"/>
      <c r="I198" s="15"/>
      <c r="J198" s="19" t="s">
        <v>2349</v>
      </c>
    </row>
    <row r="199" spans="1:10" ht="13">
      <c r="A199" s="19" t="s">
        <v>2212</v>
      </c>
      <c r="B199" s="11">
        <v>0.14884259259259258</v>
      </c>
      <c r="C199" s="19" t="s">
        <v>18</v>
      </c>
      <c r="D199" s="19" t="s">
        <v>101</v>
      </c>
      <c r="E199" s="13">
        <v>6</v>
      </c>
      <c r="F199" s="13"/>
      <c r="G199" s="15"/>
      <c r="H199" s="19" t="s">
        <v>2350</v>
      </c>
      <c r="I199" s="15"/>
      <c r="J199" s="19" t="s">
        <v>2352</v>
      </c>
    </row>
    <row r="200" spans="1:10" ht="13">
      <c r="A200" s="19" t="s">
        <v>2212</v>
      </c>
      <c r="B200" s="11">
        <v>0.15174768518518519</v>
      </c>
      <c r="C200" s="19" t="s">
        <v>66</v>
      </c>
      <c r="D200" s="19" t="s">
        <v>30</v>
      </c>
      <c r="E200" s="13" t="s">
        <v>38</v>
      </c>
      <c r="F200" s="13" t="s">
        <v>38</v>
      </c>
      <c r="G200" s="15"/>
      <c r="H200" s="15"/>
      <c r="I200" s="15"/>
      <c r="J200" s="19" t="s">
        <v>2193</v>
      </c>
    </row>
    <row r="201" spans="1:10" ht="13">
      <c r="A201" s="19" t="s">
        <v>2212</v>
      </c>
      <c r="B201" s="11">
        <v>0.15174768518518519</v>
      </c>
      <c r="C201" s="19" t="s">
        <v>66</v>
      </c>
      <c r="D201" s="19" t="s">
        <v>30</v>
      </c>
      <c r="E201" s="13">
        <v>20</v>
      </c>
      <c r="F201" s="14">
        <f>E201-8</f>
        <v>12</v>
      </c>
      <c r="G201" s="15"/>
      <c r="H201" s="15"/>
      <c r="I201" s="15"/>
      <c r="J201" s="19" t="s">
        <v>2355</v>
      </c>
    </row>
    <row r="202" spans="1:10" ht="13">
      <c r="A202" s="19" t="s">
        <v>2212</v>
      </c>
      <c r="B202" s="11">
        <v>0.15188657407407408</v>
      </c>
      <c r="C202" s="19" t="s">
        <v>66</v>
      </c>
      <c r="D202" s="19" t="s">
        <v>28</v>
      </c>
      <c r="E202" s="13">
        <v>17</v>
      </c>
      <c r="F202" s="13"/>
      <c r="G202" s="15"/>
      <c r="H202" s="19" t="s">
        <v>2356</v>
      </c>
      <c r="I202" s="15"/>
      <c r="J202" s="15"/>
    </row>
    <row r="203" spans="1:10" ht="13">
      <c r="A203" s="19" t="s">
        <v>2212</v>
      </c>
      <c r="B203" s="11">
        <v>0.15206018518518519</v>
      </c>
      <c r="C203" s="19" t="s">
        <v>66</v>
      </c>
      <c r="D203" s="19" t="s">
        <v>30</v>
      </c>
      <c r="E203" s="13" t="s">
        <v>38</v>
      </c>
      <c r="F203" s="13" t="s">
        <v>38</v>
      </c>
      <c r="G203" s="15"/>
      <c r="H203" s="15"/>
      <c r="I203" s="15"/>
      <c r="J203" s="19" t="s">
        <v>2193</v>
      </c>
    </row>
    <row r="204" spans="1:10" ht="13">
      <c r="A204" s="19" t="s">
        <v>2212</v>
      </c>
      <c r="B204" s="11">
        <v>0.15206018518518519</v>
      </c>
      <c r="C204" s="19" t="s">
        <v>66</v>
      </c>
      <c r="D204" s="19" t="s">
        <v>30</v>
      </c>
      <c r="E204" s="13">
        <v>24</v>
      </c>
      <c r="F204" s="14">
        <f>E204-8</f>
        <v>16</v>
      </c>
      <c r="G204" s="15"/>
      <c r="H204" s="15"/>
      <c r="I204" s="15"/>
      <c r="J204" s="19" t="s">
        <v>2355</v>
      </c>
    </row>
    <row r="205" spans="1:10" ht="13">
      <c r="A205" s="19" t="s">
        <v>2212</v>
      </c>
      <c r="B205" s="11">
        <v>0.15219907407407407</v>
      </c>
      <c r="C205" s="19" t="s">
        <v>66</v>
      </c>
      <c r="D205" s="19" t="s">
        <v>28</v>
      </c>
      <c r="E205" s="13">
        <v>14</v>
      </c>
      <c r="F205" s="13"/>
      <c r="G205" s="15"/>
      <c r="H205" s="19" t="s">
        <v>1869</v>
      </c>
      <c r="I205" s="15"/>
      <c r="J205" s="15"/>
    </row>
    <row r="206" spans="1:10" ht="13">
      <c r="A206" s="19" t="s">
        <v>2212</v>
      </c>
      <c r="B206" s="11">
        <v>0.15342592592592594</v>
      </c>
      <c r="C206" s="19" t="s">
        <v>14</v>
      </c>
      <c r="D206" s="19" t="s">
        <v>52</v>
      </c>
      <c r="E206" s="13">
        <v>11</v>
      </c>
      <c r="F206" s="14">
        <f t="shared" ref="F206:F207" si="10">E206-9</f>
        <v>2</v>
      </c>
      <c r="G206" s="15"/>
      <c r="H206" s="15"/>
      <c r="I206" s="15"/>
      <c r="J206" s="15"/>
    </row>
    <row r="207" spans="1:10" ht="13">
      <c r="A207" s="19" t="s">
        <v>2212</v>
      </c>
      <c r="B207" s="11">
        <v>0.15386574074074075</v>
      </c>
      <c r="C207" s="19" t="s">
        <v>14</v>
      </c>
      <c r="D207" s="19" t="s">
        <v>52</v>
      </c>
      <c r="E207" s="13">
        <v>17</v>
      </c>
      <c r="F207" s="14">
        <f t="shared" si="10"/>
        <v>8</v>
      </c>
      <c r="G207" s="15"/>
      <c r="H207" s="15"/>
      <c r="I207" s="15"/>
      <c r="J207" s="15"/>
    </row>
    <row r="208" spans="1:10" ht="13">
      <c r="A208" s="19" t="s">
        <v>2212</v>
      </c>
      <c r="B208" s="11">
        <v>0.15436342592592592</v>
      </c>
      <c r="C208" s="19" t="s">
        <v>888</v>
      </c>
      <c r="D208" s="19" t="s">
        <v>101</v>
      </c>
      <c r="E208" s="13">
        <v>12</v>
      </c>
      <c r="F208" s="14"/>
      <c r="G208" s="15"/>
      <c r="H208" s="19" t="s">
        <v>2362</v>
      </c>
      <c r="I208" s="15"/>
      <c r="J208" s="19" t="s">
        <v>1141</v>
      </c>
    </row>
    <row r="209" spans="1:10" ht="13">
      <c r="A209" s="19" t="s">
        <v>2212</v>
      </c>
      <c r="B209" s="11">
        <v>0.15487268518518518</v>
      </c>
      <c r="C209" s="19" t="s">
        <v>18</v>
      </c>
      <c r="D209" s="19" t="s">
        <v>30</v>
      </c>
      <c r="E209" s="13" t="s">
        <v>20</v>
      </c>
      <c r="F209" s="13">
        <v>1</v>
      </c>
      <c r="G209" s="15"/>
      <c r="H209" s="15"/>
      <c r="I209" s="15"/>
      <c r="J209" s="19" t="s">
        <v>2364</v>
      </c>
    </row>
    <row r="210" spans="1:10" ht="13">
      <c r="A210" s="19" t="s">
        <v>2212</v>
      </c>
      <c r="B210" s="11">
        <v>0.15715277777777778</v>
      </c>
      <c r="C210" s="19" t="s">
        <v>19</v>
      </c>
      <c r="D210" s="19" t="s">
        <v>113</v>
      </c>
      <c r="E210" s="13">
        <v>5</v>
      </c>
      <c r="F210" s="13" t="s">
        <v>38</v>
      </c>
      <c r="G210" s="15"/>
      <c r="H210" s="15"/>
      <c r="I210" s="15"/>
      <c r="J210" s="19" t="s">
        <v>2366</v>
      </c>
    </row>
    <row r="211" spans="1:10" ht="13">
      <c r="A211" s="19" t="s">
        <v>2212</v>
      </c>
      <c r="B211" s="11">
        <v>0.15718750000000001</v>
      </c>
      <c r="C211" s="19" t="s">
        <v>21</v>
      </c>
      <c r="D211" s="19" t="s">
        <v>113</v>
      </c>
      <c r="E211" s="13">
        <v>16</v>
      </c>
      <c r="F211" s="13" t="s">
        <v>38</v>
      </c>
      <c r="G211" s="15"/>
      <c r="H211" s="15"/>
      <c r="I211" s="15"/>
      <c r="J211" s="19" t="s">
        <v>1841</v>
      </c>
    </row>
    <row r="212" spans="1:10" ht="13">
      <c r="A212" s="19" t="s">
        <v>2212</v>
      </c>
      <c r="B212" s="11">
        <v>0.15719907407407407</v>
      </c>
      <c r="C212" s="19" t="s">
        <v>14</v>
      </c>
      <c r="D212" s="19" t="s">
        <v>113</v>
      </c>
      <c r="E212" s="13">
        <v>19</v>
      </c>
      <c r="F212" s="13" t="s">
        <v>38</v>
      </c>
      <c r="G212" s="15"/>
      <c r="H212" s="15"/>
      <c r="I212" s="15"/>
      <c r="J212" s="19" t="s">
        <v>1841</v>
      </c>
    </row>
    <row r="213" spans="1:10" ht="13">
      <c r="A213" s="19" t="s">
        <v>2212</v>
      </c>
      <c r="B213" s="11">
        <v>0.15721064814814814</v>
      </c>
      <c r="C213" s="19" t="s">
        <v>13</v>
      </c>
      <c r="D213" s="19" t="s">
        <v>113</v>
      </c>
      <c r="E213" s="13">
        <v>14</v>
      </c>
      <c r="F213" s="13" t="s">
        <v>38</v>
      </c>
      <c r="G213" s="15"/>
      <c r="H213" s="15"/>
      <c r="I213" s="15"/>
      <c r="J213" s="19" t="s">
        <v>1841</v>
      </c>
    </row>
    <row r="214" spans="1:10" ht="13">
      <c r="A214" s="19" t="s">
        <v>2212</v>
      </c>
      <c r="B214" s="11">
        <v>0.15722222222222224</v>
      </c>
      <c r="C214" s="19" t="s">
        <v>18</v>
      </c>
      <c r="D214" s="19" t="s">
        <v>113</v>
      </c>
      <c r="E214" s="13">
        <v>16</v>
      </c>
      <c r="F214" s="13" t="s">
        <v>38</v>
      </c>
      <c r="G214" s="15"/>
      <c r="H214" s="15"/>
      <c r="I214" s="15"/>
      <c r="J214" s="19" t="s">
        <v>1841</v>
      </c>
    </row>
    <row r="215" spans="1:10" ht="13">
      <c r="A215" s="19" t="s">
        <v>2212</v>
      </c>
      <c r="B215" s="11">
        <v>0.15725694444444444</v>
      </c>
      <c r="C215" s="19" t="s">
        <v>888</v>
      </c>
      <c r="D215" s="19" t="s">
        <v>113</v>
      </c>
      <c r="E215" s="13">
        <v>27</v>
      </c>
      <c r="F215" s="13" t="s">
        <v>38</v>
      </c>
      <c r="G215" s="15"/>
      <c r="H215" s="15"/>
      <c r="I215" s="15"/>
      <c r="J215" s="19" t="s">
        <v>1841</v>
      </c>
    </row>
    <row r="216" spans="1:10" ht="13">
      <c r="A216" s="19" t="s">
        <v>2212</v>
      </c>
      <c r="B216" s="11">
        <v>0.15775462962962963</v>
      </c>
      <c r="C216" s="19" t="s">
        <v>14</v>
      </c>
      <c r="D216" s="19" t="s">
        <v>113</v>
      </c>
      <c r="E216" s="13" t="s">
        <v>20</v>
      </c>
      <c r="F216" s="13">
        <v>1</v>
      </c>
      <c r="G216" s="15"/>
      <c r="H216" s="15"/>
      <c r="I216" s="15"/>
      <c r="J216" s="19" t="s">
        <v>2369</v>
      </c>
    </row>
    <row r="217" spans="1:10" ht="13">
      <c r="A217" s="19" t="s">
        <v>2212</v>
      </c>
      <c r="B217" s="11">
        <v>0.15778935185185186</v>
      </c>
      <c r="C217" s="19" t="s">
        <v>13</v>
      </c>
      <c r="D217" s="19" t="s">
        <v>113</v>
      </c>
      <c r="E217" s="13">
        <v>22</v>
      </c>
      <c r="F217" s="13" t="s">
        <v>38</v>
      </c>
      <c r="G217" s="15"/>
      <c r="H217" s="15"/>
      <c r="I217" s="15"/>
      <c r="J217" s="19" t="s">
        <v>1841</v>
      </c>
    </row>
    <row r="218" spans="1:10" ht="13">
      <c r="A218" s="19" t="s">
        <v>2212</v>
      </c>
      <c r="B218" s="11">
        <v>0.15780092592592593</v>
      </c>
      <c r="C218" s="19" t="s">
        <v>19</v>
      </c>
      <c r="D218" s="19" t="s">
        <v>113</v>
      </c>
      <c r="E218" s="13">
        <v>14</v>
      </c>
      <c r="F218" s="13" t="s">
        <v>38</v>
      </c>
      <c r="G218" s="15"/>
      <c r="H218" s="15"/>
      <c r="I218" s="15"/>
      <c r="J218" s="19" t="s">
        <v>1841</v>
      </c>
    </row>
    <row r="219" spans="1:10" ht="13">
      <c r="A219" s="19" t="s">
        <v>2212</v>
      </c>
      <c r="B219" s="11">
        <v>0.15781249999999999</v>
      </c>
      <c r="C219" s="19" t="s">
        <v>21</v>
      </c>
      <c r="D219" s="19" t="s">
        <v>113</v>
      </c>
      <c r="E219" s="13">
        <v>11</v>
      </c>
      <c r="F219" s="13" t="s">
        <v>38</v>
      </c>
      <c r="G219" s="15"/>
      <c r="H219" s="15"/>
      <c r="I219" s="15"/>
      <c r="J219" s="19" t="s">
        <v>1841</v>
      </c>
    </row>
    <row r="220" spans="1:10" ht="13">
      <c r="A220" s="19" t="s">
        <v>2212</v>
      </c>
      <c r="B220" s="11">
        <v>0.15782407407407406</v>
      </c>
      <c r="C220" s="19" t="s">
        <v>18</v>
      </c>
      <c r="D220" s="19" t="s">
        <v>113</v>
      </c>
      <c r="E220" s="13">
        <v>25</v>
      </c>
      <c r="F220" s="13" t="s">
        <v>38</v>
      </c>
      <c r="G220" s="15"/>
      <c r="H220" s="15"/>
      <c r="I220" s="15"/>
      <c r="J220" s="19" t="s">
        <v>1841</v>
      </c>
    </row>
    <row r="221" spans="1:10" ht="13">
      <c r="A221" s="19" t="s">
        <v>2212</v>
      </c>
      <c r="B221" s="11">
        <v>0.15782407407407406</v>
      </c>
      <c r="C221" s="19" t="s">
        <v>888</v>
      </c>
      <c r="D221" s="19" t="s">
        <v>113</v>
      </c>
      <c r="E221" s="13">
        <v>22</v>
      </c>
      <c r="F221" s="13" t="s">
        <v>38</v>
      </c>
      <c r="G221" s="15"/>
      <c r="H221" s="15"/>
      <c r="I221" s="15"/>
      <c r="J221" s="19" t="s">
        <v>1841</v>
      </c>
    </row>
    <row r="222" spans="1:10" ht="13">
      <c r="A222" s="19" t="s">
        <v>2212</v>
      </c>
      <c r="B222" s="11">
        <v>0.15810185185185185</v>
      </c>
      <c r="C222" s="19" t="s">
        <v>14</v>
      </c>
      <c r="D222" s="19" t="s">
        <v>113</v>
      </c>
      <c r="E222" s="13"/>
      <c r="F222" s="13">
        <v>2</v>
      </c>
      <c r="G222" s="15"/>
      <c r="H222" s="15"/>
      <c r="I222" s="15"/>
      <c r="J222" s="19" t="s">
        <v>2369</v>
      </c>
    </row>
    <row r="223" spans="1:10" ht="13">
      <c r="A223" s="19" t="s">
        <v>2212</v>
      </c>
      <c r="B223" s="11">
        <v>0.15812499999999999</v>
      </c>
      <c r="C223" s="19" t="s">
        <v>13</v>
      </c>
      <c r="D223" s="19" t="s">
        <v>113</v>
      </c>
      <c r="E223" s="13">
        <v>23</v>
      </c>
      <c r="F223" s="13" t="s">
        <v>38</v>
      </c>
      <c r="G223" s="15"/>
      <c r="H223" s="15"/>
      <c r="I223" s="15"/>
      <c r="J223" s="19" t="s">
        <v>1841</v>
      </c>
    </row>
    <row r="224" spans="1:10" ht="13">
      <c r="A224" s="19" t="s">
        <v>2212</v>
      </c>
      <c r="B224" s="11">
        <v>0.15813657407407408</v>
      </c>
      <c r="C224" s="19" t="s">
        <v>21</v>
      </c>
      <c r="D224" s="19" t="s">
        <v>113</v>
      </c>
      <c r="E224" s="13">
        <v>17</v>
      </c>
      <c r="F224" s="13" t="s">
        <v>38</v>
      </c>
      <c r="G224" s="15"/>
      <c r="H224" s="15"/>
      <c r="I224" s="15"/>
      <c r="J224" s="19" t="s">
        <v>1841</v>
      </c>
    </row>
    <row r="225" spans="1:10" ht="13">
      <c r="A225" s="19" t="s">
        <v>2212</v>
      </c>
      <c r="B225" s="11">
        <v>0.15814814814814815</v>
      </c>
      <c r="C225" s="19" t="s">
        <v>19</v>
      </c>
      <c r="D225" s="19" t="s">
        <v>113</v>
      </c>
      <c r="E225" s="13">
        <v>14</v>
      </c>
      <c r="F225" s="13" t="s">
        <v>38</v>
      </c>
      <c r="G225" s="15"/>
      <c r="H225" s="15"/>
      <c r="I225" s="15"/>
      <c r="J225" s="19" t="s">
        <v>1841</v>
      </c>
    </row>
    <row r="226" spans="1:10" ht="13">
      <c r="A226" s="19" t="s">
        <v>2212</v>
      </c>
      <c r="B226" s="11">
        <v>0.15814814814814815</v>
      </c>
      <c r="C226" s="19" t="s">
        <v>18</v>
      </c>
      <c r="D226" s="19" t="s">
        <v>113</v>
      </c>
      <c r="E226" s="13">
        <v>22</v>
      </c>
      <c r="F226" s="13" t="s">
        <v>38</v>
      </c>
      <c r="G226" s="15"/>
      <c r="H226" s="15"/>
      <c r="I226" s="15"/>
      <c r="J226" s="19" t="s">
        <v>1841</v>
      </c>
    </row>
    <row r="227" spans="1:10" ht="13">
      <c r="A227" s="19" t="s">
        <v>2212</v>
      </c>
      <c r="B227" s="11">
        <v>0.15815972222222222</v>
      </c>
      <c r="C227" s="19" t="s">
        <v>888</v>
      </c>
      <c r="D227" s="19" t="s">
        <v>113</v>
      </c>
      <c r="E227" s="13">
        <v>23</v>
      </c>
      <c r="F227" s="13" t="s">
        <v>38</v>
      </c>
      <c r="G227" s="15"/>
      <c r="H227" s="15"/>
      <c r="I227" s="15"/>
      <c r="J227" s="19" t="s">
        <v>1841</v>
      </c>
    </row>
    <row r="228" spans="1:10" ht="13">
      <c r="A228" s="19" t="s">
        <v>2212</v>
      </c>
      <c r="B228" s="11">
        <v>0.15837962962962962</v>
      </c>
      <c r="C228" s="19" t="s">
        <v>21</v>
      </c>
      <c r="D228" s="19" t="s">
        <v>113</v>
      </c>
      <c r="E228" s="13">
        <v>10</v>
      </c>
      <c r="F228" s="13" t="s">
        <v>38</v>
      </c>
      <c r="G228" s="15"/>
      <c r="H228" s="15"/>
      <c r="I228" s="15"/>
      <c r="J228" s="19" t="s">
        <v>2371</v>
      </c>
    </row>
    <row r="229" spans="1:10" ht="13">
      <c r="A229" s="19" t="s">
        <v>2212</v>
      </c>
      <c r="B229" s="11">
        <v>0.15840277777777778</v>
      </c>
      <c r="C229" s="19" t="s">
        <v>13</v>
      </c>
      <c r="D229" s="19" t="s">
        <v>113</v>
      </c>
      <c r="E229" s="13">
        <v>24</v>
      </c>
      <c r="F229" s="13" t="s">
        <v>38</v>
      </c>
      <c r="G229" s="15"/>
      <c r="H229" s="15"/>
      <c r="I229" s="15"/>
      <c r="J229" s="19" t="s">
        <v>1841</v>
      </c>
    </row>
    <row r="230" spans="1:10" ht="13">
      <c r="A230" s="19" t="s">
        <v>2212</v>
      </c>
      <c r="B230" s="11">
        <v>0.15841435185185185</v>
      </c>
      <c r="C230" s="19" t="s">
        <v>19</v>
      </c>
      <c r="D230" s="19" t="s">
        <v>113</v>
      </c>
      <c r="E230" s="13">
        <v>23</v>
      </c>
      <c r="F230" s="13" t="s">
        <v>38</v>
      </c>
      <c r="G230" s="15"/>
      <c r="H230" s="15"/>
      <c r="I230" s="15"/>
      <c r="J230" s="19" t="s">
        <v>1841</v>
      </c>
    </row>
    <row r="231" spans="1:10" ht="13">
      <c r="A231" s="19" t="s">
        <v>2212</v>
      </c>
      <c r="B231" s="11">
        <v>0.15842592592592591</v>
      </c>
      <c r="C231" s="19" t="s">
        <v>18</v>
      </c>
      <c r="D231" s="19" t="s">
        <v>113</v>
      </c>
      <c r="E231" s="13">
        <v>15</v>
      </c>
      <c r="F231" s="13" t="s">
        <v>38</v>
      </c>
      <c r="G231" s="15"/>
      <c r="H231" s="15"/>
      <c r="I231" s="15"/>
      <c r="J231" s="19" t="s">
        <v>1841</v>
      </c>
    </row>
    <row r="232" spans="1:10" ht="13">
      <c r="A232" s="19" t="s">
        <v>2212</v>
      </c>
      <c r="B232" s="11">
        <v>0.15842592592592591</v>
      </c>
      <c r="C232" s="19" t="s">
        <v>888</v>
      </c>
      <c r="D232" s="19" t="s">
        <v>113</v>
      </c>
      <c r="E232" s="13">
        <v>25</v>
      </c>
      <c r="F232" s="13" t="s">
        <v>38</v>
      </c>
      <c r="G232" s="15"/>
      <c r="H232" s="15"/>
      <c r="I232" s="15"/>
      <c r="J232" s="19" t="s">
        <v>1841</v>
      </c>
    </row>
    <row r="233" spans="1:10" ht="13">
      <c r="A233" s="19" t="s">
        <v>2212</v>
      </c>
      <c r="B233" s="11">
        <v>0.15843750000000001</v>
      </c>
      <c r="C233" s="19" t="s">
        <v>14</v>
      </c>
      <c r="D233" s="19" t="s">
        <v>113</v>
      </c>
      <c r="E233" s="13">
        <v>22</v>
      </c>
      <c r="F233" s="13" t="s">
        <v>38</v>
      </c>
      <c r="G233" s="15"/>
      <c r="H233" s="15"/>
      <c r="I233" s="15"/>
      <c r="J233" s="19" t="s">
        <v>1841</v>
      </c>
    </row>
    <row r="234" spans="1:10" ht="13">
      <c r="A234" s="19" t="s">
        <v>2212</v>
      </c>
      <c r="B234" s="11">
        <v>0.15859953703703702</v>
      </c>
      <c r="C234" s="19" t="s">
        <v>21</v>
      </c>
      <c r="D234" s="19" t="s">
        <v>30</v>
      </c>
      <c r="E234" s="13" t="s">
        <v>17</v>
      </c>
      <c r="F234" s="13">
        <v>20</v>
      </c>
      <c r="G234" s="15"/>
      <c r="H234" s="19" t="s">
        <v>2372</v>
      </c>
      <c r="I234" s="15"/>
      <c r="J234" s="19" t="s">
        <v>32</v>
      </c>
    </row>
    <row r="235" spans="1:10" ht="13">
      <c r="A235" s="19" t="s">
        <v>2212</v>
      </c>
      <c r="B235" s="11">
        <v>0.15900462962962963</v>
      </c>
      <c r="C235" s="19" t="s">
        <v>13</v>
      </c>
      <c r="D235" s="19" t="s">
        <v>113</v>
      </c>
      <c r="E235" s="13" t="s">
        <v>17</v>
      </c>
      <c r="F235" s="13">
        <v>20</v>
      </c>
      <c r="G235" s="15"/>
      <c r="H235" s="15"/>
      <c r="I235" s="15"/>
      <c r="J235" s="19" t="s">
        <v>1841</v>
      </c>
    </row>
    <row r="236" spans="1:10" ht="13">
      <c r="A236" s="19" t="s">
        <v>2212</v>
      </c>
      <c r="B236" s="11">
        <v>0.15902777777777777</v>
      </c>
      <c r="C236" s="19" t="s">
        <v>19</v>
      </c>
      <c r="D236" s="19" t="s">
        <v>113</v>
      </c>
      <c r="E236" s="13">
        <v>18</v>
      </c>
      <c r="F236" s="13" t="s">
        <v>38</v>
      </c>
      <c r="G236" s="15"/>
      <c r="H236" s="15"/>
      <c r="I236" s="15"/>
      <c r="J236" s="19" t="s">
        <v>1841</v>
      </c>
    </row>
    <row r="237" spans="1:10" ht="13">
      <c r="A237" s="19" t="s">
        <v>2212</v>
      </c>
      <c r="B237" s="11">
        <v>0.15925925925925927</v>
      </c>
      <c r="C237" s="19" t="s">
        <v>888</v>
      </c>
      <c r="D237" s="19" t="s">
        <v>113</v>
      </c>
      <c r="E237" s="13">
        <v>29</v>
      </c>
      <c r="F237" s="13" t="s">
        <v>38</v>
      </c>
      <c r="G237" s="15"/>
      <c r="H237" s="15"/>
      <c r="I237" s="15"/>
      <c r="J237" s="19" t="s">
        <v>1841</v>
      </c>
    </row>
    <row r="238" spans="1:10" ht="13">
      <c r="A238" s="19" t="s">
        <v>2212</v>
      </c>
      <c r="B238" s="11">
        <v>0.15907407407407406</v>
      </c>
      <c r="C238" s="19" t="s">
        <v>14</v>
      </c>
      <c r="D238" s="19" t="s">
        <v>113</v>
      </c>
      <c r="E238" s="13">
        <v>21</v>
      </c>
      <c r="F238" s="13" t="s">
        <v>38</v>
      </c>
      <c r="G238" s="15"/>
      <c r="H238" s="15"/>
      <c r="I238" s="15"/>
      <c r="J238" s="15"/>
    </row>
    <row r="239" spans="1:10" ht="13">
      <c r="A239" s="19" t="s">
        <v>2212</v>
      </c>
      <c r="B239" s="11">
        <v>0.15907407407407406</v>
      </c>
      <c r="C239" s="19" t="s">
        <v>14</v>
      </c>
      <c r="D239" s="19" t="s">
        <v>45</v>
      </c>
      <c r="E239" s="13">
        <v>4</v>
      </c>
      <c r="F239" s="14"/>
      <c r="G239" s="15"/>
      <c r="H239" s="15"/>
      <c r="I239" s="15"/>
      <c r="J239" s="19" t="s">
        <v>1548</v>
      </c>
    </row>
    <row r="240" spans="1:10" ht="13">
      <c r="A240" s="19" t="s">
        <v>2212</v>
      </c>
      <c r="B240" s="11">
        <v>0.15909722222222222</v>
      </c>
      <c r="C240" s="19" t="s">
        <v>21</v>
      </c>
      <c r="D240" s="19" t="s">
        <v>113</v>
      </c>
      <c r="E240" s="13">
        <v>10</v>
      </c>
      <c r="F240" s="13" t="s">
        <v>38</v>
      </c>
      <c r="G240" s="15"/>
      <c r="H240" s="15"/>
      <c r="I240" s="15"/>
      <c r="J240" s="19" t="s">
        <v>2373</v>
      </c>
    </row>
    <row r="241" spans="1:10" ht="13">
      <c r="A241" s="19" t="s">
        <v>2212</v>
      </c>
      <c r="B241" s="11">
        <v>0.15910879629629629</v>
      </c>
      <c r="C241" s="19" t="s">
        <v>18</v>
      </c>
      <c r="D241" s="19" t="s">
        <v>113</v>
      </c>
      <c r="E241" s="13">
        <v>23</v>
      </c>
      <c r="F241" s="13" t="s">
        <v>38</v>
      </c>
      <c r="G241" s="15"/>
      <c r="H241" s="15"/>
      <c r="I241" s="15"/>
      <c r="J241" s="19" t="s">
        <v>1841</v>
      </c>
    </row>
    <row r="242" spans="1:10" ht="13">
      <c r="A242" s="19" t="s">
        <v>2212</v>
      </c>
      <c r="B242" s="11">
        <v>0.16034722222222222</v>
      </c>
      <c r="C242" s="19" t="s">
        <v>19</v>
      </c>
      <c r="D242" s="19" t="s">
        <v>137</v>
      </c>
      <c r="E242" s="13">
        <v>30</v>
      </c>
      <c r="F242" s="14">
        <f>E242-13</f>
        <v>17</v>
      </c>
      <c r="G242" s="15"/>
      <c r="H242" s="15"/>
      <c r="I242" s="15"/>
      <c r="J242" s="15"/>
    </row>
    <row r="243" spans="1:10" ht="13">
      <c r="A243" s="19" t="s">
        <v>2212</v>
      </c>
      <c r="B243" s="11">
        <v>0.16089120370370372</v>
      </c>
      <c r="C243" s="19" t="s">
        <v>888</v>
      </c>
      <c r="D243" s="19" t="s">
        <v>28</v>
      </c>
      <c r="E243" s="13">
        <v>23</v>
      </c>
      <c r="F243" s="14"/>
      <c r="G243" s="15"/>
      <c r="H243" s="19" t="s">
        <v>2374</v>
      </c>
      <c r="I243" s="15"/>
      <c r="J243" s="19" t="s">
        <v>215</v>
      </c>
    </row>
    <row r="244" spans="1:10" ht="13">
      <c r="A244" s="19" t="s">
        <v>2212</v>
      </c>
      <c r="B244" s="11">
        <v>0.16075231481481481</v>
      </c>
      <c r="C244" s="19" t="s">
        <v>18</v>
      </c>
      <c r="D244" s="19" t="s">
        <v>33</v>
      </c>
      <c r="E244" s="13">
        <v>16</v>
      </c>
      <c r="F244" s="14">
        <f>E244-9</f>
        <v>7</v>
      </c>
      <c r="G244" s="15"/>
      <c r="H244" s="15"/>
      <c r="I244" s="15"/>
      <c r="J244" s="19" t="s">
        <v>72</v>
      </c>
    </row>
    <row r="245" spans="1:10" ht="13">
      <c r="A245" s="19" t="s">
        <v>2212</v>
      </c>
      <c r="B245" s="11">
        <v>0.16075231481481481</v>
      </c>
      <c r="C245" s="19" t="s">
        <v>18</v>
      </c>
      <c r="D245" s="19" t="s">
        <v>33</v>
      </c>
      <c r="E245" s="13" t="s">
        <v>38</v>
      </c>
      <c r="F245" s="13" t="s">
        <v>38</v>
      </c>
      <c r="G245" s="15"/>
      <c r="H245" s="15"/>
      <c r="I245" s="15"/>
      <c r="J245" s="19" t="s">
        <v>2200</v>
      </c>
    </row>
    <row r="246" spans="1:10" ht="13">
      <c r="A246" s="19" t="s">
        <v>2212</v>
      </c>
      <c r="B246" s="11">
        <v>0.16083333333333333</v>
      </c>
      <c r="C246" s="19" t="s">
        <v>13</v>
      </c>
      <c r="D246" s="19" t="s">
        <v>33</v>
      </c>
      <c r="E246" s="13">
        <v>27</v>
      </c>
      <c r="F246" s="14">
        <f>E246-9</f>
        <v>18</v>
      </c>
      <c r="G246" s="15"/>
      <c r="H246" s="15"/>
      <c r="I246" s="15"/>
      <c r="J246" s="19" t="s">
        <v>120</v>
      </c>
    </row>
    <row r="247" spans="1:10" ht="13">
      <c r="A247" s="19" t="s">
        <v>2212</v>
      </c>
      <c r="B247" s="11">
        <v>0.16100694444444444</v>
      </c>
      <c r="C247" s="19" t="s">
        <v>13</v>
      </c>
      <c r="D247" s="19" t="s">
        <v>28</v>
      </c>
      <c r="E247" s="13">
        <v>14</v>
      </c>
      <c r="F247" s="14"/>
      <c r="G247" s="15"/>
      <c r="H247" s="19" t="s">
        <v>2376</v>
      </c>
      <c r="I247" s="15"/>
      <c r="J247" s="15"/>
    </row>
    <row r="248" spans="1:10" ht="13">
      <c r="A248" s="19" t="s">
        <v>2212</v>
      </c>
      <c r="B248" s="11">
        <v>0.16107638888888889</v>
      </c>
      <c r="C248" s="19" t="s">
        <v>21</v>
      </c>
      <c r="D248" s="19" t="s">
        <v>33</v>
      </c>
      <c r="E248" s="13">
        <v>22</v>
      </c>
      <c r="F248" s="14">
        <f>E248-9</f>
        <v>13</v>
      </c>
      <c r="G248" s="15"/>
      <c r="H248" s="15"/>
      <c r="I248" s="15"/>
      <c r="J248" s="19" t="s">
        <v>63</v>
      </c>
    </row>
    <row r="249" spans="1:10" ht="13">
      <c r="A249" s="19" t="s">
        <v>2212</v>
      </c>
      <c r="B249" s="11">
        <v>0.16107638888888889</v>
      </c>
      <c r="C249" s="19" t="s">
        <v>21</v>
      </c>
      <c r="D249" s="19" t="s">
        <v>28</v>
      </c>
      <c r="E249" s="13">
        <v>12</v>
      </c>
      <c r="F249" s="14"/>
      <c r="G249" s="15"/>
      <c r="H249" s="19" t="s">
        <v>2378</v>
      </c>
      <c r="I249" s="15"/>
      <c r="J249" s="15"/>
    </row>
    <row r="250" spans="1:10" ht="13">
      <c r="A250" s="19" t="s">
        <v>2212</v>
      </c>
      <c r="B250" s="11">
        <v>0.16114583333333332</v>
      </c>
      <c r="C250" s="19" t="s">
        <v>18</v>
      </c>
      <c r="D250" s="19" t="s">
        <v>28</v>
      </c>
      <c r="E250" s="13">
        <v>10</v>
      </c>
      <c r="F250" s="14"/>
      <c r="G250" s="15"/>
      <c r="H250" s="19" t="s">
        <v>2379</v>
      </c>
      <c r="I250" s="15"/>
      <c r="J250" s="15"/>
    </row>
    <row r="251" spans="1:10" ht="13">
      <c r="A251" s="19" t="s">
        <v>2212</v>
      </c>
      <c r="B251" s="11">
        <v>0.16192129629629629</v>
      </c>
      <c r="C251" s="19" t="s">
        <v>18</v>
      </c>
      <c r="D251" s="19" t="s">
        <v>28</v>
      </c>
      <c r="E251" s="13">
        <v>16</v>
      </c>
      <c r="F251" s="14"/>
      <c r="G251" s="15"/>
      <c r="H251" s="19" t="s">
        <v>2380</v>
      </c>
      <c r="I251" s="15"/>
      <c r="J251" s="19" t="s">
        <v>186</v>
      </c>
    </row>
    <row r="252" spans="1:10" ht="13">
      <c r="A252" s="19" t="s">
        <v>2212</v>
      </c>
      <c r="B252" s="11">
        <v>0.16238425925925926</v>
      </c>
      <c r="C252" s="19" t="s">
        <v>13</v>
      </c>
      <c r="D252" s="19" t="s">
        <v>33</v>
      </c>
      <c r="E252" s="13">
        <v>16</v>
      </c>
      <c r="F252" s="14">
        <f>E252-9</f>
        <v>7</v>
      </c>
      <c r="G252" s="15"/>
      <c r="H252" s="15"/>
      <c r="I252" s="15"/>
      <c r="J252" s="19" t="s">
        <v>120</v>
      </c>
    </row>
    <row r="253" spans="1:10" ht="13">
      <c r="A253" s="19" t="s">
        <v>2212</v>
      </c>
      <c r="B253" s="11">
        <v>0.16244212962962962</v>
      </c>
      <c r="C253" s="19" t="s">
        <v>19</v>
      </c>
      <c r="D253" s="19" t="s">
        <v>30</v>
      </c>
      <c r="E253" s="13">
        <v>18</v>
      </c>
      <c r="F253" s="14">
        <f>E253-10</f>
        <v>8</v>
      </c>
      <c r="G253" s="15"/>
      <c r="H253" s="15"/>
      <c r="I253" s="15"/>
      <c r="J253" s="19" t="s">
        <v>1244</v>
      </c>
    </row>
    <row r="254" spans="1:10" ht="13">
      <c r="A254" s="19" t="s">
        <v>2212</v>
      </c>
      <c r="B254" s="11">
        <v>0.16244212962962962</v>
      </c>
      <c r="C254" s="19" t="s">
        <v>19</v>
      </c>
      <c r="D254" s="19" t="s">
        <v>30</v>
      </c>
      <c r="E254" s="13" t="s">
        <v>38</v>
      </c>
      <c r="F254" s="13" t="s">
        <v>38</v>
      </c>
      <c r="G254" s="15"/>
      <c r="H254" s="15"/>
      <c r="I254" s="15"/>
      <c r="J254" s="19" t="s">
        <v>2200</v>
      </c>
    </row>
    <row r="255" spans="1:10" ht="13">
      <c r="A255" s="19" t="s">
        <v>2212</v>
      </c>
      <c r="B255" s="11">
        <v>0.16253472222222223</v>
      </c>
      <c r="C255" s="19" t="s">
        <v>14</v>
      </c>
      <c r="D255" s="19" t="s">
        <v>30</v>
      </c>
      <c r="E255" s="13">
        <v>12</v>
      </c>
      <c r="F255" s="14">
        <f>E255-10</f>
        <v>2</v>
      </c>
      <c r="G255" s="15"/>
      <c r="H255" s="15"/>
      <c r="I255" s="15"/>
      <c r="J255" s="19" t="s">
        <v>2266</v>
      </c>
    </row>
    <row r="256" spans="1:10" ht="13">
      <c r="A256" s="19" t="s">
        <v>2212</v>
      </c>
      <c r="B256" s="11">
        <v>0.16253472222222223</v>
      </c>
      <c r="C256" s="19" t="s">
        <v>14</v>
      </c>
      <c r="D256" s="19" t="s">
        <v>30</v>
      </c>
      <c r="E256" s="13" t="s">
        <v>38</v>
      </c>
      <c r="F256" s="13" t="s">
        <v>38</v>
      </c>
      <c r="G256" s="15"/>
      <c r="H256" s="15"/>
      <c r="I256" s="15"/>
      <c r="J256" s="19" t="s">
        <v>2200</v>
      </c>
    </row>
    <row r="257" spans="1:10" ht="13">
      <c r="A257" s="19" t="s">
        <v>2212</v>
      </c>
      <c r="B257" s="11">
        <v>0.16256944444444443</v>
      </c>
      <c r="C257" s="19" t="s">
        <v>18</v>
      </c>
      <c r="D257" s="19" t="s">
        <v>33</v>
      </c>
      <c r="E257" s="13">
        <v>18</v>
      </c>
      <c r="F257" s="14">
        <f>E257-9</f>
        <v>9</v>
      </c>
      <c r="G257" s="15"/>
      <c r="H257" s="15"/>
      <c r="I257" s="15"/>
      <c r="J257" s="19" t="s">
        <v>72</v>
      </c>
    </row>
    <row r="258" spans="1:10" ht="13">
      <c r="A258" s="19" t="s">
        <v>2212</v>
      </c>
      <c r="B258" s="11">
        <v>0.16256944444444443</v>
      </c>
      <c r="C258" s="19" t="s">
        <v>18</v>
      </c>
      <c r="D258" s="19" t="s">
        <v>33</v>
      </c>
      <c r="E258" s="13" t="s">
        <v>38</v>
      </c>
      <c r="F258" s="13" t="s">
        <v>38</v>
      </c>
      <c r="G258" s="15"/>
      <c r="H258" s="15"/>
      <c r="I258" s="15"/>
      <c r="J258" s="19" t="s">
        <v>2200</v>
      </c>
    </row>
    <row r="259" spans="1:10" ht="13">
      <c r="A259" s="19" t="s">
        <v>2212</v>
      </c>
      <c r="B259" s="11">
        <v>0.16259259259259259</v>
      </c>
      <c r="C259" s="19" t="s">
        <v>21</v>
      </c>
      <c r="D259" s="19" t="s">
        <v>33</v>
      </c>
      <c r="E259" s="13">
        <v>13</v>
      </c>
      <c r="F259" s="14">
        <f>E259-9</f>
        <v>4</v>
      </c>
      <c r="G259" s="15"/>
      <c r="H259" s="15"/>
      <c r="I259" s="15"/>
      <c r="J259" s="19" t="s">
        <v>63</v>
      </c>
    </row>
    <row r="260" spans="1:10" ht="13">
      <c r="A260" s="19" t="s">
        <v>2212</v>
      </c>
      <c r="B260" s="11">
        <v>0.16259259259259259</v>
      </c>
      <c r="C260" s="19" t="s">
        <v>21</v>
      </c>
      <c r="D260" s="19" t="s">
        <v>33</v>
      </c>
      <c r="E260" s="13" t="s">
        <v>38</v>
      </c>
      <c r="F260" s="13" t="s">
        <v>38</v>
      </c>
      <c r="G260" s="15"/>
      <c r="H260" s="15"/>
      <c r="I260" s="15"/>
      <c r="J260" s="19" t="s">
        <v>2200</v>
      </c>
    </row>
    <row r="261" spans="1:10" ht="13">
      <c r="A261" s="19" t="s">
        <v>2212</v>
      </c>
      <c r="B261" s="11">
        <v>0.16260416666666666</v>
      </c>
      <c r="C261" s="19" t="s">
        <v>14</v>
      </c>
      <c r="D261" s="19" t="s">
        <v>30</v>
      </c>
      <c r="E261" s="13">
        <v>18</v>
      </c>
      <c r="F261" s="14">
        <f>E261-10</f>
        <v>8</v>
      </c>
      <c r="G261" s="15"/>
      <c r="H261" s="15"/>
      <c r="I261" s="15"/>
      <c r="J261" s="19" t="s">
        <v>2266</v>
      </c>
    </row>
    <row r="262" spans="1:10" ht="13">
      <c r="A262" s="19" t="s">
        <v>2212</v>
      </c>
      <c r="B262" s="11">
        <v>0.16260416666666666</v>
      </c>
      <c r="C262" s="19" t="s">
        <v>14</v>
      </c>
      <c r="D262" s="19" t="s">
        <v>30</v>
      </c>
      <c r="E262" s="13" t="s">
        <v>38</v>
      </c>
      <c r="F262" s="13" t="s">
        <v>38</v>
      </c>
      <c r="G262" s="15"/>
      <c r="H262" s="15"/>
      <c r="I262" s="15"/>
      <c r="J262" s="19" t="s">
        <v>2200</v>
      </c>
    </row>
    <row r="263" spans="1:10" ht="13">
      <c r="A263" s="19" t="s">
        <v>2212</v>
      </c>
      <c r="B263" s="11">
        <v>0.16265046296296296</v>
      </c>
      <c r="C263" s="19" t="s">
        <v>19</v>
      </c>
      <c r="D263" s="19" t="s">
        <v>28</v>
      </c>
      <c r="E263" s="13">
        <v>10</v>
      </c>
      <c r="F263" s="14"/>
      <c r="G263" s="15"/>
      <c r="H263" s="19" t="s">
        <v>2381</v>
      </c>
      <c r="I263" s="15"/>
      <c r="J263" s="15"/>
    </row>
    <row r="264" spans="1:10" ht="13">
      <c r="A264" s="19" t="s">
        <v>2212</v>
      </c>
      <c r="B264" s="11">
        <v>0.16267361111111112</v>
      </c>
      <c r="C264" s="19" t="s">
        <v>18</v>
      </c>
      <c r="D264" s="19" t="s">
        <v>28</v>
      </c>
      <c r="E264" s="13">
        <v>21</v>
      </c>
      <c r="F264" s="14"/>
      <c r="G264" s="15"/>
      <c r="H264" s="19" t="s">
        <v>2382</v>
      </c>
      <c r="I264" s="15"/>
      <c r="J264" s="15"/>
    </row>
    <row r="265" spans="1:10" ht="13">
      <c r="A265" s="19" t="s">
        <v>2212</v>
      </c>
      <c r="B265" s="11">
        <v>0.16270833333333334</v>
      </c>
      <c r="C265" s="19" t="s">
        <v>18</v>
      </c>
      <c r="D265" s="19" t="s">
        <v>28</v>
      </c>
      <c r="E265" s="13">
        <v>24</v>
      </c>
      <c r="F265" s="14"/>
      <c r="G265" s="15"/>
      <c r="H265" s="19" t="s">
        <v>2383</v>
      </c>
      <c r="I265" s="15"/>
      <c r="J265" s="15"/>
    </row>
    <row r="266" spans="1:10" ht="13">
      <c r="A266" s="19" t="s">
        <v>2212</v>
      </c>
      <c r="B266" s="11">
        <v>0.16274305555555554</v>
      </c>
      <c r="C266" s="19" t="s">
        <v>14</v>
      </c>
      <c r="D266" s="19" t="s">
        <v>28</v>
      </c>
      <c r="E266" s="13">
        <v>12</v>
      </c>
      <c r="F266" s="14"/>
      <c r="G266" s="15"/>
      <c r="H266" s="19" t="s">
        <v>2384</v>
      </c>
      <c r="I266" s="13">
        <v>1</v>
      </c>
      <c r="J266" s="19" t="s">
        <v>2385</v>
      </c>
    </row>
    <row r="267" spans="1:10" ht="13">
      <c r="A267" s="19" t="s">
        <v>2212</v>
      </c>
      <c r="B267" s="11">
        <v>0.16483796296296296</v>
      </c>
      <c r="C267" s="19" t="s">
        <v>888</v>
      </c>
      <c r="D267" s="19" t="s">
        <v>15</v>
      </c>
      <c r="E267" s="13">
        <v>20</v>
      </c>
      <c r="F267" s="14">
        <f>E267-9</f>
        <v>11</v>
      </c>
      <c r="G267" s="15"/>
      <c r="H267" s="15"/>
      <c r="I267" s="15"/>
      <c r="J267" s="15"/>
    </row>
    <row r="268" spans="1:10" ht="13">
      <c r="A268" s="19" t="s">
        <v>2212</v>
      </c>
      <c r="B268" s="11">
        <v>0.17327546296296295</v>
      </c>
      <c r="C268" s="19" t="s">
        <v>14</v>
      </c>
      <c r="D268" s="19" t="s">
        <v>246</v>
      </c>
      <c r="E268" s="13">
        <v>20</v>
      </c>
      <c r="F268" s="14">
        <f>E268-2</f>
        <v>18</v>
      </c>
      <c r="G268" s="15"/>
      <c r="H268" s="15"/>
      <c r="I268" s="15"/>
      <c r="J268" s="15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>
    <outlinePr summaryBelow="0" summaryRight="0"/>
  </sheetPr>
  <dimension ref="A1:J31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18.164062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8.83203125" customWidth="1"/>
    <col min="9" max="9" width="6.33203125" customWidth="1"/>
    <col min="10" max="10" width="55.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2269</v>
      </c>
      <c r="B2" s="11">
        <v>1.7037037037037038E-2</v>
      </c>
      <c r="C2" s="19" t="s">
        <v>14</v>
      </c>
      <c r="D2" s="19" t="s">
        <v>246</v>
      </c>
      <c r="E2" s="13">
        <v>18</v>
      </c>
      <c r="F2" s="13">
        <f>E2-6</f>
        <v>12</v>
      </c>
      <c r="G2" s="15"/>
      <c r="H2" s="15"/>
      <c r="I2" s="15"/>
      <c r="J2" s="15"/>
    </row>
    <row r="3" spans="1:10" ht="15.75" customHeight="1">
      <c r="A3" s="19" t="s">
        <v>2269</v>
      </c>
      <c r="B3" s="11">
        <v>1.7037037037037038E-2</v>
      </c>
      <c r="C3" s="19" t="s">
        <v>13</v>
      </c>
      <c r="D3" s="19" t="s">
        <v>246</v>
      </c>
      <c r="E3" s="19" t="s">
        <v>38</v>
      </c>
      <c r="F3" s="19" t="s">
        <v>38</v>
      </c>
      <c r="G3" s="15"/>
      <c r="H3" s="15"/>
      <c r="I3" s="15"/>
      <c r="J3" s="15"/>
    </row>
    <row r="4" spans="1:10" ht="15.75" customHeight="1">
      <c r="A4" s="19" t="s">
        <v>2269</v>
      </c>
      <c r="B4" s="11">
        <v>1.7071759259259259E-2</v>
      </c>
      <c r="C4" s="19" t="s">
        <v>21</v>
      </c>
      <c r="D4" s="19" t="s">
        <v>246</v>
      </c>
      <c r="E4" s="13">
        <v>16</v>
      </c>
      <c r="F4" s="13">
        <f>E4-10</f>
        <v>6</v>
      </c>
      <c r="G4" s="15"/>
      <c r="H4" s="15"/>
      <c r="I4" s="15"/>
      <c r="J4" s="15"/>
    </row>
    <row r="5" spans="1:10" ht="15.75" customHeight="1">
      <c r="A5" s="19" t="s">
        <v>2269</v>
      </c>
      <c r="B5" s="11">
        <v>2.2615740740740742E-2</v>
      </c>
      <c r="C5" s="19" t="s">
        <v>14</v>
      </c>
      <c r="D5" s="19" t="s">
        <v>15</v>
      </c>
      <c r="E5" s="13">
        <v>16</v>
      </c>
      <c r="F5" s="13">
        <f>E5-3</f>
        <v>13</v>
      </c>
      <c r="G5" s="15"/>
      <c r="H5" s="15"/>
      <c r="I5" s="15"/>
      <c r="J5" s="15"/>
    </row>
    <row r="6" spans="1:10" ht="15.75" customHeight="1">
      <c r="A6" s="19" t="s">
        <v>2269</v>
      </c>
      <c r="B6" s="11">
        <v>2.34375E-2</v>
      </c>
      <c r="C6" s="19" t="s">
        <v>13</v>
      </c>
      <c r="D6" s="19" t="s">
        <v>15</v>
      </c>
      <c r="E6" s="13">
        <v>4</v>
      </c>
      <c r="F6" s="13">
        <f>E6-2</f>
        <v>2</v>
      </c>
      <c r="G6" s="15"/>
      <c r="H6" s="15"/>
      <c r="I6" s="15"/>
      <c r="J6" s="15"/>
    </row>
    <row r="7" spans="1:10" ht="15.75" customHeight="1">
      <c r="A7" s="19" t="s">
        <v>2269</v>
      </c>
      <c r="B7" s="11">
        <v>3.6550925925925924E-2</v>
      </c>
      <c r="C7" s="19" t="s">
        <v>66</v>
      </c>
      <c r="D7" s="19" t="s">
        <v>113</v>
      </c>
      <c r="E7" s="19" t="s">
        <v>38</v>
      </c>
      <c r="F7" s="19" t="s">
        <v>38</v>
      </c>
      <c r="G7" s="15"/>
      <c r="H7" s="15"/>
      <c r="I7" s="15"/>
      <c r="J7" s="19" t="s">
        <v>2270</v>
      </c>
    </row>
    <row r="8" spans="1:10" ht="15.75" customHeight="1">
      <c r="A8" s="19" t="s">
        <v>2269</v>
      </c>
      <c r="B8" s="11">
        <v>5.002314814814815E-2</v>
      </c>
      <c r="C8" s="19" t="s">
        <v>888</v>
      </c>
      <c r="D8" s="19" t="s">
        <v>67</v>
      </c>
      <c r="E8" s="13">
        <v>10</v>
      </c>
      <c r="F8" s="13">
        <f>E8-3</f>
        <v>7</v>
      </c>
      <c r="G8" s="15"/>
      <c r="H8" s="15"/>
      <c r="I8" s="15"/>
      <c r="J8" s="15"/>
    </row>
    <row r="9" spans="1:10" ht="15.75" customHeight="1">
      <c r="A9" s="19" t="s">
        <v>2269</v>
      </c>
      <c r="B9" s="11">
        <v>5.0034722222222223E-2</v>
      </c>
      <c r="C9" s="19" t="s">
        <v>18</v>
      </c>
      <c r="D9" s="19" t="s">
        <v>67</v>
      </c>
      <c r="E9" s="19" t="s">
        <v>20</v>
      </c>
      <c r="F9" s="13">
        <v>1</v>
      </c>
      <c r="G9" s="15"/>
      <c r="H9" s="15"/>
      <c r="I9" s="15"/>
      <c r="J9" s="15"/>
    </row>
    <row r="10" spans="1:10" ht="15.75" customHeight="1">
      <c r="A10" s="19" t="s">
        <v>2269</v>
      </c>
      <c r="B10" s="11">
        <v>5.0034722222222223E-2</v>
      </c>
      <c r="C10" s="19" t="s">
        <v>21</v>
      </c>
      <c r="D10" s="19" t="s">
        <v>321</v>
      </c>
      <c r="E10" s="13">
        <v>25</v>
      </c>
      <c r="F10" s="13">
        <f>E10-10</f>
        <v>15</v>
      </c>
      <c r="G10" s="15"/>
      <c r="H10" s="15"/>
      <c r="I10" s="15"/>
      <c r="J10" s="15"/>
    </row>
    <row r="11" spans="1:10" ht="15.75" customHeight="1">
      <c r="A11" s="19" t="s">
        <v>2269</v>
      </c>
      <c r="B11" s="11">
        <v>5.0057870370370371E-2</v>
      </c>
      <c r="C11" s="19" t="s">
        <v>13</v>
      </c>
      <c r="D11" s="19" t="s">
        <v>321</v>
      </c>
      <c r="E11" s="13">
        <v>15</v>
      </c>
      <c r="F11" s="13">
        <f>E11-2</f>
        <v>13</v>
      </c>
      <c r="G11" s="15"/>
      <c r="H11" s="15"/>
      <c r="I11" s="15"/>
      <c r="J11" s="15"/>
    </row>
    <row r="12" spans="1:10" ht="15.75" customHeight="1">
      <c r="A12" s="19" t="s">
        <v>2269</v>
      </c>
      <c r="B12" s="11">
        <v>5.4456018518518522E-2</v>
      </c>
      <c r="C12" s="19" t="s">
        <v>14</v>
      </c>
      <c r="D12" s="19" t="s">
        <v>15</v>
      </c>
      <c r="E12" s="13">
        <v>11</v>
      </c>
      <c r="F12" s="13">
        <f>E12-3</f>
        <v>8</v>
      </c>
      <c r="G12" s="15"/>
      <c r="H12" s="15"/>
      <c r="I12" s="15"/>
      <c r="J12" s="15"/>
    </row>
    <row r="13" spans="1:10" ht="15.75" customHeight="1">
      <c r="A13" s="19" t="s">
        <v>2269</v>
      </c>
      <c r="B13" s="11">
        <v>5.6261574074074075E-2</v>
      </c>
      <c r="C13" s="19" t="s">
        <v>18</v>
      </c>
      <c r="D13" s="19" t="s">
        <v>34</v>
      </c>
      <c r="E13" s="13">
        <v>21</v>
      </c>
      <c r="F13" s="14">
        <f t="shared" ref="F13:F14" si="0">E13-5</f>
        <v>16</v>
      </c>
      <c r="G13" s="15"/>
      <c r="H13" s="15"/>
      <c r="I13" s="15"/>
      <c r="J13" s="15"/>
    </row>
    <row r="14" spans="1:10" ht="15.75" customHeight="1">
      <c r="A14" s="19" t="s">
        <v>2269</v>
      </c>
      <c r="B14" s="11">
        <v>5.7430555555555554E-2</v>
      </c>
      <c r="C14" s="19" t="s">
        <v>18</v>
      </c>
      <c r="D14" s="19" t="s">
        <v>34</v>
      </c>
      <c r="E14" s="13">
        <v>8</v>
      </c>
      <c r="F14" s="14">
        <f t="shared" si="0"/>
        <v>3</v>
      </c>
      <c r="G14" s="15"/>
      <c r="H14" s="15"/>
      <c r="I14" s="15"/>
      <c r="J14" s="15"/>
    </row>
    <row r="15" spans="1:10" ht="15.75" customHeight="1">
      <c r="A15" s="19" t="s">
        <v>2269</v>
      </c>
      <c r="B15" s="11">
        <v>6.9988425925925926E-2</v>
      </c>
      <c r="C15" s="19" t="s">
        <v>13</v>
      </c>
      <c r="D15" s="19" t="s">
        <v>15</v>
      </c>
      <c r="E15" s="13">
        <v>16</v>
      </c>
      <c r="F15" s="14">
        <f>E15-2</f>
        <v>14</v>
      </c>
      <c r="G15" s="15"/>
      <c r="H15" s="15"/>
      <c r="I15" s="15"/>
      <c r="J15" s="15"/>
    </row>
    <row r="16" spans="1:10" ht="15.75" customHeight="1">
      <c r="A16" s="19" t="s">
        <v>2269</v>
      </c>
      <c r="B16" s="11">
        <v>8.1203703703703708E-2</v>
      </c>
      <c r="C16" s="19" t="s">
        <v>18</v>
      </c>
      <c r="D16" s="19" t="s">
        <v>31</v>
      </c>
      <c r="E16" s="19" t="s">
        <v>17</v>
      </c>
      <c r="F16" s="13">
        <v>20</v>
      </c>
      <c r="G16" s="15"/>
      <c r="H16" s="15"/>
      <c r="I16" s="15"/>
      <c r="J16" s="15"/>
    </row>
    <row r="17" spans="1:10" ht="15.75" customHeight="1">
      <c r="A17" s="19" t="s">
        <v>2269</v>
      </c>
      <c r="B17" s="11">
        <v>8.5115740740740742E-2</v>
      </c>
      <c r="C17" s="19" t="s">
        <v>14</v>
      </c>
      <c r="D17" s="19" t="s">
        <v>15</v>
      </c>
      <c r="E17" s="13">
        <v>11</v>
      </c>
      <c r="F17" s="14">
        <f t="shared" ref="F17:F18" si="1">E17-3</f>
        <v>8</v>
      </c>
      <c r="G17" s="15"/>
      <c r="H17" s="15"/>
      <c r="I17" s="15"/>
      <c r="J17" s="15"/>
    </row>
    <row r="18" spans="1:10" ht="15.75" customHeight="1">
      <c r="A18" s="19" t="s">
        <v>2269</v>
      </c>
      <c r="B18" s="11">
        <v>0.10707175925925926</v>
      </c>
      <c r="C18" s="19" t="s">
        <v>14</v>
      </c>
      <c r="D18" s="19" t="s">
        <v>15</v>
      </c>
      <c r="E18" s="13">
        <v>19</v>
      </c>
      <c r="F18" s="13">
        <f t="shared" si="1"/>
        <v>16</v>
      </c>
      <c r="G18" s="15"/>
      <c r="H18" s="15"/>
      <c r="I18" s="15"/>
      <c r="J18" s="15"/>
    </row>
    <row r="19" spans="1:10" ht="15.75" customHeight="1">
      <c r="A19" s="19" t="s">
        <v>2269</v>
      </c>
      <c r="B19" s="11">
        <v>0.10707175925925926</v>
      </c>
      <c r="C19" s="19" t="s">
        <v>13</v>
      </c>
      <c r="D19" s="19" t="s">
        <v>15</v>
      </c>
      <c r="E19" s="13">
        <v>18</v>
      </c>
      <c r="F19" s="13">
        <f>E19-2</f>
        <v>16</v>
      </c>
      <c r="G19" s="15"/>
      <c r="H19" s="15"/>
      <c r="I19" s="15"/>
      <c r="J19" s="15"/>
    </row>
    <row r="20" spans="1:10" ht="15.75" customHeight="1">
      <c r="A20" s="19" t="s">
        <v>2269</v>
      </c>
      <c r="B20" s="11">
        <v>0.1070949074074074</v>
      </c>
      <c r="C20" s="19" t="s">
        <v>888</v>
      </c>
      <c r="D20" s="19" t="s">
        <v>15</v>
      </c>
      <c r="E20" s="19" t="s">
        <v>38</v>
      </c>
      <c r="F20" s="19" t="s">
        <v>38</v>
      </c>
      <c r="G20" s="15"/>
      <c r="H20" s="15"/>
      <c r="I20" s="15"/>
      <c r="J20" s="15"/>
    </row>
    <row r="21" spans="1:10" ht="15.75" customHeight="1">
      <c r="A21" s="19" t="s">
        <v>2269</v>
      </c>
      <c r="B21" s="11">
        <v>0.11157407407407408</v>
      </c>
      <c r="C21" s="19" t="s">
        <v>888</v>
      </c>
      <c r="D21" s="19" t="s">
        <v>31</v>
      </c>
      <c r="E21" s="13">
        <v>20</v>
      </c>
      <c r="F21" s="14">
        <f>E21-3</f>
        <v>17</v>
      </c>
      <c r="G21" s="15"/>
      <c r="H21" s="15"/>
      <c r="I21" s="15"/>
      <c r="J21" s="15"/>
    </row>
    <row r="22" spans="1:10" ht="15.75" customHeight="1">
      <c r="A22" s="19" t="s">
        <v>2269</v>
      </c>
      <c r="B22" s="11">
        <v>0.11627314814814815</v>
      </c>
      <c r="C22" s="19" t="s">
        <v>21</v>
      </c>
      <c r="D22" s="19" t="s">
        <v>31</v>
      </c>
      <c r="E22" s="13">
        <v>16</v>
      </c>
      <c r="F22" s="13">
        <f>E22-4</f>
        <v>12</v>
      </c>
      <c r="G22" s="15"/>
      <c r="H22" s="15"/>
      <c r="I22" s="15"/>
      <c r="J22" s="15"/>
    </row>
    <row r="23" spans="1:10" ht="15.75" customHeight="1">
      <c r="A23" s="19" t="s">
        <v>2269</v>
      </c>
      <c r="B23" s="11">
        <v>0.12086805555555556</v>
      </c>
      <c r="C23" s="19" t="s">
        <v>14</v>
      </c>
      <c r="D23" s="19" t="s">
        <v>15</v>
      </c>
      <c r="E23" s="13">
        <v>16</v>
      </c>
      <c r="F23" s="13">
        <f>E23-3</f>
        <v>13</v>
      </c>
      <c r="G23" s="15"/>
      <c r="H23" s="15"/>
      <c r="I23" s="15"/>
      <c r="J23" s="15"/>
    </row>
    <row r="24" spans="1:10" ht="15.75" customHeight="1">
      <c r="A24" s="19" t="s">
        <v>2269</v>
      </c>
      <c r="B24" s="11">
        <v>0.12113425925925926</v>
      </c>
      <c r="C24" s="19" t="s">
        <v>18</v>
      </c>
      <c r="D24" s="19" t="s">
        <v>24</v>
      </c>
      <c r="E24" s="13">
        <v>7</v>
      </c>
      <c r="F24" s="14">
        <f>E24-5</f>
        <v>2</v>
      </c>
      <c r="G24" s="15"/>
      <c r="H24" s="15"/>
      <c r="I24" s="15"/>
      <c r="J24" s="15"/>
    </row>
    <row r="25" spans="1:10" ht="15.75" customHeight="1">
      <c r="A25" s="19" t="s">
        <v>2269</v>
      </c>
      <c r="B25" s="11">
        <v>0.12835648148148149</v>
      </c>
      <c r="C25" s="19" t="s">
        <v>21</v>
      </c>
      <c r="D25" s="19" t="s">
        <v>15</v>
      </c>
      <c r="E25" s="19" t="s">
        <v>20</v>
      </c>
      <c r="F25" s="13">
        <v>1</v>
      </c>
      <c r="G25" s="15"/>
      <c r="H25" s="15"/>
      <c r="I25" s="15"/>
      <c r="J25" s="15"/>
    </row>
    <row r="26" spans="1:10" ht="15.75" customHeight="1">
      <c r="A26" s="19" t="s">
        <v>2269</v>
      </c>
      <c r="B26" s="11">
        <v>0.13037037037037036</v>
      </c>
      <c r="C26" s="19" t="s">
        <v>89</v>
      </c>
      <c r="D26" s="19" t="s">
        <v>15</v>
      </c>
      <c r="E26" s="13">
        <v>10</v>
      </c>
      <c r="F26" s="14">
        <f>E26-3</f>
        <v>7</v>
      </c>
      <c r="G26" s="15"/>
      <c r="H26" s="15"/>
      <c r="I26" s="15"/>
      <c r="J26" s="15"/>
    </row>
    <row r="27" spans="1:10" ht="15.75" customHeight="1">
      <c r="A27" s="19" t="s">
        <v>2269</v>
      </c>
      <c r="B27" s="11">
        <v>0.14092592592592593</v>
      </c>
      <c r="C27" s="19" t="s">
        <v>19</v>
      </c>
      <c r="D27" s="19" t="s">
        <v>31</v>
      </c>
      <c r="E27" s="13">
        <v>16</v>
      </c>
      <c r="F27" s="14">
        <f>E27-1</f>
        <v>15</v>
      </c>
      <c r="G27" s="15"/>
      <c r="H27" s="15"/>
      <c r="I27" s="15"/>
      <c r="J27" s="15"/>
    </row>
    <row r="28" spans="1:10" ht="15.75" customHeight="1">
      <c r="A28" s="19" t="s">
        <v>2269</v>
      </c>
      <c r="B28" s="11">
        <v>0.14100694444444445</v>
      </c>
      <c r="C28" s="19" t="s">
        <v>14</v>
      </c>
      <c r="D28" s="19" t="s">
        <v>31</v>
      </c>
      <c r="E28" s="19" t="s">
        <v>38</v>
      </c>
      <c r="F28" s="19" t="s">
        <v>38</v>
      </c>
      <c r="G28" s="15"/>
      <c r="H28" s="15"/>
      <c r="I28" s="15"/>
      <c r="J28" s="19" t="s">
        <v>2200</v>
      </c>
    </row>
    <row r="29" spans="1:10" ht="15.75" customHeight="1">
      <c r="A29" s="19" t="s">
        <v>2269</v>
      </c>
      <c r="B29" s="11">
        <v>0.14100694444444445</v>
      </c>
      <c r="C29" s="19" t="s">
        <v>14</v>
      </c>
      <c r="D29" s="19" t="s">
        <v>31</v>
      </c>
      <c r="E29" s="13">
        <v>7</v>
      </c>
      <c r="F29" s="13">
        <f>E29-1</f>
        <v>6</v>
      </c>
      <c r="G29" s="15"/>
      <c r="H29" s="15"/>
      <c r="I29" s="15"/>
      <c r="J29" s="15"/>
    </row>
    <row r="30" spans="1:10" ht="15.75" customHeight="1">
      <c r="A30" s="19" t="s">
        <v>2269</v>
      </c>
      <c r="B30" s="11">
        <v>0.15971064814814814</v>
      </c>
      <c r="C30" s="19" t="s">
        <v>18</v>
      </c>
      <c r="D30" s="19" t="s">
        <v>15</v>
      </c>
      <c r="E30" s="13">
        <v>24</v>
      </c>
      <c r="F30" s="13">
        <f>E30-5</f>
        <v>19</v>
      </c>
      <c r="G30" s="15"/>
      <c r="H30" s="15"/>
      <c r="I30" s="15"/>
      <c r="J30" s="15"/>
    </row>
    <row r="31" spans="1:10" ht="15.75" customHeight="1">
      <c r="A31" s="19" t="s">
        <v>2269</v>
      </c>
      <c r="B31" s="11">
        <v>0.15972222222222221</v>
      </c>
      <c r="C31" s="19" t="s">
        <v>14</v>
      </c>
      <c r="D31" s="19" t="s">
        <v>15</v>
      </c>
      <c r="E31" s="13">
        <v>19</v>
      </c>
      <c r="F31" s="13">
        <f>E31-3</f>
        <v>16</v>
      </c>
      <c r="G31" s="15"/>
      <c r="H31" s="15"/>
      <c r="I31" s="15"/>
      <c r="J31" s="15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>
    <outlinePr summaryBelow="0" summaryRight="0"/>
  </sheetPr>
  <dimension ref="A1:J22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3" max="3" width="9.5" customWidth="1"/>
    <col min="4" max="4" width="13.8320312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36.664062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2301</v>
      </c>
      <c r="B2" s="11">
        <v>1.0902777777777779E-2</v>
      </c>
      <c r="C2" s="19" t="s">
        <v>18</v>
      </c>
      <c r="D2" s="19" t="s">
        <v>101</v>
      </c>
      <c r="E2" s="13">
        <v>11</v>
      </c>
      <c r="F2" s="15"/>
      <c r="G2" s="15"/>
      <c r="H2" s="15"/>
      <c r="I2" s="15"/>
      <c r="J2" s="19" t="s">
        <v>2302</v>
      </c>
    </row>
    <row r="3" spans="1:10" ht="15.75" customHeight="1">
      <c r="A3" s="19" t="s">
        <v>2301</v>
      </c>
      <c r="B3" s="11">
        <v>1.9189814814814816E-2</v>
      </c>
      <c r="C3" s="19" t="s">
        <v>14</v>
      </c>
      <c r="D3" s="19" t="s">
        <v>31</v>
      </c>
      <c r="E3" s="13">
        <v>8</v>
      </c>
      <c r="F3" s="15">
        <f>E3-1</f>
        <v>7</v>
      </c>
      <c r="G3" s="15"/>
      <c r="H3" s="15"/>
      <c r="I3" s="15"/>
      <c r="J3" s="15"/>
    </row>
    <row r="4" spans="1:10" ht="15.75" customHeight="1">
      <c r="A4" s="19" t="s">
        <v>2301</v>
      </c>
      <c r="B4" s="11">
        <v>3.4722222222222224E-2</v>
      </c>
      <c r="C4" s="19" t="s">
        <v>888</v>
      </c>
      <c r="D4" s="19" t="s">
        <v>15</v>
      </c>
      <c r="E4" s="13">
        <v>20</v>
      </c>
      <c r="F4" s="15">
        <f t="shared" ref="F4:F5" si="0">E4-9</f>
        <v>11</v>
      </c>
      <c r="G4" s="15"/>
      <c r="H4" s="15"/>
      <c r="I4" s="15"/>
      <c r="J4" s="15"/>
    </row>
    <row r="5" spans="1:10" ht="15.75" customHeight="1">
      <c r="A5" s="19" t="s">
        <v>2301</v>
      </c>
      <c r="B5" s="11">
        <v>3.7175925925925925E-2</v>
      </c>
      <c r="C5" s="19" t="s">
        <v>888</v>
      </c>
      <c r="D5" s="19" t="s">
        <v>15</v>
      </c>
      <c r="E5" s="13">
        <v>16</v>
      </c>
      <c r="F5" s="15">
        <f t="shared" si="0"/>
        <v>7</v>
      </c>
      <c r="G5" s="15"/>
      <c r="H5" s="15"/>
      <c r="I5" s="15"/>
      <c r="J5" s="15"/>
    </row>
    <row r="6" spans="1:10" ht="15.75" customHeight="1">
      <c r="A6" s="19" t="s">
        <v>2301</v>
      </c>
      <c r="B6" s="11">
        <v>3.7280092592592594E-2</v>
      </c>
      <c r="C6" s="19" t="s">
        <v>18</v>
      </c>
      <c r="D6" s="19" t="s">
        <v>15</v>
      </c>
      <c r="E6" s="13" t="s">
        <v>17</v>
      </c>
      <c r="F6" s="13">
        <v>20</v>
      </c>
      <c r="G6" s="15"/>
      <c r="H6" s="15"/>
      <c r="I6" s="15"/>
      <c r="J6" s="15"/>
    </row>
    <row r="7" spans="1:10" ht="15.75" customHeight="1">
      <c r="A7" s="19" t="s">
        <v>2301</v>
      </c>
      <c r="B7" s="11">
        <v>4.6747685185185184E-2</v>
      </c>
      <c r="C7" s="19" t="s">
        <v>14</v>
      </c>
      <c r="D7" s="19" t="s">
        <v>24</v>
      </c>
      <c r="E7" s="13" t="s">
        <v>38</v>
      </c>
      <c r="F7" s="13" t="s">
        <v>38</v>
      </c>
      <c r="G7" s="15"/>
      <c r="H7" s="15"/>
      <c r="I7" s="15"/>
      <c r="J7" s="15"/>
    </row>
    <row r="8" spans="1:10" ht="15.75" customHeight="1">
      <c r="A8" s="19" t="s">
        <v>2301</v>
      </c>
      <c r="B8" s="11">
        <v>6.1030092592592594E-2</v>
      </c>
      <c r="C8" s="19" t="s">
        <v>19</v>
      </c>
      <c r="D8" s="19" t="s">
        <v>321</v>
      </c>
      <c r="E8" s="13">
        <v>13</v>
      </c>
      <c r="F8" s="15">
        <f>E8-3</f>
        <v>10</v>
      </c>
      <c r="G8" s="15"/>
      <c r="H8" s="15"/>
      <c r="I8" s="15"/>
      <c r="J8" s="15"/>
    </row>
    <row r="9" spans="1:10" ht="15.75" customHeight="1">
      <c r="A9" s="19" t="s">
        <v>2301</v>
      </c>
      <c r="B9" s="11">
        <v>6.1886574074074073E-2</v>
      </c>
      <c r="C9" s="19" t="s">
        <v>18</v>
      </c>
      <c r="D9" s="19" t="s">
        <v>34</v>
      </c>
      <c r="E9" s="13">
        <v>7</v>
      </c>
      <c r="F9" s="15">
        <f t="shared" ref="F9:F10" si="1">E9-5</f>
        <v>2</v>
      </c>
      <c r="G9" s="15"/>
      <c r="H9" s="15"/>
      <c r="I9" s="15"/>
      <c r="J9" s="15"/>
    </row>
    <row r="10" spans="1:10" ht="15.75" customHeight="1">
      <c r="A10" s="19" t="s">
        <v>2301</v>
      </c>
      <c r="B10" s="11">
        <v>6.1932870370370367E-2</v>
      </c>
      <c r="C10" s="19" t="s">
        <v>14</v>
      </c>
      <c r="D10" s="19" t="s">
        <v>34</v>
      </c>
      <c r="E10" s="13">
        <v>20</v>
      </c>
      <c r="F10" s="15">
        <f t="shared" si="1"/>
        <v>15</v>
      </c>
      <c r="G10" s="15"/>
      <c r="H10" s="15"/>
      <c r="I10" s="15"/>
      <c r="J10" s="15"/>
    </row>
    <row r="11" spans="1:10" ht="15.75" customHeight="1">
      <c r="A11" s="19" t="s">
        <v>2301</v>
      </c>
      <c r="B11" s="11">
        <v>6.8946759259259263E-2</v>
      </c>
      <c r="C11" s="19" t="s">
        <v>21</v>
      </c>
      <c r="D11" s="19" t="s">
        <v>15</v>
      </c>
      <c r="E11" s="13">
        <v>20</v>
      </c>
      <c r="F11" s="15">
        <f>E11-4</f>
        <v>16</v>
      </c>
      <c r="G11" s="15"/>
      <c r="H11" s="15"/>
      <c r="I11" s="15"/>
      <c r="J11" s="15"/>
    </row>
    <row r="12" spans="1:10" ht="15.75" customHeight="1">
      <c r="A12" s="19" t="s">
        <v>2301</v>
      </c>
      <c r="B12" s="11">
        <v>7.2233796296296296E-2</v>
      </c>
      <c r="C12" s="19" t="s">
        <v>19</v>
      </c>
      <c r="D12" s="19" t="s">
        <v>30</v>
      </c>
      <c r="E12" s="13">
        <v>28</v>
      </c>
      <c r="F12" s="15">
        <f>E12-10</f>
        <v>18</v>
      </c>
      <c r="G12" s="15"/>
      <c r="H12" s="15"/>
      <c r="I12" s="15"/>
      <c r="J12" s="19" t="s">
        <v>1244</v>
      </c>
    </row>
    <row r="13" spans="1:10" ht="15.75" customHeight="1">
      <c r="A13" s="19" t="s">
        <v>2301</v>
      </c>
      <c r="B13" s="11">
        <v>7.722222222222222E-2</v>
      </c>
      <c r="C13" s="19" t="s">
        <v>14</v>
      </c>
      <c r="D13" s="19" t="s">
        <v>15</v>
      </c>
      <c r="E13" s="13">
        <v>17</v>
      </c>
      <c r="F13" s="15">
        <f>E13-3</f>
        <v>14</v>
      </c>
      <c r="G13" s="15"/>
      <c r="H13" s="15"/>
      <c r="I13" s="15"/>
      <c r="J13" s="15"/>
    </row>
    <row r="14" spans="1:10" ht="15.75" customHeight="1">
      <c r="A14" s="19" t="s">
        <v>2301</v>
      </c>
      <c r="B14" s="11">
        <v>0.10342592592592592</v>
      </c>
      <c r="C14" s="19" t="s">
        <v>21</v>
      </c>
      <c r="D14" s="19" t="s">
        <v>321</v>
      </c>
      <c r="E14" s="13">
        <v>13</v>
      </c>
      <c r="F14" s="15">
        <f>E14-10</f>
        <v>3</v>
      </c>
      <c r="G14" s="15"/>
      <c r="H14" s="15"/>
      <c r="I14" s="15"/>
      <c r="J14" s="15"/>
    </row>
    <row r="15" spans="1:10" ht="15.75" customHeight="1">
      <c r="A15" s="19" t="s">
        <v>2301</v>
      </c>
      <c r="B15" s="11">
        <v>0.11959490740740741</v>
      </c>
      <c r="C15" s="19" t="s">
        <v>89</v>
      </c>
      <c r="D15" s="19" t="s">
        <v>15</v>
      </c>
      <c r="E15" s="13" t="s">
        <v>38</v>
      </c>
      <c r="F15" s="13" t="s">
        <v>38</v>
      </c>
      <c r="G15" s="15"/>
      <c r="H15" s="15"/>
      <c r="I15" s="15"/>
      <c r="J15" s="19" t="s">
        <v>2042</v>
      </c>
    </row>
    <row r="16" spans="1:10" ht="15.75" customHeight="1">
      <c r="A16" s="19" t="s">
        <v>2301</v>
      </c>
      <c r="B16" s="11">
        <v>0.11959490740740741</v>
      </c>
      <c r="C16" s="19" t="s">
        <v>89</v>
      </c>
      <c r="D16" s="19" t="s">
        <v>15</v>
      </c>
      <c r="E16" s="13">
        <v>14</v>
      </c>
      <c r="F16" s="15">
        <f>E16-3</f>
        <v>11</v>
      </c>
      <c r="G16" s="15"/>
      <c r="H16" s="15"/>
      <c r="I16" s="15"/>
      <c r="J16" s="19" t="s">
        <v>2043</v>
      </c>
    </row>
    <row r="17" spans="1:10" ht="15.75" customHeight="1">
      <c r="A17" s="19" t="s">
        <v>2301</v>
      </c>
      <c r="B17" s="11">
        <v>0.12105324074074074</v>
      </c>
      <c r="C17" s="19" t="s">
        <v>19</v>
      </c>
      <c r="D17" s="19" t="s">
        <v>31</v>
      </c>
      <c r="E17" s="13" t="s">
        <v>38</v>
      </c>
      <c r="F17" s="13" t="s">
        <v>38</v>
      </c>
      <c r="G17" s="15"/>
      <c r="H17" s="15"/>
      <c r="I17" s="15"/>
      <c r="J17" s="19" t="s">
        <v>56</v>
      </c>
    </row>
    <row r="18" spans="1:10" ht="15.75" customHeight="1">
      <c r="A18" s="19" t="s">
        <v>2301</v>
      </c>
      <c r="B18" s="11">
        <v>0.12105324074074074</v>
      </c>
      <c r="C18" s="19" t="s">
        <v>19</v>
      </c>
      <c r="D18" s="19" t="s">
        <v>31</v>
      </c>
      <c r="E18" s="13">
        <v>12</v>
      </c>
      <c r="F18" s="13">
        <v>11</v>
      </c>
      <c r="G18" s="15"/>
      <c r="H18" s="15"/>
      <c r="I18" s="15"/>
      <c r="J18" s="19" t="s">
        <v>57</v>
      </c>
    </row>
    <row r="19" spans="1:10" ht="15.75" customHeight="1">
      <c r="A19" s="19" t="s">
        <v>2301</v>
      </c>
      <c r="B19" s="11">
        <v>0.12864583333333332</v>
      </c>
      <c r="C19" s="19" t="s">
        <v>19</v>
      </c>
      <c r="D19" s="19" t="s">
        <v>27</v>
      </c>
      <c r="E19" s="13">
        <v>29</v>
      </c>
      <c r="F19" s="15">
        <f>E19-13</f>
        <v>16</v>
      </c>
      <c r="G19" s="15"/>
      <c r="H19" s="15"/>
      <c r="I19" s="15"/>
      <c r="J19" s="15"/>
    </row>
    <row r="20" spans="1:10" ht="15.75" customHeight="1">
      <c r="A20" s="19" t="s">
        <v>2301</v>
      </c>
      <c r="B20" s="11">
        <v>0.13035879629629629</v>
      </c>
      <c r="C20" s="19" t="s">
        <v>14</v>
      </c>
      <c r="D20" s="19" t="s">
        <v>15</v>
      </c>
      <c r="E20" s="13">
        <v>19</v>
      </c>
      <c r="F20" s="15">
        <f>E20-3</f>
        <v>16</v>
      </c>
      <c r="G20" s="15"/>
      <c r="H20" s="15"/>
      <c r="I20" s="15"/>
      <c r="J20" s="15"/>
    </row>
    <row r="21" spans="1:10" ht="15.75" customHeight="1">
      <c r="A21" s="19" t="s">
        <v>2301</v>
      </c>
      <c r="B21" s="11">
        <v>0.13719907407407408</v>
      </c>
      <c r="C21" s="19" t="s">
        <v>21</v>
      </c>
      <c r="D21" s="19" t="s">
        <v>45</v>
      </c>
      <c r="E21" s="13">
        <v>32</v>
      </c>
      <c r="F21" s="15"/>
      <c r="G21" s="15"/>
      <c r="H21" s="15"/>
      <c r="I21" s="15"/>
      <c r="J21" s="19" t="s">
        <v>2316</v>
      </c>
    </row>
    <row r="22" spans="1:10" ht="15.75" customHeight="1">
      <c r="A22" s="19" t="s">
        <v>2301</v>
      </c>
      <c r="B22" s="11">
        <v>0.13819444444444445</v>
      </c>
      <c r="C22" s="19" t="s">
        <v>21</v>
      </c>
      <c r="D22" s="19" t="s">
        <v>45</v>
      </c>
      <c r="E22" s="13">
        <v>92</v>
      </c>
      <c r="F22" s="15"/>
      <c r="G22" s="15"/>
      <c r="H22" s="15"/>
      <c r="I22" s="15"/>
      <c r="J22" s="19" t="s">
        <v>2316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>
    <outlinePr summaryBelow="0" summaryRight="0"/>
  </sheetPr>
  <dimension ref="A1:J35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3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2328</v>
      </c>
      <c r="B2" s="11">
        <v>1.457175925925926E-2</v>
      </c>
      <c r="C2" s="19" t="s">
        <v>888</v>
      </c>
      <c r="D2" s="19" t="s">
        <v>15</v>
      </c>
      <c r="E2" s="13">
        <v>14</v>
      </c>
      <c r="F2" s="14">
        <f>E2-9</f>
        <v>5</v>
      </c>
      <c r="G2" s="15"/>
      <c r="H2" s="15"/>
      <c r="I2" s="15"/>
      <c r="J2" s="15"/>
    </row>
    <row r="3" spans="1:10" ht="15.75" customHeight="1">
      <c r="A3" s="19" t="s">
        <v>2328</v>
      </c>
      <c r="B3" s="11">
        <v>1.9120370370370371E-2</v>
      </c>
      <c r="C3" s="19" t="s">
        <v>888</v>
      </c>
      <c r="D3" s="19" t="s">
        <v>15</v>
      </c>
      <c r="E3" s="13" t="s">
        <v>38</v>
      </c>
      <c r="F3" s="13" t="s">
        <v>38</v>
      </c>
      <c r="G3" s="15"/>
      <c r="H3" s="15"/>
      <c r="I3" s="15"/>
      <c r="J3" s="15"/>
    </row>
    <row r="4" spans="1:10" ht="15.75" customHeight="1">
      <c r="A4" s="19" t="s">
        <v>2328</v>
      </c>
      <c r="B4" s="11">
        <v>1.9282407407407408E-2</v>
      </c>
      <c r="C4" s="19" t="s">
        <v>18</v>
      </c>
      <c r="D4" s="19" t="s">
        <v>15</v>
      </c>
      <c r="E4" s="13">
        <v>23</v>
      </c>
      <c r="F4" s="14">
        <f>E4-5</f>
        <v>18</v>
      </c>
      <c r="G4" s="15"/>
      <c r="H4" s="15"/>
      <c r="I4" s="15"/>
      <c r="J4" s="15"/>
    </row>
    <row r="5" spans="1:10" ht="15.75" customHeight="1">
      <c r="A5" s="19" t="s">
        <v>2328</v>
      </c>
      <c r="B5" s="11">
        <v>2.2280092592592591E-2</v>
      </c>
      <c r="C5" s="19" t="s">
        <v>888</v>
      </c>
      <c r="D5" s="19" t="s">
        <v>62</v>
      </c>
      <c r="E5" s="13">
        <v>6</v>
      </c>
      <c r="F5" s="14">
        <f>E5-2</f>
        <v>4</v>
      </c>
      <c r="G5" s="15"/>
      <c r="H5" s="15"/>
      <c r="I5" s="15"/>
      <c r="J5" s="15"/>
    </row>
    <row r="6" spans="1:10" ht="15.75" customHeight="1">
      <c r="A6" s="19" t="s">
        <v>2328</v>
      </c>
      <c r="B6" s="11">
        <v>2.4791666666666667E-2</v>
      </c>
      <c r="C6" s="19" t="s">
        <v>19</v>
      </c>
      <c r="D6" s="19" t="s">
        <v>22</v>
      </c>
      <c r="E6" s="13" t="s">
        <v>38</v>
      </c>
      <c r="F6" s="13" t="s">
        <v>38</v>
      </c>
      <c r="G6" s="15"/>
      <c r="H6" s="15"/>
      <c r="I6" s="15"/>
      <c r="J6" s="19" t="s">
        <v>56</v>
      </c>
    </row>
    <row r="7" spans="1:10" ht="15.75" customHeight="1">
      <c r="A7" s="19" t="s">
        <v>2328</v>
      </c>
      <c r="B7" s="11">
        <v>2.4791666666666667E-2</v>
      </c>
      <c r="C7" s="19" t="s">
        <v>19</v>
      </c>
      <c r="D7" s="19" t="s">
        <v>22</v>
      </c>
      <c r="E7" s="13">
        <v>21</v>
      </c>
      <c r="F7" s="14">
        <f>E7-13</f>
        <v>8</v>
      </c>
      <c r="G7" s="15"/>
      <c r="H7" s="15"/>
      <c r="I7" s="15"/>
      <c r="J7" s="19" t="s">
        <v>57</v>
      </c>
    </row>
    <row r="8" spans="1:10" ht="15.75" customHeight="1">
      <c r="A8" s="19" t="s">
        <v>2328</v>
      </c>
      <c r="B8" s="11">
        <v>2.537037037037037E-2</v>
      </c>
      <c r="C8" s="19" t="s">
        <v>14</v>
      </c>
      <c r="D8" s="19" t="s">
        <v>22</v>
      </c>
      <c r="E8" s="13">
        <v>25</v>
      </c>
      <c r="F8" s="14">
        <f t="shared" ref="F8:F9" si="0">E8-9</f>
        <v>16</v>
      </c>
      <c r="G8" s="15"/>
      <c r="H8" s="15"/>
      <c r="I8" s="15"/>
      <c r="J8" s="15"/>
    </row>
    <row r="9" spans="1:10" ht="15.75" customHeight="1">
      <c r="A9" s="19" t="s">
        <v>2328</v>
      </c>
      <c r="B9" s="11">
        <v>2.7141203703703702E-2</v>
      </c>
      <c r="C9" s="19" t="s">
        <v>888</v>
      </c>
      <c r="D9" s="19" t="s">
        <v>15</v>
      </c>
      <c r="E9" s="13">
        <v>28</v>
      </c>
      <c r="F9" s="14">
        <f t="shared" si="0"/>
        <v>19</v>
      </c>
      <c r="G9" s="15"/>
      <c r="H9" s="15"/>
      <c r="I9" s="15"/>
      <c r="J9" s="15"/>
    </row>
    <row r="10" spans="1:10" ht="15.75" customHeight="1">
      <c r="A10" s="19" t="s">
        <v>2328</v>
      </c>
      <c r="B10" s="11">
        <v>2.9039351851851851E-2</v>
      </c>
      <c r="C10" s="19" t="s">
        <v>13</v>
      </c>
      <c r="D10" s="19" t="s">
        <v>135</v>
      </c>
      <c r="E10" s="13">
        <v>8</v>
      </c>
      <c r="F10" s="14">
        <f>E10-5</f>
        <v>3</v>
      </c>
      <c r="G10" s="15"/>
      <c r="H10" s="15"/>
      <c r="I10" s="15"/>
      <c r="J10" s="15"/>
    </row>
    <row r="11" spans="1:10" ht="15.75" customHeight="1">
      <c r="A11" s="19" t="s">
        <v>2328</v>
      </c>
      <c r="B11" s="11">
        <v>2.9398148148148149E-2</v>
      </c>
      <c r="C11" s="19" t="s">
        <v>18</v>
      </c>
      <c r="D11" s="19" t="s">
        <v>109</v>
      </c>
      <c r="E11" s="13">
        <v>6</v>
      </c>
      <c r="F11" s="14">
        <f>E11-3</f>
        <v>3</v>
      </c>
      <c r="G11" s="15"/>
      <c r="H11" s="15"/>
      <c r="I11" s="15"/>
      <c r="J11" s="15"/>
    </row>
    <row r="12" spans="1:10" ht="15.75" customHeight="1">
      <c r="A12" s="19" t="s">
        <v>2328</v>
      </c>
      <c r="B12" s="11">
        <v>3.1041666666666665E-2</v>
      </c>
      <c r="C12" s="19" t="s">
        <v>13</v>
      </c>
      <c r="D12" s="19" t="s">
        <v>15</v>
      </c>
      <c r="E12" s="13">
        <v>17</v>
      </c>
      <c r="F12" s="14">
        <f>E12-2</f>
        <v>15</v>
      </c>
      <c r="G12" s="15"/>
      <c r="H12" s="15"/>
      <c r="I12" s="15"/>
      <c r="J12" s="15"/>
    </row>
    <row r="13" spans="1:10" ht="15.75" customHeight="1">
      <c r="A13" s="19" t="s">
        <v>2328</v>
      </c>
      <c r="B13" s="11">
        <v>3.9247685185185184E-2</v>
      </c>
      <c r="C13" s="19" t="s">
        <v>18</v>
      </c>
      <c r="D13" s="19" t="s">
        <v>15</v>
      </c>
      <c r="E13" s="13">
        <v>11</v>
      </c>
      <c r="F13" s="14">
        <f>E13-5</f>
        <v>6</v>
      </c>
      <c r="G13" s="15"/>
      <c r="H13" s="15"/>
      <c r="I13" s="15"/>
      <c r="J13" s="15"/>
    </row>
    <row r="14" spans="1:10" ht="15.75" customHeight="1">
      <c r="A14" s="19" t="s">
        <v>2328</v>
      </c>
      <c r="B14" s="11">
        <v>4.2326388888888886E-2</v>
      </c>
      <c r="C14" s="19" t="s">
        <v>19</v>
      </c>
      <c r="D14" s="19" t="s">
        <v>15</v>
      </c>
      <c r="E14" s="13">
        <v>10</v>
      </c>
      <c r="F14" s="14">
        <f>E14-0</f>
        <v>10</v>
      </c>
      <c r="G14" s="15"/>
      <c r="H14" s="15"/>
      <c r="I14" s="15"/>
      <c r="J14" s="15"/>
    </row>
    <row r="15" spans="1:10" ht="15.75" customHeight="1">
      <c r="A15" s="19" t="s">
        <v>2328</v>
      </c>
      <c r="B15" s="11">
        <v>4.4409722222222225E-2</v>
      </c>
      <c r="C15" s="19" t="s">
        <v>888</v>
      </c>
      <c r="D15" s="19" t="s">
        <v>15</v>
      </c>
      <c r="E15" s="13">
        <v>22</v>
      </c>
      <c r="F15" s="14">
        <f>E15-9</f>
        <v>13</v>
      </c>
      <c r="G15" s="15"/>
      <c r="H15" s="15"/>
      <c r="I15" s="15"/>
      <c r="J15" s="15"/>
    </row>
    <row r="16" spans="1:10" ht="15.75" customHeight="1">
      <c r="A16" s="19" t="s">
        <v>2328</v>
      </c>
      <c r="B16" s="11">
        <v>4.6851851851851853E-2</v>
      </c>
      <c r="C16" s="19" t="s">
        <v>19</v>
      </c>
      <c r="D16" s="19" t="s">
        <v>15</v>
      </c>
      <c r="E16" s="13">
        <v>14</v>
      </c>
      <c r="F16" s="14">
        <f>E16-0</f>
        <v>14</v>
      </c>
      <c r="G16" s="15"/>
      <c r="H16" s="15"/>
      <c r="I16" s="15"/>
      <c r="J16" s="15"/>
    </row>
    <row r="17" spans="1:10" ht="15.75" customHeight="1">
      <c r="A17" s="19" t="s">
        <v>2328</v>
      </c>
      <c r="B17" s="11">
        <v>4.6851851851851853E-2</v>
      </c>
      <c r="C17" s="19" t="s">
        <v>21</v>
      </c>
      <c r="D17" s="19" t="s">
        <v>15</v>
      </c>
      <c r="E17" s="13" t="s">
        <v>38</v>
      </c>
      <c r="F17" s="13" t="s">
        <v>38</v>
      </c>
      <c r="G17" s="15"/>
      <c r="H17" s="15"/>
      <c r="I17" s="15"/>
      <c r="J17" s="19" t="s">
        <v>56</v>
      </c>
    </row>
    <row r="18" spans="1:10" ht="15.75" customHeight="1">
      <c r="A18" s="19" t="s">
        <v>2328</v>
      </c>
      <c r="B18" s="11">
        <v>4.6851851851851853E-2</v>
      </c>
      <c r="C18" s="19" t="s">
        <v>21</v>
      </c>
      <c r="D18" s="19" t="s">
        <v>15</v>
      </c>
      <c r="E18" s="13" t="s">
        <v>17</v>
      </c>
      <c r="F18" s="13">
        <v>20</v>
      </c>
      <c r="G18" s="15"/>
      <c r="H18" s="15"/>
      <c r="I18" s="15"/>
      <c r="J18" s="19" t="s">
        <v>57</v>
      </c>
    </row>
    <row r="19" spans="1:10" ht="15.75" customHeight="1">
      <c r="A19" s="19" t="s">
        <v>2328</v>
      </c>
      <c r="B19" s="11">
        <v>4.6851851851851853E-2</v>
      </c>
      <c r="C19" s="19" t="s">
        <v>18</v>
      </c>
      <c r="D19" s="19" t="s">
        <v>15</v>
      </c>
      <c r="E19" s="13" t="s">
        <v>38</v>
      </c>
      <c r="F19" s="13" t="s">
        <v>38</v>
      </c>
      <c r="G19" s="15"/>
      <c r="H19" s="15"/>
      <c r="I19" s="15"/>
      <c r="J19" s="19" t="s">
        <v>56</v>
      </c>
    </row>
    <row r="20" spans="1:10" ht="15.75" customHeight="1">
      <c r="A20" s="19" t="s">
        <v>2328</v>
      </c>
      <c r="B20" s="11">
        <v>4.6851851851851853E-2</v>
      </c>
      <c r="C20" s="19" t="s">
        <v>18</v>
      </c>
      <c r="D20" s="19" t="s">
        <v>15</v>
      </c>
      <c r="E20" s="13">
        <v>11</v>
      </c>
      <c r="F20" s="13">
        <v>7</v>
      </c>
      <c r="G20" s="15"/>
      <c r="H20" s="15"/>
      <c r="I20" s="15"/>
      <c r="J20" s="19" t="s">
        <v>2348</v>
      </c>
    </row>
    <row r="21" spans="1:10" ht="15.75" customHeight="1">
      <c r="A21" s="19" t="s">
        <v>2328</v>
      </c>
      <c r="B21" s="11">
        <v>5.0347222222222224E-2</v>
      </c>
      <c r="C21" s="19" t="s">
        <v>21</v>
      </c>
      <c r="D21" s="19" t="s">
        <v>109</v>
      </c>
      <c r="E21" s="13">
        <v>20</v>
      </c>
      <c r="F21" s="14">
        <f t="shared" ref="F21:F22" si="1">E21-3</f>
        <v>17</v>
      </c>
      <c r="G21" s="15"/>
      <c r="H21" s="15"/>
      <c r="I21" s="15"/>
      <c r="J21" s="19" t="s">
        <v>2351</v>
      </c>
    </row>
    <row r="22" spans="1:10" ht="15.75" customHeight="1">
      <c r="A22" s="19" t="s">
        <v>2328</v>
      </c>
      <c r="B22" s="11">
        <v>5.0347222222222224E-2</v>
      </c>
      <c r="C22" s="19" t="s">
        <v>18</v>
      </c>
      <c r="D22" s="19" t="s">
        <v>109</v>
      </c>
      <c r="E22" s="13">
        <v>6</v>
      </c>
      <c r="F22" s="14">
        <f t="shared" si="1"/>
        <v>3</v>
      </c>
      <c r="G22" s="15"/>
      <c r="H22" s="15"/>
      <c r="I22" s="15"/>
      <c r="J22" s="19" t="s">
        <v>2351</v>
      </c>
    </row>
    <row r="23" spans="1:10" ht="15.75" customHeight="1">
      <c r="A23" s="19" t="s">
        <v>2328</v>
      </c>
      <c r="B23" s="11">
        <v>5.1354166666666666E-2</v>
      </c>
      <c r="C23" s="19" t="s">
        <v>18</v>
      </c>
      <c r="D23" s="19" t="s">
        <v>2353</v>
      </c>
      <c r="E23" s="13">
        <v>18</v>
      </c>
      <c r="F23" s="13">
        <v>18</v>
      </c>
      <c r="G23" s="15"/>
      <c r="H23" s="15"/>
      <c r="I23" s="15"/>
      <c r="J23" s="19" t="s">
        <v>2354</v>
      </c>
    </row>
    <row r="24" spans="1:10" ht="15.75" customHeight="1">
      <c r="A24" s="19" t="s">
        <v>2328</v>
      </c>
      <c r="B24" s="11">
        <v>7.2824074074074069E-2</v>
      </c>
      <c r="C24" s="19" t="s">
        <v>19</v>
      </c>
      <c r="D24" s="19" t="s">
        <v>78</v>
      </c>
      <c r="E24" s="13" t="s">
        <v>17</v>
      </c>
      <c r="F24" s="13">
        <v>20</v>
      </c>
      <c r="G24" s="15"/>
      <c r="H24" s="15"/>
      <c r="I24" s="15"/>
      <c r="J24" s="15"/>
    </row>
    <row r="25" spans="1:10" ht="15.75" customHeight="1">
      <c r="A25" s="19" t="s">
        <v>2328</v>
      </c>
      <c r="B25" s="11">
        <v>7.4421296296296291E-2</v>
      </c>
      <c r="C25" s="19" t="s">
        <v>19</v>
      </c>
      <c r="D25" s="19" t="s">
        <v>78</v>
      </c>
      <c r="E25" s="13">
        <v>14</v>
      </c>
      <c r="F25" s="14">
        <f>E25-3</f>
        <v>11</v>
      </c>
      <c r="G25" s="15"/>
      <c r="H25" s="15"/>
      <c r="I25" s="15"/>
      <c r="J25" s="15"/>
    </row>
    <row r="26" spans="1:10" ht="15.75" customHeight="1">
      <c r="A26" s="19" t="s">
        <v>2328</v>
      </c>
      <c r="B26" s="11">
        <v>7.5717592592592586E-2</v>
      </c>
      <c r="C26" s="19" t="s">
        <v>19</v>
      </c>
      <c r="D26" s="19" t="s">
        <v>245</v>
      </c>
      <c r="E26" s="13">
        <v>15</v>
      </c>
      <c r="F26" s="14">
        <f t="shared" ref="F26:F27" si="2">E26-7</f>
        <v>8</v>
      </c>
      <c r="G26" s="15"/>
      <c r="H26" s="15"/>
      <c r="I26" s="15"/>
      <c r="J26" s="19" t="s">
        <v>2359</v>
      </c>
    </row>
    <row r="27" spans="1:10" ht="15.75" customHeight="1">
      <c r="A27" s="19" t="s">
        <v>2328</v>
      </c>
      <c r="B27" s="11">
        <v>7.7430555555555558E-2</v>
      </c>
      <c r="C27" s="19" t="s">
        <v>19</v>
      </c>
      <c r="D27" s="19" t="s">
        <v>245</v>
      </c>
      <c r="E27" s="13">
        <v>14</v>
      </c>
      <c r="F27" s="14">
        <f t="shared" si="2"/>
        <v>7</v>
      </c>
      <c r="G27" s="15"/>
      <c r="H27" s="15"/>
      <c r="I27" s="15"/>
      <c r="J27" s="19" t="s">
        <v>2359</v>
      </c>
    </row>
    <row r="28" spans="1:10" ht="15.75" customHeight="1">
      <c r="A28" s="19" t="s">
        <v>2328</v>
      </c>
      <c r="B28" s="11">
        <v>8.4409722222222219E-2</v>
      </c>
      <c r="C28" s="19" t="s">
        <v>14</v>
      </c>
      <c r="D28" s="19" t="s">
        <v>246</v>
      </c>
      <c r="E28" s="13">
        <v>20</v>
      </c>
      <c r="F28" s="14">
        <f>E28-6</f>
        <v>14</v>
      </c>
      <c r="G28" s="15"/>
      <c r="H28" s="15"/>
      <c r="I28" s="15"/>
      <c r="J28" s="15"/>
    </row>
    <row r="29" spans="1:10" ht="15.75" customHeight="1">
      <c r="A29" s="19" t="s">
        <v>2328</v>
      </c>
      <c r="B29" s="11">
        <v>8.8275462962962958E-2</v>
      </c>
      <c r="C29" s="19" t="s">
        <v>14</v>
      </c>
      <c r="D29" s="19" t="s">
        <v>24</v>
      </c>
      <c r="E29" s="13">
        <v>13</v>
      </c>
      <c r="F29" s="14">
        <f>E29-7</f>
        <v>6</v>
      </c>
      <c r="G29" s="15"/>
      <c r="H29" s="15"/>
      <c r="I29" s="15"/>
      <c r="J29" s="15"/>
    </row>
    <row r="30" spans="1:10" ht="15.75" customHeight="1">
      <c r="A30" s="19" t="s">
        <v>2328</v>
      </c>
      <c r="B30" s="11">
        <v>8.8877314814814812E-2</v>
      </c>
      <c r="C30" s="19" t="s">
        <v>18</v>
      </c>
      <c r="D30" s="19" t="s">
        <v>31</v>
      </c>
      <c r="E30" s="13">
        <v>14</v>
      </c>
      <c r="F30" s="14">
        <f>E30-5</f>
        <v>9</v>
      </c>
      <c r="G30" s="15"/>
      <c r="H30" s="15"/>
      <c r="I30" s="15"/>
      <c r="J30" s="15"/>
    </row>
    <row r="31" spans="1:10" ht="15.75" customHeight="1">
      <c r="A31" s="19" t="s">
        <v>2328</v>
      </c>
      <c r="B31" s="11">
        <v>0.12862268518518519</v>
      </c>
      <c r="C31" s="19" t="s">
        <v>13</v>
      </c>
      <c r="D31" s="19" t="s">
        <v>22</v>
      </c>
      <c r="E31" s="13" t="s">
        <v>17</v>
      </c>
      <c r="F31" s="13">
        <v>20</v>
      </c>
      <c r="G31" s="15"/>
      <c r="H31" s="15"/>
      <c r="I31" s="15"/>
      <c r="J31" s="15"/>
    </row>
    <row r="32" spans="1:10" ht="15.75" customHeight="1">
      <c r="A32" s="19" t="s">
        <v>2328</v>
      </c>
      <c r="B32" s="11">
        <v>0.12971064814814814</v>
      </c>
      <c r="C32" s="19" t="s">
        <v>13</v>
      </c>
      <c r="D32" s="19" t="s">
        <v>116</v>
      </c>
      <c r="E32" s="13">
        <v>23</v>
      </c>
      <c r="F32" s="14">
        <f t="shared" ref="F32:F34" si="3">E32-9</f>
        <v>14</v>
      </c>
      <c r="G32" s="15"/>
      <c r="H32" s="15"/>
      <c r="I32" s="15"/>
      <c r="J32" s="15"/>
    </row>
    <row r="33" spans="1:10" ht="15.75" customHeight="1">
      <c r="A33" s="19" t="s">
        <v>2328</v>
      </c>
      <c r="B33" s="11">
        <v>0.13077546296296297</v>
      </c>
      <c r="C33" s="19" t="s">
        <v>13</v>
      </c>
      <c r="D33" s="19" t="s">
        <v>116</v>
      </c>
      <c r="E33" s="13">
        <v>13</v>
      </c>
      <c r="F33" s="14">
        <f t="shared" si="3"/>
        <v>4</v>
      </c>
      <c r="G33" s="15"/>
      <c r="H33" s="15"/>
      <c r="I33" s="15"/>
      <c r="J33" s="15"/>
    </row>
    <row r="34" spans="1:10" ht="15.75" customHeight="1">
      <c r="A34" s="19" t="s">
        <v>2328</v>
      </c>
      <c r="B34" s="11">
        <v>0.13153935185185187</v>
      </c>
      <c r="C34" s="19" t="s">
        <v>13</v>
      </c>
      <c r="D34" s="19" t="s">
        <v>116</v>
      </c>
      <c r="E34" s="13">
        <v>22</v>
      </c>
      <c r="F34" s="14">
        <f t="shared" si="3"/>
        <v>13</v>
      </c>
      <c r="G34" s="15"/>
      <c r="H34" s="15"/>
      <c r="I34" s="15"/>
      <c r="J34" s="15"/>
    </row>
    <row r="35" spans="1:10" ht="15.75" customHeight="1">
      <c r="A35" s="19" t="s">
        <v>2328</v>
      </c>
      <c r="B35" s="11">
        <v>0.13439814814814816</v>
      </c>
      <c r="C35" s="19" t="s">
        <v>888</v>
      </c>
      <c r="D35" s="19" t="s">
        <v>101</v>
      </c>
      <c r="E35" s="13">
        <v>24</v>
      </c>
      <c r="F35" s="14"/>
      <c r="G35" s="15"/>
      <c r="H35" s="15"/>
      <c r="I35" s="15"/>
      <c r="J35" s="19" t="s">
        <v>2370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>
    <outlinePr summaryBelow="0" summaryRight="0"/>
  </sheetPr>
  <dimension ref="A1:J14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1.6640625" customWidth="1"/>
    <col min="9" max="9" width="6.33203125" customWidth="1"/>
    <col min="10" max="10" width="46.3320312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2375</v>
      </c>
      <c r="B2" s="11">
        <v>1.0567129629629629E-2</v>
      </c>
      <c r="C2" s="19" t="s">
        <v>19</v>
      </c>
      <c r="D2" s="19" t="s">
        <v>68</v>
      </c>
      <c r="E2" s="13" t="s">
        <v>38</v>
      </c>
      <c r="F2" s="13" t="s">
        <v>38</v>
      </c>
      <c r="G2" s="15"/>
      <c r="H2" s="15"/>
      <c r="I2" s="15"/>
      <c r="J2" s="19" t="s">
        <v>56</v>
      </c>
    </row>
    <row r="3" spans="1:10" ht="15.75" customHeight="1">
      <c r="A3" s="19" t="s">
        <v>2375</v>
      </c>
      <c r="B3" s="11">
        <v>1.0567129629629629E-2</v>
      </c>
      <c r="C3" s="19" t="s">
        <v>19</v>
      </c>
      <c r="D3" s="19" t="s">
        <v>68</v>
      </c>
      <c r="E3" s="13">
        <v>11</v>
      </c>
      <c r="F3" s="14">
        <f t="shared" ref="F3:F4" si="0">E3-3</f>
        <v>8</v>
      </c>
      <c r="G3" s="15"/>
      <c r="H3" s="15"/>
      <c r="I3" s="15"/>
      <c r="J3" s="19" t="s">
        <v>57</v>
      </c>
    </row>
    <row r="4" spans="1:10" ht="15.75" customHeight="1">
      <c r="A4" s="19" t="s">
        <v>2375</v>
      </c>
      <c r="B4" s="11">
        <v>1.787037037037037E-2</v>
      </c>
      <c r="C4" s="19" t="s">
        <v>14</v>
      </c>
      <c r="D4" s="19" t="s">
        <v>2190</v>
      </c>
      <c r="E4" s="13">
        <v>14</v>
      </c>
      <c r="F4" s="14">
        <f t="shared" si="0"/>
        <v>11</v>
      </c>
      <c r="G4" s="15"/>
      <c r="H4" s="15"/>
      <c r="I4" s="15"/>
      <c r="J4" s="15"/>
    </row>
    <row r="5" spans="1:10" ht="15.75" customHeight="1">
      <c r="A5" s="19" t="s">
        <v>2375</v>
      </c>
      <c r="B5" s="11">
        <v>1.9212962962962963E-2</v>
      </c>
      <c r="C5" s="19" t="s">
        <v>18</v>
      </c>
      <c r="D5" s="19" t="s">
        <v>22</v>
      </c>
      <c r="E5" s="13">
        <v>17</v>
      </c>
      <c r="F5" s="14">
        <f>E5-4</f>
        <v>13</v>
      </c>
      <c r="G5" s="15"/>
      <c r="H5" s="15"/>
      <c r="I5" s="15"/>
      <c r="J5" s="15"/>
    </row>
    <row r="6" spans="1:10" ht="15.75" customHeight="1">
      <c r="A6" s="19" t="s">
        <v>2375</v>
      </c>
      <c r="B6" s="11">
        <v>2.0312500000000001E-2</v>
      </c>
      <c r="C6" s="19" t="s">
        <v>14</v>
      </c>
      <c r="D6" s="19" t="s">
        <v>52</v>
      </c>
      <c r="E6" s="13">
        <v>27</v>
      </c>
      <c r="F6" s="14">
        <f>E6-9</f>
        <v>18</v>
      </c>
      <c r="G6" s="15"/>
      <c r="H6" s="15"/>
      <c r="I6" s="15"/>
      <c r="J6" s="15"/>
    </row>
    <row r="7" spans="1:10" ht="15.75" customHeight="1">
      <c r="A7" s="19" t="s">
        <v>2375</v>
      </c>
      <c r="B7" s="11">
        <v>2.0833333333333332E-2</v>
      </c>
      <c r="C7" s="19" t="s">
        <v>14</v>
      </c>
      <c r="D7" s="19" t="s">
        <v>2190</v>
      </c>
      <c r="E7" s="13" t="s">
        <v>20</v>
      </c>
      <c r="F7" s="13">
        <v>1</v>
      </c>
      <c r="G7" s="15"/>
      <c r="H7" s="15"/>
      <c r="I7" s="15"/>
      <c r="J7" s="15"/>
    </row>
    <row r="8" spans="1:10" ht="15.75" customHeight="1">
      <c r="A8" s="19" t="s">
        <v>2375</v>
      </c>
      <c r="B8" s="11">
        <v>2.1597222222222223E-2</v>
      </c>
      <c r="C8" s="19" t="s">
        <v>14</v>
      </c>
      <c r="D8" s="19" t="s">
        <v>52</v>
      </c>
      <c r="E8" s="13" t="s">
        <v>38</v>
      </c>
      <c r="F8" s="13" t="s">
        <v>38</v>
      </c>
      <c r="G8" s="15"/>
      <c r="H8" s="15"/>
      <c r="I8" s="15"/>
      <c r="J8" s="19" t="s">
        <v>103</v>
      </c>
    </row>
    <row r="9" spans="1:10" ht="15.75" customHeight="1">
      <c r="A9" s="19" t="s">
        <v>2375</v>
      </c>
      <c r="B9" s="11">
        <v>2.1597222222222223E-2</v>
      </c>
      <c r="C9" s="19" t="s">
        <v>14</v>
      </c>
      <c r="D9" s="19" t="s">
        <v>52</v>
      </c>
      <c r="E9" s="13">
        <v>20</v>
      </c>
      <c r="F9" s="14">
        <f>E9-9</f>
        <v>11</v>
      </c>
      <c r="G9" s="15"/>
      <c r="H9" s="15"/>
      <c r="I9" s="15"/>
      <c r="J9" s="19" t="s">
        <v>105</v>
      </c>
    </row>
    <row r="10" spans="1:10" ht="15.75" customHeight="1">
      <c r="A10" s="19" t="s">
        <v>2375</v>
      </c>
      <c r="B10" s="11">
        <v>2.2685185185185187E-2</v>
      </c>
      <c r="C10" s="19" t="s">
        <v>19</v>
      </c>
      <c r="D10" s="19" t="s">
        <v>22</v>
      </c>
      <c r="E10" s="13">
        <v>27</v>
      </c>
      <c r="F10" s="14">
        <f>E10-13</f>
        <v>14</v>
      </c>
      <c r="G10" s="15"/>
      <c r="H10" s="15"/>
      <c r="I10" s="15"/>
      <c r="J10" s="15"/>
    </row>
    <row r="11" spans="1:10" ht="15.75" customHeight="1">
      <c r="A11" s="19" t="s">
        <v>2375</v>
      </c>
      <c r="B11" s="11">
        <v>2.2708333333333334E-2</v>
      </c>
      <c r="C11" s="19" t="s">
        <v>18</v>
      </c>
      <c r="D11" s="19" t="s">
        <v>22</v>
      </c>
      <c r="E11" s="13">
        <v>7</v>
      </c>
      <c r="F11" s="14">
        <f>E11-4</f>
        <v>3</v>
      </c>
      <c r="G11" s="15"/>
      <c r="H11" s="15"/>
      <c r="I11" s="15"/>
      <c r="J11" s="15"/>
    </row>
    <row r="12" spans="1:10" ht="15.75" customHeight="1">
      <c r="A12" s="19" t="s">
        <v>2375</v>
      </c>
      <c r="B12" s="11">
        <v>2.2743055555555555E-2</v>
      </c>
      <c r="C12" s="19" t="s">
        <v>888</v>
      </c>
      <c r="D12" s="19" t="s">
        <v>22</v>
      </c>
      <c r="E12" s="13">
        <v>12</v>
      </c>
      <c r="F12" s="14">
        <f>E12-1</f>
        <v>11</v>
      </c>
      <c r="G12" s="15"/>
      <c r="H12" s="15"/>
      <c r="I12" s="15"/>
      <c r="J12" s="15"/>
    </row>
    <row r="13" spans="1:10" ht="15.75" customHeight="1">
      <c r="A13" s="19" t="s">
        <v>2375</v>
      </c>
      <c r="B13" s="11">
        <v>2.2754629629629628E-2</v>
      </c>
      <c r="C13" s="19" t="s">
        <v>13</v>
      </c>
      <c r="D13" s="19" t="s">
        <v>22</v>
      </c>
      <c r="E13" s="13">
        <v>13</v>
      </c>
      <c r="F13" s="14">
        <f>E13-0</f>
        <v>13</v>
      </c>
      <c r="G13" s="15"/>
      <c r="H13" s="15"/>
      <c r="I13" s="15"/>
      <c r="J13" s="15"/>
    </row>
    <row r="14" spans="1:10" ht="15.75" customHeight="1">
      <c r="A14" s="19" t="s">
        <v>2375</v>
      </c>
      <c r="B14" s="11">
        <v>2.2777777777777779E-2</v>
      </c>
      <c r="C14" s="19" t="s">
        <v>14</v>
      </c>
      <c r="D14" s="19" t="s">
        <v>22</v>
      </c>
      <c r="E14" s="13">
        <v>21</v>
      </c>
      <c r="F14" s="14">
        <f>E14-9</f>
        <v>12</v>
      </c>
      <c r="G14" s="15"/>
      <c r="H14" s="15"/>
      <c r="I14" s="15"/>
      <c r="J14" s="15"/>
    </row>
    <row r="15" spans="1:10" ht="15.75" customHeight="1">
      <c r="A15" s="19" t="s">
        <v>2375</v>
      </c>
      <c r="B15" s="11">
        <v>2.2800925925925926E-2</v>
      </c>
      <c r="C15" s="19" t="s">
        <v>21</v>
      </c>
      <c r="D15" s="19" t="s">
        <v>22</v>
      </c>
      <c r="E15" s="13">
        <v>7</v>
      </c>
      <c r="F15" s="14">
        <f>E15-1</f>
        <v>6</v>
      </c>
      <c r="G15" s="15"/>
      <c r="H15" s="15"/>
      <c r="I15" s="15"/>
      <c r="J15" s="15"/>
    </row>
    <row r="16" spans="1:10" ht="15.75" customHeight="1">
      <c r="A16" s="19" t="s">
        <v>2375</v>
      </c>
      <c r="B16" s="11">
        <v>2.357638888888889E-2</v>
      </c>
      <c r="C16" s="19" t="s">
        <v>888</v>
      </c>
      <c r="D16" s="19" t="s">
        <v>2190</v>
      </c>
      <c r="E16" s="13">
        <v>22</v>
      </c>
      <c r="F16" s="14">
        <f>E16-9</f>
        <v>13</v>
      </c>
      <c r="G16" s="15"/>
      <c r="H16" s="15"/>
      <c r="I16" s="15"/>
      <c r="J16" s="15"/>
    </row>
    <row r="17" spans="1:10" ht="15.75" customHeight="1">
      <c r="A17" s="19" t="s">
        <v>2375</v>
      </c>
      <c r="B17" s="11">
        <v>2.7696759259259258E-2</v>
      </c>
      <c r="C17" s="19" t="s">
        <v>19</v>
      </c>
      <c r="D17" s="19" t="s">
        <v>16</v>
      </c>
      <c r="E17" s="13">
        <v>23</v>
      </c>
      <c r="F17" s="14">
        <f>E17-5</f>
        <v>18</v>
      </c>
      <c r="G17" s="15"/>
      <c r="H17" s="15"/>
      <c r="I17" s="15"/>
      <c r="J17" s="15"/>
    </row>
    <row r="18" spans="1:10" ht="15.75" customHeight="1">
      <c r="A18" s="19" t="s">
        <v>2375</v>
      </c>
      <c r="B18" s="11">
        <v>2.7800925925925927E-2</v>
      </c>
      <c r="C18" s="19" t="s">
        <v>18</v>
      </c>
      <c r="D18" s="19" t="s">
        <v>16</v>
      </c>
      <c r="E18" s="13">
        <v>19</v>
      </c>
      <c r="F18" s="14">
        <f>E18-4</f>
        <v>15</v>
      </c>
      <c r="G18" s="15"/>
      <c r="H18" s="15"/>
      <c r="I18" s="15"/>
      <c r="J18" s="15"/>
    </row>
    <row r="19" spans="1:10" ht="15.75" customHeight="1">
      <c r="A19" s="19" t="s">
        <v>2375</v>
      </c>
      <c r="B19" s="11">
        <v>2.7824074074074074E-2</v>
      </c>
      <c r="C19" s="19" t="s">
        <v>13</v>
      </c>
      <c r="D19" s="19" t="s">
        <v>16</v>
      </c>
      <c r="E19" s="13">
        <v>17</v>
      </c>
      <c r="F19" s="14">
        <f>E19-0</f>
        <v>17</v>
      </c>
      <c r="G19" s="15"/>
      <c r="H19" s="15"/>
      <c r="I19" s="15"/>
      <c r="J19" s="15"/>
    </row>
    <row r="20" spans="1:10" ht="15.75" customHeight="1">
      <c r="A20" s="19" t="s">
        <v>2375</v>
      </c>
      <c r="B20" s="11">
        <v>2.7835648148148148E-2</v>
      </c>
      <c r="C20" s="19" t="s">
        <v>14</v>
      </c>
      <c r="D20" s="19" t="s">
        <v>16</v>
      </c>
      <c r="E20" s="13">
        <v>15</v>
      </c>
      <c r="F20" s="14">
        <f>E20-5</f>
        <v>10</v>
      </c>
      <c r="G20" s="15"/>
      <c r="H20" s="15"/>
      <c r="I20" s="15"/>
      <c r="J20" s="15"/>
    </row>
    <row r="21" spans="1:10" ht="15.75" customHeight="1">
      <c r="A21" s="19" t="s">
        <v>2375</v>
      </c>
      <c r="B21" s="11">
        <v>2.7997685185185184E-2</v>
      </c>
      <c r="C21" s="19" t="s">
        <v>888</v>
      </c>
      <c r="D21" s="19" t="s">
        <v>16</v>
      </c>
      <c r="E21" s="13">
        <v>13</v>
      </c>
      <c r="F21" s="14">
        <f t="shared" ref="F21:F22" si="1">E21-1</f>
        <v>12</v>
      </c>
      <c r="G21" s="15"/>
      <c r="H21" s="15"/>
      <c r="I21" s="15"/>
      <c r="J21" s="15"/>
    </row>
    <row r="22" spans="1:10" ht="15.75" customHeight="1">
      <c r="A22" s="19" t="s">
        <v>2375</v>
      </c>
      <c r="B22" s="11">
        <v>2.8009259259259258E-2</v>
      </c>
      <c r="C22" s="19" t="s">
        <v>21</v>
      </c>
      <c r="D22" s="19" t="s">
        <v>16</v>
      </c>
      <c r="E22" s="13">
        <v>12</v>
      </c>
      <c r="F22" s="14">
        <f t="shared" si="1"/>
        <v>11</v>
      </c>
      <c r="G22" s="15"/>
      <c r="H22" s="15"/>
      <c r="I22" s="15"/>
      <c r="J22" s="15"/>
    </row>
    <row r="23" spans="1:10" ht="15.75" customHeight="1">
      <c r="A23" s="19" t="s">
        <v>2375</v>
      </c>
      <c r="B23" s="11">
        <v>2.8796296296296296E-2</v>
      </c>
      <c r="C23" s="19" t="s">
        <v>19</v>
      </c>
      <c r="D23" s="19" t="s">
        <v>22</v>
      </c>
      <c r="E23" s="13">
        <v>28</v>
      </c>
      <c r="F23" s="14">
        <f>E23-13</f>
        <v>15</v>
      </c>
      <c r="G23" s="15"/>
      <c r="H23" s="15"/>
      <c r="I23" s="15"/>
      <c r="J23" s="15"/>
    </row>
    <row r="24" spans="1:10" ht="15.75" customHeight="1">
      <c r="A24" s="19" t="s">
        <v>2375</v>
      </c>
      <c r="B24" s="11">
        <v>2.9282407407407406E-2</v>
      </c>
      <c r="C24" s="19" t="s">
        <v>19</v>
      </c>
      <c r="D24" s="19" t="s">
        <v>30</v>
      </c>
      <c r="E24" s="13" t="s">
        <v>38</v>
      </c>
      <c r="F24" s="13" t="s">
        <v>38</v>
      </c>
      <c r="G24" s="15"/>
      <c r="H24" s="15"/>
      <c r="I24" s="15"/>
      <c r="J24" s="19" t="s">
        <v>56</v>
      </c>
    </row>
    <row r="25" spans="1:10" ht="15.75" customHeight="1">
      <c r="A25" s="19" t="s">
        <v>2375</v>
      </c>
      <c r="B25" s="11">
        <v>2.9282407407407406E-2</v>
      </c>
      <c r="C25" s="19" t="s">
        <v>19</v>
      </c>
      <c r="D25" s="19" t="s">
        <v>30</v>
      </c>
      <c r="E25" s="13">
        <v>24</v>
      </c>
      <c r="F25" s="14">
        <f>E25-10</f>
        <v>14</v>
      </c>
      <c r="G25" s="15"/>
      <c r="H25" s="15"/>
      <c r="I25" s="15"/>
      <c r="J25" s="19" t="s">
        <v>1294</v>
      </c>
    </row>
    <row r="26" spans="1:10" ht="15.75" customHeight="1">
      <c r="A26" s="19" t="s">
        <v>2375</v>
      </c>
      <c r="B26" s="11">
        <v>2.9467592592592594E-2</v>
      </c>
      <c r="C26" s="19" t="s">
        <v>19</v>
      </c>
      <c r="D26" s="19" t="s">
        <v>28</v>
      </c>
      <c r="E26" s="13">
        <v>40</v>
      </c>
      <c r="F26" s="14"/>
      <c r="G26" s="15"/>
      <c r="H26" s="19" t="s">
        <v>2389</v>
      </c>
      <c r="I26" s="15"/>
      <c r="J26" s="19" t="s">
        <v>497</v>
      </c>
    </row>
    <row r="27" spans="1:10" ht="15.75" customHeight="1">
      <c r="A27" s="19" t="s">
        <v>2375</v>
      </c>
      <c r="B27" s="11">
        <v>3.0972222222222224E-2</v>
      </c>
      <c r="C27" s="19" t="s">
        <v>18</v>
      </c>
      <c r="D27" s="19" t="s">
        <v>28</v>
      </c>
      <c r="E27" s="13">
        <v>15</v>
      </c>
      <c r="F27" s="14"/>
      <c r="G27" s="15"/>
      <c r="H27" s="19" t="s">
        <v>2390</v>
      </c>
      <c r="I27" s="15"/>
      <c r="J27" s="19" t="s">
        <v>1249</v>
      </c>
    </row>
    <row r="28" spans="1:10" ht="15.75" customHeight="1">
      <c r="A28" s="19" t="s">
        <v>2375</v>
      </c>
      <c r="B28" s="11">
        <v>3.142361111111111E-2</v>
      </c>
      <c r="C28" s="19" t="s">
        <v>14</v>
      </c>
      <c r="D28" s="19" t="s">
        <v>30</v>
      </c>
      <c r="E28" s="13">
        <v>14</v>
      </c>
      <c r="F28" s="14">
        <f>E28-9</f>
        <v>5</v>
      </c>
      <c r="G28" s="15"/>
      <c r="H28" s="15"/>
      <c r="I28" s="15"/>
      <c r="J28" s="19" t="s">
        <v>1041</v>
      </c>
    </row>
    <row r="29" spans="1:10" ht="15.75" customHeight="1">
      <c r="A29" s="19" t="s">
        <v>2375</v>
      </c>
      <c r="B29" s="11">
        <v>3.2893518518518516E-2</v>
      </c>
      <c r="C29" s="19" t="s">
        <v>18</v>
      </c>
      <c r="D29" s="19" t="s">
        <v>62</v>
      </c>
      <c r="E29" s="13">
        <v>14</v>
      </c>
      <c r="F29" s="14">
        <f>E29-2</f>
        <v>12</v>
      </c>
      <c r="G29" s="15"/>
      <c r="H29" s="15"/>
      <c r="I29" s="15"/>
      <c r="J29" s="19" t="s">
        <v>224</v>
      </c>
    </row>
    <row r="30" spans="1:10" ht="15.75" customHeight="1">
      <c r="A30" s="19" t="s">
        <v>2375</v>
      </c>
      <c r="B30" s="11">
        <v>3.3750000000000002E-2</v>
      </c>
      <c r="C30" s="19" t="s">
        <v>18</v>
      </c>
      <c r="D30" s="19" t="s">
        <v>33</v>
      </c>
      <c r="E30" s="13">
        <v>19</v>
      </c>
      <c r="F30" s="14">
        <f>E30-9</f>
        <v>10</v>
      </c>
      <c r="G30" s="15"/>
      <c r="H30" s="15"/>
      <c r="I30" s="15"/>
      <c r="J30" s="19" t="s">
        <v>2392</v>
      </c>
    </row>
    <row r="31" spans="1:10" ht="15.75" customHeight="1">
      <c r="A31" s="19" t="s">
        <v>2375</v>
      </c>
      <c r="B31" s="11">
        <v>3.4212962962962966E-2</v>
      </c>
      <c r="C31" s="19" t="s">
        <v>18</v>
      </c>
      <c r="D31" s="19" t="s">
        <v>28</v>
      </c>
      <c r="E31" s="13">
        <v>42</v>
      </c>
      <c r="F31" s="14"/>
      <c r="G31" s="15"/>
      <c r="H31" s="19" t="s">
        <v>2393</v>
      </c>
      <c r="I31" s="15"/>
      <c r="J31" s="15"/>
    </row>
    <row r="32" spans="1:10" ht="15.75" customHeight="1">
      <c r="A32" s="19" t="s">
        <v>2375</v>
      </c>
      <c r="B32" s="11">
        <v>3.5219907407407408E-2</v>
      </c>
      <c r="C32" s="19" t="s">
        <v>13</v>
      </c>
      <c r="D32" s="19" t="s">
        <v>30</v>
      </c>
      <c r="E32" s="13">
        <v>22</v>
      </c>
      <c r="F32" s="14">
        <f>E32-6</f>
        <v>16</v>
      </c>
      <c r="G32" s="15"/>
      <c r="H32" s="15"/>
      <c r="I32" s="15"/>
      <c r="J32" s="19" t="s">
        <v>2395</v>
      </c>
    </row>
    <row r="33" spans="1:10" ht="15.75" customHeight="1">
      <c r="A33" s="19" t="s">
        <v>2375</v>
      </c>
      <c r="B33" s="11">
        <v>3.5358796296296298E-2</v>
      </c>
      <c r="C33" s="19" t="s">
        <v>13</v>
      </c>
      <c r="D33" s="19" t="s">
        <v>28</v>
      </c>
      <c r="E33" s="13">
        <v>6</v>
      </c>
      <c r="F33" s="14"/>
      <c r="G33" s="15"/>
      <c r="H33" s="19" t="s">
        <v>2396</v>
      </c>
      <c r="I33" s="15"/>
      <c r="J33" s="15"/>
    </row>
    <row r="34" spans="1:10" ht="15.75" customHeight="1">
      <c r="A34" s="19" t="s">
        <v>2375</v>
      </c>
      <c r="B34" s="11">
        <v>3.6388888888888887E-2</v>
      </c>
      <c r="C34" s="19" t="s">
        <v>14</v>
      </c>
      <c r="D34" s="19" t="s">
        <v>52</v>
      </c>
      <c r="E34" s="13">
        <v>21</v>
      </c>
      <c r="F34" s="14">
        <f>E34-9</f>
        <v>12</v>
      </c>
      <c r="G34" s="15"/>
      <c r="H34" s="15"/>
      <c r="I34" s="15"/>
      <c r="J34" s="15"/>
    </row>
    <row r="35" spans="1:10" ht="15.75" customHeight="1">
      <c r="A35" s="19" t="s">
        <v>2375</v>
      </c>
      <c r="B35" s="11">
        <v>3.6631944444444446E-2</v>
      </c>
      <c r="C35" s="19" t="s">
        <v>14</v>
      </c>
      <c r="D35" s="19" t="s">
        <v>30</v>
      </c>
      <c r="E35" s="13" t="s">
        <v>20</v>
      </c>
      <c r="F35" s="13">
        <v>1</v>
      </c>
      <c r="G35" s="15"/>
      <c r="H35" s="15"/>
      <c r="I35" s="15"/>
      <c r="J35" s="19" t="s">
        <v>56</v>
      </c>
    </row>
    <row r="36" spans="1:10" ht="15.75" customHeight="1">
      <c r="A36" s="19" t="s">
        <v>2375</v>
      </c>
      <c r="B36" s="11">
        <v>3.6631944444444446E-2</v>
      </c>
      <c r="C36" s="19" t="s">
        <v>14</v>
      </c>
      <c r="D36" s="19" t="s">
        <v>30</v>
      </c>
      <c r="E36" s="13">
        <v>27</v>
      </c>
      <c r="F36" s="13">
        <v>17</v>
      </c>
      <c r="G36" s="15"/>
      <c r="H36" s="15"/>
      <c r="I36" s="15"/>
      <c r="J36" s="19" t="s">
        <v>297</v>
      </c>
    </row>
    <row r="37" spans="1:10" ht="15.75" customHeight="1">
      <c r="A37" s="19" t="s">
        <v>2375</v>
      </c>
      <c r="B37" s="11">
        <v>3.6701388888888888E-2</v>
      </c>
      <c r="C37" s="19" t="s">
        <v>14</v>
      </c>
      <c r="D37" s="19" t="s">
        <v>28</v>
      </c>
      <c r="E37" s="13">
        <v>10</v>
      </c>
      <c r="F37" s="14"/>
      <c r="G37" s="15"/>
      <c r="H37" s="19" t="s">
        <v>2397</v>
      </c>
      <c r="I37" s="15"/>
      <c r="J37" s="15"/>
    </row>
    <row r="38" spans="1:10" ht="15.75" customHeight="1">
      <c r="A38" s="19" t="s">
        <v>2375</v>
      </c>
      <c r="B38" s="11">
        <v>3.7048611111111109E-2</v>
      </c>
      <c r="C38" s="19" t="s">
        <v>14</v>
      </c>
      <c r="D38" s="19" t="s">
        <v>30</v>
      </c>
      <c r="E38" s="13">
        <v>19</v>
      </c>
      <c r="F38" s="14">
        <f>E38-9</f>
        <v>10</v>
      </c>
      <c r="G38" s="15"/>
      <c r="H38" s="15"/>
      <c r="I38" s="15"/>
      <c r="J38" s="19" t="s">
        <v>32</v>
      </c>
    </row>
    <row r="39" spans="1:10" ht="15.75" customHeight="1">
      <c r="A39" s="19" t="s">
        <v>2375</v>
      </c>
      <c r="B39" s="11">
        <v>3.7071759259259263E-2</v>
      </c>
      <c r="C39" s="19" t="s">
        <v>14</v>
      </c>
      <c r="D39" s="19" t="s">
        <v>28</v>
      </c>
      <c r="E39" s="13">
        <v>11</v>
      </c>
      <c r="F39" s="14"/>
      <c r="G39" s="15"/>
      <c r="H39" s="19" t="s">
        <v>2398</v>
      </c>
      <c r="I39" s="15"/>
      <c r="J39" s="15"/>
    </row>
    <row r="40" spans="1:10" ht="15.75" customHeight="1">
      <c r="A40" s="19" t="s">
        <v>2375</v>
      </c>
      <c r="B40" s="11">
        <v>3.7384259259259256E-2</v>
      </c>
      <c r="C40" s="19" t="s">
        <v>14</v>
      </c>
      <c r="D40" s="19" t="s">
        <v>30</v>
      </c>
      <c r="E40" s="13">
        <v>28</v>
      </c>
      <c r="F40" s="14">
        <f>E40-9</f>
        <v>19</v>
      </c>
      <c r="G40" s="15"/>
      <c r="H40" s="15"/>
      <c r="I40" s="15"/>
      <c r="J40" s="19" t="s">
        <v>32</v>
      </c>
    </row>
    <row r="41" spans="1:10" ht="15.75" customHeight="1">
      <c r="A41" s="19" t="s">
        <v>2375</v>
      </c>
      <c r="B41" s="11">
        <v>3.7418981481481484E-2</v>
      </c>
      <c r="C41" s="19" t="s">
        <v>14</v>
      </c>
      <c r="D41" s="19" t="s">
        <v>28</v>
      </c>
      <c r="E41" s="13">
        <v>9</v>
      </c>
      <c r="F41" s="14"/>
      <c r="G41" s="15"/>
      <c r="H41" s="19" t="s">
        <v>2399</v>
      </c>
      <c r="I41" s="15"/>
      <c r="J41" s="15"/>
    </row>
    <row r="42" spans="1:10" ht="15.75" customHeight="1">
      <c r="A42" s="19" t="s">
        <v>2375</v>
      </c>
      <c r="B42" s="11">
        <v>3.8321759259259257E-2</v>
      </c>
      <c r="C42" s="19" t="s">
        <v>14</v>
      </c>
      <c r="D42" s="19" t="s">
        <v>30</v>
      </c>
      <c r="E42" s="13">
        <v>15</v>
      </c>
      <c r="F42" s="14">
        <f>E42-9</f>
        <v>6</v>
      </c>
      <c r="G42" s="15"/>
      <c r="H42" s="15"/>
      <c r="I42" s="15"/>
      <c r="J42" s="19" t="s">
        <v>32</v>
      </c>
    </row>
    <row r="43" spans="1:10" ht="15.75" customHeight="1">
      <c r="A43" s="19" t="s">
        <v>2375</v>
      </c>
      <c r="B43" s="11">
        <v>3.9247685185185184E-2</v>
      </c>
      <c r="C43" s="19" t="s">
        <v>888</v>
      </c>
      <c r="D43" s="19" t="s">
        <v>101</v>
      </c>
      <c r="E43" s="13">
        <v>11</v>
      </c>
      <c r="F43" s="14"/>
      <c r="G43" s="15"/>
      <c r="H43" s="15"/>
      <c r="I43" s="15"/>
      <c r="J43" s="19" t="s">
        <v>2401</v>
      </c>
    </row>
    <row r="44" spans="1:10" ht="15.75" customHeight="1">
      <c r="A44" s="19" t="s">
        <v>2375</v>
      </c>
      <c r="B44" s="11">
        <v>3.9895833333333332E-2</v>
      </c>
      <c r="C44" s="19" t="s">
        <v>888</v>
      </c>
      <c r="D44" s="19" t="s">
        <v>28</v>
      </c>
      <c r="E44" s="13">
        <v>14</v>
      </c>
      <c r="F44" s="14"/>
      <c r="G44" s="15"/>
      <c r="H44" s="19" t="s">
        <v>2402</v>
      </c>
      <c r="I44" s="15"/>
      <c r="J44" s="19" t="s">
        <v>215</v>
      </c>
    </row>
    <row r="45" spans="1:10" ht="15.75" customHeight="1">
      <c r="A45" s="19" t="s">
        <v>2375</v>
      </c>
      <c r="B45" s="11">
        <v>4.3958333333333335E-2</v>
      </c>
      <c r="C45" s="19" t="s">
        <v>19</v>
      </c>
      <c r="D45" s="19" t="s">
        <v>52</v>
      </c>
      <c r="E45" s="13" t="s">
        <v>38</v>
      </c>
      <c r="F45" s="13" t="s">
        <v>38</v>
      </c>
      <c r="G45" s="15"/>
      <c r="H45" s="15"/>
      <c r="I45" s="15"/>
      <c r="J45" s="19" t="s">
        <v>103</v>
      </c>
    </row>
    <row r="46" spans="1:10" ht="15.75" customHeight="1">
      <c r="A46" s="19" t="s">
        <v>2375</v>
      </c>
      <c r="B46" s="11">
        <v>4.3958333333333335E-2</v>
      </c>
      <c r="C46" s="19" t="s">
        <v>19</v>
      </c>
      <c r="D46" s="19" t="s">
        <v>52</v>
      </c>
      <c r="E46" s="13">
        <v>13</v>
      </c>
      <c r="F46" s="14">
        <f>E46-9</f>
        <v>4</v>
      </c>
      <c r="G46" s="15"/>
      <c r="H46" s="15"/>
      <c r="I46" s="15"/>
      <c r="J46" s="19" t="s">
        <v>105</v>
      </c>
    </row>
    <row r="47" spans="1:10" ht="15.75" customHeight="1">
      <c r="A47" s="19" t="s">
        <v>2375</v>
      </c>
      <c r="B47" s="11">
        <v>4.3958333333333335E-2</v>
      </c>
      <c r="C47" s="19" t="s">
        <v>19</v>
      </c>
      <c r="D47" s="19" t="s">
        <v>22</v>
      </c>
      <c r="E47" s="13">
        <v>22</v>
      </c>
      <c r="F47" s="14">
        <f>E47-13</f>
        <v>9</v>
      </c>
      <c r="G47" s="15"/>
      <c r="H47" s="15"/>
      <c r="I47" s="15"/>
      <c r="J47" s="19" t="s">
        <v>105</v>
      </c>
    </row>
    <row r="48" spans="1:10" ht="15.75" customHeight="1">
      <c r="A48" s="19" t="s">
        <v>2375</v>
      </c>
      <c r="B48" s="11">
        <v>4.3958333333333335E-2</v>
      </c>
      <c r="C48" s="19" t="s">
        <v>19</v>
      </c>
      <c r="D48" s="19" t="s">
        <v>22</v>
      </c>
      <c r="E48" s="13" t="s">
        <v>38</v>
      </c>
      <c r="F48" s="13" t="s">
        <v>38</v>
      </c>
      <c r="G48" s="15"/>
      <c r="H48" s="15"/>
      <c r="I48" s="15"/>
      <c r="J48" s="19" t="s">
        <v>103</v>
      </c>
    </row>
    <row r="49" spans="1:10" ht="15.75" customHeight="1">
      <c r="A49" s="19" t="s">
        <v>2375</v>
      </c>
      <c r="B49" s="11">
        <v>4.4467592592592593E-2</v>
      </c>
      <c r="C49" s="19" t="s">
        <v>19</v>
      </c>
      <c r="D49" s="19" t="s">
        <v>30</v>
      </c>
      <c r="E49" s="13">
        <v>21</v>
      </c>
      <c r="F49" s="14">
        <f>E49-10</f>
        <v>11</v>
      </c>
      <c r="G49" s="15"/>
      <c r="H49" s="15"/>
      <c r="I49" s="15"/>
      <c r="J49" s="19" t="s">
        <v>1328</v>
      </c>
    </row>
    <row r="50" spans="1:10" ht="15.75" customHeight="1">
      <c r="A50" s="19" t="s">
        <v>2375</v>
      </c>
      <c r="B50" s="11">
        <v>4.4664351851851851E-2</v>
      </c>
      <c r="C50" s="19" t="s">
        <v>19</v>
      </c>
      <c r="D50" s="19" t="s">
        <v>28</v>
      </c>
      <c r="E50" s="13">
        <v>29</v>
      </c>
      <c r="F50" s="14"/>
      <c r="G50" s="15"/>
      <c r="H50" s="19" t="s">
        <v>2405</v>
      </c>
      <c r="I50" s="15"/>
      <c r="J50" s="15"/>
    </row>
    <row r="51" spans="1:10" ht="15.75" customHeight="1">
      <c r="A51" s="19" t="s">
        <v>2375</v>
      </c>
      <c r="B51" s="11">
        <v>4.8645833333333333E-2</v>
      </c>
      <c r="C51" s="19" t="s">
        <v>18</v>
      </c>
      <c r="D51" s="19" t="s">
        <v>30</v>
      </c>
      <c r="E51" s="13">
        <v>23</v>
      </c>
      <c r="F51" s="14">
        <f>E51-10</f>
        <v>13</v>
      </c>
      <c r="G51" s="15"/>
      <c r="H51" s="15"/>
      <c r="I51" s="15"/>
      <c r="J51" s="19" t="s">
        <v>2406</v>
      </c>
    </row>
    <row r="52" spans="1:10" ht="15.75" customHeight="1">
      <c r="A52" s="19" t="s">
        <v>2375</v>
      </c>
      <c r="B52" s="11">
        <v>4.8784722222222222E-2</v>
      </c>
      <c r="C52" s="19" t="s">
        <v>18</v>
      </c>
      <c r="D52" s="19" t="s">
        <v>28</v>
      </c>
      <c r="E52" s="13">
        <v>37</v>
      </c>
      <c r="F52" s="14"/>
      <c r="G52" s="15"/>
      <c r="H52" s="19" t="s">
        <v>2407</v>
      </c>
      <c r="I52" s="15"/>
      <c r="J52" s="15"/>
    </row>
    <row r="53" spans="1:10" ht="15.75" customHeight="1">
      <c r="A53" s="19" t="s">
        <v>2375</v>
      </c>
      <c r="B53" s="11">
        <v>4.9085648148148149E-2</v>
      </c>
      <c r="C53" s="19" t="s">
        <v>18</v>
      </c>
      <c r="D53" s="19" t="s">
        <v>30</v>
      </c>
      <c r="E53" s="13">
        <v>28</v>
      </c>
      <c r="F53" s="14">
        <f>E53-10</f>
        <v>18</v>
      </c>
      <c r="G53" s="15"/>
      <c r="H53" s="15"/>
      <c r="I53" s="15"/>
      <c r="J53" s="19" t="s">
        <v>2408</v>
      </c>
    </row>
    <row r="54" spans="1:10" ht="15.75" customHeight="1">
      <c r="A54" s="19" t="s">
        <v>2375</v>
      </c>
      <c r="B54" s="11">
        <v>4.9247685185185186E-2</v>
      </c>
      <c r="C54" s="19" t="s">
        <v>18</v>
      </c>
      <c r="D54" s="19" t="s">
        <v>28</v>
      </c>
      <c r="E54" s="13">
        <v>22</v>
      </c>
      <c r="F54" s="14"/>
      <c r="G54" s="15"/>
      <c r="H54" s="19" t="s">
        <v>2409</v>
      </c>
      <c r="I54" s="13">
        <v>1</v>
      </c>
      <c r="J54" s="19" t="s">
        <v>100</v>
      </c>
    </row>
    <row r="55" spans="1:10" ht="15.75" customHeight="1">
      <c r="A55" s="19" t="s">
        <v>2375</v>
      </c>
      <c r="B55" s="11">
        <v>5.0729166666666665E-2</v>
      </c>
      <c r="C55" s="19" t="s">
        <v>13</v>
      </c>
      <c r="D55" s="19" t="s">
        <v>2190</v>
      </c>
      <c r="E55" s="13">
        <v>13</v>
      </c>
      <c r="F55" s="14">
        <f>E55-2</f>
        <v>11</v>
      </c>
      <c r="G55" s="15"/>
      <c r="H55" s="15"/>
      <c r="I55" s="15"/>
      <c r="J55" s="15"/>
    </row>
    <row r="56" spans="1:10" ht="15.75" customHeight="1">
      <c r="A56" s="19" t="s">
        <v>2375</v>
      </c>
      <c r="B56" s="11">
        <v>5.0937499999999997E-2</v>
      </c>
      <c r="C56" s="19" t="s">
        <v>13</v>
      </c>
      <c r="D56" s="19" t="s">
        <v>30</v>
      </c>
      <c r="E56" s="13">
        <v>20</v>
      </c>
      <c r="F56" s="14">
        <f>E56-5</f>
        <v>15</v>
      </c>
      <c r="G56" s="15"/>
      <c r="H56" s="15"/>
      <c r="I56" s="15"/>
      <c r="J56" s="19" t="s">
        <v>2411</v>
      </c>
    </row>
    <row r="57" spans="1:10" ht="15.75" customHeight="1">
      <c r="A57" s="19" t="s">
        <v>2375</v>
      </c>
      <c r="B57" s="11">
        <v>5.1504629629629629E-2</v>
      </c>
      <c r="C57" s="19" t="s">
        <v>13</v>
      </c>
      <c r="D57" s="19" t="s">
        <v>28</v>
      </c>
      <c r="E57" s="13">
        <v>4</v>
      </c>
      <c r="F57" s="14"/>
      <c r="G57" s="15"/>
      <c r="H57" s="19" t="s">
        <v>2412</v>
      </c>
      <c r="I57" s="15"/>
      <c r="J57" s="15"/>
    </row>
    <row r="58" spans="1:10" ht="15.75" customHeight="1">
      <c r="A58" s="19" t="s">
        <v>2375</v>
      </c>
      <c r="B58" s="11">
        <v>5.2048611111111108E-2</v>
      </c>
      <c r="C58" s="19" t="s">
        <v>14</v>
      </c>
      <c r="D58" s="19" t="s">
        <v>156</v>
      </c>
      <c r="E58" s="13">
        <v>12</v>
      </c>
      <c r="F58" s="14">
        <f>E58-0</f>
        <v>12</v>
      </c>
      <c r="G58" s="15"/>
      <c r="H58" s="15"/>
      <c r="I58" s="15"/>
      <c r="J58" s="19" t="s">
        <v>2414</v>
      </c>
    </row>
    <row r="59" spans="1:10" ht="13">
      <c r="A59" s="19" t="s">
        <v>2375</v>
      </c>
      <c r="B59" s="11">
        <v>5.2627314814814814E-2</v>
      </c>
      <c r="C59" s="19" t="s">
        <v>888</v>
      </c>
      <c r="D59" s="19" t="s">
        <v>2190</v>
      </c>
      <c r="E59" s="13">
        <v>28</v>
      </c>
      <c r="F59" s="14">
        <f>E59-9</f>
        <v>19</v>
      </c>
      <c r="G59" s="15"/>
      <c r="H59" s="15"/>
      <c r="I59" s="15"/>
      <c r="J59" s="15"/>
    </row>
    <row r="60" spans="1:10" ht="13">
      <c r="A60" s="19" t="s">
        <v>2375</v>
      </c>
      <c r="B60" s="11">
        <v>5.3020833333333336E-2</v>
      </c>
      <c r="C60" s="19" t="s">
        <v>888</v>
      </c>
      <c r="D60" s="19" t="s">
        <v>28</v>
      </c>
      <c r="E60" s="13">
        <v>42</v>
      </c>
      <c r="F60" s="14"/>
      <c r="G60" s="15"/>
      <c r="H60" s="19" t="s">
        <v>2393</v>
      </c>
      <c r="I60" s="15"/>
      <c r="J60" s="19" t="s">
        <v>2417</v>
      </c>
    </row>
    <row r="61" spans="1:10" ht="13">
      <c r="A61" s="19" t="s">
        <v>2375</v>
      </c>
      <c r="B61" s="11">
        <v>5.4988425925925927E-2</v>
      </c>
      <c r="C61" s="19" t="s">
        <v>21</v>
      </c>
      <c r="D61" s="19" t="s">
        <v>109</v>
      </c>
      <c r="E61" s="13">
        <v>32</v>
      </c>
      <c r="F61" s="24">
        <f>E61-8</f>
        <v>24</v>
      </c>
      <c r="G61" s="15"/>
      <c r="H61" s="15"/>
      <c r="I61" s="15"/>
      <c r="J61" s="19" t="s">
        <v>2014</v>
      </c>
    </row>
    <row r="62" spans="1:10" ht="13">
      <c r="A62" s="19" t="s">
        <v>2375</v>
      </c>
      <c r="B62" s="11">
        <v>5.5462962962962964E-2</v>
      </c>
      <c r="C62" s="19" t="s">
        <v>13</v>
      </c>
      <c r="D62" s="19" t="s">
        <v>109</v>
      </c>
      <c r="E62" s="13">
        <v>17</v>
      </c>
      <c r="F62" s="14">
        <f>E62-0</f>
        <v>17</v>
      </c>
      <c r="G62" s="15"/>
      <c r="H62" s="19" t="s">
        <v>1471</v>
      </c>
      <c r="I62" s="15"/>
      <c r="J62" s="15"/>
    </row>
    <row r="63" spans="1:10" ht="13">
      <c r="A63" s="19" t="s">
        <v>2375</v>
      </c>
      <c r="B63" s="11">
        <v>6.1631944444444448E-2</v>
      </c>
      <c r="C63" s="19" t="s">
        <v>18</v>
      </c>
      <c r="D63" s="19" t="s">
        <v>101</v>
      </c>
      <c r="E63" s="13">
        <v>25</v>
      </c>
      <c r="F63" s="14"/>
      <c r="G63" s="15"/>
      <c r="H63" s="15"/>
      <c r="I63" s="15"/>
      <c r="J63" s="19" t="s">
        <v>2419</v>
      </c>
    </row>
    <row r="64" spans="1:10" ht="13">
      <c r="A64" s="19" t="s">
        <v>2375</v>
      </c>
      <c r="B64" s="11">
        <v>6.4432870370370376E-2</v>
      </c>
      <c r="C64" s="19" t="s">
        <v>14</v>
      </c>
      <c r="D64" s="19" t="s">
        <v>30</v>
      </c>
      <c r="E64" s="13">
        <f t="shared" ref="E64:E65" si="2">F64+9</f>
        <v>28</v>
      </c>
      <c r="F64" s="13">
        <v>19</v>
      </c>
      <c r="G64" s="15"/>
      <c r="H64" s="15"/>
      <c r="I64" s="15"/>
      <c r="J64" s="19" t="s">
        <v>58</v>
      </c>
    </row>
    <row r="65" spans="1:10" ht="13">
      <c r="A65" s="19" t="s">
        <v>2375</v>
      </c>
      <c r="B65" s="11">
        <v>6.4432870370370376E-2</v>
      </c>
      <c r="C65" s="19" t="s">
        <v>14</v>
      </c>
      <c r="D65" s="19" t="s">
        <v>30</v>
      </c>
      <c r="E65" s="13">
        <f t="shared" si="2"/>
        <v>28</v>
      </c>
      <c r="F65" s="13">
        <v>19</v>
      </c>
      <c r="G65" s="15"/>
      <c r="H65" s="15"/>
      <c r="I65" s="15"/>
      <c r="J65" s="19" t="s">
        <v>58</v>
      </c>
    </row>
    <row r="66" spans="1:10" ht="13">
      <c r="A66" s="19" t="s">
        <v>2375</v>
      </c>
      <c r="B66" s="11">
        <v>6.4560185185185179E-2</v>
      </c>
      <c r="C66" s="19" t="s">
        <v>14</v>
      </c>
      <c r="D66" s="19" t="s">
        <v>28</v>
      </c>
      <c r="E66" s="13">
        <v>13</v>
      </c>
      <c r="F66" s="14"/>
      <c r="G66" s="15"/>
      <c r="H66" s="19" t="s">
        <v>2420</v>
      </c>
      <c r="I66" s="15"/>
      <c r="J66" s="15"/>
    </row>
    <row r="67" spans="1:10" ht="13">
      <c r="A67" s="19" t="s">
        <v>2375</v>
      </c>
      <c r="B67" s="11">
        <v>6.4629629629629634E-2</v>
      </c>
      <c r="C67" s="19" t="s">
        <v>14</v>
      </c>
      <c r="D67" s="19" t="s">
        <v>28</v>
      </c>
      <c r="E67" s="13">
        <v>13</v>
      </c>
      <c r="F67" s="14"/>
      <c r="G67" s="15"/>
      <c r="H67" s="19" t="s">
        <v>2420</v>
      </c>
      <c r="I67" s="15"/>
      <c r="J67" s="15"/>
    </row>
    <row r="68" spans="1:10" ht="13">
      <c r="A68" s="19" t="s">
        <v>2375</v>
      </c>
      <c r="B68" s="11">
        <v>6.7187499999999997E-2</v>
      </c>
      <c r="C68" s="19" t="s">
        <v>21</v>
      </c>
      <c r="D68" s="19" t="s">
        <v>33</v>
      </c>
      <c r="E68" s="13" t="s">
        <v>38</v>
      </c>
      <c r="F68" s="13" t="s">
        <v>38</v>
      </c>
      <c r="G68" s="15"/>
      <c r="H68" s="15"/>
      <c r="I68" s="15"/>
      <c r="J68" s="19" t="s">
        <v>56</v>
      </c>
    </row>
    <row r="69" spans="1:10" ht="13">
      <c r="A69" s="19" t="s">
        <v>2375</v>
      </c>
      <c r="B69" s="11">
        <v>6.7187499999999997E-2</v>
      </c>
      <c r="C69" s="19" t="s">
        <v>21</v>
      </c>
      <c r="D69" s="19" t="s">
        <v>33</v>
      </c>
      <c r="E69" s="13">
        <v>15</v>
      </c>
      <c r="F69" s="14">
        <f>E69-9</f>
        <v>6</v>
      </c>
      <c r="G69" s="15"/>
      <c r="H69" s="15"/>
      <c r="I69" s="15"/>
      <c r="J69" s="19" t="s">
        <v>2421</v>
      </c>
    </row>
    <row r="70" spans="1:10" ht="13">
      <c r="A70" s="19" t="s">
        <v>2375</v>
      </c>
      <c r="B70" s="11">
        <v>6.822916666666666E-2</v>
      </c>
      <c r="C70" s="19" t="s">
        <v>19</v>
      </c>
      <c r="D70" s="19" t="s">
        <v>30</v>
      </c>
      <c r="E70" s="13" t="s">
        <v>38</v>
      </c>
      <c r="F70" s="13" t="s">
        <v>38</v>
      </c>
      <c r="G70" s="15"/>
      <c r="H70" s="15"/>
      <c r="I70" s="15"/>
      <c r="J70" s="19" t="s">
        <v>56</v>
      </c>
    </row>
    <row r="71" spans="1:10" ht="13">
      <c r="A71" s="19" t="s">
        <v>2375</v>
      </c>
      <c r="B71" s="11">
        <v>6.822916666666666E-2</v>
      </c>
      <c r="C71" s="19" t="s">
        <v>19</v>
      </c>
      <c r="D71" s="19" t="s">
        <v>30</v>
      </c>
      <c r="E71" s="13">
        <v>29</v>
      </c>
      <c r="F71" s="14">
        <f>E71-10</f>
        <v>19</v>
      </c>
      <c r="G71" s="15"/>
      <c r="H71" s="15"/>
      <c r="I71" s="15"/>
      <c r="J71" s="19" t="s">
        <v>2423</v>
      </c>
    </row>
    <row r="72" spans="1:10" ht="13">
      <c r="A72" s="19" t="s">
        <v>2375</v>
      </c>
      <c r="B72" s="11">
        <v>6.8356481481481476E-2</v>
      </c>
      <c r="C72" s="19" t="s">
        <v>19</v>
      </c>
      <c r="D72" s="19" t="s">
        <v>28</v>
      </c>
      <c r="E72" s="13">
        <v>21</v>
      </c>
      <c r="F72" s="14"/>
      <c r="G72" s="15"/>
      <c r="H72" s="19" t="s">
        <v>2424</v>
      </c>
      <c r="I72" s="15"/>
      <c r="J72" s="15"/>
    </row>
    <row r="73" spans="1:10" ht="13">
      <c r="A73" s="19" t="s">
        <v>2375</v>
      </c>
      <c r="B73" s="11">
        <v>6.8356481481481476E-2</v>
      </c>
      <c r="C73" s="19" t="s">
        <v>19</v>
      </c>
      <c r="D73" s="19" t="s">
        <v>28</v>
      </c>
      <c r="E73" s="13">
        <v>9</v>
      </c>
      <c r="F73" s="14"/>
      <c r="G73" s="15"/>
      <c r="H73" s="19" t="s">
        <v>2426</v>
      </c>
      <c r="I73" s="15"/>
      <c r="J73" s="19" t="s">
        <v>2427</v>
      </c>
    </row>
    <row r="74" spans="1:10" ht="13">
      <c r="A74" s="19" t="s">
        <v>2375</v>
      </c>
      <c r="B74" s="11">
        <v>6.9340277777777778E-2</v>
      </c>
      <c r="C74" s="19" t="s">
        <v>19</v>
      </c>
      <c r="D74" s="19" t="s">
        <v>30</v>
      </c>
      <c r="E74" s="13" t="s">
        <v>38</v>
      </c>
      <c r="F74" s="13" t="s">
        <v>38</v>
      </c>
      <c r="G74" s="15"/>
      <c r="H74" s="15"/>
      <c r="I74" s="15"/>
      <c r="J74" s="19" t="s">
        <v>56</v>
      </c>
    </row>
    <row r="75" spans="1:10" ht="13">
      <c r="A75" s="19" t="s">
        <v>2375</v>
      </c>
      <c r="B75" s="11">
        <v>6.9340277777777778E-2</v>
      </c>
      <c r="C75" s="19" t="s">
        <v>19</v>
      </c>
      <c r="D75" s="19" t="s">
        <v>30</v>
      </c>
      <c r="E75" s="13">
        <v>24</v>
      </c>
      <c r="F75" s="14">
        <f>E75-10</f>
        <v>14</v>
      </c>
      <c r="G75" s="15"/>
      <c r="H75" s="15"/>
      <c r="I75" s="15"/>
      <c r="J75" s="19" t="s">
        <v>1296</v>
      </c>
    </row>
    <row r="76" spans="1:10" ht="13">
      <c r="A76" s="19" t="s">
        <v>2375</v>
      </c>
      <c r="B76" s="11">
        <v>6.94212962962963E-2</v>
      </c>
      <c r="C76" s="19" t="s">
        <v>19</v>
      </c>
      <c r="D76" s="19" t="s">
        <v>28</v>
      </c>
      <c r="E76" s="13">
        <v>11</v>
      </c>
      <c r="F76" s="14"/>
      <c r="G76" s="15"/>
      <c r="H76" s="19" t="s">
        <v>2398</v>
      </c>
      <c r="I76" s="15"/>
      <c r="J76" s="15"/>
    </row>
    <row r="77" spans="1:10" ht="13">
      <c r="A77" s="19" t="s">
        <v>2375</v>
      </c>
      <c r="B77" s="11">
        <v>7.0335648148148147E-2</v>
      </c>
      <c r="C77" s="19" t="s">
        <v>13</v>
      </c>
      <c r="D77" s="19" t="s">
        <v>109</v>
      </c>
      <c r="E77" s="13">
        <v>19</v>
      </c>
      <c r="F77" s="14">
        <f>E77-0</f>
        <v>19</v>
      </c>
      <c r="G77" s="15"/>
      <c r="H77" s="15"/>
      <c r="I77" s="15"/>
      <c r="J77" s="15"/>
    </row>
    <row r="78" spans="1:10" ht="13">
      <c r="A78" s="19" t="s">
        <v>2375</v>
      </c>
      <c r="B78" s="11">
        <v>7.1226851851851847E-2</v>
      </c>
      <c r="C78" s="19" t="s">
        <v>18</v>
      </c>
      <c r="D78" s="19" t="s">
        <v>33</v>
      </c>
      <c r="E78" s="13">
        <v>25</v>
      </c>
      <c r="F78" s="13">
        <v>16</v>
      </c>
      <c r="G78" s="15"/>
      <c r="H78" s="15"/>
      <c r="I78" s="15"/>
      <c r="J78" s="19" t="s">
        <v>56</v>
      </c>
    </row>
    <row r="79" spans="1:10" ht="13">
      <c r="A79" s="19" t="s">
        <v>2375</v>
      </c>
      <c r="B79" s="11">
        <v>7.1921296296296303E-2</v>
      </c>
      <c r="C79" s="19" t="s">
        <v>18</v>
      </c>
      <c r="D79" s="19" t="s">
        <v>33</v>
      </c>
      <c r="E79" s="13">
        <v>25</v>
      </c>
      <c r="F79" s="13">
        <v>16</v>
      </c>
      <c r="G79" s="15"/>
      <c r="H79" s="15"/>
      <c r="I79" s="15"/>
      <c r="J79" s="19" t="s">
        <v>2435</v>
      </c>
    </row>
    <row r="80" spans="1:10" ht="13">
      <c r="A80" s="19" t="s">
        <v>2375</v>
      </c>
      <c r="B80" s="11">
        <v>7.1574074074074068E-2</v>
      </c>
      <c r="C80" s="19" t="s">
        <v>18</v>
      </c>
      <c r="D80" s="19" t="s">
        <v>28</v>
      </c>
      <c r="E80" s="13">
        <v>20</v>
      </c>
      <c r="F80" s="14"/>
      <c r="G80" s="15"/>
      <c r="H80" s="19" t="s">
        <v>2438</v>
      </c>
      <c r="I80" s="13">
        <v>1</v>
      </c>
      <c r="J80" s="19" t="s">
        <v>100</v>
      </c>
    </row>
    <row r="81" spans="1:10" ht="13">
      <c r="A81" s="19" t="s">
        <v>2375</v>
      </c>
      <c r="B81" s="11">
        <v>7.6388888888888895E-2</v>
      </c>
      <c r="C81" s="19" t="s">
        <v>21</v>
      </c>
      <c r="D81" s="19" t="s">
        <v>28</v>
      </c>
      <c r="E81" s="13">
        <v>20</v>
      </c>
      <c r="F81" s="14"/>
      <c r="G81" s="15"/>
      <c r="H81" s="19" t="s">
        <v>2440</v>
      </c>
      <c r="I81" s="15"/>
      <c r="J81" s="19" t="s">
        <v>2014</v>
      </c>
    </row>
    <row r="82" spans="1:10" ht="13">
      <c r="A82" s="19" t="s">
        <v>2375</v>
      </c>
      <c r="B82" s="11">
        <v>7.7187500000000006E-2</v>
      </c>
      <c r="C82" s="19" t="s">
        <v>19</v>
      </c>
      <c r="D82" s="19" t="s">
        <v>26</v>
      </c>
      <c r="E82" s="13">
        <v>11</v>
      </c>
      <c r="F82" s="14">
        <f>E82-4</f>
        <v>7</v>
      </c>
      <c r="G82" s="15"/>
      <c r="H82" s="15"/>
      <c r="I82" s="15"/>
      <c r="J82" s="15"/>
    </row>
    <row r="83" spans="1:10" ht="13">
      <c r="A83" s="19" t="s">
        <v>2375</v>
      </c>
      <c r="B83" s="11">
        <v>7.7962962962962956E-2</v>
      </c>
      <c r="C83" s="19" t="s">
        <v>18</v>
      </c>
      <c r="D83" s="19" t="s">
        <v>26</v>
      </c>
      <c r="E83" s="13">
        <v>20</v>
      </c>
      <c r="F83" s="14">
        <f>E83-3</f>
        <v>17</v>
      </c>
      <c r="G83" s="15"/>
      <c r="H83" s="15"/>
      <c r="I83" s="15"/>
      <c r="J83" s="15"/>
    </row>
    <row r="84" spans="1:10" ht="13">
      <c r="A84" s="19" t="s">
        <v>2375</v>
      </c>
      <c r="B84" s="11">
        <v>8.009259259259259E-2</v>
      </c>
      <c r="C84" s="19" t="s">
        <v>888</v>
      </c>
      <c r="D84" s="19" t="s">
        <v>101</v>
      </c>
      <c r="E84" s="13">
        <v>19</v>
      </c>
      <c r="F84" s="14"/>
      <c r="G84" s="15"/>
      <c r="H84" s="15"/>
      <c r="I84" s="15"/>
      <c r="J84" s="19" t="s">
        <v>2447</v>
      </c>
    </row>
    <row r="85" spans="1:10" ht="13">
      <c r="A85" s="19" t="s">
        <v>2375</v>
      </c>
      <c r="B85" s="11">
        <v>8.3020833333333335E-2</v>
      </c>
      <c r="C85" s="19" t="s">
        <v>14</v>
      </c>
      <c r="D85" s="19" t="s">
        <v>22</v>
      </c>
      <c r="E85" s="13" t="s">
        <v>20</v>
      </c>
      <c r="F85" s="13">
        <v>1</v>
      </c>
      <c r="G85" s="15"/>
      <c r="H85" s="15"/>
      <c r="I85" s="15"/>
      <c r="J85" s="19" t="s">
        <v>820</v>
      </c>
    </row>
    <row r="86" spans="1:10" ht="13">
      <c r="A86" s="19" t="s">
        <v>2375</v>
      </c>
      <c r="B86" s="11">
        <v>8.3020833333333335E-2</v>
      </c>
      <c r="C86" s="19" t="s">
        <v>21</v>
      </c>
      <c r="D86" s="19" t="s">
        <v>22</v>
      </c>
      <c r="E86" s="13">
        <v>17</v>
      </c>
      <c r="F86" s="14">
        <f>E86-10-2</f>
        <v>5</v>
      </c>
      <c r="G86" s="15"/>
      <c r="H86" s="15"/>
      <c r="I86" s="15"/>
      <c r="J86" s="19" t="s">
        <v>820</v>
      </c>
    </row>
    <row r="87" spans="1:10" ht="13">
      <c r="A87" s="19" t="s">
        <v>2375</v>
      </c>
      <c r="B87" s="11">
        <v>8.3020833333333335E-2</v>
      </c>
      <c r="C87" s="19" t="s">
        <v>13</v>
      </c>
      <c r="D87" s="19" t="s">
        <v>22</v>
      </c>
      <c r="E87" s="13">
        <v>27</v>
      </c>
      <c r="F87" s="14">
        <f>E87-10-0</f>
        <v>17</v>
      </c>
      <c r="G87" s="15"/>
      <c r="H87" s="15"/>
      <c r="I87" s="15"/>
      <c r="J87" s="19" t="s">
        <v>820</v>
      </c>
    </row>
    <row r="88" spans="1:10" ht="13">
      <c r="A88" s="19" t="s">
        <v>2375</v>
      </c>
      <c r="B88" s="11">
        <v>8.3020833333333335E-2</v>
      </c>
      <c r="C88" s="19" t="s">
        <v>888</v>
      </c>
      <c r="D88" s="19" t="s">
        <v>22</v>
      </c>
      <c r="E88" s="13">
        <v>29</v>
      </c>
      <c r="F88" s="14">
        <f>E88-10-1</f>
        <v>18</v>
      </c>
      <c r="G88" s="15"/>
      <c r="H88" s="15"/>
      <c r="I88" s="15"/>
      <c r="J88" s="19" t="s">
        <v>820</v>
      </c>
    </row>
    <row r="89" spans="1:10" ht="13">
      <c r="A89" s="19" t="s">
        <v>2375</v>
      </c>
      <c r="B89" s="11">
        <v>8.3020833333333335E-2</v>
      </c>
      <c r="C89" s="19" t="s">
        <v>18</v>
      </c>
      <c r="D89" s="19" t="s">
        <v>22</v>
      </c>
      <c r="E89" s="13">
        <v>28</v>
      </c>
      <c r="F89" s="14">
        <f>E89-10-4</f>
        <v>14</v>
      </c>
      <c r="G89" s="15"/>
      <c r="H89" s="15"/>
      <c r="I89" s="15"/>
      <c r="J89" s="19" t="s">
        <v>820</v>
      </c>
    </row>
    <row r="90" spans="1:10" ht="13">
      <c r="A90" s="19" t="s">
        <v>2375</v>
      </c>
      <c r="B90" s="11">
        <v>8.3020833333333335E-2</v>
      </c>
      <c r="C90" s="19" t="s">
        <v>19</v>
      </c>
      <c r="D90" s="19" t="s">
        <v>22</v>
      </c>
      <c r="E90" s="13" t="s">
        <v>17</v>
      </c>
      <c r="F90" s="13">
        <v>20</v>
      </c>
      <c r="G90" s="15"/>
      <c r="H90" s="15"/>
      <c r="I90" s="15"/>
      <c r="J90" s="19" t="s">
        <v>2454</v>
      </c>
    </row>
    <row r="91" spans="1:10" ht="13">
      <c r="A91" s="19" t="s">
        <v>2375</v>
      </c>
      <c r="B91" s="11">
        <v>8.3020833333333335E-2</v>
      </c>
      <c r="C91" s="19" t="s">
        <v>19</v>
      </c>
      <c r="D91" s="19" t="s">
        <v>22</v>
      </c>
      <c r="E91" s="13" t="s">
        <v>38</v>
      </c>
      <c r="F91" s="13" t="s">
        <v>38</v>
      </c>
      <c r="G91" s="15"/>
      <c r="H91" s="15"/>
      <c r="I91" s="15"/>
      <c r="J91" s="19" t="s">
        <v>56</v>
      </c>
    </row>
    <row r="92" spans="1:10" ht="13">
      <c r="A92" s="19" t="s">
        <v>2375</v>
      </c>
      <c r="B92" s="11">
        <v>8.5011574074074073E-2</v>
      </c>
      <c r="C92" s="19" t="s">
        <v>19</v>
      </c>
      <c r="D92" s="19" t="s">
        <v>68</v>
      </c>
      <c r="E92" s="13">
        <v>9</v>
      </c>
      <c r="F92" s="14">
        <f>E92-3</f>
        <v>6</v>
      </c>
      <c r="G92" s="15"/>
      <c r="H92" s="15"/>
      <c r="I92" s="15"/>
      <c r="J92" s="15"/>
    </row>
    <row r="93" spans="1:10" ht="13">
      <c r="A93" s="19" t="s">
        <v>2375</v>
      </c>
      <c r="B93" s="11">
        <v>8.666666666666667E-2</v>
      </c>
      <c r="C93" s="19" t="s">
        <v>21</v>
      </c>
      <c r="D93" s="19" t="s">
        <v>69</v>
      </c>
      <c r="E93" s="13" t="s">
        <v>20</v>
      </c>
      <c r="F93" s="13">
        <v>1</v>
      </c>
      <c r="G93" s="15"/>
      <c r="H93" s="15"/>
      <c r="I93" s="15"/>
      <c r="J93" s="15"/>
    </row>
    <row r="94" spans="1:10" ht="13">
      <c r="A94" s="19" t="s">
        <v>2375</v>
      </c>
      <c r="B94" s="11">
        <v>0.10653935185185186</v>
      </c>
      <c r="C94" s="19" t="s">
        <v>18</v>
      </c>
      <c r="D94" s="19" t="s">
        <v>22</v>
      </c>
      <c r="E94" s="13" t="s">
        <v>17</v>
      </c>
      <c r="F94" s="13">
        <v>20</v>
      </c>
      <c r="G94" s="15"/>
      <c r="H94" s="15"/>
      <c r="I94" s="15"/>
      <c r="J94" s="19" t="s">
        <v>820</v>
      </c>
    </row>
    <row r="95" spans="1:10" ht="13">
      <c r="A95" s="19" t="s">
        <v>2375</v>
      </c>
      <c r="B95" s="11">
        <v>0.10658564814814815</v>
      </c>
      <c r="C95" s="19" t="s">
        <v>19</v>
      </c>
      <c r="D95" s="19" t="s">
        <v>22</v>
      </c>
      <c r="E95" s="13" t="s">
        <v>38</v>
      </c>
      <c r="F95" s="13" t="s">
        <v>38</v>
      </c>
      <c r="G95" s="15"/>
      <c r="H95" s="15"/>
      <c r="I95" s="15"/>
      <c r="J95" s="19" t="s">
        <v>56</v>
      </c>
    </row>
    <row r="96" spans="1:10" ht="13">
      <c r="A96" s="19" t="s">
        <v>2375</v>
      </c>
      <c r="B96" s="11">
        <v>0.10658564814814815</v>
      </c>
      <c r="C96" s="19" t="s">
        <v>19</v>
      </c>
      <c r="D96" s="19" t="s">
        <v>22</v>
      </c>
      <c r="E96" s="13">
        <v>35</v>
      </c>
      <c r="F96" s="14">
        <f>E96-10-13</f>
        <v>12</v>
      </c>
      <c r="G96" s="15"/>
      <c r="H96" s="15"/>
      <c r="I96" s="15"/>
      <c r="J96" s="19" t="s">
        <v>2400</v>
      </c>
    </row>
    <row r="97" spans="1:10" ht="13">
      <c r="A97" s="19" t="s">
        <v>2375</v>
      </c>
      <c r="B97" s="11">
        <v>0.10659722222222222</v>
      </c>
      <c r="C97" s="19" t="s">
        <v>888</v>
      </c>
      <c r="D97" s="19" t="s">
        <v>22</v>
      </c>
      <c r="E97" s="13">
        <v>27</v>
      </c>
      <c r="F97" s="14">
        <f>E97-10-1</f>
        <v>16</v>
      </c>
      <c r="G97" s="15"/>
      <c r="H97" s="15"/>
      <c r="I97" s="15"/>
      <c r="J97" s="19" t="s">
        <v>820</v>
      </c>
    </row>
    <row r="98" spans="1:10" ht="13">
      <c r="A98" s="19" t="s">
        <v>2375</v>
      </c>
      <c r="B98" s="11">
        <v>0.1066087962962963</v>
      </c>
      <c r="C98" s="19" t="s">
        <v>13</v>
      </c>
      <c r="D98" s="19" t="s">
        <v>22</v>
      </c>
      <c r="E98" s="13">
        <v>26</v>
      </c>
      <c r="F98" s="14">
        <f>E98-10-0</f>
        <v>16</v>
      </c>
      <c r="G98" s="15"/>
      <c r="H98" s="15"/>
      <c r="I98" s="15"/>
      <c r="J98" s="19" t="s">
        <v>820</v>
      </c>
    </row>
    <row r="99" spans="1:10" ht="13">
      <c r="A99" s="19" t="s">
        <v>2375</v>
      </c>
      <c r="B99" s="11">
        <v>0.10662037037037037</v>
      </c>
      <c r="C99" s="19" t="s">
        <v>14</v>
      </c>
      <c r="D99" s="19" t="s">
        <v>22</v>
      </c>
      <c r="E99" s="13">
        <v>25</v>
      </c>
      <c r="F99" s="14">
        <f>E99-10-5</f>
        <v>10</v>
      </c>
      <c r="G99" s="15"/>
      <c r="H99" s="15"/>
      <c r="I99" s="15"/>
      <c r="J99" s="19" t="s">
        <v>820</v>
      </c>
    </row>
    <row r="100" spans="1:10" ht="13">
      <c r="A100" s="19" t="s">
        <v>2375</v>
      </c>
      <c r="B100" s="11">
        <v>0.10663194444444445</v>
      </c>
      <c r="C100" s="19" t="s">
        <v>21</v>
      </c>
      <c r="D100" s="19" t="s">
        <v>22</v>
      </c>
      <c r="E100" s="13">
        <v>23</v>
      </c>
      <c r="F100" s="14">
        <f>E100-10-2</f>
        <v>11</v>
      </c>
      <c r="G100" s="15"/>
      <c r="H100" s="15"/>
      <c r="I100" s="15"/>
      <c r="J100" s="19" t="s">
        <v>820</v>
      </c>
    </row>
    <row r="101" spans="1:10" ht="13">
      <c r="A101" s="19" t="s">
        <v>2375</v>
      </c>
      <c r="B101" s="11">
        <v>0.10722222222222222</v>
      </c>
      <c r="C101" s="19" t="s">
        <v>14</v>
      </c>
      <c r="D101" s="19" t="s">
        <v>2190</v>
      </c>
      <c r="E101" s="13">
        <v>12</v>
      </c>
      <c r="F101" s="14">
        <f>E101-3</f>
        <v>9</v>
      </c>
      <c r="G101" s="15"/>
      <c r="H101" s="15"/>
      <c r="I101" s="15"/>
      <c r="J101" s="15"/>
    </row>
    <row r="102" spans="1:10" ht="13">
      <c r="A102" s="19" t="s">
        <v>2375</v>
      </c>
      <c r="B102" s="11">
        <v>0.10857638888888889</v>
      </c>
      <c r="C102" s="19" t="s">
        <v>21</v>
      </c>
      <c r="D102" s="19" t="s">
        <v>22</v>
      </c>
      <c r="E102" s="13">
        <v>17</v>
      </c>
      <c r="F102" s="14">
        <f>E102-2</f>
        <v>15</v>
      </c>
      <c r="G102" s="15"/>
      <c r="H102" s="15"/>
      <c r="I102" s="15"/>
      <c r="J102" s="15"/>
    </row>
    <row r="103" spans="1:10" ht="13">
      <c r="A103" s="19" t="s">
        <v>2375</v>
      </c>
      <c r="B103" s="11">
        <v>0.10858796296296297</v>
      </c>
      <c r="C103" s="19" t="s">
        <v>14</v>
      </c>
      <c r="D103" s="19" t="s">
        <v>22</v>
      </c>
      <c r="E103" s="13">
        <v>24</v>
      </c>
      <c r="F103" s="14">
        <f>E103-9</f>
        <v>15</v>
      </c>
      <c r="G103" s="15"/>
      <c r="H103" s="15"/>
      <c r="I103" s="15"/>
      <c r="J103" s="15"/>
    </row>
    <row r="104" spans="1:10" ht="13">
      <c r="A104" s="19" t="s">
        <v>2375</v>
      </c>
      <c r="B104" s="11">
        <v>0.10859953703703704</v>
      </c>
      <c r="C104" s="19" t="s">
        <v>13</v>
      </c>
      <c r="D104" s="19" t="s">
        <v>22</v>
      </c>
      <c r="E104" s="13">
        <v>21</v>
      </c>
      <c r="F104" s="14">
        <f>E104-10</f>
        <v>11</v>
      </c>
      <c r="G104" s="15"/>
      <c r="H104" s="15"/>
      <c r="I104" s="15"/>
      <c r="J104" s="19" t="s">
        <v>2462</v>
      </c>
    </row>
    <row r="105" spans="1:10" ht="13">
      <c r="A105" s="19" t="s">
        <v>2375</v>
      </c>
      <c r="B105" s="11">
        <v>0.10861111111111112</v>
      </c>
      <c r="C105" s="19" t="s">
        <v>888</v>
      </c>
      <c r="D105" s="19" t="s">
        <v>22</v>
      </c>
      <c r="E105" s="13" t="s">
        <v>17</v>
      </c>
      <c r="F105" s="13">
        <v>20</v>
      </c>
      <c r="G105" s="15"/>
      <c r="H105" s="15"/>
      <c r="I105" s="15"/>
      <c r="J105" s="15"/>
    </row>
    <row r="106" spans="1:10" ht="13">
      <c r="A106" s="19" t="s">
        <v>2375</v>
      </c>
      <c r="B106" s="11">
        <v>0.10864583333333333</v>
      </c>
      <c r="C106" s="19" t="s">
        <v>18</v>
      </c>
      <c r="D106" s="19" t="s">
        <v>22</v>
      </c>
      <c r="E106" s="13">
        <v>18</v>
      </c>
      <c r="F106" s="14">
        <f>E106-4</f>
        <v>14</v>
      </c>
      <c r="G106" s="15"/>
      <c r="H106" s="15"/>
      <c r="I106" s="15"/>
      <c r="J106" s="15"/>
    </row>
    <row r="107" spans="1:10" ht="13">
      <c r="A107" s="19" t="s">
        <v>2375</v>
      </c>
      <c r="B107" s="11">
        <v>0.10865740740740741</v>
      </c>
      <c r="C107" s="19" t="s">
        <v>19</v>
      </c>
      <c r="D107" s="19" t="s">
        <v>22</v>
      </c>
      <c r="E107" s="13" t="s">
        <v>38</v>
      </c>
      <c r="F107" s="13" t="s">
        <v>38</v>
      </c>
      <c r="G107" s="15"/>
      <c r="H107" s="15"/>
      <c r="I107" s="15"/>
      <c r="J107" s="19" t="s">
        <v>56</v>
      </c>
    </row>
    <row r="108" spans="1:10" ht="13">
      <c r="A108" s="19" t="s">
        <v>2375</v>
      </c>
      <c r="B108" s="11">
        <v>0.10865740740740741</v>
      </c>
      <c r="C108" s="19" t="s">
        <v>19</v>
      </c>
      <c r="D108" s="19" t="s">
        <v>22</v>
      </c>
      <c r="E108" s="13">
        <v>23</v>
      </c>
      <c r="F108" s="14">
        <f>E108-13</f>
        <v>10</v>
      </c>
      <c r="G108" s="15"/>
      <c r="H108" s="15"/>
      <c r="I108" s="15"/>
      <c r="J108" s="19" t="s">
        <v>57</v>
      </c>
    </row>
    <row r="109" spans="1:10" ht="13">
      <c r="A109" s="19" t="s">
        <v>2375</v>
      </c>
      <c r="B109" s="11">
        <v>0.10932870370370371</v>
      </c>
      <c r="C109" s="19" t="s">
        <v>888</v>
      </c>
      <c r="D109" s="19" t="s">
        <v>2190</v>
      </c>
      <c r="E109" s="13">
        <v>14</v>
      </c>
      <c r="F109" s="14">
        <f>E109-9</f>
        <v>5</v>
      </c>
      <c r="G109" s="15"/>
      <c r="H109" s="15"/>
      <c r="I109" s="15"/>
      <c r="J109" s="15"/>
    </row>
    <row r="110" spans="1:10" ht="13">
      <c r="A110" s="19" t="s">
        <v>2375</v>
      </c>
      <c r="B110" s="11">
        <v>0.10934027777777777</v>
      </c>
      <c r="C110" s="19" t="s">
        <v>18</v>
      </c>
      <c r="D110" s="19" t="s">
        <v>2190</v>
      </c>
      <c r="E110" s="13">
        <v>8</v>
      </c>
      <c r="F110" s="14">
        <f>E110-5</f>
        <v>3</v>
      </c>
      <c r="G110" s="15"/>
      <c r="H110" s="15"/>
      <c r="I110" s="15"/>
      <c r="J110" s="15"/>
    </row>
    <row r="111" spans="1:10" ht="13">
      <c r="A111" s="19" t="s">
        <v>2375</v>
      </c>
      <c r="B111" s="11">
        <v>0.1097337962962963</v>
      </c>
      <c r="C111" s="19" t="s">
        <v>21</v>
      </c>
      <c r="D111" s="19" t="s">
        <v>22</v>
      </c>
      <c r="E111" s="13">
        <v>11</v>
      </c>
      <c r="F111" s="14">
        <f>E111-2</f>
        <v>9</v>
      </c>
      <c r="G111" s="15"/>
      <c r="H111" s="15"/>
      <c r="I111" s="15"/>
      <c r="J111" s="15"/>
    </row>
    <row r="112" spans="1:10" ht="13">
      <c r="A112" s="19" t="s">
        <v>2375</v>
      </c>
      <c r="B112" s="11">
        <v>0.10974537037037037</v>
      </c>
      <c r="C112" s="19" t="s">
        <v>14</v>
      </c>
      <c r="D112" s="19" t="s">
        <v>22</v>
      </c>
      <c r="E112" s="13">
        <v>24</v>
      </c>
      <c r="F112" s="14">
        <f>E112-9</f>
        <v>15</v>
      </c>
      <c r="G112" s="15"/>
      <c r="H112" s="15"/>
      <c r="I112" s="15"/>
      <c r="J112" s="15"/>
    </row>
    <row r="113" spans="1:10" ht="13">
      <c r="A113" s="19" t="s">
        <v>2375</v>
      </c>
      <c r="B113" s="11">
        <v>0.10975694444444445</v>
      </c>
      <c r="C113" s="19" t="s">
        <v>13</v>
      </c>
      <c r="D113" s="19" t="s">
        <v>22</v>
      </c>
      <c r="E113" s="13">
        <v>4</v>
      </c>
      <c r="F113" s="14">
        <f>E113-0</f>
        <v>4</v>
      </c>
      <c r="G113" s="15"/>
      <c r="H113" s="15"/>
      <c r="I113" s="15"/>
      <c r="J113" s="15"/>
    </row>
    <row r="114" spans="1:10" ht="13">
      <c r="A114" s="19" t="s">
        <v>2375</v>
      </c>
      <c r="B114" s="11">
        <v>0.1097800925925926</v>
      </c>
      <c r="C114" s="19" t="s">
        <v>888</v>
      </c>
      <c r="D114" s="19" t="s">
        <v>22</v>
      </c>
      <c r="E114" s="13">
        <v>18</v>
      </c>
      <c r="F114" s="14">
        <f>E114-1</f>
        <v>17</v>
      </c>
      <c r="G114" s="15"/>
      <c r="H114" s="15"/>
      <c r="I114" s="15"/>
      <c r="J114" s="15"/>
    </row>
    <row r="115" spans="1:10" ht="13">
      <c r="A115" s="19" t="s">
        <v>2375</v>
      </c>
      <c r="B115" s="11">
        <v>0.10979166666666666</v>
      </c>
      <c r="C115" s="19" t="s">
        <v>18</v>
      </c>
      <c r="D115" s="19" t="s">
        <v>22</v>
      </c>
      <c r="E115" s="13">
        <v>13</v>
      </c>
      <c r="F115" s="14">
        <f>E115-4</f>
        <v>9</v>
      </c>
      <c r="G115" s="15"/>
      <c r="H115" s="15"/>
      <c r="I115" s="15"/>
      <c r="J115" s="15"/>
    </row>
    <row r="116" spans="1:10" ht="13">
      <c r="A116" s="19" t="s">
        <v>2375</v>
      </c>
      <c r="B116" s="11">
        <v>0.10980324074074074</v>
      </c>
      <c r="C116" s="19" t="s">
        <v>19</v>
      </c>
      <c r="D116" s="19" t="s">
        <v>22</v>
      </c>
      <c r="E116" s="13" t="s">
        <v>38</v>
      </c>
      <c r="F116" s="13" t="s">
        <v>38</v>
      </c>
      <c r="G116" s="15"/>
      <c r="H116" s="15"/>
      <c r="I116" s="15"/>
      <c r="J116" s="19" t="s">
        <v>56</v>
      </c>
    </row>
    <row r="117" spans="1:10" ht="13">
      <c r="A117" s="19" t="s">
        <v>2375</v>
      </c>
      <c r="B117" s="11">
        <v>0.10980324074074074</v>
      </c>
      <c r="C117" s="19" t="s">
        <v>19</v>
      </c>
      <c r="D117" s="19" t="s">
        <v>22</v>
      </c>
      <c r="E117" s="13">
        <v>20</v>
      </c>
      <c r="F117" s="14">
        <f>E117-13</f>
        <v>7</v>
      </c>
      <c r="G117" s="15"/>
      <c r="H117" s="15"/>
      <c r="I117" s="15"/>
      <c r="J117" s="19" t="s">
        <v>57</v>
      </c>
    </row>
    <row r="118" spans="1:10" ht="13">
      <c r="A118" s="19" t="s">
        <v>2375</v>
      </c>
      <c r="B118" s="11">
        <v>0.11107638888888889</v>
      </c>
      <c r="C118" s="19" t="s">
        <v>18</v>
      </c>
      <c r="D118" s="19" t="s">
        <v>69</v>
      </c>
      <c r="E118" s="13">
        <v>15</v>
      </c>
      <c r="F118" s="14">
        <f>E118-5</f>
        <v>10</v>
      </c>
      <c r="G118" s="15"/>
      <c r="H118" s="15"/>
      <c r="I118" s="15"/>
      <c r="J118" s="15"/>
    </row>
    <row r="119" spans="1:10" ht="13">
      <c r="A119" s="19" t="s">
        <v>2375</v>
      </c>
      <c r="B119" s="11">
        <v>0.11136574074074074</v>
      </c>
      <c r="C119" s="19" t="s">
        <v>21</v>
      </c>
      <c r="D119" s="19" t="s">
        <v>69</v>
      </c>
      <c r="E119" s="13">
        <v>16</v>
      </c>
      <c r="F119" s="14">
        <f>E119-4</f>
        <v>12</v>
      </c>
      <c r="G119" s="15"/>
      <c r="H119" s="15"/>
      <c r="I119" s="15"/>
      <c r="J119" s="15"/>
    </row>
    <row r="120" spans="1:10" ht="13">
      <c r="A120" s="19" t="s">
        <v>2375</v>
      </c>
      <c r="B120" s="11">
        <v>0.11204861111111111</v>
      </c>
      <c r="C120" s="19" t="s">
        <v>19</v>
      </c>
      <c r="D120" s="19" t="s">
        <v>52</v>
      </c>
      <c r="E120" s="13">
        <v>26</v>
      </c>
      <c r="F120" s="14">
        <f t="shared" ref="F120:F122" si="3">E120-9</f>
        <v>17</v>
      </c>
      <c r="G120" s="15"/>
      <c r="H120" s="15"/>
      <c r="I120" s="15"/>
      <c r="J120" s="15"/>
    </row>
    <row r="121" spans="1:10" ht="13">
      <c r="A121" s="19" t="s">
        <v>2375</v>
      </c>
      <c r="B121" s="11">
        <v>0.11209490740740741</v>
      </c>
      <c r="C121" s="19" t="s">
        <v>14</v>
      </c>
      <c r="D121" s="19" t="s">
        <v>52</v>
      </c>
      <c r="E121" s="13">
        <v>25</v>
      </c>
      <c r="F121" s="14">
        <f t="shared" si="3"/>
        <v>16</v>
      </c>
      <c r="G121" s="15"/>
      <c r="H121" s="15"/>
      <c r="I121" s="15"/>
      <c r="J121" s="15"/>
    </row>
    <row r="122" spans="1:10" ht="13">
      <c r="A122" s="19" t="s">
        <v>2375</v>
      </c>
      <c r="B122" s="11">
        <v>0.11233796296296296</v>
      </c>
      <c r="C122" s="19" t="s">
        <v>14</v>
      </c>
      <c r="D122" s="19" t="s">
        <v>30</v>
      </c>
      <c r="E122" s="13">
        <v>23</v>
      </c>
      <c r="F122" s="14">
        <f t="shared" si="3"/>
        <v>14</v>
      </c>
      <c r="G122" s="15"/>
      <c r="H122" s="15"/>
      <c r="I122" s="15"/>
      <c r="J122" s="19" t="s">
        <v>58</v>
      </c>
    </row>
    <row r="123" spans="1:10" ht="13">
      <c r="A123" s="19" t="s">
        <v>2375</v>
      </c>
      <c r="B123" s="11">
        <v>0.11251157407407407</v>
      </c>
      <c r="C123" s="19" t="s">
        <v>19</v>
      </c>
      <c r="D123" s="19" t="s">
        <v>109</v>
      </c>
      <c r="E123" s="13">
        <v>2</v>
      </c>
      <c r="F123" s="14">
        <f t="shared" ref="F123:F124" si="4">E123-0</f>
        <v>2</v>
      </c>
      <c r="G123" s="15"/>
      <c r="H123" s="15"/>
      <c r="I123" s="15"/>
      <c r="J123" s="15"/>
    </row>
    <row r="124" spans="1:10" ht="13">
      <c r="A124" s="19" t="s">
        <v>2375</v>
      </c>
      <c r="B124" s="11">
        <v>0.11252314814814815</v>
      </c>
      <c r="C124" s="19" t="s">
        <v>14</v>
      </c>
      <c r="D124" s="19" t="s">
        <v>109</v>
      </c>
      <c r="E124" s="13">
        <v>14</v>
      </c>
      <c r="F124" s="14">
        <f t="shared" si="4"/>
        <v>14</v>
      </c>
      <c r="G124" s="15"/>
      <c r="H124" s="15"/>
      <c r="I124" s="15"/>
      <c r="J124" s="15"/>
    </row>
    <row r="125" spans="1:10" ht="13">
      <c r="A125" s="19" t="s">
        <v>2375</v>
      </c>
      <c r="B125" s="11">
        <v>0.11284722222222222</v>
      </c>
      <c r="C125" s="19" t="s">
        <v>19</v>
      </c>
      <c r="D125" s="19" t="s">
        <v>77</v>
      </c>
      <c r="E125" s="13">
        <v>14</v>
      </c>
      <c r="F125" s="14">
        <f>E125-9</f>
        <v>5</v>
      </c>
      <c r="G125" s="15"/>
      <c r="H125" s="15"/>
      <c r="I125" s="15"/>
      <c r="J125" s="15"/>
    </row>
    <row r="126" spans="1:10" ht="13">
      <c r="A126" s="19" t="s">
        <v>2375</v>
      </c>
      <c r="B126" s="11">
        <v>0.11322916666666667</v>
      </c>
      <c r="C126" s="19" t="s">
        <v>19</v>
      </c>
      <c r="D126" s="19" t="s">
        <v>78</v>
      </c>
      <c r="E126" s="13">
        <v>14</v>
      </c>
      <c r="F126" s="14">
        <f>E126-3</f>
        <v>11</v>
      </c>
      <c r="G126" s="15"/>
      <c r="H126" s="15"/>
      <c r="I126" s="15"/>
      <c r="J126" s="19" t="s">
        <v>2468</v>
      </c>
    </row>
    <row r="127" spans="1:10" ht="13">
      <c r="A127" s="19" t="s">
        <v>2375</v>
      </c>
      <c r="B127" s="11">
        <v>0.11324074074074074</v>
      </c>
      <c r="C127" s="19" t="s">
        <v>14</v>
      </c>
      <c r="D127" s="19" t="s">
        <v>109</v>
      </c>
      <c r="E127" s="13">
        <v>19</v>
      </c>
      <c r="F127" s="14">
        <f>E127-0</f>
        <v>19</v>
      </c>
      <c r="G127" s="15"/>
      <c r="H127" s="15"/>
      <c r="I127" s="15"/>
      <c r="J127" s="15"/>
    </row>
    <row r="128" spans="1:10" ht="13">
      <c r="A128" s="19" t="s">
        <v>2375</v>
      </c>
      <c r="B128" s="11">
        <v>0.11378472222222222</v>
      </c>
      <c r="C128" s="19" t="s">
        <v>14</v>
      </c>
      <c r="D128" s="19" t="s">
        <v>30</v>
      </c>
      <c r="E128" s="13" t="s">
        <v>17</v>
      </c>
      <c r="F128" s="13">
        <v>20</v>
      </c>
      <c r="G128" s="19" t="s">
        <v>40</v>
      </c>
      <c r="H128" s="15"/>
      <c r="I128" s="15"/>
      <c r="J128" s="19" t="s">
        <v>2060</v>
      </c>
    </row>
    <row r="129" spans="1:10" ht="13">
      <c r="A129" s="19" t="s">
        <v>2375</v>
      </c>
      <c r="B129" s="11">
        <v>0.11424768518518519</v>
      </c>
      <c r="C129" s="19" t="s">
        <v>19</v>
      </c>
      <c r="D129" s="19" t="s">
        <v>30</v>
      </c>
      <c r="E129" s="13">
        <v>21</v>
      </c>
      <c r="F129" s="14">
        <f>E129-9</f>
        <v>12</v>
      </c>
      <c r="G129" s="15"/>
      <c r="H129" s="15"/>
      <c r="I129" s="15"/>
      <c r="J129" s="19" t="s">
        <v>2001</v>
      </c>
    </row>
    <row r="130" spans="1:10" ht="13">
      <c r="A130" s="19" t="s">
        <v>2375</v>
      </c>
      <c r="B130" s="11">
        <v>0.11493055555555555</v>
      </c>
      <c r="C130" s="19" t="s">
        <v>19</v>
      </c>
      <c r="D130" s="19" t="s">
        <v>28</v>
      </c>
      <c r="E130" s="13">
        <v>14</v>
      </c>
      <c r="F130" s="14"/>
      <c r="G130" s="15"/>
      <c r="H130" s="19" t="s">
        <v>1869</v>
      </c>
      <c r="I130" s="15"/>
      <c r="J130" s="15"/>
    </row>
    <row r="131" spans="1:10" ht="13">
      <c r="A131" s="19" t="s">
        <v>2375</v>
      </c>
      <c r="B131" s="11">
        <v>0.11612268518518519</v>
      </c>
      <c r="C131" s="19" t="s">
        <v>14</v>
      </c>
      <c r="D131" s="19" t="s">
        <v>2190</v>
      </c>
      <c r="E131" s="13">
        <v>9</v>
      </c>
      <c r="F131" s="14">
        <f>E131-3</f>
        <v>6</v>
      </c>
      <c r="G131" s="15"/>
      <c r="H131" s="15"/>
      <c r="I131" s="15"/>
      <c r="J131" s="15"/>
    </row>
    <row r="132" spans="1:10" ht="13">
      <c r="A132" s="19" t="s">
        <v>2375</v>
      </c>
      <c r="B132" s="11">
        <v>0.11674768518518519</v>
      </c>
      <c r="C132" s="19" t="s">
        <v>888</v>
      </c>
      <c r="D132" s="19" t="s">
        <v>2190</v>
      </c>
      <c r="E132" s="13">
        <v>12</v>
      </c>
      <c r="F132" s="14">
        <f>E132-9</f>
        <v>3</v>
      </c>
      <c r="G132" s="15"/>
      <c r="H132" s="15"/>
      <c r="I132" s="15"/>
      <c r="J132" s="15"/>
    </row>
    <row r="133" spans="1:10" ht="13">
      <c r="A133" s="19" t="s">
        <v>2375</v>
      </c>
      <c r="B133" s="11">
        <v>0.11679398148148148</v>
      </c>
      <c r="C133" s="19" t="s">
        <v>18</v>
      </c>
      <c r="D133" s="19" t="s">
        <v>2190</v>
      </c>
      <c r="E133" s="13">
        <v>14</v>
      </c>
      <c r="F133" s="14">
        <f>E133-5</f>
        <v>9</v>
      </c>
      <c r="G133" s="15"/>
      <c r="H133" s="15"/>
      <c r="I133" s="15"/>
      <c r="J133" s="15"/>
    </row>
    <row r="134" spans="1:10" ht="13">
      <c r="A134" s="19" t="s">
        <v>2375</v>
      </c>
      <c r="B134" s="11">
        <v>0.11914351851851852</v>
      </c>
      <c r="C134" s="19" t="s">
        <v>888</v>
      </c>
      <c r="D134" s="19" t="s">
        <v>2190</v>
      </c>
      <c r="E134" s="13">
        <v>25</v>
      </c>
      <c r="F134" s="14">
        <f>E134-9</f>
        <v>16</v>
      </c>
      <c r="G134" s="15"/>
      <c r="H134" s="15"/>
      <c r="I134" s="15"/>
      <c r="J134" s="15"/>
    </row>
    <row r="135" spans="1:10" ht="13">
      <c r="A135" s="19" t="s">
        <v>2375</v>
      </c>
      <c r="B135" s="11">
        <v>0.11965277777777777</v>
      </c>
      <c r="C135" s="19" t="s">
        <v>888</v>
      </c>
      <c r="D135" s="19" t="s">
        <v>31</v>
      </c>
      <c r="E135" s="13">
        <v>22</v>
      </c>
      <c r="F135" s="14">
        <f>E135-3</f>
        <v>19</v>
      </c>
      <c r="G135" s="15"/>
      <c r="H135" s="15"/>
      <c r="I135" s="15"/>
      <c r="J135" s="15"/>
    </row>
    <row r="136" spans="1:10" ht="13">
      <c r="A136" s="19" t="s">
        <v>2375</v>
      </c>
      <c r="B136" s="11">
        <v>0.1197337962962963</v>
      </c>
      <c r="C136" s="19" t="s">
        <v>18</v>
      </c>
      <c r="D136" s="19" t="s">
        <v>31</v>
      </c>
      <c r="E136" s="13">
        <v>8</v>
      </c>
      <c r="F136" s="14">
        <f>E136-1</f>
        <v>7</v>
      </c>
      <c r="G136" s="15"/>
      <c r="H136" s="15"/>
      <c r="I136" s="15"/>
      <c r="J136" s="15"/>
    </row>
    <row r="137" spans="1:10" ht="13">
      <c r="A137" s="19" t="s">
        <v>2375</v>
      </c>
      <c r="B137" s="11">
        <v>0.12319444444444444</v>
      </c>
      <c r="C137" s="19" t="s">
        <v>14</v>
      </c>
      <c r="D137" s="19" t="s">
        <v>246</v>
      </c>
      <c r="E137" s="13">
        <v>25</v>
      </c>
      <c r="F137" s="14">
        <f>E137-6</f>
        <v>19</v>
      </c>
      <c r="G137" s="15"/>
      <c r="H137" s="15"/>
      <c r="I137" s="15"/>
      <c r="J137" s="15"/>
    </row>
    <row r="138" spans="1:10" ht="13">
      <c r="A138" s="19" t="s">
        <v>2375</v>
      </c>
      <c r="B138" s="11">
        <v>0.12481481481481481</v>
      </c>
      <c r="C138" s="19" t="s">
        <v>13</v>
      </c>
      <c r="D138" s="19" t="s">
        <v>116</v>
      </c>
      <c r="E138" s="13" t="s">
        <v>17</v>
      </c>
      <c r="F138" s="13">
        <v>20</v>
      </c>
      <c r="G138" s="15"/>
      <c r="H138" s="15"/>
      <c r="I138" s="15"/>
      <c r="J138" s="15"/>
    </row>
    <row r="139" spans="1:10" ht="13">
      <c r="A139" s="19" t="s">
        <v>2375</v>
      </c>
      <c r="B139" s="11">
        <v>0.13763888888888889</v>
      </c>
      <c r="C139" s="19" t="s">
        <v>19</v>
      </c>
      <c r="D139" s="19" t="s">
        <v>2190</v>
      </c>
      <c r="E139" s="13">
        <v>10</v>
      </c>
      <c r="F139" s="14">
        <f>E139-0</f>
        <v>10</v>
      </c>
      <c r="G139" s="15"/>
      <c r="H139" s="15"/>
      <c r="I139" s="15"/>
      <c r="J139" s="15"/>
    </row>
    <row r="140" spans="1:10" ht="13">
      <c r="A140" s="19" t="s">
        <v>2375</v>
      </c>
      <c r="B140" s="11">
        <v>0.14037037037037037</v>
      </c>
      <c r="C140" s="19" t="s">
        <v>888</v>
      </c>
      <c r="D140" s="19" t="s">
        <v>24</v>
      </c>
      <c r="E140" s="13">
        <v>21</v>
      </c>
      <c r="F140" s="14">
        <f>E140-9</f>
        <v>12</v>
      </c>
      <c r="G140" s="15"/>
      <c r="H140" s="15"/>
      <c r="I140" s="15"/>
      <c r="J140" s="15"/>
    </row>
    <row r="141" spans="1:10" ht="13">
      <c r="A141" s="19" t="s">
        <v>2375</v>
      </c>
      <c r="B141" s="11">
        <v>0.14737268518518518</v>
      </c>
      <c r="C141" s="19" t="s">
        <v>888</v>
      </c>
      <c r="D141" s="19" t="s">
        <v>68</v>
      </c>
      <c r="E141" s="13">
        <v>17</v>
      </c>
      <c r="F141" s="14">
        <f>E141--1</f>
        <v>18</v>
      </c>
      <c r="G141" s="15"/>
      <c r="H141" s="15"/>
      <c r="I141" s="15"/>
      <c r="J141" s="15"/>
    </row>
    <row r="142" spans="1:10" ht="13">
      <c r="A142" s="19" t="s">
        <v>2375</v>
      </c>
      <c r="B142" s="11">
        <v>0.15015046296296297</v>
      </c>
      <c r="C142" s="19" t="s">
        <v>888</v>
      </c>
      <c r="D142" s="19" t="s">
        <v>2190</v>
      </c>
      <c r="E142" s="13">
        <v>21</v>
      </c>
      <c r="F142" s="14">
        <f>E142-9</f>
        <v>12</v>
      </c>
      <c r="G142" s="15"/>
      <c r="H142" s="15"/>
      <c r="I142" s="15"/>
      <c r="J142" s="15"/>
    </row>
    <row r="143" spans="1:10" ht="13">
      <c r="A143" s="19" t="s">
        <v>2375</v>
      </c>
      <c r="B143" s="11">
        <v>0.15083333333333335</v>
      </c>
      <c r="C143" s="19" t="s">
        <v>14</v>
      </c>
      <c r="D143" s="19" t="s">
        <v>2190</v>
      </c>
      <c r="E143" s="13" t="s">
        <v>20</v>
      </c>
      <c r="F143" s="13">
        <v>1</v>
      </c>
      <c r="G143" s="15"/>
      <c r="H143" s="15"/>
      <c r="I143" s="15"/>
      <c r="J143" s="15"/>
    </row>
    <row r="144" spans="1:10" ht="13">
      <c r="A144" s="19" t="s">
        <v>2375</v>
      </c>
      <c r="B144" s="11">
        <v>0.15090277777777777</v>
      </c>
      <c r="C144" s="19" t="s">
        <v>18</v>
      </c>
      <c r="D144" s="19" t="s">
        <v>2190</v>
      </c>
      <c r="E144" s="13">
        <v>11</v>
      </c>
      <c r="F144" s="14">
        <f>E144-5</f>
        <v>6</v>
      </c>
      <c r="G144" s="15"/>
      <c r="H144" s="15"/>
      <c r="I144" s="15"/>
      <c r="J144" s="15"/>
    </row>
    <row r="145" spans="1:10" ht="13">
      <c r="A145" s="19" t="s">
        <v>2375</v>
      </c>
      <c r="B145" s="11">
        <v>0.15537037037037038</v>
      </c>
      <c r="C145" s="19" t="s">
        <v>13</v>
      </c>
      <c r="D145" s="19" t="s">
        <v>67</v>
      </c>
      <c r="E145" s="13">
        <v>18</v>
      </c>
      <c r="F145" s="14">
        <f>E145-2</f>
        <v>16</v>
      </c>
      <c r="G145" s="15"/>
      <c r="H145" s="15"/>
      <c r="I145" s="15"/>
      <c r="J145" s="15"/>
    </row>
    <row r="146" spans="1:10" ht="13">
      <c r="A146" s="19" t="s">
        <v>2375</v>
      </c>
      <c r="B146" s="11">
        <v>0.16585648148148149</v>
      </c>
      <c r="C146" s="19" t="s">
        <v>13</v>
      </c>
      <c r="D146" s="19" t="s">
        <v>31</v>
      </c>
      <c r="E146" s="13">
        <v>21</v>
      </c>
      <c r="F146" s="14">
        <f>E146-5</f>
        <v>16</v>
      </c>
      <c r="G146" s="15"/>
      <c r="H146" s="15"/>
      <c r="I146" s="15"/>
      <c r="J146" s="15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>
    <outlinePr summaryBelow="0" summaryRight="0"/>
  </sheetPr>
  <dimension ref="A1:J4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21.6640625" customWidth="1"/>
    <col min="9" max="9" width="6.33203125" customWidth="1"/>
    <col min="10" max="10" width="46.33203125" customWidth="1"/>
  </cols>
  <sheetData>
    <row r="1" spans="1:10" ht="15.75" customHeight="1">
      <c r="A1" s="41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ht="15.75" customHeight="1">
      <c r="A2" s="19" t="s">
        <v>2377</v>
      </c>
      <c r="B2" s="11">
        <v>1.3680555555555555E-2</v>
      </c>
      <c r="C2" s="19" t="s">
        <v>19</v>
      </c>
      <c r="D2" s="19" t="s">
        <v>24</v>
      </c>
      <c r="E2" s="13">
        <v>5</v>
      </c>
      <c r="F2" s="13">
        <f>E2-0</f>
        <v>5</v>
      </c>
      <c r="G2" s="15"/>
      <c r="H2" s="15"/>
      <c r="I2" s="15"/>
      <c r="J2" s="15"/>
    </row>
    <row r="3" spans="1:10" ht="15.75" customHeight="1">
      <c r="A3" s="19" t="s">
        <v>2377</v>
      </c>
      <c r="B3" s="11">
        <v>1.8877314814814816E-2</v>
      </c>
      <c r="C3" s="19" t="s">
        <v>13</v>
      </c>
      <c r="D3" s="19" t="s">
        <v>15</v>
      </c>
      <c r="E3" s="13">
        <v>20</v>
      </c>
      <c r="F3" s="14">
        <f>E3-2</f>
        <v>18</v>
      </c>
      <c r="G3" s="15"/>
      <c r="H3" s="15"/>
      <c r="I3" s="15"/>
      <c r="J3" s="15"/>
    </row>
    <row r="4" spans="1:10" ht="15.75" customHeight="1">
      <c r="A4" s="19" t="s">
        <v>2377</v>
      </c>
      <c r="B4" s="11">
        <v>2.162037037037037E-2</v>
      </c>
      <c r="C4" s="19" t="s">
        <v>18</v>
      </c>
      <c r="D4" s="19" t="s">
        <v>27</v>
      </c>
      <c r="E4" s="13">
        <v>26</v>
      </c>
      <c r="F4" s="14">
        <f>E4-8</f>
        <v>18</v>
      </c>
      <c r="G4" s="15"/>
      <c r="H4" s="15"/>
      <c r="I4" s="15"/>
      <c r="J4" s="15"/>
    </row>
    <row r="5" spans="1:10" ht="15.75" customHeight="1">
      <c r="A5" s="19" t="s">
        <v>2377</v>
      </c>
      <c r="B5" s="11">
        <v>2.5034722222222222E-2</v>
      </c>
      <c r="C5" s="19" t="s">
        <v>19</v>
      </c>
      <c r="D5" s="19" t="s">
        <v>24</v>
      </c>
      <c r="E5" s="13">
        <v>10</v>
      </c>
      <c r="F5" s="14">
        <f>E5-0</f>
        <v>10</v>
      </c>
      <c r="G5" s="15"/>
      <c r="H5" s="15"/>
      <c r="I5" s="15"/>
      <c r="J5" s="15"/>
    </row>
    <row r="6" spans="1:10" ht="15.75" customHeight="1">
      <c r="A6" s="19" t="s">
        <v>2377</v>
      </c>
      <c r="B6" s="11">
        <v>3.1215277777777779E-2</v>
      </c>
      <c r="C6" s="19" t="s">
        <v>18</v>
      </c>
      <c r="D6" s="19" t="s">
        <v>27</v>
      </c>
      <c r="E6" s="13">
        <f>F6+8</f>
        <v>27</v>
      </c>
      <c r="F6" s="13">
        <v>19</v>
      </c>
      <c r="G6" s="15"/>
      <c r="H6" s="15"/>
      <c r="I6" s="15"/>
      <c r="J6" s="15"/>
    </row>
    <row r="7" spans="1:10" ht="15.75" customHeight="1">
      <c r="A7" s="19" t="s">
        <v>2377</v>
      </c>
      <c r="B7" s="11">
        <v>3.4525462962962966E-2</v>
      </c>
      <c r="C7" s="19" t="s">
        <v>19</v>
      </c>
      <c r="D7" s="19" t="s">
        <v>15</v>
      </c>
      <c r="E7" s="13">
        <v>17</v>
      </c>
      <c r="F7" s="13">
        <f>E7-0</f>
        <v>17</v>
      </c>
      <c r="G7" s="15"/>
      <c r="H7" s="15"/>
      <c r="I7" s="15"/>
      <c r="J7" s="15"/>
    </row>
    <row r="8" spans="1:10" ht="15.75" customHeight="1">
      <c r="A8" s="19" t="s">
        <v>2377</v>
      </c>
      <c r="B8" s="11">
        <v>3.8101851851851852E-2</v>
      </c>
      <c r="C8" s="19" t="s">
        <v>13</v>
      </c>
      <c r="D8" s="19" t="s">
        <v>15</v>
      </c>
      <c r="E8" s="13">
        <v>13</v>
      </c>
      <c r="F8" s="13">
        <f>E8-2</f>
        <v>11</v>
      </c>
      <c r="G8" s="15"/>
      <c r="H8" s="15"/>
      <c r="I8" s="15"/>
      <c r="J8" s="15"/>
    </row>
    <row r="9" spans="1:10" ht="15.75" customHeight="1">
      <c r="A9" s="19" t="s">
        <v>2377</v>
      </c>
      <c r="B9" s="11">
        <v>3.8217592592592595E-2</v>
      </c>
      <c r="C9" s="19" t="s">
        <v>19</v>
      </c>
      <c r="D9" s="19" t="s">
        <v>15</v>
      </c>
      <c r="E9" s="13">
        <v>10</v>
      </c>
      <c r="F9" s="14">
        <f>E9-0</f>
        <v>10</v>
      </c>
      <c r="G9" s="15"/>
      <c r="H9" s="15"/>
      <c r="I9" s="15"/>
      <c r="J9" s="15"/>
    </row>
    <row r="10" spans="1:10" ht="15.75" customHeight="1">
      <c r="A10" s="19" t="s">
        <v>2377</v>
      </c>
      <c r="B10" s="11">
        <v>3.8240740740740742E-2</v>
      </c>
      <c r="C10" s="19" t="s">
        <v>18</v>
      </c>
      <c r="D10" s="19" t="s">
        <v>15</v>
      </c>
      <c r="E10" s="13">
        <v>15</v>
      </c>
      <c r="F10" s="14">
        <f>E10-5</f>
        <v>10</v>
      </c>
      <c r="G10" s="15"/>
      <c r="H10" s="15"/>
      <c r="I10" s="15"/>
      <c r="J10" s="15"/>
    </row>
    <row r="11" spans="1:10" ht="15.75" customHeight="1">
      <c r="A11" s="19" t="s">
        <v>2377</v>
      </c>
      <c r="B11" s="11">
        <v>4.2766203703703702E-2</v>
      </c>
      <c r="C11" s="19" t="s">
        <v>888</v>
      </c>
      <c r="D11" s="19" t="s">
        <v>24</v>
      </c>
      <c r="E11" s="13">
        <v>14</v>
      </c>
      <c r="F11" s="14">
        <f>E11-9</f>
        <v>5</v>
      </c>
      <c r="G11" s="15"/>
      <c r="H11" s="15"/>
      <c r="I11" s="15"/>
      <c r="J11" s="15"/>
    </row>
    <row r="12" spans="1:10" ht="15.75" customHeight="1">
      <c r="A12" s="19" t="s">
        <v>2377</v>
      </c>
      <c r="B12" s="11">
        <v>4.2800925925925923E-2</v>
      </c>
      <c r="C12" s="19" t="s">
        <v>21</v>
      </c>
      <c r="D12" s="19" t="s">
        <v>24</v>
      </c>
      <c r="E12" s="13">
        <v>15</v>
      </c>
      <c r="F12" s="14">
        <f>E12-8</f>
        <v>7</v>
      </c>
      <c r="G12" s="15"/>
      <c r="H12" s="15"/>
      <c r="I12" s="15"/>
      <c r="J12" s="15"/>
    </row>
    <row r="13" spans="1:10" ht="15.75" customHeight="1">
      <c r="A13" s="19" t="s">
        <v>2377</v>
      </c>
      <c r="B13" s="11">
        <v>4.9131944444444443E-2</v>
      </c>
      <c r="C13" s="19" t="s">
        <v>13</v>
      </c>
      <c r="D13" s="19" t="s">
        <v>31</v>
      </c>
      <c r="E13" s="13">
        <v>16</v>
      </c>
      <c r="F13" s="14">
        <f t="shared" ref="F13:F14" si="0">E13-5</f>
        <v>11</v>
      </c>
      <c r="G13" s="15"/>
      <c r="H13" s="15"/>
      <c r="I13" s="15"/>
      <c r="J13" s="15"/>
    </row>
    <row r="14" spans="1:10" ht="15.75" customHeight="1">
      <c r="A14" s="19" t="s">
        <v>2377</v>
      </c>
      <c r="B14" s="11">
        <v>6.5995370370370371E-2</v>
      </c>
      <c r="C14" s="19" t="s">
        <v>14</v>
      </c>
      <c r="D14" s="19" t="s">
        <v>34</v>
      </c>
      <c r="E14" s="13">
        <v>24</v>
      </c>
      <c r="F14" s="14">
        <f t="shared" si="0"/>
        <v>19</v>
      </c>
      <c r="G14" s="15"/>
      <c r="H14" s="15"/>
      <c r="I14" s="15"/>
      <c r="J14" s="15"/>
    </row>
    <row r="15" spans="1:10" ht="15.75" customHeight="1">
      <c r="A15" s="19" t="s">
        <v>2377</v>
      </c>
      <c r="B15" s="11">
        <v>7.8958333333333339E-2</v>
      </c>
      <c r="C15" s="19" t="s">
        <v>21</v>
      </c>
      <c r="D15" s="19" t="s">
        <v>15</v>
      </c>
      <c r="E15" s="13">
        <v>18</v>
      </c>
      <c r="F15" s="14">
        <f>E15-4</f>
        <v>14</v>
      </c>
      <c r="G15" s="15"/>
      <c r="H15" s="15"/>
      <c r="I15" s="15"/>
      <c r="J15" s="15"/>
    </row>
    <row r="16" spans="1:10" ht="15.75" customHeight="1">
      <c r="A16" s="19" t="s">
        <v>2377</v>
      </c>
      <c r="B16" s="11">
        <v>7.9259259259259265E-2</v>
      </c>
      <c r="C16" s="19" t="s">
        <v>21</v>
      </c>
      <c r="D16" s="19" t="s">
        <v>321</v>
      </c>
      <c r="E16" s="13">
        <v>23</v>
      </c>
      <c r="F16" s="14">
        <f>E16-10</f>
        <v>13</v>
      </c>
      <c r="G16" s="15"/>
      <c r="H16" s="15"/>
      <c r="I16" s="15"/>
      <c r="J16" s="15"/>
    </row>
    <row r="17" spans="1:10" ht="15.75" customHeight="1">
      <c r="A17" s="19" t="s">
        <v>2377</v>
      </c>
      <c r="B17" s="11">
        <v>8.3622685185185189E-2</v>
      </c>
      <c r="C17" s="19" t="s">
        <v>19</v>
      </c>
      <c r="D17" s="19" t="s">
        <v>27</v>
      </c>
      <c r="E17" s="13">
        <v>32</v>
      </c>
      <c r="F17" s="14">
        <f>E17-13</f>
        <v>19</v>
      </c>
      <c r="G17" s="15"/>
      <c r="H17" s="15"/>
      <c r="I17" s="15"/>
      <c r="J17" s="15"/>
    </row>
    <row r="18" spans="1:10" ht="15.75" customHeight="1">
      <c r="A18" s="19" t="s">
        <v>2377</v>
      </c>
      <c r="B18" s="11">
        <v>8.4259259259259256E-2</v>
      </c>
      <c r="C18" s="19" t="s">
        <v>19</v>
      </c>
      <c r="D18" s="19" t="s">
        <v>30</v>
      </c>
      <c r="E18" s="13">
        <v>17</v>
      </c>
      <c r="F18" s="14">
        <f>E18-10</f>
        <v>7</v>
      </c>
      <c r="G18" s="15"/>
      <c r="H18" s="15"/>
      <c r="I18" s="15"/>
      <c r="J18" s="19" t="s">
        <v>2386</v>
      </c>
    </row>
    <row r="19" spans="1:10" ht="15.75" customHeight="1">
      <c r="A19" s="19" t="s">
        <v>2377</v>
      </c>
      <c r="B19" s="11">
        <v>8.4513888888888888E-2</v>
      </c>
      <c r="C19" s="19" t="s">
        <v>21</v>
      </c>
      <c r="D19" s="19" t="s">
        <v>52</v>
      </c>
      <c r="E19" s="13">
        <v>6</v>
      </c>
      <c r="F19" s="14">
        <f>E19-2</f>
        <v>4</v>
      </c>
      <c r="G19" s="15"/>
      <c r="H19" s="15"/>
      <c r="I19" s="15"/>
      <c r="J19" s="15"/>
    </row>
    <row r="20" spans="1:10" ht="15.75" customHeight="1">
      <c r="A20" s="19" t="s">
        <v>2377</v>
      </c>
      <c r="B20" s="11">
        <v>8.4710648148148146E-2</v>
      </c>
      <c r="C20" s="19" t="s">
        <v>19</v>
      </c>
      <c r="D20" s="19" t="s">
        <v>28</v>
      </c>
      <c r="E20" s="13">
        <v>12</v>
      </c>
      <c r="F20" s="15"/>
      <c r="G20" s="15"/>
      <c r="H20" s="19" t="s">
        <v>2387</v>
      </c>
      <c r="I20" s="15"/>
      <c r="J20" s="15"/>
    </row>
    <row r="21" spans="1:10" ht="15.75" customHeight="1">
      <c r="A21" s="19" t="s">
        <v>2377</v>
      </c>
      <c r="B21" s="11">
        <v>8.5162037037037036E-2</v>
      </c>
      <c r="C21" s="19" t="s">
        <v>18</v>
      </c>
      <c r="D21" s="19" t="s">
        <v>27</v>
      </c>
      <c r="E21" s="19" t="s">
        <v>38</v>
      </c>
      <c r="F21" s="19" t="s">
        <v>38</v>
      </c>
      <c r="G21" s="15"/>
      <c r="H21" s="15"/>
      <c r="I21" s="15"/>
      <c r="J21" s="19" t="s">
        <v>2193</v>
      </c>
    </row>
    <row r="22" spans="1:10" ht="15.75" customHeight="1">
      <c r="A22" s="19" t="s">
        <v>2377</v>
      </c>
      <c r="B22" s="11">
        <v>8.5162037037037036E-2</v>
      </c>
      <c r="C22" s="19" t="s">
        <v>18</v>
      </c>
      <c r="D22" s="19" t="s">
        <v>27</v>
      </c>
      <c r="E22" s="19" t="s">
        <v>17</v>
      </c>
      <c r="F22" s="13">
        <v>20</v>
      </c>
      <c r="G22" s="15"/>
      <c r="H22" s="15"/>
      <c r="I22" s="15"/>
      <c r="J22" s="15"/>
    </row>
    <row r="23" spans="1:10" ht="15.75" customHeight="1">
      <c r="A23" s="19" t="s">
        <v>2377</v>
      </c>
      <c r="B23" s="11">
        <v>8.655092592592592E-2</v>
      </c>
      <c r="C23" s="19" t="s">
        <v>18</v>
      </c>
      <c r="D23" s="19" t="s">
        <v>101</v>
      </c>
      <c r="E23" s="13">
        <v>20</v>
      </c>
      <c r="F23" s="15"/>
      <c r="G23" s="15"/>
      <c r="H23" s="19" t="s">
        <v>2388</v>
      </c>
      <c r="I23" s="15"/>
      <c r="J23" s="19" t="s">
        <v>1787</v>
      </c>
    </row>
    <row r="24" spans="1:10" ht="15.75" customHeight="1">
      <c r="A24" s="19" t="s">
        <v>2377</v>
      </c>
      <c r="B24" s="11">
        <v>0.121875</v>
      </c>
      <c r="C24" s="19" t="s">
        <v>18</v>
      </c>
      <c r="D24" s="19" t="s">
        <v>31</v>
      </c>
      <c r="E24" s="13">
        <v>13</v>
      </c>
      <c r="F24" s="13">
        <f t="shared" ref="F24:F25" si="1">E24-5</f>
        <v>8</v>
      </c>
      <c r="G24" s="15"/>
      <c r="H24" s="15"/>
      <c r="I24" s="15"/>
      <c r="J24" s="15"/>
    </row>
    <row r="25" spans="1:10" ht="15.75" customHeight="1">
      <c r="A25" s="19" t="s">
        <v>2377</v>
      </c>
      <c r="B25" s="11">
        <v>0.12188657407407408</v>
      </c>
      <c r="C25" s="19" t="s">
        <v>13</v>
      </c>
      <c r="D25" s="19" t="s">
        <v>31</v>
      </c>
      <c r="E25" s="13">
        <v>17</v>
      </c>
      <c r="F25" s="14">
        <f t="shared" si="1"/>
        <v>12</v>
      </c>
      <c r="G25" s="15"/>
      <c r="H25" s="15"/>
      <c r="I25" s="15"/>
      <c r="J25" s="15"/>
    </row>
    <row r="26" spans="1:10" ht="15.75" customHeight="1">
      <c r="A26" s="19" t="s">
        <v>2377</v>
      </c>
      <c r="B26" s="11">
        <v>0.13003472222222223</v>
      </c>
      <c r="C26" s="19" t="s">
        <v>14</v>
      </c>
      <c r="D26" s="19" t="s">
        <v>31</v>
      </c>
      <c r="E26" s="13">
        <f t="shared" ref="E26:E27" si="2">F26+1</f>
        <v>19</v>
      </c>
      <c r="F26" s="13">
        <v>18</v>
      </c>
      <c r="G26" s="15"/>
      <c r="H26" s="15"/>
      <c r="I26" s="15"/>
      <c r="J26" s="19" t="s">
        <v>2193</v>
      </c>
    </row>
    <row r="27" spans="1:10" ht="15.75" customHeight="1">
      <c r="A27" s="19" t="s">
        <v>2377</v>
      </c>
      <c r="B27" s="11">
        <v>0.13003472222222223</v>
      </c>
      <c r="C27" s="19" t="s">
        <v>14</v>
      </c>
      <c r="D27" s="19" t="s">
        <v>31</v>
      </c>
      <c r="E27" s="13">
        <f t="shared" si="2"/>
        <v>20</v>
      </c>
      <c r="F27" s="13">
        <v>19</v>
      </c>
      <c r="G27" s="15"/>
      <c r="H27" s="15"/>
      <c r="I27" s="15"/>
      <c r="J27" s="15"/>
    </row>
    <row r="28" spans="1:10" ht="15.75" customHeight="1">
      <c r="A28" s="19" t="s">
        <v>2377</v>
      </c>
      <c r="B28" s="11">
        <v>0.13175925925925927</v>
      </c>
      <c r="C28" s="19" t="s">
        <v>14</v>
      </c>
      <c r="D28" s="19" t="s">
        <v>31</v>
      </c>
      <c r="E28" s="13">
        <v>10</v>
      </c>
      <c r="F28" s="14">
        <f>E28-1</f>
        <v>9</v>
      </c>
      <c r="G28" s="15"/>
      <c r="H28" s="15"/>
      <c r="I28" s="15"/>
      <c r="J28" s="15"/>
    </row>
    <row r="29" spans="1:10" ht="15.75" customHeight="1">
      <c r="A29" s="19" t="s">
        <v>2377</v>
      </c>
      <c r="B29" s="11">
        <v>0.13236111111111112</v>
      </c>
      <c r="C29" s="19" t="s">
        <v>2394</v>
      </c>
      <c r="D29" s="19" t="s">
        <v>116</v>
      </c>
      <c r="E29" s="13">
        <v>5</v>
      </c>
      <c r="F29" s="14">
        <f>E29-2</f>
        <v>3</v>
      </c>
      <c r="G29" s="15"/>
      <c r="H29" s="15"/>
      <c r="I29" s="15"/>
      <c r="J29" s="15"/>
    </row>
    <row r="30" spans="1:10" ht="15.75" customHeight="1">
      <c r="A30" s="19" t="s">
        <v>2377</v>
      </c>
      <c r="B30" s="11">
        <v>0.13380787037037037</v>
      </c>
      <c r="C30" s="19" t="s">
        <v>14</v>
      </c>
      <c r="D30" s="19" t="s">
        <v>31</v>
      </c>
      <c r="E30" s="19" t="s">
        <v>38</v>
      </c>
      <c r="F30" s="19" t="s">
        <v>38</v>
      </c>
      <c r="G30" s="15"/>
      <c r="H30" s="15"/>
      <c r="I30" s="15"/>
      <c r="J30" s="19" t="s">
        <v>2200</v>
      </c>
    </row>
    <row r="31" spans="1:10" ht="15.75" customHeight="1">
      <c r="A31" s="19" t="s">
        <v>2377</v>
      </c>
      <c r="B31" s="11">
        <v>0.13380787037037037</v>
      </c>
      <c r="C31" s="19" t="s">
        <v>14</v>
      </c>
      <c r="D31" s="19" t="s">
        <v>31</v>
      </c>
      <c r="E31" s="13">
        <v>11</v>
      </c>
      <c r="F31" s="14">
        <f>E31-1</f>
        <v>10</v>
      </c>
      <c r="G31" s="15"/>
      <c r="H31" s="15"/>
      <c r="I31" s="15"/>
      <c r="J31" s="15"/>
    </row>
    <row r="32" spans="1:10" ht="15.75" customHeight="1">
      <c r="A32" s="19" t="s">
        <v>2377</v>
      </c>
      <c r="B32" s="11">
        <v>0.13716435185185186</v>
      </c>
      <c r="C32" s="19" t="s">
        <v>2394</v>
      </c>
      <c r="D32" s="19" t="s">
        <v>31</v>
      </c>
      <c r="E32" s="13">
        <v>12</v>
      </c>
      <c r="F32" s="15"/>
      <c r="G32" s="15"/>
      <c r="H32" s="15"/>
      <c r="I32" s="15"/>
      <c r="J32" s="15"/>
    </row>
    <row r="33" spans="1:10" ht="15.75" customHeight="1">
      <c r="A33" s="19" t="s">
        <v>2377</v>
      </c>
      <c r="B33" s="11">
        <v>0.14068287037037036</v>
      </c>
      <c r="C33" s="19" t="s">
        <v>21</v>
      </c>
      <c r="D33" s="19" t="s">
        <v>321</v>
      </c>
      <c r="E33" s="13">
        <v>14</v>
      </c>
      <c r="F33" s="14">
        <f>E33-10</f>
        <v>4</v>
      </c>
      <c r="G33" s="15"/>
      <c r="H33" s="15"/>
      <c r="I33" s="15"/>
      <c r="J33" s="15"/>
    </row>
    <row r="34" spans="1:10" ht="15.75" customHeight="1">
      <c r="A34" s="19" t="s">
        <v>2377</v>
      </c>
      <c r="B34" s="11">
        <v>0.14099537037037038</v>
      </c>
      <c r="C34" s="19" t="s">
        <v>18</v>
      </c>
      <c r="D34" s="19" t="s">
        <v>321</v>
      </c>
      <c r="E34" s="19" t="s">
        <v>38</v>
      </c>
      <c r="F34" s="19" t="s">
        <v>38</v>
      </c>
      <c r="G34" s="15"/>
      <c r="H34" s="15"/>
      <c r="I34" s="15"/>
      <c r="J34" s="19" t="s">
        <v>2200</v>
      </c>
    </row>
    <row r="35" spans="1:10" ht="15.75" customHeight="1">
      <c r="A35" s="19" t="s">
        <v>2377</v>
      </c>
      <c r="B35" s="11">
        <v>0.14099537037037038</v>
      </c>
      <c r="C35" s="19" t="s">
        <v>18</v>
      </c>
      <c r="D35" s="19" t="s">
        <v>321</v>
      </c>
      <c r="E35" s="13">
        <v>16</v>
      </c>
      <c r="F35" s="13">
        <f>E35-1</f>
        <v>15</v>
      </c>
      <c r="G35" s="15"/>
      <c r="H35" s="15"/>
      <c r="I35" s="15"/>
      <c r="J35" s="15"/>
    </row>
    <row r="36" spans="1:10" ht="15.75" customHeight="1">
      <c r="A36" s="19" t="s">
        <v>2377</v>
      </c>
      <c r="B36" s="11">
        <v>0.14796296296296296</v>
      </c>
      <c r="C36" s="19" t="s">
        <v>14</v>
      </c>
      <c r="D36" s="19" t="s">
        <v>22</v>
      </c>
      <c r="E36" s="13">
        <v>22</v>
      </c>
      <c r="F36" s="13">
        <f>E36-9</f>
        <v>13</v>
      </c>
      <c r="G36" s="15"/>
      <c r="H36" s="15"/>
      <c r="I36" s="15"/>
      <c r="J36" s="15"/>
    </row>
    <row r="37" spans="1:10" ht="15.75" customHeight="1">
      <c r="A37" s="19" t="s">
        <v>2377</v>
      </c>
      <c r="B37" s="11">
        <v>0.14835648148148148</v>
      </c>
      <c r="C37" s="19" t="s">
        <v>14</v>
      </c>
      <c r="D37" s="19" t="s">
        <v>37</v>
      </c>
      <c r="E37" s="13">
        <v>10</v>
      </c>
      <c r="F37" s="14">
        <f>E37-6</f>
        <v>4</v>
      </c>
      <c r="G37" s="15"/>
      <c r="H37" s="15"/>
      <c r="I37" s="15"/>
      <c r="J37" s="15"/>
    </row>
    <row r="38" spans="1:10" ht="15.75" customHeight="1">
      <c r="A38" s="19" t="s">
        <v>2377</v>
      </c>
      <c r="B38" s="11">
        <v>0.15210648148148148</v>
      </c>
      <c r="C38" s="19" t="s">
        <v>18</v>
      </c>
      <c r="D38" s="19" t="s">
        <v>60</v>
      </c>
      <c r="E38" s="13">
        <v>19</v>
      </c>
      <c r="F38" s="14">
        <f>E38-1</f>
        <v>18</v>
      </c>
      <c r="G38" s="15"/>
      <c r="H38" s="15"/>
      <c r="I38" s="15"/>
      <c r="J38" s="15"/>
    </row>
    <row r="39" spans="1:10" ht="15.75" customHeight="1">
      <c r="A39" s="19" t="s">
        <v>2377</v>
      </c>
      <c r="B39" s="11">
        <v>0.1678125</v>
      </c>
      <c r="C39" s="19" t="s">
        <v>21</v>
      </c>
      <c r="D39" s="19" t="s">
        <v>321</v>
      </c>
      <c r="E39" s="13">
        <v>26</v>
      </c>
      <c r="F39" s="14">
        <f>E39-10</f>
        <v>16</v>
      </c>
      <c r="G39" s="15"/>
      <c r="H39" s="15"/>
      <c r="I39" s="15"/>
      <c r="J39" s="15"/>
    </row>
    <row r="40" spans="1:10" ht="15.75" customHeight="1">
      <c r="A40" s="19" t="s">
        <v>2377</v>
      </c>
      <c r="B40" s="11">
        <v>0.1705787037037037</v>
      </c>
      <c r="C40" s="19" t="s">
        <v>21</v>
      </c>
      <c r="D40" s="19" t="s">
        <v>45</v>
      </c>
      <c r="E40" s="13">
        <v>87</v>
      </c>
      <c r="F40" s="15"/>
      <c r="G40" s="15"/>
      <c r="H40" s="15"/>
      <c r="I40" s="15"/>
      <c r="J40" s="19" t="s">
        <v>2403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>
    <outlinePr summaryBelow="0" summaryRight="0"/>
  </sheetPr>
  <dimension ref="A1:J139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35.33203125" customWidth="1"/>
    <col min="9" max="9" width="6.33203125" customWidth="1"/>
    <col min="10" max="10" width="48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2391</v>
      </c>
      <c r="B2" s="16">
        <v>8.9583333333333338E-3</v>
      </c>
      <c r="C2" s="12" t="s">
        <v>18</v>
      </c>
      <c r="D2" s="12" t="s">
        <v>15</v>
      </c>
      <c r="E2" s="36">
        <v>15</v>
      </c>
      <c r="F2" s="37">
        <f>E2-5</f>
        <v>10</v>
      </c>
    </row>
    <row r="3" spans="1:10" ht="15.75" customHeight="1">
      <c r="A3" s="12" t="s">
        <v>2391</v>
      </c>
      <c r="B3" s="16">
        <v>9.1087962962962971E-3</v>
      </c>
      <c r="C3" s="12" t="s">
        <v>888</v>
      </c>
      <c r="D3" s="12" t="s">
        <v>15</v>
      </c>
      <c r="E3" s="36">
        <v>11</v>
      </c>
      <c r="F3" s="37">
        <f>E3-9</f>
        <v>2</v>
      </c>
    </row>
    <row r="4" spans="1:10" ht="15.75" customHeight="1">
      <c r="A4" s="12" t="s">
        <v>2391</v>
      </c>
      <c r="B4" s="16">
        <v>9.8495370370370369E-3</v>
      </c>
      <c r="C4" s="12" t="s">
        <v>888</v>
      </c>
      <c r="D4" s="12" t="s">
        <v>15</v>
      </c>
      <c r="E4" s="36" t="s">
        <v>38</v>
      </c>
      <c r="F4" s="36" t="s">
        <v>38</v>
      </c>
      <c r="J4" s="12" t="s">
        <v>103</v>
      </c>
    </row>
    <row r="5" spans="1:10" ht="15.75" customHeight="1">
      <c r="A5" s="12" t="s">
        <v>2391</v>
      </c>
      <c r="B5" s="16">
        <v>9.8495370370370369E-3</v>
      </c>
      <c r="C5" s="12" t="s">
        <v>888</v>
      </c>
      <c r="D5" s="12" t="s">
        <v>15</v>
      </c>
      <c r="E5" s="36">
        <v>11</v>
      </c>
      <c r="F5" s="37">
        <f>E5-9</f>
        <v>2</v>
      </c>
      <c r="J5" s="12" t="s">
        <v>105</v>
      </c>
    </row>
    <row r="6" spans="1:10" ht="15.75" customHeight="1">
      <c r="A6" s="12" t="s">
        <v>2391</v>
      </c>
      <c r="B6" s="16">
        <v>9.9652777777777778E-3</v>
      </c>
      <c r="C6" s="12" t="s">
        <v>18</v>
      </c>
      <c r="D6" s="12" t="s">
        <v>15</v>
      </c>
      <c r="E6" s="36" t="s">
        <v>38</v>
      </c>
      <c r="F6" s="36" t="s">
        <v>38</v>
      </c>
      <c r="J6" s="12" t="s">
        <v>103</v>
      </c>
    </row>
    <row r="7" spans="1:10" ht="15.75" customHeight="1">
      <c r="A7" s="12" t="s">
        <v>2391</v>
      </c>
      <c r="B7" s="16">
        <v>9.9652777777777778E-3</v>
      </c>
      <c r="C7" s="12" t="s">
        <v>18</v>
      </c>
      <c r="D7" s="12" t="s">
        <v>15</v>
      </c>
      <c r="E7" s="36">
        <v>13</v>
      </c>
      <c r="F7" s="37">
        <f>E7-5</f>
        <v>8</v>
      </c>
      <c r="J7" s="12" t="s">
        <v>105</v>
      </c>
    </row>
    <row r="8" spans="1:10" ht="15.75" customHeight="1">
      <c r="A8" s="12" t="s">
        <v>2391</v>
      </c>
      <c r="B8" s="16">
        <v>1.1423611111111112E-2</v>
      </c>
      <c r="C8" s="12" t="s">
        <v>888</v>
      </c>
      <c r="D8" s="12" t="s">
        <v>68</v>
      </c>
      <c r="E8" s="36">
        <v>8</v>
      </c>
      <c r="F8" s="37">
        <f>E8--1</f>
        <v>9</v>
      </c>
    </row>
    <row r="9" spans="1:10" ht="15.75" customHeight="1">
      <c r="A9" s="12" t="s">
        <v>2391</v>
      </c>
      <c r="B9" s="16">
        <v>2.2754629629629628E-2</v>
      </c>
      <c r="C9" s="12" t="s">
        <v>2394</v>
      </c>
      <c r="D9" s="12" t="s">
        <v>22</v>
      </c>
      <c r="E9" s="36">
        <v>27</v>
      </c>
      <c r="F9" s="37">
        <f>E9-3-10</f>
        <v>14</v>
      </c>
      <c r="J9" s="12" t="s">
        <v>820</v>
      </c>
    </row>
    <row r="10" spans="1:10" ht="15.75" customHeight="1">
      <c r="A10" s="12" t="s">
        <v>2391</v>
      </c>
      <c r="B10" s="16">
        <v>2.2824074074074073E-2</v>
      </c>
      <c r="C10" s="12" t="s">
        <v>888</v>
      </c>
      <c r="D10" s="12" t="s">
        <v>22</v>
      </c>
      <c r="E10" s="36">
        <v>27</v>
      </c>
      <c r="F10" s="37">
        <f>E10-1-10</f>
        <v>16</v>
      </c>
      <c r="J10" s="12" t="s">
        <v>820</v>
      </c>
    </row>
    <row r="11" spans="1:10" ht="15.75" customHeight="1">
      <c r="A11" s="12" t="s">
        <v>2391</v>
      </c>
      <c r="B11" s="16">
        <v>2.3136574074074073E-2</v>
      </c>
      <c r="C11" s="12" t="s">
        <v>18</v>
      </c>
      <c r="D11" s="12" t="s">
        <v>22</v>
      </c>
      <c r="E11" s="36">
        <v>33</v>
      </c>
      <c r="F11" s="37">
        <f>E11-4-10</f>
        <v>19</v>
      </c>
      <c r="J11" s="12" t="s">
        <v>820</v>
      </c>
    </row>
    <row r="12" spans="1:10" ht="15.75" customHeight="1">
      <c r="A12" s="12" t="s">
        <v>2391</v>
      </c>
      <c r="B12" s="16">
        <v>2.3171296296296297E-2</v>
      </c>
      <c r="C12" s="12" t="s">
        <v>19</v>
      </c>
      <c r="D12" s="12" t="s">
        <v>22</v>
      </c>
      <c r="E12" s="36" t="s">
        <v>38</v>
      </c>
      <c r="F12" s="36" t="s">
        <v>38</v>
      </c>
      <c r="J12" s="12" t="s">
        <v>56</v>
      </c>
    </row>
    <row r="13" spans="1:10" ht="15.75" customHeight="1">
      <c r="A13" s="12" t="s">
        <v>2391</v>
      </c>
      <c r="B13" s="16">
        <v>2.3171296296296297E-2</v>
      </c>
      <c r="C13" s="12" t="s">
        <v>19</v>
      </c>
      <c r="D13" s="12" t="s">
        <v>22</v>
      </c>
      <c r="E13" s="36" t="s">
        <v>17</v>
      </c>
      <c r="F13" s="36">
        <v>20</v>
      </c>
      <c r="J13" s="12" t="s">
        <v>2400</v>
      </c>
    </row>
    <row r="14" spans="1:10" ht="15.75" customHeight="1">
      <c r="A14" s="12" t="s">
        <v>2391</v>
      </c>
      <c r="B14" s="16">
        <v>2.3182870370370371E-2</v>
      </c>
      <c r="C14" s="12" t="s">
        <v>14</v>
      </c>
      <c r="D14" s="12" t="s">
        <v>22</v>
      </c>
      <c r="E14" s="36">
        <v>31</v>
      </c>
      <c r="F14" s="37">
        <f>E14-9-10</f>
        <v>12</v>
      </c>
      <c r="J14" s="12" t="s">
        <v>820</v>
      </c>
    </row>
    <row r="15" spans="1:10" ht="15.75" customHeight="1">
      <c r="A15" s="12" t="s">
        <v>2391</v>
      </c>
      <c r="B15" s="16">
        <v>2.3310185185185184E-2</v>
      </c>
      <c r="C15" s="12" t="s">
        <v>21</v>
      </c>
      <c r="D15" s="12" t="s">
        <v>22</v>
      </c>
      <c r="E15" s="36">
        <v>28</v>
      </c>
      <c r="F15" s="37">
        <f>E15-2-10</f>
        <v>16</v>
      </c>
      <c r="J15" s="12" t="s">
        <v>820</v>
      </c>
    </row>
    <row r="16" spans="1:10" ht="15.75" customHeight="1">
      <c r="A16" s="12" t="s">
        <v>2391</v>
      </c>
      <c r="B16" s="16">
        <v>2.3321759259259261E-2</v>
      </c>
      <c r="C16" s="12" t="s">
        <v>13</v>
      </c>
      <c r="D16" s="12" t="s">
        <v>22</v>
      </c>
      <c r="E16" s="36">
        <v>15</v>
      </c>
      <c r="F16" s="37">
        <f>E16-10</f>
        <v>5</v>
      </c>
      <c r="J16" s="12" t="s">
        <v>2404</v>
      </c>
    </row>
    <row r="17" spans="1:10" ht="15.75" customHeight="1">
      <c r="A17" s="12" t="s">
        <v>2391</v>
      </c>
      <c r="B17" s="16">
        <v>2.3842592592592592E-2</v>
      </c>
      <c r="C17" s="12" t="s">
        <v>13</v>
      </c>
      <c r="D17" s="12" t="s">
        <v>15</v>
      </c>
      <c r="E17" s="36" t="s">
        <v>20</v>
      </c>
      <c r="F17" s="36">
        <v>1</v>
      </c>
    </row>
    <row r="18" spans="1:10" ht="15.75" customHeight="1">
      <c r="A18" s="12" t="s">
        <v>2391</v>
      </c>
      <c r="B18" s="16">
        <v>2.3923611111111111E-2</v>
      </c>
      <c r="C18" s="12" t="s">
        <v>19</v>
      </c>
      <c r="D18" s="12" t="s">
        <v>15</v>
      </c>
      <c r="E18" s="36">
        <v>17</v>
      </c>
      <c r="F18" s="37">
        <f>E18-0</f>
        <v>17</v>
      </c>
    </row>
    <row r="19" spans="1:10" ht="15.75" customHeight="1">
      <c r="A19" s="12" t="s">
        <v>2391</v>
      </c>
      <c r="B19" s="16">
        <v>2.704861111111111E-2</v>
      </c>
      <c r="C19" s="12" t="s">
        <v>89</v>
      </c>
      <c r="D19" s="12" t="s">
        <v>22</v>
      </c>
      <c r="E19" s="36">
        <v>6</v>
      </c>
      <c r="F19" s="37">
        <f>E19-4</f>
        <v>2</v>
      </c>
    </row>
    <row r="20" spans="1:10" ht="15.75" customHeight="1">
      <c r="A20" s="12" t="s">
        <v>2391</v>
      </c>
      <c r="B20" s="16">
        <v>2.7685185185185184E-2</v>
      </c>
      <c r="C20" s="12" t="s">
        <v>89</v>
      </c>
      <c r="D20" s="12" t="s">
        <v>15</v>
      </c>
      <c r="E20" s="36" t="s">
        <v>38</v>
      </c>
      <c r="F20" s="36" t="s">
        <v>38</v>
      </c>
      <c r="J20" s="12" t="s">
        <v>103</v>
      </c>
    </row>
    <row r="21" spans="1:10" ht="15.75" customHeight="1">
      <c r="A21" s="12" t="s">
        <v>2391</v>
      </c>
      <c r="B21" s="16">
        <v>2.7685185185185184E-2</v>
      </c>
      <c r="C21" s="12" t="s">
        <v>89</v>
      </c>
      <c r="D21" s="12" t="s">
        <v>15</v>
      </c>
      <c r="E21" s="36">
        <v>7</v>
      </c>
      <c r="F21" s="37">
        <f>E21-3</f>
        <v>4</v>
      </c>
      <c r="J21" s="12" t="s">
        <v>105</v>
      </c>
    </row>
    <row r="22" spans="1:10" ht="15.75" customHeight="1">
      <c r="A22" s="12" t="s">
        <v>2391</v>
      </c>
      <c r="B22" s="16">
        <v>3.2928240740740744E-2</v>
      </c>
      <c r="C22" s="12" t="s">
        <v>18</v>
      </c>
      <c r="D22" s="12" t="s">
        <v>78</v>
      </c>
      <c r="E22" s="36">
        <v>3</v>
      </c>
      <c r="F22" s="37">
        <f>E22-1</f>
        <v>2</v>
      </c>
    </row>
    <row r="23" spans="1:10" ht="15.75" customHeight="1">
      <c r="A23" s="12" t="s">
        <v>2391</v>
      </c>
      <c r="B23" s="16">
        <v>3.5011574074074077E-2</v>
      </c>
      <c r="C23" s="12" t="s">
        <v>2394</v>
      </c>
      <c r="D23" s="12" t="s">
        <v>15</v>
      </c>
      <c r="E23" s="36">
        <v>23</v>
      </c>
      <c r="F23" s="37">
        <f t="shared" ref="F23:F24" si="0">E23-4</f>
        <v>19</v>
      </c>
      <c r="J23" s="12" t="s">
        <v>2410</v>
      </c>
    </row>
    <row r="24" spans="1:10" ht="15.75" customHeight="1">
      <c r="A24" s="12" t="s">
        <v>2391</v>
      </c>
      <c r="B24" s="16">
        <v>3.5034722222222224E-2</v>
      </c>
      <c r="C24" s="12" t="s">
        <v>18</v>
      </c>
      <c r="D24" s="12" t="s">
        <v>15</v>
      </c>
      <c r="E24" s="36">
        <v>14</v>
      </c>
      <c r="F24" s="37">
        <f t="shared" si="0"/>
        <v>10</v>
      </c>
      <c r="J24" s="12" t="s">
        <v>2410</v>
      </c>
    </row>
    <row r="25" spans="1:10" ht="15.75" customHeight="1">
      <c r="A25" s="12" t="s">
        <v>2391</v>
      </c>
      <c r="B25" s="16">
        <v>4.9039351851851855E-2</v>
      </c>
      <c r="C25" s="12" t="s">
        <v>19</v>
      </c>
      <c r="D25" s="12" t="s">
        <v>22</v>
      </c>
      <c r="E25" s="36" t="s">
        <v>38</v>
      </c>
      <c r="F25" s="36" t="s">
        <v>38</v>
      </c>
      <c r="J25" s="12" t="s">
        <v>56</v>
      </c>
    </row>
    <row r="26" spans="1:10" ht="15.75" customHeight="1">
      <c r="A26" s="12" t="s">
        <v>2391</v>
      </c>
      <c r="B26" s="16">
        <v>4.9039351851851855E-2</v>
      </c>
      <c r="C26" s="12" t="s">
        <v>19</v>
      </c>
      <c r="D26" s="12" t="s">
        <v>22</v>
      </c>
      <c r="E26" s="36">
        <v>27</v>
      </c>
      <c r="F26" s="37">
        <f>E26-13</f>
        <v>14</v>
      </c>
      <c r="J26" s="12" t="s">
        <v>57</v>
      </c>
    </row>
    <row r="27" spans="1:10" ht="15.75" customHeight="1">
      <c r="A27" s="12" t="s">
        <v>2391</v>
      </c>
      <c r="B27" s="16">
        <v>4.9178240740740738E-2</v>
      </c>
      <c r="C27" s="12" t="s">
        <v>14</v>
      </c>
      <c r="D27" s="12" t="s">
        <v>22</v>
      </c>
      <c r="E27" s="36">
        <v>18</v>
      </c>
      <c r="F27" s="37">
        <f>E27-9</f>
        <v>9</v>
      </c>
    </row>
    <row r="28" spans="1:10" ht="15.75" customHeight="1">
      <c r="A28" s="12" t="s">
        <v>2391</v>
      </c>
      <c r="B28" s="16">
        <v>4.9456018518518517E-2</v>
      </c>
      <c r="C28" s="12" t="s">
        <v>2394</v>
      </c>
      <c r="D28" s="12" t="s">
        <v>22</v>
      </c>
      <c r="E28" s="36">
        <v>17</v>
      </c>
      <c r="F28" s="37">
        <f>E28-3</f>
        <v>14</v>
      </c>
    </row>
    <row r="29" spans="1:10" ht="15.75" customHeight="1">
      <c r="A29" s="12" t="s">
        <v>2391</v>
      </c>
      <c r="B29" s="16">
        <v>5.1168981481481482E-2</v>
      </c>
      <c r="C29" s="12" t="s">
        <v>14</v>
      </c>
      <c r="D29" s="12" t="s">
        <v>30</v>
      </c>
      <c r="E29" s="36" t="s">
        <v>38</v>
      </c>
      <c r="F29" s="36" t="s">
        <v>38</v>
      </c>
      <c r="J29" s="12" t="s">
        <v>56</v>
      </c>
    </row>
    <row r="30" spans="1:10" ht="15.75" customHeight="1">
      <c r="A30" s="12" t="s">
        <v>2391</v>
      </c>
      <c r="B30" s="16">
        <v>5.1168981481481482E-2</v>
      </c>
      <c r="C30" s="12" t="s">
        <v>14</v>
      </c>
      <c r="D30" s="12" t="s">
        <v>30</v>
      </c>
      <c r="E30" s="36">
        <v>29</v>
      </c>
      <c r="F30" s="36">
        <v>19</v>
      </c>
      <c r="J30" s="12" t="s">
        <v>168</v>
      </c>
    </row>
    <row r="31" spans="1:10" ht="15.75" customHeight="1">
      <c r="A31" s="12" t="s">
        <v>2391</v>
      </c>
      <c r="B31" s="16">
        <v>5.122685185185185E-2</v>
      </c>
      <c r="C31" s="12" t="s">
        <v>14</v>
      </c>
      <c r="D31" s="12" t="s">
        <v>28</v>
      </c>
      <c r="E31" s="36">
        <v>9</v>
      </c>
      <c r="F31" s="37"/>
      <c r="H31" s="12" t="s">
        <v>2415</v>
      </c>
    </row>
    <row r="32" spans="1:10" ht="15.75" customHeight="1">
      <c r="A32" s="12" t="s">
        <v>2391</v>
      </c>
      <c r="B32" s="16">
        <v>5.1504629629629629E-2</v>
      </c>
      <c r="C32" s="12" t="s">
        <v>14</v>
      </c>
      <c r="D32" s="12" t="s">
        <v>30</v>
      </c>
      <c r="E32" s="36">
        <v>13</v>
      </c>
      <c r="F32" s="37">
        <f>E32-9</f>
        <v>4</v>
      </c>
      <c r="J32" s="12" t="s">
        <v>58</v>
      </c>
    </row>
    <row r="33" spans="1:10" ht="15.75" customHeight="1">
      <c r="A33" s="12" t="s">
        <v>2391</v>
      </c>
      <c r="B33" s="16">
        <v>5.1585648148148151E-2</v>
      </c>
      <c r="C33" s="12" t="s">
        <v>14</v>
      </c>
      <c r="D33" s="12" t="s">
        <v>28</v>
      </c>
      <c r="E33" s="36">
        <v>8</v>
      </c>
      <c r="F33" s="37"/>
      <c r="H33" s="12" t="s">
        <v>2416</v>
      </c>
    </row>
    <row r="34" spans="1:10" ht="15.75" customHeight="1">
      <c r="A34" s="12" t="s">
        <v>2391</v>
      </c>
      <c r="B34" s="16">
        <v>5.1944444444444446E-2</v>
      </c>
      <c r="C34" s="12" t="s">
        <v>2394</v>
      </c>
      <c r="D34" s="12" t="s">
        <v>16</v>
      </c>
      <c r="E34" s="36">
        <v>16</v>
      </c>
      <c r="F34" s="37">
        <f>E34-3</f>
        <v>13</v>
      </c>
    </row>
    <row r="35" spans="1:10" ht="15.75" customHeight="1">
      <c r="A35" s="12" t="s">
        <v>2391</v>
      </c>
      <c r="B35" s="16">
        <v>5.1967592592592593E-2</v>
      </c>
      <c r="C35" s="12" t="s">
        <v>18</v>
      </c>
      <c r="D35" s="12" t="s">
        <v>16</v>
      </c>
      <c r="E35" s="36">
        <v>20</v>
      </c>
      <c r="F35" s="37">
        <f>E35-4</f>
        <v>16</v>
      </c>
    </row>
    <row r="36" spans="1:10" ht="15.75" customHeight="1">
      <c r="A36" s="12" t="s">
        <v>2391</v>
      </c>
      <c r="B36" s="16">
        <v>5.2037037037037034E-2</v>
      </c>
      <c r="C36" s="12" t="s">
        <v>14</v>
      </c>
      <c r="D36" s="12" t="s">
        <v>16</v>
      </c>
      <c r="E36" s="36">
        <v>19</v>
      </c>
      <c r="F36" s="37">
        <f t="shared" ref="F36:F37" si="1">E36-5</f>
        <v>14</v>
      </c>
    </row>
    <row r="37" spans="1:10" ht="15.75" customHeight="1">
      <c r="A37" s="12" t="s">
        <v>2391</v>
      </c>
      <c r="B37" s="16">
        <v>5.2060185185185189E-2</v>
      </c>
      <c r="C37" s="12" t="s">
        <v>19</v>
      </c>
      <c r="D37" s="12" t="s">
        <v>16</v>
      </c>
      <c r="E37" s="36">
        <v>19</v>
      </c>
      <c r="F37" s="37">
        <f t="shared" si="1"/>
        <v>14</v>
      </c>
    </row>
    <row r="38" spans="1:10" ht="15.75" customHeight="1">
      <c r="A38" s="12" t="s">
        <v>2391</v>
      </c>
      <c r="B38" s="16">
        <v>5.2245370370370373E-2</v>
      </c>
      <c r="C38" s="12" t="s">
        <v>21</v>
      </c>
      <c r="D38" s="12" t="s">
        <v>16</v>
      </c>
      <c r="E38" s="36">
        <v>16</v>
      </c>
      <c r="F38" s="37">
        <f>E38-1</f>
        <v>15</v>
      </c>
    </row>
    <row r="39" spans="1:10" ht="15.75" customHeight="1">
      <c r="A39" s="12" t="s">
        <v>2391</v>
      </c>
      <c r="B39" s="16">
        <v>5.2337962962962961E-2</v>
      </c>
      <c r="C39" s="12" t="s">
        <v>13</v>
      </c>
      <c r="D39" s="12" t="s">
        <v>16</v>
      </c>
      <c r="E39" s="36">
        <v>4</v>
      </c>
      <c r="F39" s="37">
        <f>E39-0</f>
        <v>4</v>
      </c>
    </row>
    <row r="40" spans="1:10" ht="15.75" customHeight="1">
      <c r="A40" s="12" t="s">
        <v>2391</v>
      </c>
      <c r="B40" s="16">
        <v>5.2372685185185182E-2</v>
      </c>
      <c r="C40" s="12" t="s">
        <v>888</v>
      </c>
      <c r="D40" s="12" t="s">
        <v>16</v>
      </c>
      <c r="E40" s="36">
        <v>6</v>
      </c>
      <c r="F40" s="37">
        <f>E40-1</f>
        <v>5</v>
      </c>
    </row>
    <row r="41" spans="1:10" ht="15.75" customHeight="1">
      <c r="A41" s="12" t="s">
        <v>2391</v>
      </c>
      <c r="B41" s="16">
        <v>5.2569444444444446E-2</v>
      </c>
      <c r="C41" s="12" t="s">
        <v>18</v>
      </c>
      <c r="D41" s="12" t="s">
        <v>33</v>
      </c>
      <c r="E41" s="36">
        <v>26</v>
      </c>
      <c r="F41" s="37">
        <f>E41-9</f>
        <v>17</v>
      </c>
      <c r="J41" s="12" t="s">
        <v>1445</v>
      </c>
    </row>
    <row r="42" spans="1:10" ht="15.75" customHeight="1">
      <c r="A42" s="12" t="s">
        <v>2391</v>
      </c>
      <c r="B42" s="16">
        <v>5.2650462962962961E-2</v>
      </c>
      <c r="C42" s="12" t="s">
        <v>18</v>
      </c>
      <c r="D42" s="12" t="s">
        <v>28</v>
      </c>
      <c r="E42" s="36">
        <v>18</v>
      </c>
      <c r="F42" s="37"/>
      <c r="H42" s="12" t="s">
        <v>2422</v>
      </c>
    </row>
    <row r="43" spans="1:10" ht="15.75" customHeight="1">
      <c r="A43" s="12" t="s">
        <v>2391</v>
      </c>
      <c r="B43" s="16">
        <v>5.3287037037037036E-2</v>
      </c>
      <c r="C43" s="12" t="s">
        <v>19</v>
      </c>
      <c r="D43" s="12" t="s">
        <v>30</v>
      </c>
      <c r="E43" s="36">
        <v>15</v>
      </c>
      <c r="F43" s="37">
        <f t="shared" ref="F43:F44" si="2">E43-10</f>
        <v>5</v>
      </c>
      <c r="J43" s="12" t="s">
        <v>56</v>
      </c>
    </row>
    <row r="44" spans="1:10" ht="15.75" customHeight="1">
      <c r="A44" s="12" t="s">
        <v>2391</v>
      </c>
      <c r="B44" s="16">
        <v>5.3287037037037036E-2</v>
      </c>
      <c r="C44" s="12" t="s">
        <v>19</v>
      </c>
      <c r="D44" s="12" t="s">
        <v>30</v>
      </c>
      <c r="E44" s="36">
        <v>18</v>
      </c>
      <c r="F44" s="37">
        <f t="shared" si="2"/>
        <v>8</v>
      </c>
      <c r="J44" s="12" t="s">
        <v>1294</v>
      </c>
    </row>
    <row r="45" spans="1:10" ht="15.75" customHeight="1">
      <c r="A45" s="12" t="s">
        <v>2391</v>
      </c>
      <c r="B45" s="16">
        <v>5.3425925925925925E-2</v>
      </c>
      <c r="C45" s="12" t="s">
        <v>19</v>
      </c>
      <c r="D45" s="12" t="s">
        <v>28</v>
      </c>
      <c r="E45" s="36">
        <v>41</v>
      </c>
      <c r="F45" s="37"/>
      <c r="H45" s="12" t="s">
        <v>2425</v>
      </c>
      <c r="I45" s="12">
        <v>1</v>
      </c>
      <c r="J45" s="12" t="s">
        <v>497</v>
      </c>
    </row>
    <row r="46" spans="1:10" ht="15.75" customHeight="1">
      <c r="A46" s="12" t="s">
        <v>2391</v>
      </c>
      <c r="B46" s="16">
        <v>5.513888888888889E-2</v>
      </c>
      <c r="C46" s="12" t="s">
        <v>14</v>
      </c>
      <c r="D46" s="12" t="s">
        <v>30</v>
      </c>
      <c r="E46" s="36">
        <v>15</v>
      </c>
      <c r="F46" s="37">
        <f>E46-9</f>
        <v>6</v>
      </c>
      <c r="J46" s="12" t="s">
        <v>58</v>
      </c>
    </row>
    <row r="47" spans="1:10" ht="15.75" customHeight="1">
      <c r="A47" s="12" t="s">
        <v>2391</v>
      </c>
      <c r="B47" s="16">
        <v>5.5254629629629633E-2</v>
      </c>
      <c r="C47" s="12" t="s">
        <v>14</v>
      </c>
      <c r="D47" s="12" t="s">
        <v>28</v>
      </c>
      <c r="E47" s="36">
        <v>14</v>
      </c>
      <c r="F47" s="37"/>
      <c r="H47" s="12" t="s">
        <v>2429</v>
      </c>
    </row>
    <row r="48" spans="1:10" ht="15.75" customHeight="1">
      <c r="A48" s="12" t="s">
        <v>2391</v>
      </c>
      <c r="B48" s="16">
        <v>5.5335648148148148E-2</v>
      </c>
      <c r="C48" s="12" t="s">
        <v>14</v>
      </c>
      <c r="D48" s="12" t="s">
        <v>30</v>
      </c>
      <c r="E48" s="36">
        <v>21</v>
      </c>
      <c r="F48" s="37">
        <f>E48-9</f>
        <v>12</v>
      </c>
      <c r="J48" s="12" t="s">
        <v>58</v>
      </c>
    </row>
    <row r="49" spans="1:10" ht="15.75" customHeight="1">
      <c r="A49" s="12" t="s">
        <v>2391</v>
      </c>
      <c r="B49" s="16">
        <v>5.5370370370370368E-2</v>
      </c>
      <c r="C49" s="12" t="s">
        <v>14</v>
      </c>
      <c r="D49" s="12" t="s">
        <v>28</v>
      </c>
      <c r="E49" s="36">
        <v>8</v>
      </c>
      <c r="F49" s="37"/>
      <c r="H49" s="12" t="s">
        <v>2431</v>
      </c>
    </row>
    <row r="50" spans="1:10" ht="15.75" customHeight="1">
      <c r="A50" s="12" t="s">
        <v>2391</v>
      </c>
      <c r="B50" s="16">
        <v>5.5509259259259258E-2</v>
      </c>
      <c r="C50" s="12" t="s">
        <v>14</v>
      </c>
      <c r="D50" s="12" t="s">
        <v>30</v>
      </c>
      <c r="E50" s="36">
        <v>17</v>
      </c>
      <c r="F50" s="36">
        <v>7</v>
      </c>
      <c r="J50" s="12" t="s">
        <v>32</v>
      </c>
    </row>
    <row r="51" spans="1:10" ht="15.75" customHeight="1">
      <c r="A51" s="12" t="s">
        <v>2391</v>
      </c>
      <c r="B51" s="16">
        <v>5.5509259259259258E-2</v>
      </c>
      <c r="C51" s="12" t="s">
        <v>14</v>
      </c>
      <c r="D51" s="12" t="s">
        <v>30</v>
      </c>
      <c r="E51" s="36">
        <v>27</v>
      </c>
      <c r="F51" s="36">
        <v>17</v>
      </c>
      <c r="J51" s="12" t="s">
        <v>32</v>
      </c>
    </row>
    <row r="52" spans="1:10" ht="15.75" customHeight="1">
      <c r="A52" s="12" t="s">
        <v>2391</v>
      </c>
      <c r="B52" s="16">
        <v>5.559027777777778E-2</v>
      </c>
      <c r="C52" s="12" t="s">
        <v>14</v>
      </c>
      <c r="D52" s="12" t="s">
        <v>28</v>
      </c>
      <c r="E52" s="36">
        <v>11</v>
      </c>
      <c r="F52" s="37"/>
      <c r="H52" s="12" t="s">
        <v>2432</v>
      </c>
    </row>
    <row r="53" spans="1:10" ht="15.75" customHeight="1">
      <c r="A53" s="12" t="s">
        <v>2391</v>
      </c>
      <c r="B53" s="16">
        <v>5.5613425925925927E-2</v>
      </c>
      <c r="C53" s="12" t="s">
        <v>14</v>
      </c>
      <c r="D53" s="12" t="s">
        <v>28</v>
      </c>
      <c r="E53" s="36">
        <v>10</v>
      </c>
      <c r="F53" s="37"/>
      <c r="H53" s="12" t="s">
        <v>2434</v>
      </c>
      <c r="I53" s="12">
        <v>1</v>
      </c>
    </row>
    <row r="54" spans="1:10" ht="15.75" customHeight="1">
      <c r="A54" s="12" t="s">
        <v>2391</v>
      </c>
      <c r="B54" s="16">
        <v>5.6886574074074076E-2</v>
      </c>
      <c r="C54" s="12" t="s">
        <v>2394</v>
      </c>
      <c r="D54" s="12" t="s">
        <v>28</v>
      </c>
      <c r="E54" s="36">
        <v>32</v>
      </c>
      <c r="F54" s="37"/>
      <c r="H54" s="12" t="s">
        <v>2436</v>
      </c>
      <c r="J54" s="12" t="s">
        <v>2417</v>
      </c>
    </row>
    <row r="55" spans="1:10" ht="15.75" customHeight="1">
      <c r="A55" s="12" t="s">
        <v>2391</v>
      </c>
      <c r="B55" s="16">
        <v>5.8888888888888886E-2</v>
      </c>
      <c r="C55" s="12" t="s">
        <v>2394</v>
      </c>
      <c r="D55" s="12" t="s">
        <v>62</v>
      </c>
      <c r="E55" s="36">
        <v>5</v>
      </c>
      <c r="F55" s="37">
        <f>E55-2</f>
        <v>3</v>
      </c>
      <c r="H55" s="12" t="s">
        <v>2441</v>
      </c>
      <c r="J55" s="12" t="s">
        <v>2442</v>
      </c>
    </row>
    <row r="56" spans="1:10" ht="15.75" customHeight="1">
      <c r="A56" s="12" t="s">
        <v>2391</v>
      </c>
      <c r="B56" s="16">
        <v>6.0972222222222219E-2</v>
      </c>
      <c r="C56" s="12" t="s">
        <v>13</v>
      </c>
      <c r="D56" s="12" t="s">
        <v>33</v>
      </c>
      <c r="E56" s="36">
        <v>19</v>
      </c>
      <c r="F56" s="37">
        <f t="shared" ref="F56:F58" si="3">E56-9</f>
        <v>10</v>
      </c>
      <c r="J56" s="12" t="s">
        <v>2443</v>
      </c>
    </row>
    <row r="57" spans="1:10" ht="15.75" customHeight="1">
      <c r="A57" s="12" t="s">
        <v>2391</v>
      </c>
      <c r="B57" s="16">
        <v>6.0879629629629631E-2</v>
      </c>
      <c r="C57" s="12" t="s">
        <v>13</v>
      </c>
      <c r="D57" s="12" t="s">
        <v>33</v>
      </c>
      <c r="E57" s="36">
        <v>11</v>
      </c>
      <c r="F57" s="37">
        <f t="shared" si="3"/>
        <v>2</v>
      </c>
      <c r="J57" s="12" t="s">
        <v>2443</v>
      </c>
    </row>
    <row r="58" spans="1:10" ht="15.75" customHeight="1">
      <c r="A58" s="12" t="s">
        <v>2391</v>
      </c>
      <c r="B58" s="16">
        <v>6.1018518518518521E-2</v>
      </c>
      <c r="C58" s="12" t="s">
        <v>13</v>
      </c>
      <c r="D58" s="12" t="s">
        <v>33</v>
      </c>
      <c r="E58" s="36">
        <v>28</v>
      </c>
      <c r="F58" s="37">
        <f t="shared" si="3"/>
        <v>19</v>
      </c>
      <c r="J58" s="12" t="s">
        <v>2443</v>
      </c>
    </row>
    <row r="59" spans="1:10" ht="13">
      <c r="A59" s="12" t="s">
        <v>2391</v>
      </c>
      <c r="B59" s="16">
        <v>6.1122685185185183E-2</v>
      </c>
      <c r="C59" s="12" t="s">
        <v>13</v>
      </c>
      <c r="D59" s="12" t="s">
        <v>28</v>
      </c>
      <c r="E59" s="36">
        <v>20</v>
      </c>
      <c r="F59" s="37"/>
      <c r="H59" s="12" t="s">
        <v>2445</v>
      </c>
      <c r="J59" s="12" t="s">
        <v>2446</v>
      </c>
    </row>
    <row r="60" spans="1:10" ht="13">
      <c r="A60" s="12" t="s">
        <v>2391</v>
      </c>
      <c r="B60" s="16">
        <v>6.3067129629629626E-2</v>
      </c>
      <c r="C60" s="12" t="s">
        <v>18</v>
      </c>
      <c r="D60" s="12" t="s">
        <v>33</v>
      </c>
      <c r="E60" s="36">
        <v>24</v>
      </c>
      <c r="F60" s="36">
        <v>15</v>
      </c>
      <c r="J60" s="12" t="s">
        <v>1697</v>
      </c>
    </row>
    <row r="61" spans="1:10" ht="13">
      <c r="A61" s="12" t="s">
        <v>2391</v>
      </c>
      <c r="B61" s="16">
        <v>6.3252314814814817E-2</v>
      </c>
      <c r="C61" s="12" t="s">
        <v>18</v>
      </c>
      <c r="D61" s="12" t="s">
        <v>28</v>
      </c>
      <c r="E61" s="36">
        <v>24</v>
      </c>
      <c r="F61" s="37"/>
      <c r="H61" s="12" t="s">
        <v>2448</v>
      </c>
      <c r="I61" s="12">
        <v>1</v>
      </c>
    </row>
    <row r="62" spans="1:10" ht="13">
      <c r="A62" s="12" t="s">
        <v>2391</v>
      </c>
      <c r="B62" s="16">
        <v>6.4143518518518516E-2</v>
      </c>
      <c r="C62" s="12" t="s">
        <v>19</v>
      </c>
      <c r="D62" s="12" t="s">
        <v>22</v>
      </c>
      <c r="E62" s="36">
        <v>27</v>
      </c>
      <c r="F62" s="37">
        <f>E62-13</f>
        <v>14</v>
      </c>
      <c r="J62" s="12" t="s">
        <v>57</v>
      </c>
    </row>
    <row r="63" spans="1:10" ht="13">
      <c r="A63" s="12" t="s">
        <v>2391</v>
      </c>
      <c r="B63" s="16">
        <v>6.4143518518518516E-2</v>
      </c>
      <c r="C63" s="12" t="s">
        <v>19</v>
      </c>
      <c r="D63" s="12" t="s">
        <v>22</v>
      </c>
      <c r="E63" s="36" t="s">
        <v>38</v>
      </c>
      <c r="F63" s="36" t="s">
        <v>38</v>
      </c>
      <c r="J63" s="12" t="s">
        <v>56</v>
      </c>
    </row>
    <row r="64" spans="1:10" ht="13">
      <c r="A64" s="12" t="s">
        <v>2391</v>
      </c>
      <c r="B64" s="16">
        <v>6.4502314814814818E-2</v>
      </c>
      <c r="C64" s="12" t="s">
        <v>19</v>
      </c>
      <c r="D64" s="12" t="s">
        <v>30</v>
      </c>
      <c r="E64" s="36">
        <v>13</v>
      </c>
      <c r="F64" s="37">
        <f>E64-10</f>
        <v>3</v>
      </c>
      <c r="J64" s="12" t="s">
        <v>1328</v>
      </c>
    </row>
    <row r="65" spans="1:10" ht="13">
      <c r="A65" s="12" t="s">
        <v>2391</v>
      </c>
      <c r="B65" s="16">
        <v>6.4571759259259259E-2</v>
      </c>
      <c r="C65" s="12" t="s">
        <v>19</v>
      </c>
      <c r="D65" s="12" t="s">
        <v>28</v>
      </c>
      <c r="E65" s="36">
        <v>23</v>
      </c>
      <c r="F65" s="37"/>
      <c r="H65" s="12" t="s">
        <v>2450</v>
      </c>
    </row>
    <row r="66" spans="1:10" ht="13">
      <c r="A66" s="12" t="s">
        <v>2391</v>
      </c>
      <c r="B66" s="16">
        <v>6.5601851851851856E-2</v>
      </c>
      <c r="C66" s="12" t="s">
        <v>14</v>
      </c>
      <c r="D66" s="12" t="s">
        <v>52</v>
      </c>
      <c r="E66" s="36">
        <v>19</v>
      </c>
      <c r="F66" s="37">
        <f>E66-9</f>
        <v>10</v>
      </c>
      <c r="J66" s="12" t="s">
        <v>103</v>
      </c>
    </row>
    <row r="67" spans="1:10" ht="13">
      <c r="A67" s="12" t="s">
        <v>2391</v>
      </c>
      <c r="B67" s="16">
        <v>6.5601851851851856E-2</v>
      </c>
      <c r="C67" s="12" t="s">
        <v>14</v>
      </c>
      <c r="D67" s="12" t="s">
        <v>52</v>
      </c>
      <c r="E67" s="36" t="s">
        <v>20</v>
      </c>
      <c r="F67" s="36">
        <v>1</v>
      </c>
      <c r="H67" s="12" t="s">
        <v>2451</v>
      </c>
      <c r="J67" s="12" t="s">
        <v>105</v>
      </c>
    </row>
    <row r="68" spans="1:10" ht="13">
      <c r="A68" s="12" t="s">
        <v>2391</v>
      </c>
      <c r="B68" s="16">
        <v>6.7303240740740747E-2</v>
      </c>
      <c r="C68" s="12" t="s">
        <v>2394</v>
      </c>
      <c r="D68" s="12" t="s">
        <v>62</v>
      </c>
      <c r="E68" s="36">
        <v>20</v>
      </c>
      <c r="F68" s="37">
        <f>E68-2</f>
        <v>18</v>
      </c>
      <c r="J68" s="12" t="s">
        <v>2453</v>
      </c>
    </row>
    <row r="69" spans="1:10" ht="13">
      <c r="A69" s="12" t="s">
        <v>2391</v>
      </c>
      <c r="B69" s="16">
        <v>6.7650462962962968E-2</v>
      </c>
      <c r="C69" s="12" t="s">
        <v>2394</v>
      </c>
      <c r="D69" s="12" t="s">
        <v>30</v>
      </c>
      <c r="E69" s="36">
        <v>16</v>
      </c>
      <c r="F69" s="36">
        <v>12</v>
      </c>
      <c r="J69" s="12" t="s">
        <v>2455</v>
      </c>
    </row>
    <row r="70" spans="1:10" ht="13">
      <c r="A70" s="12" t="s">
        <v>2391</v>
      </c>
      <c r="B70" s="16">
        <v>6.7719907407407409E-2</v>
      </c>
      <c r="C70" s="12" t="s">
        <v>2394</v>
      </c>
      <c r="D70" s="12" t="s">
        <v>30</v>
      </c>
      <c r="E70" s="36">
        <v>21</v>
      </c>
      <c r="F70" s="36">
        <v>17</v>
      </c>
      <c r="J70" s="12" t="s">
        <v>2455</v>
      </c>
    </row>
    <row r="71" spans="1:10" ht="13">
      <c r="A71" s="12" t="s">
        <v>2391</v>
      </c>
      <c r="B71" s="16">
        <v>6.7777777777777784E-2</v>
      </c>
      <c r="C71" s="12" t="s">
        <v>2394</v>
      </c>
      <c r="D71" s="12" t="s">
        <v>30</v>
      </c>
      <c r="E71" s="36">
        <v>7</v>
      </c>
      <c r="F71" s="37">
        <f>E71-4</f>
        <v>3</v>
      </c>
      <c r="J71" s="12" t="s">
        <v>2456</v>
      </c>
    </row>
    <row r="72" spans="1:10" ht="13">
      <c r="A72" s="12" t="s">
        <v>2391</v>
      </c>
      <c r="B72" s="16">
        <v>6.7881944444444439E-2</v>
      </c>
      <c r="C72" s="12" t="s">
        <v>2394</v>
      </c>
      <c r="D72" s="12" t="s">
        <v>28</v>
      </c>
      <c r="E72" s="36">
        <v>9</v>
      </c>
      <c r="F72" s="37"/>
      <c r="H72" s="12" t="s">
        <v>2457</v>
      </c>
    </row>
    <row r="73" spans="1:10" ht="13">
      <c r="A73" s="12" t="s">
        <v>2391</v>
      </c>
      <c r="B73" s="16">
        <v>6.9050925925925932E-2</v>
      </c>
      <c r="C73" s="12" t="s">
        <v>21</v>
      </c>
      <c r="D73" s="12" t="s">
        <v>28</v>
      </c>
      <c r="E73" s="36">
        <v>13</v>
      </c>
      <c r="F73" s="37"/>
      <c r="H73" s="12" t="s">
        <v>2458</v>
      </c>
      <c r="J73" s="12" t="s">
        <v>2459</v>
      </c>
    </row>
    <row r="74" spans="1:10" ht="13">
      <c r="A74" s="12" t="s">
        <v>2391</v>
      </c>
      <c r="B74" s="16">
        <v>7.048611111111111E-2</v>
      </c>
      <c r="C74" s="12" t="s">
        <v>888</v>
      </c>
      <c r="D74" s="12" t="s">
        <v>28</v>
      </c>
      <c r="E74" s="36">
        <v>11</v>
      </c>
      <c r="F74" s="37"/>
      <c r="H74" s="12" t="s">
        <v>2460</v>
      </c>
      <c r="I74" s="12">
        <v>1</v>
      </c>
      <c r="J74" s="12" t="s">
        <v>2132</v>
      </c>
    </row>
    <row r="75" spans="1:10" ht="13">
      <c r="A75" s="12" t="s">
        <v>2391</v>
      </c>
      <c r="B75" s="16">
        <v>7.1087962962962964E-2</v>
      </c>
      <c r="C75" s="12" t="s">
        <v>888</v>
      </c>
      <c r="D75" s="12" t="s">
        <v>15</v>
      </c>
      <c r="E75" s="36" t="s">
        <v>38</v>
      </c>
      <c r="F75" s="36" t="s">
        <v>38</v>
      </c>
      <c r="J75" s="12" t="s">
        <v>103</v>
      </c>
    </row>
    <row r="76" spans="1:10" ht="13">
      <c r="A76" s="12" t="s">
        <v>2391</v>
      </c>
      <c r="B76" s="16">
        <v>7.1087962962962964E-2</v>
      </c>
      <c r="C76" s="12" t="s">
        <v>888</v>
      </c>
      <c r="D76" s="12" t="s">
        <v>15</v>
      </c>
      <c r="E76" s="36">
        <v>12</v>
      </c>
      <c r="F76" s="37">
        <f>E76-9</f>
        <v>3</v>
      </c>
      <c r="J76" s="12" t="s">
        <v>105</v>
      </c>
    </row>
    <row r="77" spans="1:10" ht="13">
      <c r="A77" s="12" t="s">
        <v>2391</v>
      </c>
      <c r="B77" s="16">
        <v>7.2268518518518524E-2</v>
      </c>
      <c r="C77" s="12" t="s">
        <v>2394</v>
      </c>
      <c r="D77" s="12" t="s">
        <v>22</v>
      </c>
      <c r="E77" s="36" t="s">
        <v>20</v>
      </c>
      <c r="F77" s="36">
        <v>1</v>
      </c>
    </row>
    <row r="78" spans="1:10" ht="13">
      <c r="A78" s="12" t="s">
        <v>2391</v>
      </c>
      <c r="B78" s="16">
        <v>7.2268518518518524E-2</v>
      </c>
      <c r="C78" s="12" t="s">
        <v>13</v>
      </c>
      <c r="D78" s="12" t="s">
        <v>22</v>
      </c>
      <c r="E78" s="36">
        <v>14</v>
      </c>
      <c r="F78" s="37">
        <f>E78-0</f>
        <v>14</v>
      </c>
    </row>
    <row r="79" spans="1:10" ht="13">
      <c r="A79" s="12" t="s">
        <v>2391</v>
      </c>
      <c r="B79" s="16">
        <v>7.2268518518518524E-2</v>
      </c>
      <c r="C79" s="12" t="s">
        <v>14</v>
      </c>
      <c r="D79" s="12" t="s">
        <v>22</v>
      </c>
      <c r="E79" s="36">
        <v>18</v>
      </c>
      <c r="F79" s="37">
        <f>E79-9</f>
        <v>9</v>
      </c>
    </row>
    <row r="80" spans="1:10" ht="13">
      <c r="A80" s="12" t="s">
        <v>2391</v>
      </c>
      <c r="B80" s="16">
        <v>7.2268518518518524E-2</v>
      </c>
      <c r="C80" s="12" t="s">
        <v>21</v>
      </c>
      <c r="D80" s="12" t="s">
        <v>22</v>
      </c>
      <c r="E80" s="36">
        <v>16</v>
      </c>
      <c r="F80" s="37">
        <f>E80-2</f>
        <v>14</v>
      </c>
    </row>
    <row r="81" spans="1:10" ht="13">
      <c r="A81" s="12" t="s">
        <v>2391</v>
      </c>
      <c r="B81" s="16">
        <v>7.2268518518518524E-2</v>
      </c>
      <c r="C81" s="12" t="s">
        <v>19</v>
      </c>
      <c r="D81" s="12" t="s">
        <v>22</v>
      </c>
      <c r="E81" s="36">
        <v>32</v>
      </c>
      <c r="F81" s="37">
        <f>E81-13</f>
        <v>19</v>
      </c>
    </row>
    <row r="82" spans="1:10" ht="13">
      <c r="A82" s="12" t="s">
        <v>2391</v>
      </c>
      <c r="B82" s="16">
        <v>7.2268518518518524E-2</v>
      </c>
      <c r="C82" s="12" t="s">
        <v>18</v>
      </c>
      <c r="D82" s="12" t="s">
        <v>22</v>
      </c>
      <c r="E82" s="36">
        <v>10</v>
      </c>
      <c r="F82" s="37">
        <f>E82-4</f>
        <v>6</v>
      </c>
    </row>
    <row r="83" spans="1:10" ht="13">
      <c r="A83" s="12" t="s">
        <v>2391</v>
      </c>
      <c r="B83" s="16">
        <v>7.2268518518518524E-2</v>
      </c>
      <c r="C83" s="12" t="s">
        <v>888</v>
      </c>
      <c r="D83" s="12" t="s">
        <v>22</v>
      </c>
      <c r="E83" s="36">
        <v>10</v>
      </c>
      <c r="F83" s="37">
        <f>E83-1</f>
        <v>9</v>
      </c>
    </row>
    <row r="84" spans="1:10" ht="13">
      <c r="A84" s="12" t="s">
        <v>2391</v>
      </c>
      <c r="B84" s="16">
        <v>7.3472222222222217E-2</v>
      </c>
      <c r="C84" s="12" t="s">
        <v>19</v>
      </c>
      <c r="D84" s="12" t="s">
        <v>37</v>
      </c>
      <c r="E84" s="36">
        <v>30</v>
      </c>
      <c r="F84" s="37">
        <f>E84-11</f>
        <v>19</v>
      </c>
    </row>
    <row r="85" spans="1:10" ht="13">
      <c r="A85" s="12" t="s">
        <v>2391</v>
      </c>
      <c r="B85" s="16">
        <v>8.143518518518518E-2</v>
      </c>
      <c r="C85" s="12" t="s">
        <v>89</v>
      </c>
      <c r="D85" s="12" t="s">
        <v>22</v>
      </c>
      <c r="E85" s="36">
        <v>12</v>
      </c>
      <c r="F85" s="37">
        <f>E85-4</f>
        <v>8</v>
      </c>
    </row>
    <row r="86" spans="1:10" ht="13">
      <c r="A86" s="12" t="s">
        <v>2391</v>
      </c>
      <c r="B86" s="16">
        <v>8.1620370370370371E-2</v>
      </c>
      <c r="C86" s="12" t="s">
        <v>89</v>
      </c>
      <c r="D86" s="12" t="s">
        <v>15</v>
      </c>
      <c r="E86" s="36" t="s">
        <v>38</v>
      </c>
      <c r="F86" s="36" t="s">
        <v>38</v>
      </c>
      <c r="J86" s="12" t="s">
        <v>103</v>
      </c>
    </row>
    <row r="87" spans="1:10" ht="13">
      <c r="A87" s="12" t="s">
        <v>2391</v>
      </c>
      <c r="B87" s="16">
        <v>8.1620370370370371E-2</v>
      </c>
      <c r="C87" s="12" t="s">
        <v>89</v>
      </c>
      <c r="D87" s="12" t="s">
        <v>15</v>
      </c>
      <c r="E87" s="36" t="s">
        <v>20</v>
      </c>
      <c r="F87" s="36">
        <v>1</v>
      </c>
      <c r="J87" s="12" t="s">
        <v>105</v>
      </c>
    </row>
    <row r="88" spans="1:10" ht="13">
      <c r="A88" s="12" t="s">
        <v>2391</v>
      </c>
      <c r="B88" s="16">
        <v>8.4375000000000006E-2</v>
      </c>
      <c r="C88" s="12" t="s">
        <v>888</v>
      </c>
      <c r="D88" s="12" t="s">
        <v>37</v>
      </c>
      <c r="E88" s="36">
        <v>5</v>
      </c>
      <c r="F88" s="37">
        <f>E88--1</f>
        <v>6</v>
      </c>
    </row>
    <row r="89" spans="1:10" ht="13">
      <c r="A89" s="12" t="s">
        <v>2391</v>
      </c>
      <c r="B89" s="16">
        <v>8.4780092592592587E-2</v>
      </c>
      <c r="C89" s="12" t="s">
        <v>18</v>
      </c>
      <c r="D89" s="12" t="s">
        <v>37</v>
      </c>
      <c r="E89" s="36">
        <v>16</v>
      </c>
      <c r="F89" s="37">
        <f>E89-1</f>
        <v>15</v>
      </c>
    </row>
    <row r="90" spans="1:10" ht="13">
      <c r="A90" s="12" t="s">
        <v>2391</v>
      </c>
      <c r="B90" s="16">
        <v>9.9074074074074078E-2</v>
      </c>
      <c r="C90" s="12" t="s">
        <v>13</v>
      </c>
      <c r="D90" s="12" t="s">
        <v>15</v>
      </c>
      <c r="E90" s="36">
        <v>20</v>
      </c>
      <c r="F90" s="37">
        <f>E90-3</f>
        <v>17</v>
      </c>
    </row>
    <row r="91" spans="1:10" ht="13">
      <c r="A91" s="12" t="s">
        <v>2391</v>
      </c>
      <c r="B91" s="16">
        <v>0.11961805555555556</v>
      </c>
      <c r="C91" s="12" t="s">
        <v>13</v>
      </c>
      <c r="D91" s="12" t="s">
        <v>22</v>
      </c>
      <c r="E91" s="36" t="s">
        <v>17</v>
      </c>
      <c r="F91" s="36">
        <v>20</v>
      </c>
    </row>
    <row r="92" spans="1:10" ht="13">
      <c r="A92" s="12" t="s">
        <v>2391</v>
      </c>
      <c r="B92" s="16">
        <v>0.11964120370370371</v>
      </c>
      <c r="C92" s="12" t="s">
        <v>14</v>
      </c>
      <c r="D92" s="12" t="s">
        <v>22</v>
      </c>
      <c r="E92" s="36" t="s">
        <v>20</v>
      </c>
      <c r="F92" s="36">
        <v>1</v>
      </c>
    </row>
    <row r="93" spans="1:10" ht="13">
      <c r="A93" s="12" t="s">
        <v>2391</v>
      </c>
      <c r="B93" s="16">
        <v>0.11967592592592592</v>
      </c>
      <c r="C93" s="12" t="s">
        <v>21</v>
      </c>
      <c r="D93" s="12" t="s">
        <v>22</v>
      </c>
      <c r="E93" s="36">
        <v>18</v>
      </c>
      <c r="F93" s="37">
        <f>E93-2</f>
        <v>16</v>
      </c>
    </row>
    <row r="94" spans="1:10" ht="13">
      <c r="A94" s="12" t="s">
        <v>2391</v>
      </c>
      <c r="B94" s="16">
        <v>0.11967592592592592</v>
      </c>
      <c r="C94" s="12" t="s">
        <v>19</v>
      </c>
      <c r="D94" s="12" t="s">
        <v>22</v>
      </c>
      <c r="E94" s="36" t="s">
        <v>38</v>
      </c>
      <c r="F94" s="36" t="s">
        <v>38</v>
      </c>
      <c r="J94" s="12" t="s">
        <v>56</v>
      </c>
    </row>
    <row r="95" spans="1:10" ht="13">
      <c r="A95" s="12" t="s">
        <v>2391</v>
      </c>
      <c r="B95" s="16">
        <v>0.11967592592592592</v>
      </c>
      <c r="C95" s="12" t="s">
        <v>19</v>
      </c>
      <c r="D95" s="12" t="s">
        <v>22</v>
      </c>
      <c r="E95" s="36">
        <v>31</v>
      </c>
      <c r="F95" s="37">
        <f>E95-13</f>
        <v>18</v>
      </c>
      <c r="J95" s="12" t="s">
        <v>57</v>
      </c>
    </row>
    <row r="96" spans="1:10" ht="13">
      <c r="A96" s="12" t="s">
        <v>2391</v>
      </c>
      <c r="B96" s="16">
        <v>0.11969907407407407</v>
      </c>
      <c r="C96" s="12" t="s">
        <v>18</v>
      </c>
      <c r="D96" s="12" t="s">
        <v>22</v>
      </c>
      <c r="E96" s="36">
        <v>10</v>
      </c>
      <c r="F96" s="37">
        <f>E96-4</f>
        <v>6</v>
      </c>
    </row>
    <row r="97" spans="1:10" ht="13">
      <c r="A97" s="12" t="s">
        <v>2391</v>
      </c>
      <c r="B97" s="16">
        <v>0.11969907407407407</v>
      </c>
      <c r="C97" s="12" t="s">
        <v>2394</v>
      </c>
      <c r="D97" s="12" t="s">
        <v>22</v>
      </c>
      <c r="E97" s="36">
        <v>11</v>
      </c>
      <c r="F97" s="37">
        <f>E97-3</f>
        <v>8</v>
      </c>
    </row>
    <row r="98" spans="1:10" ht="13">
      <c r="A98" s="12" t="s">
        <v>2391</v>
      </c>
      <c r="B98" s="16">
        <v>0.11972222222222222</v>
      </c>
      <c r="C98" s="12" t="s">
        <v>888</v>
      </c>
      <c r="D98" s="12" t="s">
        <v>22</v>
      </c>
      <c r="E98" s="36" t="s">
        <v>17</v>
      </c>
      <c r="F98" s="36">
        <v>20</v>
      </c>
    </row>
    <row r="99" spans="1:10" ht="13">
      <c r="A99" s="12" t="s">
        <v>2391</v>
      </c>
      <c r="B99" s="16">
        <v>0.12958333333333333</v>
      </c>
      <c r="C99" s="12" t="s">
        <v>19</v>
      </c>
      <c r="D99" s="12" t="s">
        <v>37</v>
      </c>
      <c r="E99" s="36">
        <v>14</v>
      </c>
      <c r="F99" s="37">
        <f t="shared" ref="F99:F102" si="4">E99-11</f>
        <v>3</v>
      </c>
    </row>
    <row r="100" spans="1:10" ht="13">
      <c r="A100" s="12" t="s">
        <v>2391</v>
      </c>
      <c r="B100" s="16">
        <v>0.12973379629629631</v>
      </c>
      <c r="C100" s="12" t="s">
        <v>19</v>
      </c>
      <c r="D100" s="12" t="s">
        <v>37</v>
      </c>
      <c r="E100" s="36">
        <v>13</v>
      </c>
      <c r="F100" s="37">
        <f t="shared" si="4"/>
        <v>2</v>
      </c>
    </row>
    <row r="101" spans="1:10" ht="13">
      <c r="A101" s="12" t="s">
        <v>2391</v>
      </c>
      <c r="B101" s="16">
        <v>0.13021990740740741</v>
      </c>
      <c r="C101" s="12" t="s">
        <v>19</v>
      </c>
      <c r="D101" s="12" t="s">
        <v>37</v>
      </c>
      <c r="E101" s="36">
        <v>17</v>
      </c>
      <c r="F101" s="37">
        <f t="shared" si="4"/>
        <v>6</v>
      </c>
    </row>
    <row r="102" spans="1:10" ht="13">
      <c r="A102" s="12" t="s">
        <v>2391</v>
      </c>
      <c r="B102" s="16">
        <v>0.13106481481481483</v>
      </c>
      <c r="C102" s="12" t="s">
        <v>19</v>
      </c>
      <c r="D102" s="12" t="s">
        <v>37</v>
      </c>
      <c r="E102" s="36">
        <v>14</v>
      </c>
      <c r="F102" s="37">
        <f t="shared" si="4"/>
        <v>3</v>
      </c>
    </row>
    <row r="103" spans="1:10" ht="13">
      <c r="A103" s="12" t="s">
        <v>2391</v>
      </c>
      <c r="B103" s="16">
        <v>0.13142361111111112</v>
      </c>
      <c r="C103" s="12" t="s">
        <v>14</v>
      </c>
      <c r="D103" s="12" t="s">
        <v>37</v>
      </c>
      <c r="E103" s="36">
        <v>11</v>
      </c>
      <c r="F103" s="37">
        <f>E103-6</f>
        <v>5</v>
      </c>
    </row>
    <row r="104" spans="1:10" ht="13">
      <c r="A104" s="12" t="s">
        <v>2391</v>
      </c>
      <c r="B104" s="16">
        <v>0.13157407407407407</v>
      </c>
      <c r="C104" s="12" t="s">
        <v>888</v>
      </c>
      <c r="D104" s="12" t="s">
        <v>15</v>
      </c>
      <c r="E104" s="36">
        <v>27</v>
      </c>
      <c r="F104" s="37">
        <f>E104-9</f>
        <v>18</v>
      </c>
    </row>
    <row r="105" spans="1:10" ht="13">
      <c r="A105" s="12" t="s">
        <v>2391</v>
      </c>
      <c r="B105" s="16">
        <v>0.13239583333333332</v>
      </c>
      <c r="C105" s="12" t="s">
        <v>19</v>
      </c>
      <c r="D105" s="12" t="s">
        <v>15</v>
      </c>
      <c r="E105" s="36" t="s">
        <v>20</v>
      </c>
      <c r="F105" s="36">
        <v>1</v>
      </c>
    </row>
    <row r="106" spans="1:10" ht="13">
      <c r="A106" s="12" t="s">
        <v>2391</v>
      </c>
      <c r="B106" s="16">
        <v>0.13370370370370371</v>
      </c>
      <c r="C106" s="12" t="s">
        <v>13</v>
      </c>
      <c r="D106" s="12" t="s">
        <v>37</v>
      </c>
      <c r="E106" s="36">
        <v>18</v>
      </c>
      <c r="F106" s="37">
        <f>E106-6</f>
        <v>12</v>
      </c>
    </row>
    <row r="107" spans="1:10" ht="13">
      <c r="A107" s="12" t="s">
        <v>2391</v>
      </c>
      <c r="B107" s="16">
        <v>0.13782407407407407</v>
      </c>
      <c r="C107" s="12" t="s">
        <v>18</v>
      </c>
      <c r="D107" s="12" t="s">
        <v>15</v>
      </c>
      <c r="E107" s="36">
        <v>23</v>
      </c>
      <c r="F107" s="37">
        <f>E107-5</f>
        <v>18</v>
      </c>
    </row>
    <row r="108" spans="1:10" ht="13">
      <c r="A108" s="12" t="s">
        <v>2391</v>
      </c>
      <c r="B108" s="16">
        <v>0.14528935185185185</v>
      </c>
      <c r="C108" s="12" t="s">
        <v>18</v>
      </c>
      <c r="D108" s="12" t="s">
        <v>60</v>
      </c>
      <c r="E108" s="36">
        <v>20</v>
      </c>
      <c r="F108" s="37">
        <f>E108-1</f>
        <v>19</v>
      </c>
    </row>
    <row r="109" spans="1:10" ht="13">
      <c r="A109" s="12" t="s">
        <v>2391</v>
      </c>
      <c r="B109" s="16">
        <v>0.1481712962962963</v>
      </c>
      <c r="C109" s="12" t="s">
        <v>19</v>
      </c>
      <c r="D109" s="12" t="s">
        <v>15</v>
      </c>
      <c r="E109" s="36">
        <v>6</v>
      </c>
      <c r="F109" s="37">
        <f>E109-0</f>
        <v>6</v>
      </c>
    </row>
    <row r="110" spans="1:10" ht="13">
      <c r="A110" s="12" t="s">
        <v>2391</v>
      </c>
      <c r="B110" s="16">
        <v>0.14820601851851853</v>
      </c>
      <c r="C110" s="12" t="s">
        <v>18</v>
      </c>
      <c r="D110" s="12" t="s">
        <v>15</v>
      </c>
      <c r="E110" s="36">
        <v>23</v>
      </c>
      <c r="F110" s="37">
        <f>E110-5</f>
        <v>18</v>
      </c>
    </row>
    <row r="111" spans="1:10" ht="13">
      <c r="A111" s="12" t="s">
        <v>2391</v>
      </c>
      <c r="B111" s="16">
        <v>0.14824074074074073</v>
      </c>
      <c r="C111" s="12" t="s">
        <v>14</v>
      </c>
      <c r="D111" s="12" t="s">
        <v>15</v>
      </c>
      <c r="E111" s="36">
        <v>16</v>
      </c>
      <c r="F111" s="37">
        <f>E111-3</f>
        <v>13</v>
      </c>
    </row>
    <row r="112" spans="1:10" ht="13">
      <c r="A112" s="12" t="s">
        <v>2391</v>
      </c>
      <c r="B112" s="16">
        <v>0.14932870370370371</v>
      </c>
      <c r="C112" s="12" t="s">
        <v>18</v>
      </c>
      <c r="D112" s="12" t="s">
        <v>77</v>
      </c>
      <c r="E112" s="36">
        <v>14</v>
      </c>
      <c r="F112" s="37">
        <f>E112-4</f>
        <v>10</v>
      </c>
      <c r="H112" s="12" t="s">
        <v>2463</v>
      </c>
      <c r="J112" s="12" t="s">
        <v>2464</v>
      </c>
    </row>
    <row r="113" spans="1:10" ht="13">
      <c r="A113" s="12" t="s">
        <v>2391</v>
      </c>
      <c r="B113" s="16">
        <v>0.14932870370370371</v>
      </c>
      <c r="C113" s="12" t="s">
        <v>19</v>
      </c>
      <c r="D113" s="12" t="s">
        <v>77</v>
      </c>
      <c r="E113" s="36">
        <v>23</v>
      </c>
      <c r="F113" s="37">
        <f t="shared" ref="F113:F114" si="5">E113-9</f>
        <v>14</v>
      </c>
      <c r="J113" s="12" t="s">
        <v>2464</v>
      </c>
    </row>
    <row r="114" spans="1:10" ht="13">
      <c r="A114" s="12" t="s">
        <v>2391</v>
      </c>
      <c r="B114" s="16">
        <v>0.14938657407407407</v>
      </c>
      <c r="C114" s="12" t="s">
        <v>14</v>
      </c>
      <c r="D114" s="12" t="s">
        <v>77</v>
      </c>
      <c r="E114" s="36">
        <v>16</v>
      </c>
      <c r="F114" s="37">
        <f t="shared" si="5"/>
        <v>7</v>
      </c>
      <c r="H114" s="12" t="s">
        <v>2465</v>
      </c>
      <c r="J114" s="12" t="s">
        <v>2464</v>
      </c>
    </row>
    <row r="115" spans="1:10" ht="13">
      <c r="A115" s="12" t="s">
        <v>2391</v>
      </c>
      <c r="B115" s="16">
        <v>0.15186342592592592</v>
      </c>
      <c r="C115" s="12" t="s">
        <v>18</v>
      </c>
      <c r="D115" s="12" t="s">
        <v>109</v>
      </c>
      <c r="E115" s="36" t="s">
        <v>38</v>
      </c>
      <c r="F115" s="36" t="s">
        <v>38</v>
      </c>
      <c r="J115" s="12" t="s">
        <v>56</v>
      </c>
    </row>
    <row r="116" spans="1:10" ht="13">
      <c r="A116" s="12" t="s">
        <v>2391</v>
      </c>
      <c r="B116" s="16">
        <v>0.15186342592592592</v>
      </c>
      <c r="C116" s="12" t="s">
        <v>18</v>
      </c>
      <c r="D116" s="12" t="s">
        <v>109</v>
      </c>
      <c r="E116" s="36">
        <v>19</v>
      </c>
      <c r="F116" s="37">
        <f>E116-3</f>
        <v>16</v>
      </c>
      <c r="J116" s="12" t="s">
        <v>57</v>
      </c>
    </row>
    <row r="117" spans="1:10" ht="13">
      <c r="A117" s="12" t="s">
        <v>2391</v>
      </c>
      <c r="B117" s="16">
        <v>0.15152777777777779</v>
      </c>
      <c r="C117" s="12" t="s">
        <v>14</v>
      </c>
      <c r="D117" s="12" t="s">
        <v>30</v>
      </c>
      <c r="E117" s="36">
        <v>13</v>
      </c>
      <c r="F117" s="37">
        <f>E117-9</f>
        <v>4</v>
      </c>
      <c r="J117" s="12" t="s">
        <v>394</v>
      </c>
    </row>
    <row r="118" spans="1:10" ht="13">
      <c r="A118" s="12" t="s">
        <v>2391</v>
      </c>
      <c r="B118" s="16">
        <v>0.1517361111111111</v>
      </c>
      <c r="C118" s="12" t="s">
        <v>14</v>
      </c>
      <c r="D118" s="12" t="s">
        <v>28</v>
      </c>
      <c r="E118" s="36">
        <v>8</v>
      </c>
      <c r="F118" s="37"/>
      <c r="H118" s="12" t="s">
        <v>2466</v>
      </c>
    </row>
    <row r="119" spans="1:10" ht="13">
      <c r="A119" s="12" t="s">
        <v>2391</v>
      </c>
      <c r="B119" s="16">
        <v>0.15246527777777777</v>
      </c>
      <c r="C119" s="12" t="s">
        <v>19</v>
      </c>
      <c r="D119" s="12" t="s">
        <v>15</v>
      </c>
      <c r="E119" s="36" t="s">
        <v>38</v>
      </c>
      <c r="F119" s="36" t="s">
        <v>38</v>
      </c>
    </row>
    <row r="120" spans="1:10" ht="13">
      <c r="A120" s="12" t="s">
        <v>2391</v>
      </c>
      <c r="B120" s="16">
        <v>0.15247685185185186</v>
      </c>
      <c r="C120" s="12" t="s">
        <v>18</v>
      </c>
      <c r="D120" s="12" t="s">
        <v>15</v>
      </c>
      <c r="E120" s="36">
        <v>24</v>
      </c>
      <c r="F120" s="37">
        <f>E120-5</f>
        <v>19</v>
      </c>
    </row>
    <row r="121" spans="1:10" ht="13">
      <c r="A121" s="12" t="s">
        <v>2391</v>
      </c>
      <c r="B121" s="16">
        <v>0.15800925925925927</v>
      </c>
      <c r="C121" s="12" t="s">
        <v>2394</v>
      </c>
      <c r="D121" s="12" t="s">
        <v>22</v>
      </c>
      <c r="E121" s="37">
        <f>F121+14</f>
        <v>24</v>
      </c>
      <c r="F121" s="36">
        <v>10</v>
      </c>
      <c r="J121" s="12" t="s">
        <v>2467</v>
      </c>
    </row>
    <row r="122" spans="1:10" ht="13">
      <c r="A122" s="12" t="s">
        <v>2391</v>
      </c>
      <c r="B122" s="16">
        <v>0.15800925925925927</v>
      </c>
      <c r="C122" s="12" t="s">
        <v>2394</v>
      </c>
      <c r="D122" s="12" t="s">
        <v>22</v>
      </c>
      <c r="E122" s="36" t="s">
        <v>38</v>
      </c>
      <c r="F122" s="36" t="s">
        <v>38</v>
      </c>
      <c r="J122" s="12" t="s">
        <v>56</v>
      </c>
    </row>
    <row r="123" spans="1:10" ht="13">
      <c r="A123" s="12" t="s">
        <v>2391</v>
      </c>
      <c r="B123" s="16">
        <v>0.15800925925925927</v>
      </c>
      <c r="C123" s="12" t="s">
        <v>2394</v>
      </c>
      <c r="D123" s="12" t="s">
        <v>45</v>
      </c>
      <c r="E123" s="36">
        <v>1</v>
      </c>
      <c r="F123" s="37"/>
      <c r="J123" s="12" t="s">
        <v>1548</v>
      </c>
    </row>
    <row r="124" spans="1:10" ht="13">
      <c r="A124" s="12" t="s">
        <v>2391</v>
      </c>
      <c r="B124" s="16">
        <v>0.15898148148148147</v>
      </c>
      <c r="C124" s="12" t="s">
        <v>18</v>
      </c>
      <c r="D124" s="12" t="s">
        <v>15</v>
      </c>
      <c r="E124" s="36">
        <v>24</v>
      </c>
      <c r="F124" s="37">
        <f>E124-5</f>
        <v>19</v>
      </c>
    </row>
    <row r="125" spans="1:10" ht="13">
      <c r="A125" s="12" t="s">
        <v>2391</v>
      </c>
      <c r="B125" s="16">
        <v>0.15914351851851852</v>
      </c>
      <c r="C125" s="12" t="s">
        <v>2394</v>
      </c>
      <c r="D125" s="12" t="s">
        <v>15</v>
      </c>
      <c r="E125" s="36" t="s">
        <v>20</v>
      </c>
      <c r="F125" s="36">
        <v>1</v>
      </c>
    </row>
    <row r="126" spans="1:10" ht="13">
      <c r="A126" s="12" t="s">
        <v>2391</v>
      </c>
      <c r="B126" s="16">
        <v>0.16261574074074073</v>
      </c>
      <c r="C126" s="12" t="s">
        <v>18</v>
      </c>
      <c r="D126" s="12" t="s">
        <v>15</v>
      </c>
      <c r="E126" s="36" t="s">
        <v>20</v>
      </c>
      <c r="F126" s="36">
        <v>1</v>
      </c>
    </row>
    <row r="127" spans="1:10" ht="13">
      <c r="A127" s="12" t="s">
        <v>2391</v>
      </c>
      <c r="B127" s="16">
        <v>0.16299768518518518</v>
      </c>
      <c r="C127" s="12" t="s">
        <v>2394</v>
      </c>
      <c r="D127" s="12" t="s">
        <v>15</v>
      </c>
      <c r="E127" s="36">
        <v>16</v>
      </c>
      <c r="F127" s="37">
        <f t="shared" ref="F127:F128" si="6">E127-5</f>
        <v>11</v>
      </c>
      <c r="J127" s="12" t="s">
        <v>56</v>
      </c>
    </row>
    <row r="128" spans="1:10" ht="13">
      <c r="A128" s="12" t="s">
        <v>2391</v>
      </c>
      <c r="B128" s="16">
        <v>0.16299768518518518</v>
      </c>
      <c r="C128" s="12" t="s">
        <v>2394</v>
      </c>
      <c r="D128" s="12" t="s">
        <v>15</v>
      </c>
      <c r="E128" s="36">
        <v>22</v>
      </c>
      <c r="F128" s="37">
        <f t="shared" si="6"/>
        <v>17</v>
      </c>
      <c r="J128" s="12" t="s">
        <v>2449</v>
      </c>
    </row>
    <row r="129" spans="1:10" ht="13">
      <c r="A129" s="12" t="s">
        <v>2391</v>
      </c>
      <c r="B129" s="16">
        <v>0.1658449074074074</v>
      </c>
      <c r="C129" s="12" t="s">
        <v>19</v>
      </c>
      <c r="D129" s="12" t="s">
        <v>22</v>
      </c>
      <c r="E129" s="36">
        <v>28</v>
      </c>
      <c r="F129" s="37">
        <f>E129-13-10</f>
        <v>5</v>
      </c>
      <c r="J129" s="12" t="s">
        <v>2154</v>
      </c>
    </row>
    <row r="130" spans="1:10" ht="13">
      <c r="A130" s="12" t="s">
        <v>2391</v>
      </c>
      <c r="B130" s="16">
        <v>0.1658449074074074</v>
      </c>
      <c r="C130" s="12" t="s">
        <v>19</v>
      </c>
      <c r="D130" s="12" t="s">
        <v>22</v>
      </c>
      <c r="E130" s="36" t="s">
        <v>38</v>
      </c>
      <c r="F130" s="36" t="s">
        <v>38</v>
      </c>
      <c r="J130" s="12" t="s">
        <v>56</v>
      </c>
    </row>
    <row r="131" spans="1:10" ht="13">
      <c r="A131" s="12" t="s">
        <v>2391</v>
      </c>
      <c r="B131" s="16">
        <v>0.16587962962962963</v>
      </c>
      <c r="C131" s="12" t="s">
        <v>18</v>
      </c>
      <c r="D131" s="12" t="s">
        <v>22</v>
      </c>
      <c r="E131" s="36">
        <v>29</v>
      </c>
      <c r="F131" s="37">
        <f>E131-4-10</f>
        <v>15</v>
      </c>
      <c r="J131" s="12" t="s">
        <v>820</v>
      </c>
    </row>
    <row r="132" spans="1:10" ht="13">
      <c r="A132" s="12" t="s">
        <v>2391</v>
      </c>
      <c r="B132" s="16">
        <v>0.16771990740740741</v>
      </c>
      <c r="C132" s="12" t="s">
        <v>14</v>
      </c>
      <c r="D132" s="12" t="s">
        <v>62</v>
      </c>
      <c r="E132" s="36">
        <v>11</v>
      </c>
      <c r="F132" s="37">
        <f>E132-3</f>
        <v>8</v>
      </c>
      <c r="H132" s="12" t="s">
        <v>2469</v>
      </c>
      <c r="J132" s="12" t="s">
        <v>519</v>
      </c>
    </row>
    <row r="133" spans="1:10" ht="13">
      <c r="A133" s="12" t="s">
        <v>2391</v>
      </c>
      <c r="B133" s="16">
        <v>0.16791666666666666</v>
      </c>
      <c r="C133" s="12" t="s">
        <v>2394</v>
      </c>
      <c r="D133" s="12" t="s">
        <v>62</v>
      </c>
      <c r="E133" s="36" t="s">
        <v>38</v>
      </c>
      <c r="F133" s="36" t="s">
        <v>38</v>
      </c>
      <c r="J133" s="12" t="s">
        <v>864</v>
      </c>
    </row>
    <row r="134" spans="1:10" ht="13">
      <c r="A134" s="12" t="s">
        <v>2391</v>
      </c>
      <c r="B134" s="16">
        <v>0.16791666666666666</v>
      </c>
      <c r="C134" s="12" t="s">
        <v>2394</v>
      </c>
      <c r="D134" s="12" t="s">
        <v>62</v>
      </c>
      <c r="E134" s="36">
        <v>13</v>
      </c>
      <c r="F134" s="37">
        <f>E134-1</f>
        <v>12</v>
      </c>
      <c r="H134" s="12" t="s">
        <v>2470</v>
      </c>
      <c r="J134" s="12" t="s">
        <v>2471</v>
      </c>
    </row>
    <row r="135" spans="1:10" ht="13">
      <c r="A135" s="12" t="s">
        <v>2391</v>
      </c>
      <c r="B135" s="16">
        <v>0.16894675925925925</v>
      </c>
      <c r="C135" s="12" t="s">
        <v>19</v>
      </c>
      <c r="D135" s="12" t="s">
        <v>15</v>
      </c>
      <c r="E135" s="36">
        <v>4</v>
      </c>
      <c r="F135" s="37">
        <f>E135-0</f>
        <v>4</v>
      </c>
    </row>
    <row r="136" spans="1:10" ht="13">
      <c r="A136" s="12" t="s">
        <v>2391</v>
      </c>
      <c r="B136" s="16">
        <v>0.17200231481481482</v>
      </c>
      <c r="C136" s="12" t="s">
        <v>2394</v>
      </c>
      <c r="D136" s="12" t="s">
        <v>62</v>
      </c>
      <c r="E136" s="36" t="s">
        <v>38</v>
      </c>
      <c r="F136" s="36" t="s">
        <v>38</v>
      </c>
      <c r="J136" s="12" t="s">
        <v>864</v>
      </c>
    </row>
    <row r="137" spans="1:10" ht="13">
      <c r="A137" s="12" t="s">
        <v>2391</v>
      </c>
      <c r="B137" s="16">
        <v>0.17200231481481482</v>
      </c>
      <c r="C137" s="12" t="s">
        <v>2394</v>
      </c>
      <c r="D137" s="12" t="s">
        <v>62</v>
      </c>
      <c r="E137" s="36">
        <v>11</v>
      </c>
      <c r="F137" s="37">
        <f>E137-1</f>
        <v>10</v>
      </c>
      <c r="H137" s="12" t="s">
        <v>2472</v>
      </c>
      <c r="J137" s="12" t="s">
        <v>2473</v>
      </c>
    </row>
    <row r="138" spans="1:10" ht="13">
      <c r="A138" s="12" t="s">
        <v>2391</v>
      </c>
      <c r="B138" s="16">
        <v>0.1725925925925926</v>
      </c>
      <c r="C138" s="12" t="s">
        <v>19</v>
      </c>
      <c r="D138" s="12" t="s">
        <v>37</v>
      </c>
      <c r="E138" s="36" t="s">
        <v>38</v>
      </c>
      <c r="F138" s="36" t="s">
        <v>38</v>
      </c>
      <c r="J138" s="12" t="s">
        <v>103</v>
      </c>
    </row>
    <row r="139" spans="1:10" ht="13">
      <c r="A139" s="12" t="s">
        <v>2391</v>
      </c>
      <c r="B139" s="16">
        <v>0.1725925925925926</v>
      </c>
      <c r="C139" s="12" t="s">
        <v>19</v>
      </c>
      <c r="D139" s="12" t="s">
        <v>37</v>
      </c>
      <c r="E139" s="36">
        <v>18</v>
      </c>
      <c r="F139" s="37">
        <f>E139-11</f>
        <v>7</v>
      </c>
      <c r="J139" s="12" t="s">
        <v>105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>
    <outlinePr summaryBelow="0" summaryRight="0"/>
  </sheetPr>
  <dimension ref="A1:J10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2.8320312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46.66406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2413</v>
      </c>
      <c r="B2" s="16">
        <v>2.1377314814814814E-2</v>
      </c>
      <c r="C2" s="12" t="s">
        <v>18</v>
      </c>
      <c r="D2" s="12" t="s">
        <v>15</v>
      </c>
      <c r="E2" s="36">
        <v>17</v>
      </c>
      <c r="F2" s="37">
        <f>E2-5</f>
        <v>12</v>
      </c>
    </row>
    <row r="3" spans="1:10" ht="15.75" customHeight="1">
      <c r="A3" s="12" t="s">
        <v>2413</v>
      </c>
      <c r="B3" s="16">
        <v>2.8715277777777777E-2</v>
      </c>
      <c r="C3" s="12" t="s">
        <v>13</v>
      </c>
      <c r="D3" s="12" t="s">
        <v>30</v>
      </c>
      <c r="E3" s="36">
        <v>6</v>
      </c>
      <c r="F3" s="37">
        <f>E3-0</f>
        <v>6</v>
      </c>
      <c r="J3" s="12" t="s">
        <v>2418</v>
      </c>
    </row>
    <row r="4" spans="1:10" ht="15.75" customHeight="1">
      <c r="A4" s="12" t="s">
        <v>2413</v>
      </c>
      <c r="B4" s="16">
        <v>2.929398148148148E-2</v>
      </c>
      <c r="C4" s="12" t="s">
        <v>19</v>
      </c>
      <c r="D4" s="12" t="s">
        <v>30</v>
      </c>
      <c r="E4" s="36">
        <v>9</v>
      </c>
      <c r="F4" s="37">
        <f t="shared" ref="F4:F6" si="0">E4-5</f>
        <v>4</v>
      </c>
      <c r="J4" s="12" t="s">
        <v>2418</v>
      </c>
    </row>
    <row r="5" spans="1:10" ht="15.75" customHeight="1">
      <c r="A5" s="12" t="s">
        <v>2413</v>
      </c>
      <c r="B5" s="16">
        <v>2.9502314814814815E-2</v>
      </c>
      <c r="C5" s="12" t="s">
        <v>14</v>
      </c>
      <c r="D5" s="12" t="s">
        <v>30</v>
      </c>
      <c r="E5" s="36">
        <v>10</v>
      </c>
      <c r="F5" s="37">
        <f t="shared" si="0"/>
        <v>5</v>
      </c>
      <c r="J5" s="12" t="s">
        <v>2418</v>
      </c>
    </row>
    <row r="6" spans="1:10" ht="15.75" customHeight="1">
      <c r="A6" s="12" t="s">
        <v>2413</v>
      </c>
      <c r="B6" s="16">
        <v>3.0219907407407407E-2</v>
      </c>
      <c r="C6" s="12" t="s">
        <v>18</v>
      </c>
      <c r="D6" s="12" t="s">
        <v>30</v>
      </c>
      <c r="E6" s="36">
        <v>14</v>
      </c>
      <c r="F6" s="37">
        <f t="shared" si="0"/>
        <v>9</v>
      </c>
      <c r="J6" s="12" t="s">
        <v>2418</v>
      </c>
    </row>
    <row r="7" spans="1:10" ht="15.75" customHeight="1">
      <c r="A7" s="12" t="s">
        <v>2413</v>
      </c>
      <c r="B7" s="16">
        <v>3.0578703703703705E-2</v>
      </c>
      <c r="C7" s="12" t="s">
        <v>888</v>
      </c>
      <c r="D7" s="12" t="s">
        <v>30</v>
      </c>
      <c r="E7" s="36">
        <v>11</v>
      </c>
      <c r="F7" s="37">
        <f>E7-1</f>
        <v>10</v>
      </c>
      <c r="J7" s="12" t="s">
        <v>2418</v>
      </c>
    </row>
    <row r="8" spans="1:10" ht="15.75" customHeight="1">
      <c r="A8" s="12" t="s">
        <v>2413</v>
      </c>
      <c r="B8" s="16">
        <v>3.0914351851851853E-2</v>
      </c>
      <c r="C8" s="12" t="s">
        <v>2394</v>
      </c>
      <c r="D8" s="12" t="s">
        <v>30</v>
      </c>
      <c r="E8" s="36">
        <v>15</v>
      </c>
      <c r="F8" s="37">
        <f>E8-3</f>
        <v>12</v>
      </c>
      <c r="J8" s="12" t="s">
        <v>2418</v>
      </c>
    </row>
    <row r="9" spans="1:10" ht="15.75" customHeight="1">
      <c r="A9" s="12" t="s">
        <v>2413</v>
      </c>
      <c r="B9" s="16">
        <v>3.3090277777777781E-2</v>
      </c>
      <c r="C9" s="12" t="s">
        <v>21</v>
      </c>
      <c r="D9" s="12" t="s">
        <v>30</v>
      </c>
      <c r="E9" s="36">
        <v>16</v>
      </c>
      <c r="F9" s="37">
        <f>E9-1</f>
        <v>15</v>
      </c>
      <c r="J9" s="12" t="s">
        <v>2418</v>
      </c>
    </row>
    <row r="10" spans="1:10" ht="15.75" customHeight="1">
      <c r="A10" s="12" t="s">
        <v>2413</v>
      </c>
      <c r="B10" s="16">
        <v>3.4861111111111114E-2</v>
      </c>
      <c r="C10" s="12" t="s">
        <v>18</v>
      </c>
      <c r="D10" s="12" t="s">
        <v>34</v>
      </c>
      <c r="E10" s="36" t="s">
        <v>20</v>
      </c>
      <c r="F10" s="36">
        <v>1</v>
      </c>
    </row>
    <row r="11" spans="1:10" ht="15.75" customHeight="1">
      <c r="A11" s="12" t="s">
        <v>2413</v>
      </c>
      <c r="B11" s="16">
        <v>4.3738425925925924E-2</v>
      </c>
      <c r="C11" s="12" t="s">
        <v>14</v>
      </c>
      <c r="D11" s="12" t="s">
        <v>246</v>
      </c>
      <c r="E11" s="36">
        <v>21</v>
      </c>
      <c r="F11" s="37">
        <f>E11-2</f>
        <v>19</v>
      </c>
    </row>
    <row r="12" spans="1:10" ht="15.75" customHeight="1">
      <c r="A12" s="12" t="s">
        <v>2413</v>
      </c>
      <c r="B12" s="16">
        <v>5.1527777777777777E-2</v>
      </c>
      <c r="C12" s="12" t="s">
        <v>2394</v>
      </c>
      <c r="D12" s="12" t="s">
        <v>15</v>
      </c>
      <c r="E12" s="36">
        <v>14</v>
      </c>
      <c r="F12" s="36">
        <v>6</v>
      </c>
    </row>
    <row r="13" spans="1:10" ht="15.75" customHeight="1">
      <c r="A13" s="12" t="s">
        <v>2413</v>
      </c>
      <c r="B13" s="16">
        <v>5.1909722222222225E-2</v>
      </c>
      <c r="C13" s="12" t="s">
        <v>18</v>
      </c>
      <c r="D13" s="12" t="s">
        <v>15</v>
      </c>
      <c r="E13" s="36">
        <v>17</v>
      </c>
      <c r="F13" s="37">
        <f>E13-5</f>
        <v>12</v>
      </c>
    </row>
    <row r="14" spans="1:10" ht="15.75" customHeight="1">
      <c r="A14" s="12" t="s">
        <v>2413</v>
      </c>
      <c r="B14" s="16">
        <v>5.4259259259259257E-2</v>
      </c>
      <c r="C14" s="12" t="s">
        <v>14</v>
      </c>
      <c r="D14" s="12" t="s">
        <v>15</v>
      </c>
      <c r="E14" s="36">
        <v>19</v>
      </c>
      <c r="F14" s="37">
        <f>E14-3</f>
        <v>16</v>
      </c>
    </row>
    <row r="15" spans="1:10" ht="15.75" customHeight="1">
      <c r="A15" s="12" t="s">
        <v>2413</v>
      </c>
      <c r="B15" s="16">
        <v>6.1631944444444448E-2</v>
      </c>
      <c r="C15" s="12" t="s">
        <v>2394</v>
      </c>
      <c r="D15" s="12" t="s">
        <v>31</v>
      </c>
      <c r="E15" s="36" t="s">
        <v>38</v>
      </c>
      <c r="F15" s="36" t="s">
        <v>38</v>
      </c>
      <c r="J15" s="12" t="s">
        <v>56</v>
      </c>
    </row>
    <row r="16" spans="1:10" ht="15.75" customHeight="1">
      <c r="A16" s="12" t="s">
        <v>2413</v>
      </c>
      <c r="B16" s="16">
        <v>6.1631944444444448E-2</v>
      </c>
      <c r="C16" s="12" t="s">
        <v>2394</v>
      </c>
      <c r="D16" s="12" t="s">
        <v>31</v>
      </c>
      <c r="E16" s="36">
        <v>12</v>
      </c>
      <c r="F16" s="37">
        <f>E16-1</f>
        <v>11</v>
      </c>
      <c r="J16" s="12" t="s">
        <v>2428</v>
      </c>
    </row>
    <row r="17" spans="1:10" ht="15.75" customHeight="1">
      <c r="A17" s="12" t="s">
        <v>2413</v>
      </c>
      <c r="B17" s="16">
        <v>6.1631944444444448E-2</v>
      </c>
      <c r="C17" s="12" t="s">
        <v>2394</v>
      </c>
      <c r="D17" s="12" t="s">
        <v>31</v>
      </c>
      <c r="E17" s="36">
        <v>13</v>
      </c>
      <c r="F17" s="37"/>
      <c r="J17" s="12" t="s">
        <v>2043</v>
      </c>
    </row>
    <row r="18" spans="1:10" ht="15.75" customHeight="1">
      <c r="A18" s="12" t="s">
        <v>2413</v>
      </c>
      <c r="B18" s="16">
        <v>6.3530092592592596E-2</v>
      </c>
      <c r="C18" s="12" t="s">
        <v>2394</v>
      </c>
      <c r="D18" s="12" t="s">
        <v>15</v>
      </c>
      <c r="E18" s="36">
        <v>13</v>
      </c>
      <c r="F18" s="37">
        <f t="shared" ref="F18:F19" si="1">E18-1</f>
        <v>12</v>
      </c>
      <c r="J18" s="12" t="s">
        <v>2430</v>
      </c>
    </row>
    <row r="19" spans="1:10" ht="15.75" customHeight="1">
      <c r="A19" s="12" t="s">
        <v>2413</v>
      </c>
      <c r="B19" s="16">
        <v>6.3831018518518523E-2</v>
      </c>
      <c r="C19" s="12" t="s">
        <v>18</v>
      </c>
      <c r="D19" s="12" t="s">
        <v>15</v>
      </c>
      <c r="E19" s="36">
        <v>13</v>
      </c>
      <c r="F19" s="37">
        <f t="shared" si="1"/>
        <v>12</v>
      </c>
      <c r="J19" s="12" t="s">
        <v>2430</v>
      </c>
    </row>
    <row r="20" spans="1:10" ht="15.75" customHeight="1">
      <c r="A20" s="12" t="s">
        <v>2413</v>
      </c>
      <c r="B20" s="16">
        <v>6.3645833333333332E-2</v>
      </c>
      <c r="C20" s="12" t="s">
        <v>21</v>
      </c>
      <c r="D20" s="12" t="s">
        <v>37</v>
      </c>
      <c r="E20" s="36">
        <v>12</v>
      </c>
      <c r="F20" s="36">
        <v>11</v>
      </c>
      <c r="J20" s="12" t="s">
        <v>2433</v>
      </c>
    </row>
    <row r="21" spans="1:10" ht="15.75" customHeight="1">
      <c r="A21" s="12" t="s">
        <v>2413</v>
      </c>
      <c r="B21" s="16">
        <v>6.5393518518518517E-2</v>
      </c>
      <c r="C21" s="12" t="s">
        <v>2394</v>
      </c>
      <c r="D21" s="12" t="s">
        <v>15</v>
      </c>
      <c r="E21" s="36" t="s">
        <v>38</v>
      </c>
      <c r="F21" s="36" t="s">
        <v>38</v>
      </c>
      <c r="J21" s="12" t="s">
        <v>56</v>
      </c>
    </row>
    <row r="22" spans="1:10" ht="15.75" customHeight="1">
      <c r="A22" s="12" t="s">
        <v>2413</v>
      </c>
      <c r="B22" s="16">
        <v>6.5393518518518517E-2</v>
      </c>
      <c r="C22" s="12" t="s">
        <v>2394</v>
      </c>
      <c r="D22" s="12" t="s">
        <v>15</v>
      </c>
      <c r="E22" s="36">
        <v>27</v>
      </c>
      <c r="F22" s="36">
        <v>19</v>
      </c>
      <c r="J22" s="12" t="s">
        <v>2437</v>
      </c>
    </row>
    <row r="23" spans="1:10" ht="15.75" customHeight="1">
      <c r="A23" s="12" t="s">
        <v>2413</v>
      </c>
      <c r="B23" s="16">
        <v>6.5636574074074069E-2</v>
      </c>
      <c r="C23" s="12" t="s">
        <v>21</v>
      </c>
      <c r="D23" s="12" t="s">
        <v>37</v>
      </c>
      <c r="E23" s="36" t="s">
        <v>20</v>
      </c>
      <c r="F23" s="36">
        <v>1</v>
      </c>
      <c r="J23" s="12" t="s">
        <v>2042</v>
      </c>
    </row>
    <row r="24" spans="1:10" ht="15.75" customHeight="1">
      <c r="A24" s="12" t="s">
        <v>2413</v>
      </c>
      <c r="B24" s="16">
        <v>6.5636574074074069E-2</v>
      </c>
      <c r="C24" s="12" t="s">
        <v>21</v>
      </c>
      <c r="D24" s="12" t="s">
        <v>37</v>
      </c>
      <c r="E24" s="36">
        <v>20</v>
      </c>
      <c r="F24" s="36">
        <v>19</v>
      </c>
      <c r="J24" s="12" t="s">
        <v>2439</v>
      </c>
    </row>
    <row r="25" spans="1:10" ht="15.75" customHeight="1">
      <c r="A25" s="12" t="s">
        <v>2413</v>
      </c>
      <c r="B25" s="16">
        <v>7.3391203703703708E-2</v>
      </c>
      <c r="C25" s="12" t="s">
        <v>21</v>
      </c>
      <c r="D25" s="12" t="s">
        <v>135</v>
      </c>
      <c r="E25" s="36">
        <v>18</v>
      </c>
      <c r="F25" s="37">
        <f>E25-3</f>
        <v>15</v>
      </c>
      <c r="J25" s="12" t="s">
        <v>57</v>
      </c>
    </row>
    <row r="26" spans="1:10" ht="15.75" customHeight="1">
      <c r="A26" s="12" t="s">
        <v>2413</v>
      </c>
      <c r="B26" s="16">
        <v>7.3391203703703708E-2</v>
      </c>
      <c r="C26" s="12" t="s">
        <v>21</v>
      </c>
      <c r="D26" s="12" t="s">
        <v>135</v>
      </c>
      <c r="E26" s="36" t="s">
        <v>20</v>
      </c>
      <c r="F26" s="36">
        <v>1</v>
      </c>
      <c r="J26" s="12" t="s">
        <v>56</v>
      </c>
    </row>
    <row r="27" spans="1:10" ht="15.75" customHeight="1">
      <c r="A27" s="12" t="s">
        <v>2413</v>
      </c>
      <c r="B27" s="16">
        <v>0.11186342592592592</v>
      </c>
      <c r="C27" s="12" t="s">
        <v>19</v>
      </c>
      <c r="D27" s="12" t="s">
        <v>22</v>
      </c>
      <c r="E27" s="36" t="s">
        <v>20</v>
      </c>
      <c r="F27" s="36">
        <v>1</v>
      </c>
      <c r="J27" s="12" t="s">
        <v>56</v>
      </c>
    </row>
    <row r="28" spans="1:10" ht="15.75" customHeight="1">
      <c r="A28" s="12" t="s">
        <v>2413</v>
      </c>
      <c r="B28" s="16">
        <v>0.11186342592592592</v>
      </c>
      <c r="C28" s="12" t="s">
        <v>19</v>
      </c>
      <c r="D28" s="12" t="s">
        <v>22</v>
      </c>
      <c r="E28" s="36">
        <v>30</v>
      </c>
      <c r="F28" s="36">
        <v>7</v>
      </c>
      <c r="J28" s="12" t="s">
        <v>2444</v>
      </c>
    </row>
    <row r="29" spans="1:10" ht="15.75" customHeight="1">
      <c r="A29" s="12" t="s">
        <v>2413</v>
      </c>
      <c r="B29" s="16">
        <v>0.11203703703703703</v>
      </c>
      <c r="C29" s="12" t="s">
        <v>18</v>
      </c>
      <c r="D29" s="12" t="s">
        <v>22</v>
      </c>
      <c r="E29" s="36" t="s">
        <v>20</v>
      </c>
      <c r="F29" s="36">
        <v>1</v>
      </c>
      <c r="J29" s="12" t="s">
        <v>56</v>
      </c>
    </row>
    <row r="30" spans="1:10" ht="15.75" customHeight="1">
      <c r="A30" s="12" t="s">
        <v>2413</v>
      </c>
      <c r="B30" s="16">
        <v>0.11203703703703703</v>
      </c>
      <c r="C30" s="12" t="s">
        <v>18</v>
      </c>
      <c r="D30" s="12" t="s">
        <v>22</v>
      </c>
      <c r="E30" s="36" t="s">
        <v>38</v>
      </c>
      <c r="F30" s="36" t="s">
        <v>38</v>
      </c>
      <c r="J30" s="12" t="s">
        <v>2400</v>
      </c>
    </row>
    <row r="31" spans="1:10" ht="15.75" customHeight="1">
      <c r="A31" s="12" t="s">
        <v>2413</v>
      </c>
      <c r="B31" s="16">
        <v>0.11232638888888889</v>
      </c>
      <c r="C31" s="12" t="s">
        <v>2394</v>
      </c>
      <c r="D31" s="12" t="s">
        <v>22</v>
      </c>
      <c r="E31" s="36">
        <v>15</v>
      </c>
      <c r="F31" s="37">
        <f>E31-4</f>
        <v>11</v>
      </c>
      <c r="J31" s="12" t="s">
        <v>2449</v>
      </c>
    </row>
    <row r="32" spans="1:10" ht="15.75" customHeight="1">
      <c r="A32" s="12" t="s">
        <v>2413</v>
      </c>
      <c r="B32" s="16">
        <v>0.11232638888888889</v>
      </c>
      <c r="C32" s="12" t="s">
        <v>2394</v>
      </c>
      <c r="D32" s="12" t="s">
        <v>22</v>
      </c>
      <c r="E32" s="36" t="s">
        <v>38</v>
      </c>
      <c r="F32" s="36" t="s">
        <v>38</v>
      </c>
      <c r="J32" s="12" t="s">
        <v>56</v>
      </c>
    </row>
    <row r="33" spans="1:10" ht="15.75" customHeight="1">
      <c r="A33" s="12" t="s">
        <v>2413</v>
      </c>
      <c r="B33" s="16">
        <v>0.11239583333333333</v>
      </c>
      <c r="C33" s="12" t="s">
        <v>888</v>
      </c>
      <c r="D33" s="12" t="s">
        <v>22</v>
      </c>
      <c r="E33" s="36">
        <v>5</v>
      </c>
      <c r="F33" s="36">
        <v>4</v>
      </c>
      <c r="J33" s="12" t="s">
        <v>56</v>
      </c>
    </row>
    <row r="34" spans="1:10" ht="15.75" customHeight="1">
      <c r="A34" s="12" t="s">
        <v>2413</v>
      </c>
      <c r="B34" s="16">
        <v>0.11240740740740741</v>
      </c>
      <c r="C34" s="12" t="s">
        <v>888</v>
      </c>
      <c r="D34" s="12" t="s">
        <v>22</v>
      </c>
      <c r="E34" s="36">
        <v>5</v>
      </c>
      <c r="F34" s="36">
        <v>4</v>
      </c>
      <c r="J34" s="12" t="s">
        <v>57</v>
      </c>
    </row>
    <row r="35" spans="1:10" ht="15.75" customHeight="1">
      <c r="A35" s="12" t="s">
        <v>2413</v>
      </c>
      <c r="B35" s="16">
        <v>0.11251157407407407</v>
      </c>
      <c r="C35" s="12" t="s">
        <v>14</v>
      </c>
      <c r="D35" s="12" t="s">
        <v>22</v>
      </c>
      <c r="E35" s="36">
        <v>24</v>
      </c>
      <c r="F35" s="37">
        <f>E35-9</f>
        <v>15</v>
      </c>
      <c r="J35" s="12" t="s">
        <v>57</v>
      </c>
    </row>
    <row r="36" spans="1:10" ht="15.75" customHeight="1">
      <c r="A36" s="12" t="s">
        <v>2413</v>
      </c>
      <c r="B36" s="16">
        <v>0.11251157407407407</v>
      </c>
      <c r="C36" s="12" t="s">
        <v>14</v>
      </c>
      <c r="D36" s="12" t="s">
        <v>22</v>
      </c>
      <c r="E36" s="36" t="s">
        <v>38</v>
      </c>
      <c r="F36" s="36" t="s">
        <v>38</v>
      </c>
      <c r="J36" s="12" t="s">
        <v>56</v>
      </c>
    </row>
    <row r="37" spans="1:10" ht="15.75" customHeight="1">
      <c r="A37" s="12" t="s">
        <v>2413</v>
      </c>
      <c r="B37" s="16">
        <v>0.11363425925925925</v>
      </c>
      <c r="C37" s="12" t="s">
        <v>2394</v>
      </c>
      <c r="D37" s="12" t="s">
        <v>55</v>
      </c>
      <c r="E37" s="36">
        <v>7</v>
      </c>
      <c r="F37" s="37">
        <f>E37-2</f>
        <v>5</v>
      </c>
      <c r="J37" s="12" t="s">
        <v>2452</v>
      </c>
    </row>
    <row r="38" spans="1:10" ht="15.75" customHeight="1">
      <c r="A38" s="12" t="s">
        <v>2413</v>
      </c>
      <c r="B38" s="16">
        <v>0.11380787037037036</v>
      </c>
      <c r="C38" s="12" t="s">
        <v>14</v>
      </c>
      <c r="D38" s="12" t="s">
        <v>52</v>
      </c>
      <c r="E38" s="36" t="s">
        <v>17</v>
      </c>
      <c r="F38" s="36">
        <v>20</v>
      </c>
    </row>
    <row r="39" spans="1:10" ht="15.75" customHeight="1">
      <c r="A39" s="12" t="s">
        <v>2413</v>
      </c>
      <c r="B39" s="16">
        <v>0.11392361111111111</v>
      </c>
      <c r="C39" s="12" t="s">
        <v>888</v>
      </c>
      <c r="D39" s="12" t="s">
        <v>52</v>
      </c>
      <c r="E39" s="36">
        <v>12</v>
      </c>
      <c r="F39" s="37">
        <f>E39-1</f>
        <v>11</v>
      </c>
    </row>
    <row r="40" spans="1:10" ht="15.75" customHeight="1">
      <c r="A40" s="12" t="s">
        <v>2413</v>
      </c>
      <c r="B40" s="16">
        <v>0.11541666666666667</v>
      </c>
      <c r="C40" s="12" t="s">
        <v>18</v>
      </c>
      <c r="D40" s="12" t="s">
        <v>15</v>
      </c>
      <c r="E40" s="36">
        <v>18</v>
      </c>
      <c r="F40" s="37">
        <f>E40-5</f>
        <v>13</v>
      </c>
    </row>
    <row r="41" spans="1:10" ht="15.75" customHeight="1">
      <c r="A41" s="12" t="s">
        <v>2413</v>
      </c>
      <c r="B41" s="16">
        <v>0.11606481481481482</v>
      </c>
      <c r="C41" s="12" t="s">
        <v>18</v>
      </c>
      <c r="D41" s="12" t="s">
        <v>26</v>
      </c>
      <c r="E41" s="36">
        <v>19</v>
      </c>
      <c r="F41" s="36">
        <f>E41-3</f>
        <v>16</v>
      </c>
      <c r="J41" s="12"/>
    </row>
    <row r="42" spans="1:10" ht="15.75" customHeight="1">
      <c r="A42" s="12" t="s">
        <v>2413</v>
      </c>
      <c r="B42" s="16">
        <v>0.11628472222222222</v>
      </c>
      <c r="C42" s="12" t="s">
        <v>19</v>
      </c>
      <c r="D42" s="12" t="s">
        <v>30</v>
      </c>
      <c r="E42" s="36" t="s">
        <v>38</v>
      </c>
      <c r="F42" s="36" t="s">
        <v>38</v>
      </c>
      <c r="J42" s="12" t="s">
        <v>56</v>
      </c>
    </row>
    <row r="43" spans="1:10" ht="15.75" customHeight="1">
      <c r="A43" s="12" t="s">
        <v>2413</v>
      </c>
      <c r="B43" s="16">
        <v>0.11628472222222222</v>
      </c>
      <c r="C43" s="12" t="s">
        <v>19</v>
      </c>
      <c r="D43" s="12" t="s">
        <v>30</v>
      </c>
      <c r="E43" s="36" t="s">
        <v>17</v>
      </c>
      <c r="F43" s="36">
        <v>20</v>
      </c>
      <c r="G43" s="12" t="s">
        <v>40</v>
      </c>
      <c r="J43" s="12" t="s">
        <v>1294</v>
      </c>
    </row>
    <row r="44" spans="1:10" ht="15.75" customHeight="1">
      <c r="A44" s="12" t="s">
        <v>2413</v>
      </c>
      <c r="B44" s="16">
        <v>0.11663194444444444</v>
      </c>
      <c r="C44" s="12" t="s">
        <v>19</v>
      </c>
      <c r="D44" s="12" t="s">
        <v>28</v>
      </c>
      <c r="E44" s="36">
        <v>60</v>
      </c>
      <c r="F44" s="37"/>
      <c r="H44" s="12" t="s">
        <v>2461</v>
      </c>
      <c r="I44" s="12">
        <v>1</v>
      </c>
    </row>
    <row r="45" spans="1:10" ht="15.75" customHeight="1">
      <c r="A45" s="12" t="s">
        <v>2413</v>
      </c>
      <c r="B45" s="16">
        <v>0.11673611111111111</v>
      </c>
      <c r="C45" s="12" t="s">
        <v>19</v>
      </c>
      <c r="D45" s="12" t="s">
        <v>30</v>
      </c>
      <c r="E45" s="36">
        <v>22</v>
      </c>
      <c r="F45" s="37">
        <f>E45-10</f>
        <v>12</v>
      </c>
      <c r="J45" s="12" t="s">
        <v>1244</v>
      </c>
    </row>
    <row r="46" spans="1:10" ht="15.75" customHeight="1">
      <c r="A46" s="12" t="s">
        <v>2413</v>
      </c>
      <c r="B46" s="16">
        <v>0.11679398148148148</v>
      </c>
      <c r="C46" s="12" t="s">
        <v>19</v>
      </c>
      <c r="D46" s="12" t="s">
        <v>28</v>
      </c>
      <c r="E46" s="36">
        <v>9</v>
      </c>
      <c r="F46" s="37"/>
      <c r="H46" s="12" t="s">
        <v>897</v>
      </c>
    </row>
    <row r="47" spans="1:10" ht="15.75" customHeight="1">
      <c r="A47" s="12" t="s">
        <v>2413</v>
      </c>
      <c r="B47" s="16">
        <v>0.11873842592592593</v>
      </c>
      <c r="C47" s="12" t="s">
        <v>19</v>
      </c>
      <c r="D47" s="12" t="s">
        <v>26</v>
      </c>
      <c r="E47" s="36">
        <v>9</v>
      </c>
      <c r="F47" s="37">
        <f>E47-4</f>
        <v>5</v>
      </c>
    </row>
    <row r="48" spans="1:10" ht="15.75" customHeight="1">
      <c r="A48" s="12" t="s">
        <v>2413</v>
      </c>
      <c r="B48" s="16">
        <v>0.11878472222222222</v>
      </c>
      <c r="C48" s="12" t="s">
        <v>18</v>
      </c>
      <c r="D48" s="12" t="s">
        <v>26</v>
      </c>
      <c r="E48" s="36">
        <v>5</v>
      </c>
      <c r="F48" s="37">
        <f>E48-3</f>
        <v>2</v>
      </c>
    </row>
    <row r="49" spans="1:6" ht="15.75" customHeight="1">
      <c r="A49" s="12" t="s">
        <v>2413</v>
      </c>
      <c r="B49" s="16">
        <v>0.12028935185185186</v>
      </c>
      <c r="C49" s="12" t="s">
        <v>19</v>
      </c>
      <c r="D49" s="12" t="s">
        <v>37</v>
      </c>
      <c r="E49" s="36">
        <v>25</v>
      </c>
      <c r="F49" s="37">
        <f>E49-11</f>
        <v>14</v>
      </c>
    </row>
    <row r="50" spans="1:6" ht="15.75" customHeight="1">
      <c r="A50" s="12" t="s">
        <v>2413</v>
      </c>
      <c r="B50" s="16">
        <v>0.12064814814814814</v>
      </c>
      <c r="C50" s="12" t="s">
        <v>19</v>
      </c>
      <c r="D50" s="12" t="s">
        <v>137</v>
      </c>
      <c r="E50" s="36">
        <v>17</v>
      </c>
      <c r="F50" s="37">
        <f>E50-13</f>
        <v>4</v>
      </c>
    </row>
    <row r="51" spans="1:6" ht="15.75" customHeight="1">
      <c r="A51" s="12" t="s">
        <v>2413</v>
      </c>
      <c r="B51" s="16">
        <v>0.12152777777777778</v>
      </c>
      <c r="C51" s="12" t="s">
        <v>19</v>
      </c>
      <c r="D51" s="12" t="s">
        <v>78</v>
      </c>
      <c r="E51" s="36">
        <v>5</v>
      </c>
      <c r="F51" s="37">
        <f t="shared" ref="F51:F52" si="2">E51-3</f>
        <v>2</v>
      </c>
    </row>
    <row r="52" spans="1:6" ht="15.75" customHeight="1">
      <c r="A52" s="12" t="s">
        <v>2413</v>
      </c>
      <c r="B52" s="16">
        <v>0.12439814814814815</v>
      </c>
      <c r="C52" s="12" t="s">
        <v>21</v>
      </c>
      <c r="D52" s="12" t="s">
        <v>15</v>
      </c>
      <c r="E52" s="36">
        <v>20</v>
      </c>
      <c r="F52" s="37">
        <f t="shared" si="2"/>
        <v>17</v>
      </c>
    </row>
    <row r="53" spans="1:6" ht="15.75" customHeight="1">
      <c r="A53" s="12" t="s">
        <v>2413</v>
      </c>
      <c r="B53" s="16">
        <v>0.12440972222222223</v>
      </c>
      <c r="C53" s="12" t="s">
        <v>13</v>
      </c>
      <c r="D53" s="12" t="s">
        <v>15</v>
      </c>
      <c r="E53" s="36">
        <v>12</v>
      </c>
      <c r="F53" s="37">
        <f>E53-2</f>
        <v>10</v>
      </c>
    </row>
    <row r="54" spans="1:6" ht="15.75" customHeight="1">
      <c r="A54" s="12" t="s">
        <v>2413</v>
      </c>
      <c r="B54" s="16">
        <v>0.13018518518518518</v>
      </c>
      <c r="C54" s="12" t="s">
        <v>19</v>
      </c>
      <c r="D54" s="12" t="s">
        <v>37</v>
      </c>
      <c r="E54" s="36">
        <v>15</v>
      </c>
      <c r="F54" s="37">
        <f>E54-11</f>
        <v>4</v>
      </c>
    </row>
    <row r="55" spans="1:6" ht="15.75" customHeight="1">
      <c r="A55" s="12" t="s">
        <v>2413</v>
      </c>
      <c r="B55" s="16">
        <v>0.13062499999999999</v>
      </c>
      <c r="C55" s="12" t="s">
        <v>19</v>
      </c>
      <c r="D55" s="12" t="s">
        <v>137</v>
      </c>
      <c r="E55" s="36">
        <v>20</v>
      </c>
      <c r="F55" s="37">
        <f t="shared" ref="F55:F57" si="3">E55-13</f>
        <v>7</v>
      </c>
    </row>
    <row r="56" spans="1:6" ht="15.75" customHeight="1">
      <c r="A56" s="12" t="s">
        <v>2413</v>
      </c>
      <c r="B56" s="16">
        <v>8.9212962962962966E-2</v>
      </c>
      <c r="C56" s="12" t="s">
        <v>19</v>
      </c>
      <c r="D56" s="12" t="s">
        <v>137</v>
      </c>
      <c r="E56" s="36">
        <v>25</v>
      </c>
      <c r="F56" s="37">
        <f t="shared" si="3"/>
        <v>12</v>
      </c>
    </row>
    <row r="57" spans="1:6" ht="15.75" customHeight="1">
      <c r="A57" s="12" t="s">
        <v>2413</v>
      </c>
      <c r="B57" s="16">
        <v>0.13344907407407408</v>
      </c>
      <c r="C57" s="12" t="s">
        <v>19</v>
      </c>
      <c r="D57" s="12" t="s">
        <v>137</v>
      </c>
      <c r="E57" s="36">
        <v>16</v>
      </c>
      <c r="F57" s="37">
        <f t="shared" si="3"/>
        <v>3</v>
      </c>
    </row>
    <row r="58" spans="1:6" ht="15.75" customHeight="1">
      <c r="A58" s="12" t="s">
        <v>2413</v>
      </c>
      <c r="B58" s="16">
        <v>0.13418981481481482</v>
      </c>
      <c r="C58" s="12" t="s">
        <v>14</v>
      </c>
      <c r="D58" s="12" t="s">
        <v>37</v>
      </c>
      <c r="E58" s="36">
        <v>15</v>
      </c>
      <c r="F58" s="37">
        <f>E58-6</f>
        <v>9</v>
      </c>
    </row>
    <row r="59" spans="1:6" ht="13">
      <c r="A59" s="12" t="s">
        <v>2413</v>
      </c>
      <c r="B59" s="16">
        <v>0.13592592592592592</v>
      </c>
      <c r="C59" s="12" t="s">
        <v>18</v>
      </c>
      <c r="D59" s="12" t="s">
        <v>55</v>
      </c>
      <c r="E59" s="36">
        <v>22</v>
      </c>
      <c r="F59" s="37">
        <f>E59-4</f>
        <v>18</v>
      </c>
    </row>
    <row r="60" spans="1:6" ht="13">
      <c r="A60" s="12" t="s">
        <v>2413</v>
      </c>
      <c r="B60" s="16">
        <v>0.13612268518518519</v>
      </c>
      <c r="C60" s="12" t="s">
        <v>18</v>
      </c>
      <c r="D60" s="12" t="s">
        <v>109</v>
      </c>
      <c r="E60" s="36">
        <v>21</v>
      </c>
      <c r="F60" s="37">
        <f>E60-3</f>
        <v>18</v>
      </c>
    </row>
    <row r="61" spans="1:6" ht="13">
      <c r="A61" s="12" t="s">
        <v>2413</v>
      </c>
      <c r="B61" s="16">
        <v>0.1388888888888889</v>
      </c>
      <c r="C61" s="12" t="s">
        <v>21</v>
      </c>
      <c r="D61" s="12" t="s">
        <v>22</v>
      </c>
      <c r="E61" s="36">
        <v>13</v>
      </c>
      <c r="F61" s="37">
        <f>E61-1</f>
        <v>12</v>
      </c>
    </row>
    <row r="62" spans="1:6" ht="13">
      <c r="A62" s="12" t="s">
        <v>2413</v>
      </c>
      <c r="B62" s="16">
        <v>0.13976851851851851</v>
      </c>
      <c r="C62" s="12" t="s">
        <v>14</v>
      </c>
      <c r="D62" s="12" t="s">
        <v>15</v>
      </c>
      <c r="E62" s="36">
        <v>5</v>
      </c>
      <c r="F62" s="37">
        <f>E62-3</f>
        <v>2</v>
      </c>
    </row>
    <row r="63" spans="1:6" ht="13">
      <c r="A63" s="12" t="s">
        <v>2413</v>
      </c>
      <c r="B63" s="16">
        <v>0.13979166666666668</v>
      </c>
      <c r="C63" s="12" t="s">
        <v>888</v>
      </c>
      <c r="D63" s="12" t="s">
        <v>15</v>
      </c>
      <c r="E63" s="36">
        <v>14</v>
      </c>
      <c r="F63" s="37">
        <f>E63-9</f>
        <v>5</v>
      </c>
    </row>
    <row r="64" spans="1:6" ht="13">
      <c r="A64" s="12" t="s">
        <v>2413</v>
      </c>
      <c r="B64" s="16">
        <v>0.1400925925925926</v>
      </c>
      <c r="C64" s="12" t="s">
        <v>19</v>
      </c>
      <c r="D64" s="12" t="s">
        <v>137</v>
      </c>
      <c r="E64" s="36">
        <v>26</v>
      </c>
      <c r="F64" s="37">
        <f>E64-13</f>
        <v>13</v>
      </c>
    </row>
    <row r="65" spans="1:6" ht="13">
      <c r="A65" s="12" t="s">
        <v>2413</v>
      </c>
      <c r="B65" s="16">
        <v>0.14098379629629629</v>
      </c>
      <c r="C65" s="12" t="s">
        <v>19</v>
      </c>
      <c r="D65" s="12" t="s">
        <v>37</v>
      </c>
      <c r="E65" s="36">
        <v>28</v>
      </c>
      <c r="F65" s="37">
        <f>E65-11</f>
        <v>17</v>
      </c>
    </row>
    <row r="66" spans="1:6" ht="13">
      <c r="A66" s="12" t="s">
        <v>2413</v>
      </c>
      <c r="B66" s="16">
        <v>0.14136574074074074</v>
      </c>
      <c r="C66" s="12" t="s">
        <v>19</v>
      </c>
      <c r="D66" s="12" t="s">
        <v>137</v>
      </c>
      <c r="E66" s="36">
        <v>29</v>
      </c>
      <c r="F66" s="37">
        <f>E66-13</f>
        <v>16</v>
      </c>
    </row>
    <row r="67" spans="1:6" ht="13">
      <c r="A67" s="12" t="s">
        <v>2413</v>
      </c>
      <c r="B67" s="16">
        <v>0.14355324074074075</v>
      </c>
      <c r="C67" s="12" t="s">
        <v>21</v>
      </c>
      <c r="D67" s="12" t="s">
        <v>78</v>
      </c>
      <c r="E67" s="36">
        <v>23</v>
      </c>
      <c r="F67" s="37">
        <f>E67-5</f>
        <v>18</v>
      </c>
    </row>
    <row r="68" spans="1:6" ht="13">
      <c r="A68" s="12" t="s">
        <v>2413</v>
      </c>
      <c r="B68" s="16">
        <v>0.14484953703703704</v>
      </c>
      <c r="C68" s="12" t="s">
        <v>21</v>
      </c>
      <c r="D68" s="12" t="s">
        <v>37</v>
      </c>
      <c r="E68" s="36">
        <v>16</v>
      </c>
      <c r="F68" s="37">
        <f>E68-9</f>
        <v>7</v>
      </c>
    </row>
    <row r="69" spans="1:6" ht="13">
      <c r="A69" s="12" t="s">
        <v>2413</v>
      </c>
      <c r="B69" s="16">
        <v>0.14509259259259261</v>
      </c>
      <c r="C69" s="12" t="s">
        <v>19</v>
      </c>
      <c r="D69" s="12" t="s">
        <v>137</v>
      </c>
      <c r="E69" s="36">
        <v>20</v>
      </c>
      <c r="F69" s="37">
        <f>E69-13</f>
        <v>7</v>
      </c>
    </row>
    <row r="70" spans="1:6" ht="13">
      <c r="A70" s="12" t="s">
        <v>2413</v>
      </c>
      <c r="B70" s="16">
        <v>0.145625</v>
      </c>
      <c r="C70" s="12" t="s">
        <v>888</v>
      </c>
      <c r="D70" s="12" t="s">
        <v>15</v>
      </c>
      <c r="E70" s="36">
        <v>16</v>
      </c>
      <c r="F70" s="37">
        <f>E70-9</f>
        <v>7</v>
      </c>
    </row>
    <row r="71" spans="1:6" ht="13">
      <c r="A71" s="12" t="s">
        <v>2413</v>
      </c>
      <c r="B71" s="16">
        <v>0.145625</v>
      </c>
      <c r="C71" s="12" t="s">
        <v>18</v>
      </c>
      <c r="D71" s="12" t="s">
        <v>15</v>
      </c>
      <c r="E71" s="36">
        <v>10</v>
      </c>
      <c r="F71" s="37">
        <f>E71-5</f>
        <v>5</v>
      </c>
    </row>
    <row r="72" spans="1:6" ht="13">
      <c r="A72" s="12" t="s">
        <v>2413</v>
      </c>
      <c r="B72" s="16">
        <v>0.15288194444444445</v>
      </c>
      <c r="C72" s="12" t="s">
        <v>888</v>
      </c>
      <c r="D72" s="12" t="s">
        <v>37</v>
      </c>
      <c r="E72" s="36">
        <v>1</v>
      </c>
      <c r="F72" s="36">
        <v>2</v>
      </c>
    </row>
    <row r="73" spans="1:6" ht="13">
      <c r="A73" s="12" t="s">
        <v>2413</v>
      </c>
      <c r="B73" s="16">
        <v>0.15362268518518518</v>
      </c>
      <c r="C73" s="12" t="s">
        <v>21</v>
      </c>
      <c r="D73" s="12" t="s">
        <v>37</v>
      </c>
      <c r="E73" s="36">
        <v>21</v>
      </c>
      <c r="F73" s="37">
        <f>E73-9</f>
        <v>12</v>
      </c>
    </row>
    <row r="74" spans="1:6" ht="13">
      <c r="A74" s="12" t="s">
        <v>2413</v>
      </c>
      <c r="B74" s="16">
        <v>0.15362268518518518</v>
      </c>
      <c r="C74" s="12" t="s">
        <v>14</v>
      </c>
      <c r="D74" s="12" t="s">
        <v>37</v>
      </c>
      <c r="E74" s="36">
        <v>11</v>
      </c>
      <c r="F74" s="37">
        <f>E74-6</f>
        <v>5</v>
      </c>
    </row>
    <row r="75" spans="1:6" ht="13">
      <c r="A75" s="12" t="s">
        <v>2413</v>
      </c>
      <c r="B75" s="16">
        <v>0.15434027777777778</v>
      </c>
      <c r="C75" s="12" t="s">
        <v>2394</v>
      </c>
      <c r="D75" s="12" t="s">
        <v>321</v>
      </c>
      <c r="E75" s="36">
        <v>11</v>
      </c>
      <c r="F75" s="37"/>
    </row>
    <row r="76" spans="1:6" ht="13">
      <c r="A76" s="12" t="s">
        <v>2413</v>
      </c>
      <c r="B76" s="16">
        <v>0.15552083333333333</v>
      </c>
      <c r="C76" s="12" t="s">
        <v>21</v>
      </c>
      <c r="D76" s="12" t="s">
        <v>78</v>
      </c>
      <c r="E76" s="36">
        <v>19</v>
      </c>
      <c r="F76" s="37">
        <f>E76-5</f>
        <v>14</v>
      </c>
    </row>
    <row r="77" spans="1:6" ht="13">
      <c r="A77" s="12" t="s">
        <v>2413</v>
      </c>
      <c r="B77" s="16">
        <v>0.15596064814814814</v>
      </c>
      <c r="C77" s="12" t="s">
        <v>19</v>
      </c>
      <c r="D77" s="12" t="s">
        <v>37</v>
      </c>
      <c r="E77" s="36">
        <v>17</v>
      </c>
      <c r="F77" s="37">
        <f>E77-11</f>
        <v>6</v>
      </c>
    </row>
    <row r="78" spans="1:6" ht="13">
      <c r="A78" s="12" t="s">
        <v>2413</v>
      </c>
      <c r="B78" s="48">
        <v>0.15633101851851852</v>
      </c>
      <c r="C78" s="12" t="s">
        <v>19</v>
      </c>
      <c r="D78" s="12" t="s">
        <v>137</v>
      </c>
      <c r="E78" s="36">
        <v>26</v>
      </c>
      <c r="F78" s="37">
        <f>E78-13</f>
        <v>13</v>
      </c>
    </row>
    <row r="79" spans="1:6" ht="13">
      <c r="A79" s="12" t="s">
        <v>2413</v>
      </c>
      <c r="B79" s="16">
        <v>0.15784722222222222</v>
      </c>
      <c r="C79" s="12" t="s">
        <v>14</v>
      </c>
      <c r="D79" s="12" t="s">
        <v>22</v>
      </c>
      <c r="E79" s="36">
        <v>24</v>
      </c>
      <c r="F79" s="37">
        <f>E79-9</f>
        <v>15</v>
      </c>
    </row>
    <row r="80" spans="1:6" ht="13">
      <c r="A80" s="12" t="s">
        <v>2413</v>
      </c>
      <c r="B80" s="16">
        <v>0.15784722222222222</v>
      </c>
      <c r="C80" s="12" t="s">
        <v>2394</v>
      </c>
      <c r="D80" s="12" t="s">
        <v>22</v>
      </c>
      <c r="E80" s="36">
        <v>15</v>
      </c>
      <c r="F80" s="37">
        <f>E80-3</f>
        <v>12</v>
      </c>
    </row>
    <row r="81" spans="1:10" ht="13">
      <c r="A81" s="12" t="s">
        <v>2413</v>
      </c>
      <c r="B81" s="16">
        <v>0.15843750000000001</v>
      </c>
      <c r="C81" s="12" t="s">
        <v>21</v>
      </c>
      <c r="D81" s="12" t="s">
        <v>78</v>
      </c>
      <c r="E81" s="36">
        <v>24</v>
      </c>
      <c r="F81" s="37">
        <f>E81-5</f>
        <v>19</v>
      </c>
    </row>
    <row r="82" spans="1:10" ht="13">
      <c r="A82" s="12" t="s">
        <v>2413</v>
      </c>
      <c r="B82" s="16">
        <v>0.15920138888888888</v>
      </c>
      <c r="C82" s="12" t="s">
        <v>19</v>
      </c>
      <c r="D82" s="12" t="s">
        <v>37</v>
      </c>
      <c r="E82" s="36" t="s">
        <v>20</v>
      </c>
      <c r="F82" s="36">
        <v>1</v>
      </c>
    </row>
    <row r="83" spans="1:10" ht="13">
      <c r="A83" s="12" t="s">
        <v>2413</v>
      </c>
      <c r="B83" s="16">
        <v>0.15958333333333333</v>
      </c>
      <c r="C83" s="12" t="s">
        <v>19</v>
      </c>
      <c r="D83" s="12" t="s">
        <v>137</v>
      </c>
      <c r="E83" s="36">
        <v>26</v>
      </c>
      <c r="F83" s="37">
        <f>E83-13</f>
        <v>13</v>
      </c>
    </row>
    <row r="84" spans="1:10" ht="13">
      <c r="A84" s="12" t="s">
        <v>2413</v>
      </c>
      <c r="B84" s="16">
        <v>0.16192129629629629</v>
      </c>
      <c r="C84" s="12" t="s">
        <v>18</v>
      </c>
      <c r="D84" s="12" t="s">
        <v>242</v>
      </c>
      <c r="E84" s="36">
        <v>16</v>
      </c>
      <c r="F84" s="37">
        <f>E84-5</f>
        <v>11</v>
      </c>
    </row>
    <row r="85" spans="1:10" ht="13">
      <c r="A85" s="12" t="s">
        <v>2413</v>
      </c>
      <c r="B85" s="16">
        <v>0.1628125</v>
      </c>
      <c r="C85" s="12" t="s">
        <v>19</v>
      </c>
      <c r="D85" s="12" t="s">
        <v>137</v>
      </c>
      <c r="E85" s="36">
        <v>17</v>
      </c>
      <c r="F85" s="37">
        <f>E85-13</f>
        <v>4</v>
      </c>
    </row>
    <row r="86" spans="1:10" ht="13">
      <c r="A86" s="12" t="s">
        <v>2413</v>
      </c>
      <c r="B86" s="16">
        <v>0.16322916666666668</v>
      </c>
      <c r="C86" s="12" t="s">
        <v>21</v>
      </c>
      <c r="D86" s="12" t="s">
        <v>22</v>
      </c>
      <c r="E86" s="36">
        <v>17</v>
      </c>
      <c r="F86" s="37">
        <f>E86-1-10</f>
        <v>6</v>
      </c>
      <c r="J86" s="12" t="s">
        <v>1125</v>
      </c>
    </row>
    <row r="87" spans="1:10" ht="13">
      <c r="A87" s="12" t="s">
        <v>2413</v>
      </c>
      <c r="B87" s="16">
        <v>0.16322916666666668</v>
      </c>
      <c r="C87" s="12" t="s">
        <v>19</v>
      </c>
      <c r="D87" s="12" t="s">
        <v>22</v>
      </c>
      <c r="E87" s="36">
        <v>39</v>
      </c>
      <c r="F87" s="37">
        <f>E87-13-10</f>
        <v>16</v>
      </c>
      <c r="J87" s="12" t="s">
        <v>1125</v>
      </c>
    </row>
    <row r="88" spans="1:10" ht="13">
      <c r="A88" s="12" t="s">
        <v>2413</v>
      </c>
      <c r="B88" s="16">
        <v>0.16322916666666668</v>
      </c>
      <c r="C88" s="12" t="s">
        <v>18</v>
      </c>
      <c r="D88" s="12" t="s">
        <v>22</v>
      </c>
      <c r="E88" s="36" t="s">
        <v>20</v>
      </c>
      <c r="F88" s="36">
        <v>1</v>
      </c>
      <c r="J88" s="12" t="s">
        <v>1125</v>
      </c>
    </row>
    <row r="89" spans="1:10" ht="13">
      <c r="A89" s="12" t="s">
        <v>2413</v>
      </c>
      <c r="B89" s="16">
        <v>0.16322916666666668</v>
      </c>
      <c r="C89" s="12" t="s">
        <v>888</v>
      </c>
      <c r="D89" s="12" t="s">
        <v>22</v>
      </c>
      <c r="E89" s="36">
        <v>22</v>
      </c>
      <c r="F89" s="37">
        <f>E89-1-10</f>
        <v>11</v>
      </c>
      <c r="J89" s="12" t="s">
        <v>1125</v>
      </c>
    </row>
    <row r="90" spans="1:10" ht="13">
      <c r="A90" s="12" t="s">
        <v>2413</v>
      </c>
      <c r="B90" s="16">
        <v>0.16461805555555556</v>
      </c>
      <c r="C90" s="12" t="s">
        <v>18</v>
      </c>
      <c r="D90" s="12" t="s">
        <v>78</v>
      </c>
      <c r="E90" s="36">
        <v>13</v>
      </c>
      <c r="F90" s="37">
        <f>E90-1</f>
        <v>12</v>
      </c>
    </row>
    <row r="91" spans="1:10" ht="13">
      <c r="A91" s="12" t="s">
        <v>2413</v>
      </c>
      <c r="B91" s="16">
        <v>0.16545138888888888</v>
      </c>
      <c r="C91" s="12" t="s">
        <v>13</v>
      </c>
      <c r="D91" s="12" t="s">
        <v>15</v>
      </c>
      <c r="E91" s="36">
        <v>12</v>
      </c>
      <c r="F91" s="37">
        <f>E91-2</f>
        <v>10</v>
      </c>
    </row>
    <row r="92" spans="1:10" ht="13">
      <c r="A92" s="12" t="s">
        <v>2413</v>
      </c>
      <c r="B92" s="16">
        <v>0.16730324074074074</v>
      </c>
      <c r="C92" s="12" t="s">
        <v>2394</v>
      </c>
      <c r="D92" s="12" t="s">
        <v>22</v>
      </c>
      <c r="E92" s="36">
        <v>21</v>
      </c>
      <c r="F92" s="37">
        <f>E92-18</f>
        <v>3</v>
      </c>
      <c r="J92" s="12" t="s">
        <v>2474</v>
      </c>
    </row>
    <row r="93" spans="1:10" ht="13">
      <c r="A93" s="12" t="s">
        <v>2413</v>
      </c>
      <c r="B93" s="16">
        <v>0.16730324074074074</v>
      </c>
      <c r="C93" s="12" t="s">
        <v>2394</v>
      </c>
      <c r="D93" s="12" t="s">
        <v>22</v>
      </c>
      <c r="E93" s="36" t="s">
        <v>38</v>
      </c>
      <c r="F93" s="36" t="s">
        <v>38</v>
      </c>
      <c r="J93" s="12" t="s">
        <v>56</v>
      </c>
    </row>
    <row r="94" spans="1:10" ht="13">
      <c r="A94" s="12" t="s">
        <v>2413</v>
      </c>
      <c r="B94" s="16">
        <v>0.16730324074074074</v>
      </c>
      <c r="C94" s="12" t="s">
        <v>19</v>
      </c>
      <c r="D94" s="12" t="s">
        <v>22</v>
      </c>
      <c r="E94" s="36" t="s">
        <v>38</v>
      </c>
      <c r="F94" s="36" t="s">
        <v>38</v>
      </c>
      <c r="J94" s="12" t="s">
        <v>56</v>
      </c>
    </row>
    <row r="95" spans="1:10" ht="13">
      <c r="A95" s="12" t="s">
        <v>2413</v>
      </c>
      <c r="B95" s="16">
        <v>0.16730324074074074</v>
      </c>
      <c r="C95" s="12" t="s">
        <v>19</v>
      </c>
      <c r="D95" s="12" t="s">
        <v>22</v>
      </c>
      <c r="E95" s="36">
        <v>25</v>
      </c>
      <c r="F95" s="37">
        <f>E95-13-10</f>
        <v>2</v>
      </c>
      <c r="J95" s="12" t="s">
        <v>2400</v>
      </c>
    </row>
    <row r="96" spans="1:10" ht="13">
      <c r="A96" s="12" t="s">
        <v>2413</v>
      </c>
      <c r="B96" s="16">
        <v>0.16730324074074074</v>
      </c>
      <c r="C96" s="12" t="s">
        <v>21</v>
      </c>
      <c r="D96" s="12" t="s">
        <v>22</v>
      </c>
      <c r="E96" s="36" t="s">
        <v>38</v>
      </c>
      <c r="F96" s="36" t="s">
        <v>38</v>
      </c>
      <c r="J96" s="12" t="s">
        <v>56</v>
      </c>
    </row>
    <row r="97" spans="1:10" ht="13">
      <c r="A97" s="12" t="s">
        <v>2413</v>
      </c>
      <c r="B97" s="16">
        <v>0.16730324074074074</v>
      </c>
      <c r="C97" s="12" t="s">
        <v>21</v>
      </c>
      <c r="D97" s="12" t="s">
        <v>22</v>
      </c>
      <c r="E97" s="36">
        <v>20</v>
      </c>
      <c r="F97" s="37">
        <f>E97-1-10</f>
        <v>9</v>
      </c>
      <c r="J97" s="12" t="s">
        <v>2400</v>
      </c>
    </row>
    <row r="98" spans="1:10" ht="13">
      <c r="A98" s="12"/>
      <c r="B98" s="16">
        <v>0.16730324074074074</v>
      </c>
      <c r="C98" s="12" t="s">
        <v>14</v>
      </c>
      <c r="D98" s="12" t="s">
        <v>22</v>
      </c>
      <c r="E98" s="36">
        <v>22</v>
      </c>
      <c r="F98" s="37">
        <f t="shared" ref="F98:F99" si="4">E98-9-10</f>
        <v>3</v>
      </c>
      <c r="J98" s="12" t="s">
        <v>56</v>
      </c>
    </row>
    <row r="99" spans="1:10" ht="13">
      <c r="A99" s="12" t="s">
        <v>2413</v>
      </c>
      <c r="B99" s="16">
        <v>0.16730324074074074</v>
      </c>
      <c r="C99" s="12" t="s">
        <v>14</v>
      </c>
      <c r="D99" s="12" t="s">
        <v>22</v>
      </c>
      <c r="E99" s="36">
        <v>22</v>
      </c>
      <c r="F99" s="37">
        <f t="shared" si="4"/>
        <v>3</v>
      </c>
      <c r="J99" s="12" t="s">
        <v>2475</v>
      </c>
    </row>
    <row r="100" spans="1:10" ht="13">
      <c r="A100" s="12" t="s">
        <v>2413</v>
      </c>
      <c r="B100" s="16">
        <v>0.17090277777777776</v>
      </c>
      <c r="C100" s="12" t="s">
        <v>14</v>
      </c>
      <c r="D100" s="12" t="s">
        <v>24</v>
      </c>
      <c r="E100" s="36">
        <v>15</v>
      </c>
      <c r="F100" s="37">
        <f>E100-3</f>
        <v>12</v>
      </c>
    </row>
    <row r="101" spans="1:10" ht="13">
      <c r="A101" s="12" t="s">
        <v>2413</v>
      </c>
      <c r="B101" s="16">
        <v>0.17997685185185186</v>
      </c>
      <c r="C101" s="12" t="s">
        <v>2394</v>
      </c>
      <c r="D101" s="12" t="s">
        <v>78</v>
      </c>
      <c r="E101" s="36">
        <v>21</v>
      </c>
      <c r="F101" s="37">
        <f>E101-2</f>
        <v>19</v>
      </c>
    </row>
    <row r="102" spans="1:10" ht="13">
      <c r="A102" s="12" t="s">
        <v>2413</v>
      </c>
      <c r="B102" s="16">
        <v>0.18315972222222221</v>
      </c>
      <c r="C102" s="12" t="s">
        <v>21</v>
      </c>
      <c r="D102" s="12" t="s">
        <v>321</v>
      </c>
      <c r="E102" s="36">
        <v>13</v>
      </c>
      <c r="F102" s="37">
        <f t="shared" ref="F102:F103" si="5">E102-9</f>
        <v>4</v>
      </c>
    </row>
    <row r="103" spans="1:10" ht="13">
      <c r="A103" s="12" t="s">
        <v>2413</v>
      </c>
      <c r="B103" s="16">
        <v>0.19646990740740741</v>
      </c>
      <c r="C103" s="12" t="s">
        <v>888</v>
      </c>
      <c r="D103" s="12" t="s">
        <v>15</v>
      </c>
      <c r="E103" s="36">
        <v>27</v>
      </c>
      <c r="F103" s="37">
        <f t="shared" si="5"/>
        <v>18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>
    <outlinePr summaryBelow="0" summaryRight="0"/>
  </sheetPr>
  <dimension ref="A1:J29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3.6640625" customWidth="1"/>
    <col min="5" max="5" width="10.5" customWidth="1"/>
    <col min="6" max="6" width="12.5" customWidth="1"/>
    <col min="7" max="7" width="5.1640625" customWidth="1"/>
    <col min="8" max="8" width="13.5" customWidth="1"/>
    <col min="9" max="9" width="6.33203125" customWidth="1"/>
    <col min="10" max="10" width="46.66406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2476</v>
      </c>
      <c r="B2" s="16">
        <v>2.5937499999999999E-2</v>
      </c>
      <c r="C2" s="12" t="s">
        <v>14</v>
      </c>
      <c r="D2" s="12" t="s">
        <v>37</v>
      </c>
      <c r="E2" s="36">
        <v>9</v>
      </c>
      <c r="F2" s="37">
        <f>E2-6</f>
        <v>3</v>
      </c>
    </row>
    <row r="3" spans="1:10" ht="15.75" customHeight="1">
      <c r="A3" s="12" t="s">
        <v>2476</v>
      </c>
      <c r="B3" s="16">
        <v>2.6192129629629631E-2</v>
      </c>
      <c r="C3" s="12" t="s">
        <v>19</v>
      </c>
      <c r="D3" s="12" t="s">
        <v>22</v>
      </c>
      <c r="E3" s="36" t="s">
        <v>38</v>
      </c>
      <c r="F3" s="36" t="s">
        <v>38</v>
      </c>
      <c r="J3" s="12" t="s">
        <v>2193</v>
      </c>
    </row>
    <row r="4" spans="1:10" ht="15.75" customHeight="1">
      <c r="A4" s="12" t="s">
        <v>2476</v>
      </c>
      <c r="B4" s="16">
        <v>2.6192129629629631E-2</v>
      </c>
      <c r="C4" s="12" t="s">
        <v>19</v>
      </c>
      <c r="D4" s="12" t="s">
        <v>22</v>
      </c>
      <c r="E4" s="36">
        <v>31</v>
      </c>
      <c r="F4" s="37">
        <f>E4-13</f>
        <v>18</v>
      </c>
    </row>
    <row r="5" spans="1:10" ht="15.75" customHeight="1">
      <c r="A5" s="12" t="s">
        <v>2476</v>
      </c>
      <c r="B5" s="16">
        <v>2.7314814814814816E-2</v>
      </c>
      <c r="C5" s="12" t="s">
        <v>18</v>
      </c>
      <c r="D5" s="12" t="s">
        <v>37</v>
      </c>
      <c r="E5" s="36">
        <v>10</v>
      </c>
      <c r="F5" s="37">
        <f>E5-1</f>
        <v>9</v>
      </c>
    </row>
    <row r="6" spans="1:10" ht="15.75" customHeight="1">
      <c r="A6" s="12" t="s">
        <v>2476</v>
      </c>
      <c r="B6" s="16">
        <v>4.1875000000000002E-2</v>
      </c>
      <c r="C6" s="12" t="s">
        <v>14</v>
      </c>
      <c r="D6" s="12" t="s">
        <v>24</v>
      </c>
      <c r="E6" s="36">
        <v>10</v>
      </c>
      <c r="F6" s="37">
        <f>E6-7</f>
        <v>3</v>
      </c>
    </row>
    <row r="7" spans="1:10" ht="15.75" customHeight="1">
      <c r="A7" s="12" t="s">
        <v>2476</v>
      </c>
      <c r="B7" s="16">
        <v>5.1759259259259262E-2</v>
      </c>
      <c r="C7" s="12" t="s">
        <v>21</v>
      </c>
      <c r="D7" s="12" t="s">
        <v>30</v>
      </c>
      <c r="E7" s="36" t="s">
        <v>17</v>
      </c>
      <c r="F7" s="36">
        <v>20</v>
      </c>
      <c r="J7" s="12" t="s">
        <v>2477</v>
      </c>
    </row>
    <row r="8" spans="1:10" ht="15.75" customHeight="1">
      <c r="A8" s="12" t="s">
        <v>2476</v>
      </c>
      <c r="B8" s="16">
        <v>5.2233796296296299E-2</v>
      </c>
      <c r="C8" s="12" t="s">
        <v>18</v>
      </c>
      <c r="D8" s="12" t="s">
        <v>30</v>
      </c>
      <c r="E8" s="36">
        <v>20</v>
      </c>
      <c r="F8" s="37">
        <f>E8-7</f>
        <v>13</v>
      </c>
      <c r="J8" s="12" t="s">
        <v>2478</v>
      </c>
    </row>
    <row r="9" spans="1:10" ht="15.75" customHeight="1">
      <c r="A9" s="12" t="s">
        <v>2476</v>
      </c>
      <c r="B9" s="16">
        <v>5.3877314814814815E-2</v>
      </c>
      <c r="C9" s="12" t="s">
        <v>888</v>
      </c>
      <c r="D9" s="12" t="s">
        <v>101</v>
      </c>
      <c r="E9" s="36">
        <v>18</v>
      </c>
      <c r="F9" s="37"/>
      <c r="H9" s="12" t="s">
        <v>2479</v>
      </c>
      <c r="J9" s="12" t="s">
        <v>1207</v>
      </c>
    </row>
    <row r="10" spans="1:10" ht="15.75" customHeight="1">
      <c r="A10" s="12" t="s">
        <v>2476</v>
      </c>
      <c r="B10" s="16">
        <v>5.4120370370370367E-2</v>
      </c>
      <c r="C10" s="12" t="s">
        <v>18</v>
      </c>
      <c r="D10" s="12" t="s">
        <v>101</v>
      </c>
      <c r="E10" s="36">
        <v>12</v>
      </c>
      <c r="F10" s="36"/>
      <c r="H10" s="12" t="s">
        <v>2480</v>
      </c>
      <c r="J10" s="12" t="s">
        <v>1787</v>
      </c>
    </row>
    <row r="11" spans="1:10" ht="15.75" customHeight="1">
      <c r="A11" s="12" t="s">
        <v>2476</v>
      </c>
      <c r="B11" s="16">
        <v>5.797453703703704E-2</v>
      </c>
      <c r="C11" s="12" t="s">
        <v>888</v>
      </c>
      <c r="D11" s="12" t="s">
        <v>51</v>
      </c>
      <c r="E11" s="36">
        <v>25</v>
      </c>
      <c r="F11" s="37">
        <f>E11-9</f>
        <v>16</v>
      </c>
    </row>
    <row r="12" spans="1:10" ht="15.75" customHeight="1">
      <c r="A12" s="12" t="s">
        <v>2476</v>
      </c>
      <c r="B12" s="16">
        <v>6.4502314814814818E-2</v>
      </c>
      <c r="C12" s="12" t="s">
        <v>21</v>
      </c>
      <c r="D12" s="12" t="s">
        <v>31</v>
      </c>
      <c r="E12" s="36">
        <v>18</v>
      </c>
      <c r="F12" s="36">
        <f>E12-4</f>
        <v>14</v>
      </c>
    </row>
    <row r="13" spans="1:10" ht="15.75" customHeight="1">
      <c r="A13" s="12" t="s">
        <v>2476</v>
      </c>
      <c r="B13" s="16">
        <v>6.4502314814814818E-2</v>
      </c>
      <c r="C13" s="12" t="s">
        <v>21</v>
      </c>
      <c r="D13" s="12" t="s">
        <v>45</v>
      </c>
      <c r="E13" s="36">
        <v>4</v>
      </c>
      <c r="F13" s="37"/>
      <c r="J13" s="12" t="s">
        <v>2485</v>
      </c>
    </row>
    <row r="14" spans="1:10" ht="15.75" customHeight="1">
      <c r="A14" s="12" t="s">
        <v>2476</v>
      </c>
      <c r="B14" s="16">
        <v>8.3773148148148152E-2</v>
      </c>
      <c r="C14" s="12" t="s">
        <v>18</v>
      </c>
      <c r="D14" s="12" t="s">
        <v>109</v>
      </c>
      <c r="E14" s="36">
        <v>12</v>
      </c>
      <c r="F14" s="36" t="s">
        <v>38</v>
      </c>
      <c r="J14" s="12" t="s">
        <v>2483</v>
      </c>
    </row>
    <row r="15" spans="1:10" ht="15.75" customHeight="1">
      <c r="A15" s="12" t="s">
        <v>2476</v>
      </c>
      <c r="B15" s="16">
        <v>8.711805555555556E-2</v>
      </c>
      <c r="C15" s="12" t="s">
        <v>18</v>
      </c>
      <c r="D15" s="12" t="s">
        <v>321</v>
      </c>
      <c r="E15" s="36">
        <v>12</v>
      </c>
      <c r="F15" s="36" t="s">
        <v>38</v>
      </c>
      <c r="J15" s="12" t="s">
        <v>2483</v>
      </c>
    </row>
    <row r="16" spans="1:10" ht="15.75" customHeight="1">
      <c r="A16" s="12" t="s">
        <v>2476</v>
      </c>
      <c r="B16" s="16">
        <v>8.7719907407407413E-2</v>
      </c>
      <c r="C16" s="12" t="s">
        <v>18</v>
      </c>
      <c r="D16" s="12" t="s">
        <v>34</v>
      </c>
      <c r="E16" s="36" t="s">
        <v>20</v>
      </c>
      <c r="F16" s="36">
        <v>1</v>
      </c>
    </row>
    <row r="17" spans="1:10" ht="15.75" customHeight="1">
      <c r="A17" s="12" t="s">
        <v>2476</v>
      </c>
      <c r="B17" s="16">
        <v>0.10413194444444444</v>
      </c>
      <c r="C17" s="12" t="s">
        <v>14</v>
      </c>
      <c r="D17" s="12" t="s">
        <v>109</v>
      </c>
      <c r="E17" s="36">
        <f>F17+0</f>
        <v>3</v>
      </c>
      <c r="F17" s="36">
        <v>3</v>
      </c>
    </row>
    <row r="18" spans="1:10" ht="15.75" customHeight="1">
      <c r="A18" s="12" t="s">
        <v>2476</v>
      </c>
      <c r="B18" s="16">
        <v>0.11196759259259259</v>
      </c>
      <c r="C18" s="12" t="s">
        <v>888</v>
      </c>
      <c r="D18" s="12" t="s">
        <v>45</v>
      </c>
      <c r="E18" s="36">
        <v>18</v>
      </c>
      <c r="F18" s="37"/>
      <c r="J18" s="12" t="s">
        <v>2486</v>
      </c>
    </row>
    <row r="19" spans="1:10" ht="15.75" customHeight="1">
      <c r="A19" s="12" t="s">
        <v>2476</v>
      </c>
      <c r="B19" s="16">
        <v>0.1507175925925926</v>
      </c>
      <c r="C19" s="12" t="s">
        <v>14</v>
      </c>
      <c r="D19" s="12" t="s">
        <v>15</v>
      </c>
      <c r="E19" s="36">
        <v>5</v>
      </c>
      <c r="F19" s="37">
        <f>E19-3</f>
        <v>2</v>
      </c>
    </row>
    <row r="20" spans="1:10" ht="15.75" customHeight="1">
      <c r="A20" s="12" t="s">
        <v>2476</v>
      </c>
      <c r="B20" s="16">
        <v>0.15224537037037036</v>
      </c>
      <c r="C20" s="12" t="s">
        <v>14</v>
      </c>
      <c r="D20" s="12" t="s">
        <v>27</v>
      </c>
      <c r="E20" s="36" t="s">
        <v>17</v>
      </c>
      <c r="F20" s="36">
        <v>20</v>
      </c>
    </row>
    <row r="21" spans="1:10" ht="15.75" customHeight="1">
      <c r="A21" s="12" t="s">
        <v>2476</v>
      </c>
      <c r="B21" s="16">
        <v>0.15486111111111112</v>
      </c>
      <c r="C21" s="12" t="s">
        <v>18</v>
      </c>
      <c r="D21" s="12" t="s">
        <v>15</v>
      </c>
      <c r="E21" s="36">
        <v>19</v>
      </c>
      <c r="F21" s="36">
        <f t="shared" ref="F21:F22" si="0">E21-5</f>
        <v>14</v>
      </c>
    </row>
    <row r="22" spans="1:10" ht="15.75" customHeight="1">
      <c r="A22" s="12" t="s">
        <v>2476</v>
      </c>
      <c r="B22" s="16">
        <v>0.15561342592592592</v>
      </c>
      <c r="C22" s="12" t="s">
        <v>18</v>
      </c>
      <c r="D22" s="12" t="s">
        <v>15</v>
      </c>
      <c r="E22" s="36">
        <v>9</v>
      </c>
      <c r="F22" s="36">
        <f t="shared" si="0"/>
        <v>4</v>
      </c>
    </row>
    <row r="23" spans="1:10" ht="15.75" customHeight="1">
      <c r="A23" s="12" t="s">
        <v>2476</v>
      </c>
      <c r="B23" s="16">
        <v>0.15907407407407406</v>
      </c>
      <c r="C23" s="12" t="s">
        <v>21</v>
      </c>
      <c r="D23" s="12" t="s">
        <v>246</v>
      </c>
      <c r="E23" s="36">
        <v>17</v>
      </c>
      <c r="F23" s="36">
        <f>E23-10</f>
        <v>7</v>
      </c>
    </row>
    <row r="24" spans="1:10" ht="15.75" customHeight="1">
      <c r="A24" s="12" t="s">
        <v>2476</v>
      </c>
      <c r="B24" s="16">
        <v>0.15909722222222222</v>
      </c>
      <c r="C24" s="12" t="s">
        <v>14</v>
      </c>
      <c r="D24" s="12" t="s">
        <v>246</v>
      </c>
      <c r="E24" s="36">
        <v>20</v>
      </c>
      <c r="F24" s="36">
        <f>E24-6</f>
        <v>14</v>
      </c>
    </row>
    <row r="25" spans="1:10" ht="15.75" customHeight="1">
      <c r="A25" s="12" t="s">
        <v>2476</v>
      </c>
      <c r="B25" s="16">
        <v>0.15909722222222222</v>
      </c>
      <c r="C25" s="12" t="s">
        <v>14</v>
      </c>
      <c r="D25" s="12" t="s">
        <v>45</v>
      </c>
      <c r="E25" s="36">
        <v>1</v>
      </c>
      <c r="F25" s="37"/>
      <c r="J25" s="12" t="s">
        <v>2485</v>
      </c>
    </row>
    <row r="26" spans="1:10" ht="15.75" customHeight="1">
      <c r="A26" s="12" t="s">
        <v>2476</v>
      </c>
      <c r="B26" s="16">
        <v>0.15964120370370372</v>
      </c>
      <c r="C26" s="12" t="s">
        <v>21</v>
      </c>
      <c r="D26" s="12" t="s">
        <v>246</v>
      </c>
      <c r="E26" s="36">
        <v>16</v>
      </c>
      <c r="F26" s="36">
        <f>E26-10</f>
        <v>6</v>
      </c>
    </row>
    <row r="27" spans="1:10" ht="15.75" customHeight="1">
      <c r="A27" s="12" t="s">
        <v>2476</v>
      </c>
      <c r="B27" s="16">
        <v>0.15964120370370372</v>
      </c>
      <c r="C27" s="12" t="s">
        <v>21</v>
      </c>
      <c r="D27" s="12" t="s">
        <v>45</v>
      </c>
      <c r="E27" s="36">
        <v>1</v>
      </c>
      <c r="F27" s="36"/>
      <c r="J27" s="12" t="s">
        <v>2485</v>
      </c>
    </row>
    <row r="28" spans="1:10" ht="15.75" customHeight="1">
      <c r="A28" s="12" t="s">
        <v>2476</v>
      </c>
      <c r="B28" s="16">
        <v>0.15964120370370372</v>
      </c>
      <c r="C28" s="12" t="s">
        <v>14</v>
      </c>
      <c r="D28" s="12" t="s">
        <v>246</v>
      </c>
      <c r="E28" s="36">
        <v>15</v>
      </c>
      <c r="F28" s="36" t="s">
        <v>38</v>
      </c>
      <c r="J28" s="12" t="s">
        <v>2483</v>
      </c>
    </row>
    <row r="29" spans="1:10" ht="15.75" customHeight="1">
      <c r="A29" s="12" t="s">
        <v>2476</v>
      </c>
      <c r="B29" s="16">
        <v>0.15989583333333332</v>
      </c>
      <c r="C29" s="12" t="s">
        <v>888</v>
      </c>
      <c r="D29" s="12" t="s">
        <v>67</v>
      </c>
      <c r="E29" s="36">
        <v>8</v>
      </c>
      <c r="F29" s="36">
        <f>E29--1</f>
        <v>9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>
    <outlinePr summaryBelow="0" summaryRight="0"/>
  </sheetPr>
  <dimension ref="A1:J82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13.5" customWidth="1"/>
    <col min="9" max="9" width="6.33203125" customWidth="1"/>
    <col min="10" max="10" width="46.66406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2481</v>
      </c>
      <c r="B2" s="16">
        <v>1.4386574074074074E-2</v>
      </c>
      <c r="C2" s="12" t="s">
        <v>14</v>
      </c>
      <c r="D2" s="12" t="s">
        <v>24</v>
      </c>
      <c r="E2" s="36">
        <v>22</v>
      </c>
      <c r="F2" s="37">
        <f>E2-7</f>
        <v>15</v>
      </c>
    </row>
    <row r="3" spans="1:10" ht="15.75" customHeight="1">
      <c r="A3" s="12" t="s">
        <v>2481</v>
      </c>
      <c r="B3" s="16">
        <v>2.7766203703703703E-2</v>
      </c>
      <c r="C3" s="12" t="s">
        <v>18</v>
      </c>
      <c r="D3" s="12" t="s">
        <v>55</v>
      </c>
      <c r="E3" s="36">
        <v>14</v>
      </c>
      <c r="F3" s="36" t="s">
        <v>38</v>
      </c>
      <c r="J3" s="12" t="s">
        <v>2483</v>
      </c>
    </row>
    <row r="4" spans="1:10" ht="15.75" customHeight="1">
      <c r="A4" s="12" t="s">
        <v>2481</v>
      </c>
      <c r="B4" s="16">
        <v>2.9097222222222222E-2</v>
      </c>
      <c r="C4" s="12" t="s">
        <v>19</v>
      </c>
      <c r="D4" s="12" t="s">
        <v>78</v>
      </c>
      <c r="E4" s="36">
        <v>16</v>
      </c>
      <c r="F4" s="37">
        <f>E4-3</f>
        <v>13</v>
      </c>
    </row>
    <row r="5" spans="1:10" ht="15.75" customHeight="1">
      <c r="A5" s="12" t="s">
        <v>2481</v>
      </c>
      <c r="B5" s="16">
        <v>2.9710648148148149E-2</v>
      </c>
      <c r="C5" s="12" t="s">
        <v>19</v>
      </c>
      <c r="D5" s="12" t="s">
        <v>78</v>
      </c>
      <c r="E5" s="36">
        <v>22</v>
      </c>
      <c r="F5" s="36" t="s">
        <v>38</v>
      </c>
      <c r="J5" s="12" t="s">
        <v>2483</v>
      </c>
    </row>
    <row r="6" spans="1:10" ht="15.75" customHeight="1">
      <c r="A6" s="12" t="s">
        <v>2481</v>
      </c>
      <c r="B6" s="16">
        <v>3.2951388888888891E-2</v>
      </c>
      <c r="C6" s="12" t="s">
        <v>14</v>
      </c>
      <c r="D6" s="12" t="s">
        <v>31</v>
      </c>
      <c r="E6" s="36">
        <v>11</v>
      </c>
      <c r="F6" s="36" t="s">
        <v>38</v>
      </c>
      <c r="J6" s="12" t="s">
        <v>2483</v>
      </c>
    </row>
    <row r="7" spans="1:10" ht="15.75" customHeight="1">
      <c r="A7" s="12" t="s">
        <v>2481</v>
      </c>
      <c r="B7" s="16">
        <v>3.7442129629629631E-2</v>
      </c>
      <c r="C7" s="12" t="s">
        <v>18</v>
      </c>
      <c r="D7" s="12" t="s">
        <v>15</v>
      </c>
      <c r="E7" s="36">
        <v>7</v>
      </c>
      <c r="F7" s="36">
        <f>E7-5</f>
        <v>2</v>
      </c>
    </row>
    <row r="8" spans="1:10" ht="15.75" customHeight="1">
      <c r="A8" s="12" t="s">
        <v>2481</v>
      </c>
      <c r="B8" s="16">
        <v>3.8692129629629632E-2</v>
      </c>
      <c r="C8" s="12" t="s">
        <v>21</v>
      </c>
      <c r="D8" s="12" t="s">
        <v>246</v>
      </c>
      <c r="E8" s="36">
        <v>20</v>
      </c>
      <c r="F8" s="36" t="s">
        <v>38</v>
      </c>
      <c r="J8" s="12" t="s">
        <v>2483</v>
      </c>
    </row>
    <row r="9" spans="1:10" ht="15.75" customHeight="1">
      <c r="A9" s="12" t="s">
        <v>2481</v>
      </c>
      <c r="B9" s="16">
        <v>3.8773148148148147E-2</v>
      </c>
      <c r="C9" s="12" t="s">
        <v>14</v>
      </c>
      <c r="D9" s="12" t="s">
        <v>246</v>
      </c>
      <c r="E9" s="36" t="s">
        <v>38</v>
      </c>
      <c r="F9" s="36" t="s">
        <v>38</v>
      </c>
      <c r="J9" s="12" t="s">
        <v>2193</v>
      </c>
    </row>
    <row r="10" spans="1:10" ht="15.75" customHeight="1">
      <c r="A10" s="12" t="s">
        <v>2481</v>
      </c>
      <c r="B10" s="16">
        <v>3.8773148148148147E-2</v>
      </c>
      <c r="C10" s="12" t="s">
        <v>14</v>
      </c>
      <c r="D10" s="12" t="s">
        <v>246</v>
      </c>
      <c r="E10" s="36">
        <v>26</v>
      </c>
      <c r="F10" s="36" t="s">
        <v>38</v>
      </c>
      <c r="J10" s="12" t="s">
        <v>2483</v>
      </c>
    </row>
    <row r="11" spans="1:10" ht="15.75" customHeight="1">
      <c r="A11" s="12" t="s">
        <v>2481</v>
      </c>
      <c r="B11" s="16">
        <v>4.3912037037037034E-2</v>
      </c>
      <c r="C11" s="12" t="s">
        <v>21</v>
      </c>
      <c r="D11" s="12" t="s">
        <v>246</v>
      </c>
      <c r="E11" s="36">
        <v>15</v>
      </c>
      <c r="F11" s="36" t="s">
        <v>38</v>
      </c>
      <c r="J11" s="12" t="s">
        <v>2483</v>
      </c>
    </row>
    <row r="12" spans="1:10" ht="15.75" customHeight="1">
      <c r="A12" s="12" t="s">
        <v>2481</v>
      </c>
      <c r="B12" s="16">
        <v>4.3912037037037034E-2</v>
      </c>
      <c r="C12" s="12" t="s">
        <v>14</v>
      </c>
      <c r="D12" s="12" t="s">
        <v>246</v>
      </c>
      <c r="E12" s="36">
        <v>17</v>
      </c>
      <c r="F12" s="36" t="s">
        <v>38</v>
      </c>
      <c r="J12" s="12" t="s">
        <v>2483</v>
      </c>
    </row>
    <row r="13" spans="1:10" ht="15.75" customHeight="1">
      <c r="A13" s="12" t="s">
        <v>2481</v>
      </c>
      <c r="B13" s="16">
        <v>4.6747685185185184E-2</v>
      </c>
      <c r="C13" s="12" t="s">
        <v>14</v>
      </c>
      <c r="D13" s="12" t="s">
        <v>135</v>
      </c>
      <c r="E13" s="36" t="s">
        <v>17</v>
      </c>
      <c r="F13" s="36">
        <v>20</v>
      </c>
    </row>
    <row r="14" spans="1:10" ht="15.75" customHeight="1">
      <c r="A14" s="12" t="s">
        <v>2481</v>
      </c>
      <c r="B14" s="16">
        <v>4.7199074074074074E-2</v>
      </c>
      <c r="C14" s="12" t="s">
        <v>18</v>
      </c>
      <c r="D14" s="12" t="s">
        <v>55</v>
      </c>
      <c r="E14" s="36">
        <v>22</v>
      </c>
      <c r="F14" s="36" t="s">
        <v>38</v>
      </c>
      <c r="J14" s="12" t="s">
        <v>2483</v>
      </c>
    </row>
    <row r="15" spans="1:10" ht="15.75" customHeight="1">
      <c r="A15" s="12" t="s">
        <v>2481</v>
      </c>
      <c r="B15" s="16">
        <v>4.7199074074074074E-2</v>
      </c>
      <c r="C15" s="12" t="s">
        <v>18</v>
      </c>
      <c r="D15" s="12" t="s">
        <v>55</v>
      </c>
      <c r="E15" s="36" t="s">
        <v>38</v>
      </c>
      <c r="F15" s="36" t="s">
        <v>38</v>
      </c>
      <c r="J15" s="12" t="s">
        <v>2193</v>
      </c>
    </row>
    <row r="16" spans="1:10" ht="15.75" customHeight="1">
      <c r="A16" s="12" t="s">
        <v>2481</v>
      </c>
      <c r="B16" s="16">
        <v>4.9976851851851849E-2</v>
      </c>
      <c r="C16" s="12" t="s">
        <v>21</v>
      </c>
      <c r="D16" s="12" t="s">
        <v>15</v>
      </c>
      <c r="E16" s="36">
        <v>17</v>
      </c>
      <c r="F16" s="36">
        <f>E16-4</f>
        <v>13</v>
      </c>
    </row>
    <row r="17" spans="1:10" ht="15.75" customHeight="1">
      <c r="A17" s="12" t="s">
        <v>2481</v>
      </c>
      <c r="B17" s="16">
        <v>4.9976851851851849E-2</v>
      </c>
      <c r="C17" s="12" t="s">
        <v>21</v>
      </c>
      <c r="D17" s="12" t="s">
        <v>15</v>
      </c>
      <c r="E17" s="36" t="s">
        <v>38</v>
      </c>
      <c r="F17" s="36" t="s">
        <v>38</v>
      </c>
      <c r="J17" s="12" t="s">
        <v>2193</v>
      </c>
    </row>
    <row r="18" spans="1:10" ht="15.75" customHeight="1">
      <c r="A18" s="12" t="s">
        <v>2481</v>
      </c>
      <c r="B18" s="16">
        <v>5.1076388888888886E-2</v>
      </c>
      <c r="C18" s="12" t="s">
        <v>14</v>
      </c>
      <c r="D18" s="12" t="s">
        <v>37</v>
      </c>
      <c r="E18" s="36">
        <v>18</v>
      </c>
      <c r="F18" s="37">
        <f>E18-6</f>
        <v>12</v>
      </c>
    </row>
    <row r="19" spans="1:10" ht="15.75" customHeight="1">
      <c r="A19" s="12" t="s">
        <v>2481</v>
      </c>
      <c r="B19" s="16">
        <v>5.1076388888888886E-2</v>
      </c>
      <c r="C19" s="12" t="s">
        <v>21</v>
      </c>
      <c r="D19" s="12" t="s">
        <v>37</v>
      </c>
      <c r="E19" s="36">
        <v>26</v>
      </c>
      <c r="F19" s="37">
        <f>E19-10</f>
        <v>16</v>
      </c>
    </row>
    <row r="20" spans="1:10" ht="15.75" customHeight="1">
      <c r="A20" s="12" t="s">
        <v>2481</v>
      </c>
      <c r="B20" s="16">
        <v>5.1076388888888886E-2</v>
      </c>
      <c r="C20" s="12" t="s">
        <v>18</v>
      </c>
      <c r="D20" s="12" t="s">
        <v>37</v>
      </c>
      <c r="E20" s="36">
        <v>14</v>
      </c>
      <c r="F20" s="36">
        <f>E20-1</f>
        <v>13</v>
      </c>
    </row>
    <row r="21" spans="1:10" ht="15.75" customHeight="1">
      <c r="A21" s="12" t="s">
        <v>2481</v>
      </c>
      <c r="B21" s="16">
        <v>5.7743055555555554E-2</v>
      </c>
      <c r="C21" s="12" t="s">
        <v>19</v>
      </c>
      <c r="D21" s="12" t="s">
        <v>37</v>
      </c>
      <c r="E21" s="36">
        <v>17</v>
      </c>
      <c r="F21" s="36">
        <f>E21-11</f>
        <v>6</v>
      </c>
    </row>
    <row r="22" spans="1:10" ht="15.75" customHeight="1">
      <c r="A22" s="12" t="s">
        <v>2481</v>
      </c>
      <c r="B22" s="16">
        <v>6.159722222222222E-2</v>
      </c>
      <c r="C22" s="12" t="s">
        <v>66</v>
      </c>
      <c r="D22" s="12" t="s">
        <v>113</v>
      </c>
      <c r="E22" s="36" t="s">
        <v>20</v>
      </c>
      <c r="F22" s="36">
        <v>1</v>
      </c>
      <c r="J22" s="12" t="s">
        <v>2270</v>
      </c>
    </row>
    <row r="23" spans="1:10" ht="15.75" customHeight="1">
      <c r="A23" s="12" t="s">
        <v>2481</v>
      </c>
      <c r="B23" s="16">
        <v>6.2870370370370368E-2</v>
      </c>
      <c r="C23" s="12" t="s">
        <v>18</v>
      </c>
      <c r="D23" s="12" t="s">
        <v>15</v>
      </c>
      <c r="E23" s="36">
        <v>8</v>
      </c>
      <c r="F23" s="36">
        <f t="shared" ref="F23:F24" si="0">E23-5</f>
        <v>3</v>
      </c>
    </row>
    <row r="24" spans="1:10" ht="15.75" customHeight="1">
      <c r="A24" s="12" t="s">
        <v>2481</v>
      </c>
      <c r="B24" s="16">
        <v>6.4629629629629634E-2</v>
      </c>
      <c r="C24" s="12" t="s">
        <v>18</v>
      </c>
      <c r="D24" s="12" t="s">
        <v>34</v>
      </c>
      <c r="E24" s="36">
        <v>24</v>
      </c>
      <c r="F24" s="36">
        <f t="shared" si="0"/>
        <v>19</v>
      </c>
    </row>
    <row r="25" spans="1:10" ht="15.75" customHeight="1">
      <c r="A25" s="12" t="s">
        <v>2481</v>
      </c>
      <c r="B25" s="16">
        <v>6.6388888888888886E-2</v>
      </c>
      <c r="C25" s="12" t="s">
        <v>888</v>
      </c>
      <c r="D25" s="12" t="s">
        <v>15</v>
      </c>
      <c r="E25" s="36" t="s">
        <v>38</v>
      </c>
      <c r="F25" s="36" t="s">
        <v>38</v>
      </c>
      <c r="J25" s="12" t="s">
        <v>2193</v>
      </c>
    </row>
    <row r="26" spans="1:10" ht="15.75" customHeight="1">
      <c r="A26" s="12" t="s">
        <v>2481</v>
      </c>
      <c r="B26" s="16">
        <v>6.6388888888888886E-2</v>
      </c>
      <c r="C26" s="12" t="s">
        <v>888</v>
      </c>
      <c r="D26" s="12" t="s">
        <v>15</v>
      </c>
      <c r="E26" s="36">
        <v>21</v>
      </c>
      <c r="F26" s="36" t="s">
        <v>38</v>
      </c>
      <c r="J26" s="12" t="s">
        <v>2483</v>
      </c>
    </row>
    <row r="27" spans="1:10" ht="15.75" customHeight="1">
      <c r="A27" s="12" t="s">
        <v>2481</v>
      </c>
      <c r="B27" s="16">
        <v>6.8900462962962969E-2</v>
      </c>
      <c r="C27" s="12" t="s">
        <v>19</v>
      </c>
      <c r="D27" s="12" t="s">
        <v>22</v>
      </c>
      <c r="E27" s="36" t="s">
        <v>38</v>
      </c>
      <c r="F27" s="36" t="s">
        <v>38</v>
      </c>
      <c r="J27" s="12" t="s">
        <v>2193</v>
      </c>
    </row>
    <row r="28" spans="1:10" ht="15.75" customHeight="1">
      <c r="A28" s="12" t="s">
        <v>2481</v>
      </c>
      <c r="B28" s="16">
        <v>6.8900462962962969E-2</v>
      </c>
      <c r="C28" s="12" t="s">
        <v>19</v>
      </c>
      <c r="D28" s="12" t="s">
        <v>22</v>
      </c>
      <c r="E28" s="36">
        <v>19</v>
      </c>
      <c r="F28" s="36">
        <f>E28-13</f>
        <v>6</v>
      </c>
    </row>
    <row r="29" spans="1:10" ht="15.75" customHeight="1">
      <c r="A29" s="12" t="s">
        <v>2481</v>
      </c>
      <c r="B29" s="16">
        <v>7.1134259259259258E-2</v>
      </c>
      <c r="C29" s="12" t="s">
        <v>19</v>
      </c>
      <c r="D29" s="12" t="s">
        <v>37</v>
      </c>
      <c r="E29" s="36">
        <v>13</v>
      </c>
      <c r="F29" s="36">
        <f>E29-11</f>
        <v>2</v>
      </c>
    </row>
    <row r="30" spans="1:10" ht="15.75" customHeight="1">
      <c r="A30" s="12" t="s">
        <v>2481</v>
      </c>
      <c r="B30" s="16">
        <v>7.2164351851851855E-2</v>
      </c>
      <c r="C30" s="12" t="s">
        <v>18</v>
      </c>
      <c r="D30" s="12" t="s">
        <v>51</v>
      </c>
      <c r="E30" s="36">
        <v>16</v>
      </c>
      <c r="F30" s="36" t="s">
        <v>38</v>
      </c>
      <c r="J30" s="12" t="s">
        <v>2483</v>
      </c>
    </row>
    <row r="31" spans="1:10" ht="15.75" customHeight="1">
      <c r="A31" s="12" t="s">
        <v>2481</v>
      </c>
      <c r="B31" s="16">
        <v>7.2164351851851855E-2</v>
      </c>
      <c r="C31" s="12" t="s">
        <v>888</v>
      </c>
      <c r="D31" s="12" t="s">
        <v>51</v>
      </c>
      <c r="E31" s="36">
        <v>16</v>
      </c>
      <c r="F31" s="36" t="s">
        <v>38</v>
      </c>
      <c r="J31" s="12" t="s">
        <v>2483</v>
      </c>
    </row>
    <row r="32" spans="1:10" ht="15.75" customHeight="1">
      <c r="A32" s="12" t="s">
        <v>2481</v>
      </c>
      <c r="B32" s="16">
        <v>7.2812500000000002E-2</v>
      </c>
      <c r="C32" s="12" t="s">
        <v>14</v>
      </c>
      <c r="D32" s="12" t="s">
        <v>37</v>
      </c>
      <c r="E32" s="36">
        <v>11</v>
      </c>
      <c r="F32" s="36">
        <f>E32-6</f>
        <v>5</v>
      </c>
    </row>
    <row r="33" spans="1:10" ht="15.75" customHeight="1">
      <c r="A33" s="12" t="s">
        <v>2481</v>
      </c>
      <c r="B33" s="16">
        <v>7.2824074074074069E-2</v>
      </c>
      <c r="C33" s="12" t="s">
        <v>21</v>
      </c>
      <c r="D33" s="12" t="s">
        <v>37</v>
      </c>
      <c r="E33" s="36">
        <v>22</v>
      </c>
      <c r="F33" s="36">
        <f>E33-9</f>
        <v>13</v>
      </c>
    </row>
    <row r="34" spans="1:10" ht="15.75" customHeight="1">
      <c r="A34" s="12" t="s">
        <v>2481</v>
      </c>
      <c r="B34" s="16">
        <v>7.722222222222222E-2</v>
      </c>
      <c r="C34" s="12" t="s">
        <v>18</v>
      </c>
      <c r="D34" s="12" t="s">
        <v>15</v>
      </c>
      <c r="E34" s="36">
        <v>22</v>
      </c>
      <c r="F34" s="36" t="s">
        <v>38</v>
      </c>
      <c r="J34" s="12" t="s">
        <v>2483</v>
      </c>
    </row>
    <row r="35" spans="1:10" ht="15.75" customHeight="1">
      <c r="A35" s="12" t="s">
        <v>2481</v>
      </c>
      <c r="B35" s="16">
        <v>8.1018518518518517E-2</v>
      </c>
      <c r="C35" s="12" t="s">
        <v>21</v>
      </c>
      <c r="D35" s="12" t="s">
        <v>15</v>
      </c>
      <c r="E35" s="36">
        <v>21</v>
      </c>
      <c r="F35" s="36">
        <f>E35-4</f>
        <v>17</v>
      </c>
    </row>
    <row r="36" spans="1:10" ht="15.75" customHeight="1">
      <c r="A36" s="12" t="s">
        <v>2481</v>
      </c>
      <c r="B36" s="16">
        <v>9.778935185185185E-2</v>
      </c>
      <c r="C36" s="12" t="s">
        <v>13</v>
      </c>
      <c r="D36" s="12" t="s">
        <v>24</v>
      </c>
      <c r="E36" s="36" t="s">
        <v>17</v>
      </c>
      <c r="F36" s="36">
        <v>20</v>
      </c>
    </row>
    <row r="37" spans="1:10" ht="15.75" customHeight="1">
      <c r="A37" s="12" t="s">
        <v>2481</v>
      </c>
      <c r="B37" s="16">
        <v>9.8310185185185181E-2</v>
      </c>
      <c r="C37" s="12" t="s">
        <v>14</v>
      </c>
      <c r="D37" s="12" t="s">
        <v>15</v>
      </c>
      <c r="E37" s="36">
        <v>13</v>
      </c>
      <c r="F37" s="36">
        <f>E37-3</f>
        <v>10</v>
      </c>
    </row>
    <row r="38" spans="1:10" ht="15.75" customHeight="1">
      <c r="A38" s="12" t="s">
        <v>2481</v>
      </c>
      <c r="B38" s="16">
        <v>9.8344907407407409E-2</v>
      </c>
      <c r="C38" s="12" t="s">
        <v>21</v>
      </c>
      <c r="D38" s="12" t="s">
        <v>15</v>
      </c>
      <c r="E38" s="36">
        <v>19</v>
      </c>
      <c r="F38" s="36">
        <f>E38-4</f>
        <v>15</v>
      </c>
    </row>
    <row r="39" spans="1:10" ht="15.75" customHeight="1">
      <c r="A39" s="12" t="s">
        <v>2481</v>
      </c>
      <c r="B39" s="16">
        <v>0.10968749999999999</v>
      </c>
      <c r="C39" s="12" t="s">
        <v>14</v>
      </c>
      <c r="D39" s="12" t="s">
        <v>37</v>
      </c>
      <c r="E39" s="36" t="s">
        <v>38</v>
      </c>
      <c r="F39" s="36" t="s">
        <v>38</v>
      </c>
      <c r="J39" s="12" t="s">
        <v>2193</v>
      </c>
    </row>
    <row r="40" spans="1:10" ht="15.75" customHeight="1">
      <c r="A40" s="12" t="s">
        <v>2481</v>
      </c>
      <c r="B40" s="16">
        <v>0.10968749999999999</v>
      </c>
      <c r="C40" s="12" t="s">
        <v>14</v>
      </c>
      <c r="D40" s="12" t="s">
        <v>37</v>
      </c>
      <c r="E40" s="36">
        <v>16</v>
      </c>
      <c r="F40" s="36">
        <f>E40-6</f>
        <v>10</v>
      </c>
    </row>
    <row r="41" spans="1:10" ht="15.75" customHeight="1">
      <c r="A41" s="12" t="s">
        <v>2481</v>
      </c>
      <c r="B41" s="16">
        <v>0.11099537037037037</v>
      </c>
      <c r="C41" s="12" t="s">
        <v>13</v>
      </c>
      <c r="D41" s="12" t="s">
        <v>67</v>
      </c>
      <c r="E41" s="36" t="s">
        <v>38</v>
      </c>
      <c r="F41" s="36" t="s">
        <v>38</v>
      </c>
    </row>
    <row r="42" spans="1:10" ht="15.75" customHeight="1">
      <c r="A42" s="12" t="s">
        <v>2481</v>
      </c>
      <c r="B42" s="16">
        <v>0.11123842592592592</v>
      </c>
      <c r="C42" s="12" t="s">
        <v>14</v>
      </c>
      <c r="D42" s="12" t="s">
        <v>67</v>
      </c>
      <c r="E42" s="36" t="s">
        <v>38</v>
      </c>
      <c r="F42" s="36" t="s">
        <v>38</v>
      </c>
      <c r="J42" s="12" t="s">
        <v>2193</v>
      </c>
    </row>
    <row r="43" spans="1:10" ht="15.75" customHeight="1">
      <c r="A43" s="12" t="s">
        <v>2481</v>
      </c>
      <c r="B43" s="16">
        <v>0.11123842592592592</v>
      </c>
      <c r="C43" s="12" t="s">
        <v>14</v>
      </c>
      <c r="D43" s="12" t="s">
        <v>67</v>
      </c>
      <c r="E43" s="36">
        <v>18</v>
      </c>
      <c r="F43" s="36">
        <f>E43-2</f>
        <v>16</v>
      </c>
    </row>
    <row r="44" spans="1:10" ht="15.75" customHeight="1">
      <c r="A44" s="12" t="s">
        <v>2481</v>
      </c>
      <c r="B44" s="16">
        <v>0.11331018518518518</v>
      </c>
      <c r="C44" s="12" t="s">
        <v>21</v>
      </c>
      <c r="D44" s="12" t="s">
        <v>37</v>
      </c>
      <c r="E44" s="36" t="s">
        <v>38</v>
      </c>
      <c r="F44" s="36" t="s">
        <v>38</v>
      </c>
      <c r="J44" s="12" t="s">
        <v>2193</v>
      </c>
    </row>
    <row r="45" spans="1:10" ht="15.75" customHeight="1">
      <c r="A45" s="12" t="s">
        <v>2481</v>
      </c>
      <c r="B45" s="16">
        <v>0.11331018518518518</v>
      </c>
      <c r="C45" s="12" t="s">
        <v>21</v>
      </c>
      <c r="D45" s="12" t="s">
        <v>37</v>
      </c>
      <c r="E45" s="36">
        <v>27</v>
      </c>
      <c r="F45" s="36">
        <f>E45-10</f>
        <v>17</v>
      </c>
    </row>
    <row r="46" spans="1:10" ht="15.75" customHeight="1">
      <c r="A46" s="12" t="s">
        <v>2481</v>
      </c>
      <c r="B46" s="16">
        <v>0.11521990740740741</v>
      </c>
      <c r="C46" s="12" t="s">
        <v>13</v>
      </c>
      <c r="D46" s="12" t="s">
        <v>37</v>
      </c>
      <c r="E46" s="36">
        <f>F46+6</f>
        <v>25</v>
      </c>
      <c r="F46" s="36">
        <v>19</v>
      </c>
      <c r="J46" s="12" t="s">
        <v>2193</v>
      </c>
    </row>
    <row r="47" spans="1:10" ht="15.75" customHeight="1">
      <c r="A47" s="12" t="s">
        <v>2481</v>
      </c>
      <c r="B47" s="16">
        <v>0.11521990740740741</v>
      </c>
      <c r="C47" s="12" t="s">
        <v>13</v>
      </c>
      <c r="D47" s="12" t="s">
        <v>37</v>
      </c>
      <c r="E47" s="36" t="s">
        <v>17</v>
      </c>
      <c r="F47" s="36">
        <v>20</v>
      </c>
    </row>
    <row r="48" spans="1:10" ht="15.75" customHeight="1">
      <c r="A48" s="12" t="s">
        <v>2481</v>
      </c>
      <c r="B48" s="16">
        <v>0.11521990740740741</v>
      </c>
      <c r="C48" s="12" t="s">
        <v>13</v>
      </c>
      <c r="D48" s="12" t="s">
        <v>45</v>
      </c>
      <c r="E48" s="36">
        <v>4</v>
      </c>
      <c r="F48" s="36"/>
      <c r="J48" s="12" t="s">
        <v>2485</v>
      </c>
    </row>
    <row r="49" spans="1:10" ht="15.75" customHeight="1">
      <c r="A49" s="12" t="s">
        <v>2481</v>
      </c>
      <c r="B49" s="16">
        <v>0.11736111111111111</v>
      </c>
      <c r="C49" s="12" t="s">
        <v>21</v>
      </c>
      <c r="D49" s="12" t="s">
        <v>37</v>
      </c>
      <c r="E49" s="36" t="s">
        <v>38</v>
      </c>
      <c r="F49" s="36" t="s">
        <v>38</v>
      </c>
    </row>
    <row r="50" spans="1:10" ht="15.75" customHeight="1">
      <c r="A50" s="12" t="s">
        <v>2481</v>
      </c>
      <c r="B50" s="16">
        <v>0.11736111111111111</v>
      </c>
      <c r="C50" s="12" t="s">
        <v>21</v>
      </c>
      <c r="D50" s="12" t="s">
        <v>37</v>
      </c>
      <c r="E50" s="36">
        <v>30</v>
      </c>
      <c r="F50" s="36" t="s">
        <v>38</v>
      </c>
      <c r="J50" s="12" t="s">
        <v>2483</v>
      </c>
    </row>
    <row r="51" spans="1:10" ht="15.75" customHeight="1">
      <c r="A51" s="12" t="s">
        <v>2481</v>
      </c>
      <c r="B51" s="16">
        <v>0.11743055555555555</v>
      </c>
      <c r="C51" s="12" t="s">
        <v>14</v>
      </c>
      <c r="D51" s="12" t="s">
        <v>37</v>
      </c>
      <c r="E51" s="36" t="s">
        <v>38</v>
      </c>
      <c r="F51" s="36" t="s">
        <v>38</v>
      </c>
      <c r="J51" s="12" t="s">
        <v>2193</v>
      </c>
    </row>
    <row r="52" spans="1:10" ht="15.75" customHeight="1">
      <c r="A52" s="12" t="s">
        <v>2481</v>
      </c>
      <c r="B52" s="16">
        <v>0.11743055555555555</v>
      </c>
      <c r="C52" s="12" t="s">
        <v>14</v>
      </c>
      <c r="D52" s="12" t="s">
        <v>37</v>
      </c>
      <c r="E52" s="36">
        <v>22</v>
      </c>
      <c r="F52" s="36" t="s">
        <v>38</v>
      </c>
      <c r="J52" s="12" t="s">
        <v>2483</v>
      </c>
    </row>
    <row r="53" spans="1:10" ht="15.75" customHeight="1">
      <c r="A53" s="12" t="s">
        <v>2481</v>
      </c>
      <c r="B53" s="16">
        <v>0.1224537037037037</v>
      </c>
      <c r="C53" s="12" t="s">
        <v>18</v>
      </c>
      <c r="D53" s="12" t="s">
        <v>37</v>
      </c>
      <c r="E53" s="36" t="s">
        <v>20</v>
      </c>
      <c r="F53" s="36">
        <v>1</v>
      </c>
    </row>
    <row r="54" spans="1:10" ht="15.75" customHeight="1">
      <c r="A54" s="12" t="s">
        <v>2481</v>
      </c>
      <c r="B54" s="16">
        <v>0.12328703703703704</v>
      </c>
      <c r="C54" s="12" t="s">
        <v>18</v>
      </c>
      <c r="D54" s="12" t="s">
        <v>27</v>
      </c>
      <c r="E54" s="36">
        <v>20</v>
      </c>
      <c r="F54" s="36">
        <f>E54-8</f>
        <v>12</v>
      </c>
    </row>
    <row r="55" spans="1:10" ht="15.75" customHeight="1">
      <c r="A55" s="12" t="s">
        <v>2481</v>
      </c>
      <c r="B55" s="16">
        <v>0.12513888888888888</v>
      </c>
      <c r="C55" s="12" t="s">
        <v>13</v>
      </c>
      <c r="D55" s="12" t="s">
        <v>37</v>
      </c>
      <c r="E55" s="36" t="s">
        <v>38</v>
      </c>
      <c r="F55" s="36" t="s">
        <v>38</v>
      </c>
      <c r="J55" s="12" t="s">
        <v>2193</v>
      </c>
    </row>
    <row r="56" spans="1:10" ht="15.75" customHeight="1">
      <c r="A56" s="12" t="s">
        <v>2481</v>
      </c>
      <c r="B56" s="16">
        <v>0.12513888888888888</v>
      </c>
      <c r="C56" s="12" t="s">
        <v>13</v>
      </c>
      <c r="D56" s="12" t="s">
        <v>37</v>
      </c>
      <c r="E56" s="36">
        <v>27</v>
      </c>
      <c r="F56" s="36" t="s">
        <v>38</v>
      </c>
      <c r="J56" s="12" t="s">
        <v>2483</v>
      </c>
    </row>
    <row r="57" spans="1:10" ht="15.75" customHeight="1">
      <c r="A57" s="12" t="s">
        <v>2481</v>
      </c>
      <c r="B57" s="16">
        <v>0.12519675925925927</v>
      </c>
      <c r="C57" s="12" t="s">
        <v>21</v>
      </c>
      <c r="D57" s="12" t="s">
        <v>37</v>
      </c>
      <c r="E57" s="36" t="s">
        <v>38</v>
      </c>
      <c r="F57" s="36" t="s">
        <v>38</v>
      </c>
      <c r="J57" s="12" t="s">
        <v>2193</v>
      </c>
    </row>
    <row r="58" spans="1:10" ht="15.75" customHeight="1">
      <c r="A58" s="12" t="s">
        <v>2481</v>
      </c>
      <c r="B58" s="16">
        <v>0.12519675925925927</v>
      </c>
      <c r="C58" s="12" t="s">
        <v>21</v>
      </c>
      <c r="D58" s="12" t="s">
        <v>37</v>
      </c>
      <c r="E58" s="36">
        <v>27</v>
      </c>
      <c r="F58" s="36" t="s">
        <v>38</v>
      </c>
      <c r="J58" s="12" t="s">
        <v>2483</v>
      </c>
    </row>
    <row r="59" spans="1:10" ht="13">
      <c r="A59" s="12" t="s">
        <v>2481</v>
      </c>
      <c r="B59" s="16">
        <v>0.12790509259259258</v>
      </c>
      <c r="C59" s="12" t="s">
        <v>14</v>
      </c>
      <c r="D59" s="12" t="s">
        <v>37</v>
      </c>
      <c r="E59" s="36">
        <v>15</v>
      </c>
      <c r="F59" s="36">
        <f>E59-6</f>
        <v>9</v>
      </c>
    </row>
    <row r="60" spans="1:10" ht="13">
      <c r="A60" s="12" t="s">
        <v>2481</v>
      </c>
      <c r="B60" s="16">
        <v>0.12790509259259258</v>
      </c>
      <c r="C60" s="12" t="s">
        <v>14</v>
      </c>
      <c r="D60" s="12" t="s">
        <v>37</v>
      </c>
      <c r="E60" s="36" t="s">
        <v>38</v>
      </c>
      <c r="F60" s="36" t="s">
        <v>38</v>
      </c>
      <c r="J60" s="12" t="s">
        <v>2193</v>
      </c>
    </row>
    <row r="61" spans="1:10" ht="13">
      <c r="A61" s="12" t="s">
        <v>2481</v>
      </c>
      <c r="B61" s="16">
        <v>0.13121527777777778</v>
      </c>
      <c r="C61" s="12" t="s">
        <v>18</v>
      </c>
      <c r="D61" s="12" t="s">
        <v>15</v>
      </c>
      <c r="E61" s="36" t="s">
        <v>38</v>
      </c>
      <c r="F61" s="36" t="s">
        <v>38</v>
      </c>
      <c r="J61" s="12" t="s">
        <v>2193</v>
      </c>
    </row>
    <row r="62" spans="1:10" ht="13">
      <c r="A62" s="12" t="s">
        <v>2481</v>
      </c>
      <c r="B62" s="16">
        <v>0.13121527777777778</v>
      </c>
      <c r="C62" s="12" t="s">
        <v>18</v>
      </c>
      <c r="D62" s="12" t="s">
        <v>15</v>
      </c>
      <c r="E62" s="36">
        <v>19</v>
      </c>
      <c r="F62" s="36">
        <f>E62-5</f>
        <v>14</v>
      </c>
    </row>
    <row r="63" spans="1:10" ht="13">
      <c r="A63" s="12" t="s">
        <v>2481</v>
      </c>
      <c r="B63" s="16">
        <v>0.13273148148148148</v>
      </c>
      <c r="C63" s="12" t="s">
        <v>18</v>
      </c>
      <c r="D63" s="12" t="s">
        <v>24</v>
      </c>
      <c r="E63" s="36" t="s">
        <v>38</v>
      </c>
      <c r="F63" s="36" t="s">
        <v>38</v>
      </c>
      <c r="J63" s="12" t="s">
        <v>2193</v>
      </c>
    </row>
    <row r="64" spans="1:10" ht="13">
      <c r="A64" s="12" t="s">
        <v>2481</v>
      </c>
      <c r="B64" s="16">
        <v>0.13273148148148148</v>
      </c>
      <c r="C64" s="12" t="s">
        <v>18</v>
      </c>
      <c r="D64" s="12" t="s">
        <v>24</v>
      </c>
      <c r="E64" s="36">
        <v>19</v>
      </c>
      <c r="F64" s="36">
        <f>E64-5</f>
        <v>14</v>
      </c>
    </row>
    <row r="65" spans="1:10" ht="13">
      <c r="A65" s="12" t="s">
        <v>2481</v>
      </c>
      <c r="B65" s="16">
        <v>0.1333101851851852</v>
      </c>
      <c r="C65" s="12" t="s">
        <v>18</v>
      </c>
      <c r="D65" s="12" t="s">
        <v>15</v>
      </c>
      <c r="E65" s="36" t="s">
        <v>38</v>
      </c>
      <c r="F65" s="36" t="s">
        <v>38</v>
      </c>
      <c r="J65" s="12" t="s">
        <v>2193</v>
      </c>
    </row>
    <row r="66" spans="1:10" ht="13">
      <c r="A66" s="12" t="s">
        <v>2481</v>
      </c>
      <c r="B66" s="16">
        <v>0.1333101851851852</v>
      </c>
      <c r="C66" s="12" t="s">
        <v>18</v>
      </c>
      <c r="D66" s="12" t="s">
        <v>15</v>
      </c>
      <c r="E66" s="36">
        <v>17</v>
      </c>
      <c r="F66" s="36">
        <f>E66-5</f>
        <v>12</v>
      </c>
    </row>
    <row r="67" spans="1:10" ht="13">
      <c r="A67" s="12" t="s">
        <v>2481</v>
      </c>
      <c r="B67" s="16">
        <v>0.13408564814814813</v>
      </c>
      <c r="C67" s="12" t="s">
        <v>21</v>
      </c>
      <c r="D67" s="12" t="s">
        <v>37</v>
      </c>
      <c r="E67" s="36">
        <v>29</v>
      </c>
      <c r="F67" s="36">
        <f>E67-10</f>
        <v>19</v>
      </c>
    </row>
    <row r="68" spans="1:10" ht="13">
      <c r="A68" s="12" t="s">
        <v>2481</v>
      </c>
      <c r="B68" s="16">
        <v>0.13408564814814813</v>
      </c>
      <c r="C68" s="12" t="s">
        <v>21</v>
      </c>
      <c r="D68" s="12" t="s">
        <v>37</v>
      </c>
      <c r="E68" s="36" t="s">
        <v>38</v>
      </c>
      <c r="F68" s="36" t="s">
        <v>38</v>
      </c>
      <c r="J68" s="12" t="s">
        <v>2193</v>
      </c>
    </row>
    <row r="69" spans="1:10" ht="13">
      <c r="A69" s="12" t="s">
        <v>2481</v>
      </c>
      <c r="B69" s="16">
        <v>0.14148148148148149</v>
      </c>
      <c r="C69" s="12" t="s">
        <v>14</v>
      </c>
      <c r="D69" s="12" t="s">
        <v>31</v>
      </c>
      <c r="E69" s="36" t="s">
        <v>38</v>
      </c>
      <c r="F69" s="36" t="s">
        <v>38</v>
      </c>
      <c r="J69" s="12" t="s">
        <v>2193</v>
      </c>
    </row>
    <row r="70" spans="1:10" ht="13">
      <c r="A70" s="12" t="s">
        <v>2481</v>
      </c>
      <c r="B70" s="16">
        <v>0.14148148148148149</v>
      </c>
      <c r="C70" s="12" t="s">
        <v>14</v>
      </c>
      <c r="D70" s="12" t="s">
        <v>31</v>
      </c>
      <c r="E70" s="36">
        <v>12</v>
      </c>
      <c r="F70" s="36" t="s">
        <v>38</v>
      </c>
      <c r="J70" s="12" t="s">
        <v>2483</v>
      </c>
    </row>
    <row r="71" spans="1:10" ht="13">
      <c r="A71" s="12" t="s">
        <v>2481</v>
      </c>
      <c r="B71" s="16">
        <v>0.14765046296296297</v>
      </c>
      <c r="C71" s="12" t="s">
        <v>19</v>
      </c>
      <c r="D71" s="12" t="s">
        <v>137</v>
      </c>
      <c r="E71" s="36" t="s">
        <v>20</v>
      </c>
      <c r="F71" s="36">
        <v>1</v>
      </c>
    </row>
    <row r="72" spans="1:10" ht="13">
      <c r="A72" s="12" t="s">
        <v>2481</v>
      </c>
      <c r="B72" s="16">
        <v>0.15024305555555556</v>
      </c>
      <c r="C72" s="12" t="s">
        <v>18</v>
      </c>
      <c r="D72" s="12" t="s">
        <v>62</v>
      </c>
      <c r="E72" s="36">
        <v>11</v>
      </c>
      <c r="F72" s="36">
        <f>E72-2</f>
        <v>9</v>
      </c>
    </row>
    <row r="73" spans="1:10" ht="13">
      <c r="A73" s="12" t="s">
        <v>2481</v>
      </c>
      <c r="B73" s="16">
        <v>0.15037037037037038</v>
      </c>
      <c r="C73" s="12" t="s">
        <v>14</v>
      </c>
      <c r="D73" s="12" t="s">
        <v>31</v>
      </c>
      <c r="E73" s="36" t="s">
        <v>38</v>
      </c>
      <c r="F73" s="36" t="s">
        <v>38</v>
      </c>
      <c r="J73" s="12" t="s">
        <v>2193</v>
      </c>
    </row>
    <row r="74" spans="1:10" ht="13">
      <c r="A74" s="12" t="s">
        <v>2481</v>
      </c>
      <c r="B74" s="16">
        <v>0.15037037037037038</v>
      </c>
      <c r="C74" s="12" t="s">
        <v>14</v>
      </c>
      <c r="D74" s="12" t="s">
        <v>31</v>
      </c>
      <c r="E74" s="36">
        <v>9</v>
      </c>
      <c r="F74" s="36">
        <f>E74-1</f>
        <v>8</v>
      </c>
    </row>
    <row r="75" spans="1:10" ht="13">
      <c r="A75" s="12" t="s">
        <v>2481</v>
      </c>
      <c r="B75" s="16">
        <v>0.15554398148148149</v>
      </c>
      <c r="C75" s="12" t="s">
        <v>13</v>
      </c>
      <c r="D75" s="12" t="s">
        <v>2490</v>
      </c>
      <c r="E75" s="36">
        <v>2</v>
      </c>
      <c r="F75" s="36">
        <v>2</v>
      </c>
      <c r="J75" s="12" t="s">
        <v>2491</v>
      </c>
    </row>
    <row r="76" spans="1:10" ht="13">
      <c r="A76" s="12" t="s">
        <v>2481</v>
      </c>
      <c r="B76" s="16">
        <v>0.15814814814814815</v>
      </c>
      <c r="C76" s="12" t="s">
        <v>18</v>
      </c>
      <c r="D76" s="12" t="s">
        <v>62</v>
      </c>
      <c r="E76" s="36">
        <v>7</v>
      </c>
      <c r="F76" s="36">
        <f>E76-2</f>
        <v>5</v>
      </c>
    </row>
    <row r="77" spans="1:10" ht="13">
      <c r="A77" s="12" t="s">
        <v>2481</v>
      </c>
      <c r="B77" s="16">
        <v>0.15824074074074074</v>
      </c>
      <c r="C77" s="12" t="s">
        <v>21</v>
      </c>
      <c r="D77" s="12" t="s">
        <v>31</v>
      </c>
      <c r="E77" s="36">
        <v>19</v>
      </c>
      <c r="F77" s="36">
        <f>E77-4</f>
        <v>15</v>
      </c>
    </row>
    <row r="78" spans="1:10" ht="13">
      <c r="A78" s="12" t="s">
        <v>2481</v>
      </c>
      <c r="B78" s="16">
        <v>0.16407407407407407</v>
      </c>
      <c r="C78" s="12" t="s">
        <v>18</v>
      </c>
      <c r="D78" s="12" t="s">
        <v>31</v>
      </c>
      <c r="E78" s="36">
        <v>11</v>
      </c>
      <c r="F78" s="36">
        <f>E78-5</f>
        <v>6</v>
      </c>
    </row>
    <row r="79" spans="1:10" ht="13">
      <c r="A79" s="12" t="s">
        <v>2481</v>
      </c>
      <c r="B79" s="16">
        <v>0.16686342592592593</v>
      </c>
      <c r="C79" s="12" t="s">
        <v>14</v>
      </c>
      <c r="D79" s="12" t="s">
        <v>116</v>
      </c>
      <c r="E79" s="36" t="s">
        <v>17</v>
      </c>
      <c r="F79" s="36">
        <v>20</v>
      </c>
    </row>
    <row r="80" spans="1:10" ht="13">
      <c r="A80" s="12" t="s">
        <v>2481</v>
      </c>
      <c r="B80" s="16">
        <v>0.16699074074074075</v>
      </c>
      <c r="C80" s="12" t="s">
        <v>18</v>
      </c>
      <c r="D80" s="12" t="s">
        <v>116</v>
      </c>
      <c r="E80" s="36">
        <v>10</v>
      </c>
      <c r="F80" s="36" t="s">
        <v>38</v>
      </c>
      <c r="J80" s="12" t="s">
        <v>2483</v>
      </c>
    </row>
    <row r="81" spans="1:6" ht="13">
      <c r="A81" s="12" t="s">
        <v>2481</v>
      </c>
      <c r="B81" s="16">
        <v>0.16703703703703704</v>
      </c>
      <c r="C81" s="12" t="s">
        <v>19</v>
      </c>
      <c r="D81" s="12" t="s">
        <v>116</v>
      </c>
      <c r="E81" s="36">
        <v>5</v>
      </c>
      <c r="F81" s="36">
        <f t="shared" ref="F81:F82" si="1">E81--3</f>
        <v>8</v>
      </c>
    </row>
    <row r="82" spans="1:6" ht="13">
      <c r="A82" s="12" t="s">
        <v>2481</v>
      </c>
      <c r="B82" s="16">
        <v>0.16894675925925925</v>
      </c>
      <c r="C82" s="12" t="s">
        <v>19</v>
      </c>
      <c r="D82" s="12" t="s">
        <v>60</v>
      </c>
      <c r="E82" s="36">
        <v>12</v>
      </c>
      <c r="F82" s="36">
        <f t="shared" si="1"/>
        <v>15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>
    <outlinePr summaryBelow="0" summaryRight="0"/>
  </sheetPr>
  <dimension ref="A1:J118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5" customWidth="1"/>
    <col min="5" max="5" width="10.5" customWidth="1"/>
    <col min="6" max="6" width="12.5" customWidth="1"/>
    <col min="7" max="7" width="5.1640625" customWidth="1"/>
    <col min="8" max="8" width="13.5" customWidth="1"/>
    <col min="9" max="9" width="6.33203125" customWidth="1"/>
    <col min="10" max="10" width="46.66406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2482</v>
      </c>
      <c r="B2" s="16">
        <v>1.3055555555555556E-2</v>
      </c>
      <c r="C2" s="12" t="s">
        <v>18</v>
      </c>
      <c r="D2" s="12" t="s">
        <v>69</v>
      </c>
      <c r="E2" s="36">
        <v>19</v>
      </c>
      <c r="F2" s="37">
        <f>E2-5</f>
        <v>14</v>
      </c>
    </row>
    <row r="3" spans="1:10" ht="15.75" customHeight="1">
      <c r="A3" s="12" t="s">
        <v>2482</v>
      </c>
      <c r="B3" s="16">
        <v>1.4583333333333334E-2</v>
      </c>
      <c r="C3" s="12" t="s">
        <v>21</v>
      </c>
      <c r="D3" s="12" t="s">
        <v>45</v>
      </c>
      <c r="E3" s="36">
        <v>92</v>
      </c>
      <c r="F3" s="36"/>
      <c r="J3" s="12" t="s">
        <v>2484</v>
      </c>
    </row>
    <row r="4" spans="1:10" ht="15.75" customHeight="1">
      <c r="A4" s="12" t="s">
        <v>2482</v>
      </c>
      <c r="B4" s="16">
        <v>1.7314814814814814E-2</v>
      </c>
      <c r="C4" s="12" t="s">
        <v>21</v>
      </c>
      <c r="D4" s="12" t="s">
        <v>24</v>
      </c>
      <c r="E4" s="36">
        <v>26</v>
      </c>
      <c r="F4" s="37">
        <f>E4-7</f>
        <v>19</v>
      </c>
    </row>
    <row r="5" spans="1:10" ht="15.75" customHeight="1">
      <c r="A5" s="12" t="s">
        <v>2482</v>
      </c>
      <c r="B5" s="16">
        <v>2.1145833333333332E-2</v>
      </c>
      <c r="C5" s="12" t="s">
        <v>13</v>
      </c>
      <c r="D5" s="12" t="s">
        <v>31</v>
      </c>
      <c r="E5" s="36" t="s">
        <v>17</v>
      </c>
      <c r="F5" s="36">
        <v>20</v>
      </c>
      <c r="J5" s="12" t="s">
        <v>2483</v>
      </c>
    </row>
    <row r="6" spans="1:10" ht="15.75" customHeight="1">
      <c r="A6" s="12" t="s">
        <v>2482</v>
      </c>
      <c r="B6" s="16">
        <v>2.2222222222222223E-2</v>
      </c>
      <c r="C6" s="12" t="s">
        <v>21</v>
      </c>
      <c r="D6" s="12" t="s">
        <v>45</v>
      </c>
      <c r="E6" s="36">
        <v>91</v>
      </c>
      <c r="F6" s="36"/>
      <c r="J6" s="12" t="s">
        <v>2484</v>
      </c>
    </row>
    <row r="7" spans="1:10" ht="15.75" customHeight="1">
      <c r="A7" s="12" t="s">
        <v>2482</v>
      </c>
      <c r="B7" s="16">
        <v>2.6944444444444444E-2</v>
      </c>
      <c r="C7" s="12" t="s">
        <v>888</v>
      </c>
      <c r="D7" s="12" t="s">
        <v>15</v>
      </c>
      <c r="E7" s="36">
        <v>23</v>
      </c>
      <c r="F7" s="36">
        <f>E7-8</f>
        <v>15</v>
      </c>
    </row>
    <row r="8" spans="1:10" ht="15.75" customHeight="1">
      <c r="A8" s="12" t="s">
        <v>2482</v>
      </c>
      <c r="B8" s="16">
        <v>2.795138888888889E-2</v>
      </c>
      <c r="C8" s="12" t="s">
        <v>19</v>
      </c>
      <c r="D8" s="12" t="s">
        <v>52</v>
      </c>
      <c r="E8" s="36">
        <v>23</v>
      </c>
      <c r="F8" s="36">
        <f>E8-9</f>
        <v>14</v>
      </c>
    </row>
    <row r="9" spans="1:10" ht="15.75" customHeight="1">
      <c r="A9" s="12" t="s">
        <v>2482</v>
      </c>
      <c r="B9" s="16">
        <v>2.8043981481481482E-2</v>
      </c>
      <c r="C9" s="12" t="s">
        <v>14</v>
      </c>
      <c r="D9" s="12" t="s">
        <v>52</v>
      </c>
      <c r="E9" s="36">
        <v>19</v>
      </c>
      <c r="F9" s="36" t="s">
        <v>38</v>
      </c>
      <c r="J9" s="12" t="s">
        <v>2483</v>
      </c>
    </row>
    <row r="10" spans="1:10" ht="15.75" customHeight="1">
      <c r="A10" s="12" t="s">
        <v>2482</v>
      </c>
      <c r="B10" s="16">
        <v>2.9166666666666667E-2</v>
      </c>
      <c r="C10" s="12" t="s">
        <v>19</v>
      </c>
      <c r="D10" s="12" t="s">
        <v>15</v>
      </c>
      <c r="E10" s="36">
        <v>19</v>
      </c>
      <c r="F10" s="36">
        <f>E10-1</f>
        <v>18</v>
      </c>
    </row>
    <row r="11" spans="1:10" ht="15.75" customHeight="1">
      <c r="A11" s="12" t="s">
        <v>2482</v>
      </c>
      <c r="B11" s="16">
        <v>2.9212962962962961E-2</v>
      </c>
      <c r="C11" s="12" t="s">
        <v>14</v>
      </c>
      <c r="D11" s="12" t="s">
        <v>15</v>
      </c>
      <c r="E11" s="36">
        <v>12</v>
      </c>
      <c r="F11" s="36">
        <f>E11-3</f>
        <v>9</v>
      </c>
    </row>
    <row r="12" spans="1:10" ht="15.75" customHeight="1">
      <c r="A12" s="12" t="s">
        <v>2482</v>
      </c>
      <c r="B12" s="16">
        <v>3.3622685185185186E-2</v>
      </c>
      <c r="C12" s="12" t="s">
        <v>18</v>
      </c>
      <c r="D12" s="12" t="s">
        <v>69</v>
      </c>
      <c r="E12" s="36" t="s">
        <v>38</v>
      </c>
      <c r="F12" s="36" t="s">
        <v>38</v>
      </c>
    </row>
    <row r="13" spans="1:10" ht="15.75" customHeight="1">
      <c r="A13" s="12" t="s">
        <v>2482</v>
      </c>
      <c r="B13" s="16">
        <v>3.3622685185185186E-2</v>
      </c>
      <c r="C13" s="12" t="s">
        <v>18</v>
      </c>
      <c r="D13" s="12" t="s">
        <v>69</v>
      </c>
      <c r="E13" s="36">
        <v>24</v>
      </c>
      <c r="F13" s="36">
        <f>E13-5</f>
        <v>19</v>
      </c>
    </row>
    <row r="14" spans="1:10" ht="15.75" customHeight="1">
      <c r="A14" s="12" t="s">
        <v>2482</v>
      </c>
      <c r="B14" s="16">
        <v>3.363425925925926E-2</v>
      </c>
      <c r="C14" s="12" t="s">
        <v>888</v>
      </c>
      <c r="D14" s="12" t="s">
        <v>15</v>
      </c>
      <c r="E14" s="36" t="s">
        <v>38</v>
      </c>
      <c r="F14" s="36" t="s">
        <v>38</v>
      </c>
    </row>
    <row r="15" spans="1:10" ht="15.75" customHeight="1">
      <c r="A15" s="12" t="s">
        <v>2482</v>
      </c>
      <c r="B15" s="16">
        <v>3.363425925925926E-2</v>
      </c>
      <c r="C15" s="12" t="s">
        <v>888</v>
      </c>
      <c r="D15" s="12" t="s">
        <v>15</v>
      </c>
      <c r="E15" s="36">
        <v>25</v>
      </c>
      <c r="F15" s="36">
        <f>E15-9</f>
        <v>16</v>
      </c>
    </row>
    <row r="16" spans="1:10" ht="15.75" customHeight="1">
      <c r="A16" s="12" t="s">
        <v>2482</v>
      </c>
      <c r="B16" s="16">
        <v>3.7604166666666668E-2</v>
      </c>
      <c r="C16" s="12" t="s">
        <v>14</v>
      </c>
      <c r="D16" s="12" t="s">
        <v>37</v>
      </c>
      <c r="E16" s="36">
        <v>15</v>
      </c>
      <c r="F16" s="36" t="s">
        <v>38</v>
      </c>
    </row>
    <row r="17" spans="1:10" ht="15.75" customHeight="1">
      <c r="A17" s="12" t="s">
        <v>2482</v>
      </c>
      <c r="B17" s="16">
        <v>4.1087962962962965E-2</v>
      </c>
      <c r="C17" s="12" t="s">
        <v>89</v>
      </c>
      <c r="D17" s="12" t="s">
        <v>22</v>
      </c>
      <c r="E17" s="36">
        <v>8</v>
      </c>
      <c r="F17" s="36">
        <f>E17-4</f>
        <v>4</v>
      </c>
    </row>
    <row r="18" spans="1:10" ht="15.75" customHeight="1">
      <c r="A18" s="12" t="s">
        <v>2482</v>
      </c>
      <c r="B18" s="16">
        <v>4.2847222222222224E-2</v>
      </c>
      <c r="C18" s="12" t="s">
        <v>13</v>
      </c>
      <c r="D18" s="12" t="s">
        <v>15</v>
      </c>
      <c r="E18" s="36" t="s">
        <v>38</v>
      </c>
      <c r="F18" s="36" t="s">
        <v>38</v>
      </c>
      <c r="J18" s="12" t="s">
        <v>2200</v>
      </c>
    </row>
    <row r="19" spans="1:10" ht="15.75" customHeight="1">
      <c r="A19" s="12" t="s">
        <v>2482</v>
      </c>
      <c r="B19" s="16">
        <v>4.2847222222222224E-2</v>
      </c>
      <c r="C19" s="12" t="s">
        <v>13</v>
      </c>
      <c r="D19" s="12" t="s">
        <v>15</v>
      </c>
      <c r="E19" s="36">
        <v>17</v>
      </c>
      <c r="F19" s="36" t="s">
        <v>38</v>
      </c>
      <c r="J19" s="12" t="s">
        <v>2483</v>
      </c>
    </row>
    <row r="20" spans="1:10" ht="15.75" customHeight="1">
      <c r="A20" s="12" t="s">
        <v>2482</v>
      </c>
      <c r="B20" s="16">
        <v>4.3541666666666666E-2</v>
      </c>
      <c r="C20" s="12" t="s">
        <v>19</v>
      </c>
      <c r="D20" s="12" t="s">
        <v>37</v>
      </c>
      <c r="E20" s="36">
        <v>20</v>
      </c>
      <c r="F20" s="36">
        <f>E20-11</f>
        <v>9</v>
      </c>
    </row>
    <row r="21" spans="1:10" ht="15.75" customHeight="1">
      <c r="A21" s="12" t="s">
        <v>2482</v>
      </c>
      <c r="B21" s="16">
        <v>4.3761574074074071E-2</v>
      </c>
      <c r="C21" s="12" t="s">
        <v>888</v>
      </c>
      <c r="D21" s="12" t="s">
        <v>31</v>
      </c>
      <c r="E21" s="36">
        <v>6</v>
      </c>
      <c r="F21" s="36">
        <f>E21-3</f>
        <v>3</v>
      </c>
    </row>
    <row r="22" spans="1:10" ht="15.75" customHeight="1">
      <c r="A22" s="12" t="s">
        <v>2482</v>
      </c>
      <c r="B22" s="16">
        <v>4.3761574074074071E-2</v>
      </c>
      <c r="C22" s="12" t="s">
        <v>888</v>
      </c>
      <c r="D22" s="12" t="s">
        <v>45</v>
      </c>
      <c r="E22" s="36">
        <v>1</v>
      </c>
      <c r="F22" s="36"/>
      <c r="J22" s="12" t="s">
        <v>2485</v>
      </c>
    </row>
    <row r="23" spans="1:10" ht="15.75" customHeight="1">
      <c r="A23" s="12" t="s">
        <v>2482</v>
      </c>
      <c r="B23" s="16">
        <v>4.4340277777777777E-2</v>
      </c>
      <c r="C23" s="12" t="s">
        <v>21</v>
      </c>
      <c r="D23" s="12" t="s">
        <v>51</v>
      </c>
      <c r="E23" s="36">
        <v>9</v>
      </c>
      <c r="F23" s="36">
        <f>E23-4</f>
        <v>5</v>
      </c>
    </row>
    <row r="24" spans="1:10" ht="15.75" customHeight="1">
      <c r="A24" s="12" t="s">
        <v>2482</v>
      </c>
      <c r="B24" s="16">
        <v>5.3946759259259257E-2</v>
      </c>
      <c r="C24" s="12" t="s">
        <v>66</v>
      </c>
      <c r="D24" s="12" t="s">
        <v>113</v>
      </c>
      <c r="E24" s="36" t="s">
        <v>38</v>
      </c>
      <c r="F24" s="36" t="s">
        <v>38</v>
      </c>
    </row>
    <row r="25" spans="1:10" ht="15.75" customHeight="1">
      <c r="A25" s="12" t="s">
        <v>2482</v>
      </c>
      <c r="B25" s="16">
        <v>5.693287037037037E-2</v>
      </c>
      <c r="C25" s="12" t="s">
        <v>18</v>
      </c>
      <c r="D25" s="12" t="s">
        <v>15</v>
      </c>
      <c r="E25" s="36">
        <v>14</v>
      </c>
      <c r="F25" s="36">
        <f>E25-5</f>
        <v>9</v>
      </c>
    </row>
    <row r="26" spans="1:10" ht="15.75" customHeight="1">
      <c r="A26" s="12" t="s">
        <v>2482</v>
      </c>
      <c r="B26" s="16">
        <v>9.3078703703703705E-2</v>
      </c>
      <c r="C26" s="12" t="s">
        <v>13</v>
      </c>
      <c r="D26" s="12" t="s">
        <v>15</v>
      </c>
      <c r="E26" s="36" t="s">
        <v>17</v>
      </c>
      <c r="F26" s="36">
        <v>20</v>
      </c>
    </row>
    <row r="27" spans="1:10" ht="15.75" customHeight="1">
      <c r="A27" s="12" t="s">
        <v>2482</v>
      </c>
      <c r="B27" s="16">
        <v>9.3113425925925933E-2</v>
      </c>
      <c r="C27" s="12" t="s">
        <v>14</v>
      </c>
      <c r="D27" s="12" t="s">
        <v>15</v>
      </c>
      <c r="E27" s="36">
        <v>20</v>
      </c>
      <c r="F27" s="36">
        <f>E27-3</f>
        <v>17</v>
      </c>
    </row>
    <row r="28" spans="1:10" ht="15.75" customHeight="1">
      <c r="A28" s="12" t="s">
        <v>2482</v>
      </c>
      <c r="B28" s="16">
        <v>9.3217592592592588E-2</v>
      </c>
      <c r="C28" s="12" t="s">
        <v>18</v>
      </c>
      <c r="D28" s="12" t="s">
        <v>15</v>
      </c>
      <c r="E28" s="36">
        <v>19</v>
      </c>
      <c r="F28" s="36">
        <f>E28-5</f>
        <v>14</v>
      </c>
    </row>
    <row r="29" spans="1:10" ht="15.75" customHeight="1">
      <c r="A29" s="12" t="s">
        <v>2482</v>
      </c>
      <c r="B29" s="16">
        <v>9.4907407407407413E-2</v>
      </c>
      <c r="C29" s="12" t="s">
        <v>18</v>
      </c>
      <c r="D29" s="12" t="s">
        <v>15</v>
      </c>
      <c r="E29" s="36" t="s">
        <v>38</v>
      </c>
      <c r="F29" s="36" t="s">
        <v>38</v>
      </c>
      <c r="J29" s="12" t="s">
        <v>2193</v>
      </c>
    </row>
    <row r="30" spans="1:10" ht="15.75" customHeight="1">
      <c r="A30" s="12" t="s">
        <v>2482</v>
      </c>
      <c r="B30" s="16">
        <v>9.4907407407407413E-2</v>
      </c>
      <c r="C30" s="12" t="s">
        <v>18</v>
      </c>
      <c r="D30" s="12" t="s">
        <v>15</v>
      </c>
      <c r="E30" s="36">
        <v>15</v>
      </c>
      <c r="F30" s="36">
        <f>E30-5</f>
        <v>10</v>
      </c>
    </row>
    <row r="31" spans="1:10" ht="15.75" customHeight="1">
      <c r="A31" s="12" t="s">
        <v>2482</v>
      </c>
      <c r="B31" s="16">
        <v>9.6087962962962958E-2</v>
      </c>
      <c r="C31" s="12" t="s">
        <v>18</v>
      </c>
      <c r="D31" s="12" t="s">
        <v>15</v>
      </c>
      <c r="E31" s="36" t="s">
        <v>38</v>
      </c>
      <c r="F31" s="36" t="s">
        <v>38</v>
      </c>
      <c r="J31" s="12" t="s">
        <v>2193</v>
      </c>
    </row>
    <row r="32" spans="1:10" ht="15.75" customHeight="1">
      <c r="A32" s="12" t="s">
        <v>2482</v>
      </c>
      <c r="B32" s="16">
        <v>9.6087962962962958E-2</v>
      </c>
      <c r="C32" s="12" t="s">
        <v>18</v>
      </c>
      <c r="D32" s="12" t="s">
        <v>15</v>
      </c>
      <c r="E32" s="36">
        <v>17</v>
      </c>
      <c r="F32" s="36">
        <f>E32-5</f>
        <v>12</v>
      </c>
    </row>
    <row r="33" spans="1:10" ht="15.75" customHeight="1">
      <c r="A33" s="12" t="s">
        <v>2482</v>
      </c>
      <c r="B33" s="16">
        <v>9.7708333333333328E-2</v>
      </c>
      <c r="C33" s="12" t="s">
        <v>13</v>
      </c>
      <c r="D33" s="12" t="s">
        <v>15</v>
      </c>
      <c r="E33" s="36" t="s">
        <v>17</v>
      </c>
      <c r="F33" s="36">
        <v>20</v>
      </c>
    </row>
    <row r="34" spans="1:10" ht="15.75" customHeight="1">
      <c r="A34" s="12" t="s">
        <v>2482</v>
      </c>
      <c r="B34" s="16">
        <v>9.778935185185185E-2</v>
      </c>
      <c r="C34" s="12" t="s">
        <v>18</v>
      </c>
      <c r="D34" s="12" t="s">
        <v>15</v>
      </c>
      <c r="E34" s="36">
        <v>19</v>
      </c>
      <c r="F34" s="36">
        <f>E34-5</f>
        <v>14</v>
      </c>
    </row>
    <row r="35" spans="1:10" ht="15.75" customHeight="1">
      <c r="A35" s="12" t="s">
        <v>2482</v>
      </c>
      <c r="B35" s="16">
        <v>9.8483796296296292E-2</v>
      </c>
      <c r="C35" s="12" t="s">
        <v>18</v>
      </c>
      <c r="D35" s="12" t="s">
        <v>15</v>
      </c>
      <c r="E35" s="36" t="s">
        <v>20</v>
      </c>
      <c r="F35" s="36">
        <v>1</v>
      </c>
    </row>
    <row r="36" spans="1:10" ht="15.75" customHeight="1">
      <c r="A36" s="12" t="s">
        <v>2482</v>
      </c>
      <c r="B36" s="16">
        <v>0.10155092592592592</v>
      </c>
      <c r="C36" s="12" t="s">
        <v>13</v>
      </c>
      <c r="D36" s="12" t="s">
        <v>52</v>
      </c>
      <c r="E36" s="36">
        <v>15</v>
      </c>
      <c r="F36" s="36">
        <f>E36-0</f>
        <v>15</v>
      </c>
    </row>
    <row r="37" spans="1:10" ht="15.75" customHeight="1">
      <c r="A37" s="12" t="s">
        <v>2482</v>
      </c>
      <c r="B37" s="16">
        <v>0.1015625</v>
      </c>
      <c r="C37" s="12" t="s">
        <v>14</v>
      </c>
      <c r="D37" s="12" t="s">
        <v>52</v>
      </c>
      <c r="E37" s="36">
        <v>15</v>
      </c>
      <c r="F37" s="36">
        <f>E37-9</f>
        <v>6</v>
      </c>
    </row>
    <row r="38" spans="1:10" ht="15.75" customHeight="1">
      <c r="A38" s="12" t="s">
        <v>2482</v>
      </c>
      <c r="B38" s="16">
        <v>0.10163194444444444</v>
      </c>
      <c r="C38" s="12" t="s">
        <v>21</v>
      </c>
      <c r="D38" s="12" t="s">
        <v>52</v>
      </c>
      <c r="E38" s="36">
        <v>19</v>
      </c>
      <c r="F38" s="36">
        <f>E38-2</f>
        <v>17</v>
      </c>
    </row>
    <row r="39" spans="1:10" ht="15.75" customHeight="1">
      <c r="A39" s="12" t="s">
        <v>2482</v>
      </c>
      <c r="B39" s="16">
        <v>0.10165509259259259</v>
      </c>
      <c r="C39" s="12" t="s">
        <v>19</v>
      </c>
      <c r="D39" s="12" t="s">
        <v>52</v>
      </c>
      <c r="E39" s="36">
        <v>15</v>
      </c>
      <c r="F39" s="36">
        <f>E39-9</f>
        <v>6</v>
      </c>
    </row>
    <row r="40" spans="1:10" ht="15.75" customHeight="1">
      <c r="A40" s="12" t="s">
        <v>2482</v>
      </c>
      <c r="B40" s="16">
        <v>0.10166666666666667</v>
      </c>
      <c r="C40" s="12" t="s">
        <v>18</v>
      </c>
      <c r="D40" s="12" t="s">
        <v>52</v>
      </c>
      <c r="E40" s="36">
        <v>14</v>
      </c>
      <c r="F40" s="36" t="s">
        <v>38</v>
      </c>
      <c r="J40" s="12" t="s">
        <v>2483</v>
      </c>
    </row>
    <row r="41" spans="1:10" ht="15.75" customHeight="1">
      <c r="A41" s="12" t="s">
        <v>2482</v>
      </c>
      <c r="B41" s="16">
        <v>0.10167824074074074</v>
      </c>
      <c r="C41" s="12" t="s">
        <v>888</v>
      </c>
      <c r="D41" s="12" t="s">
        <v>52</v>
      </c>
      <c r="E41" s="36">
        <v>14</v>
      </c>
      <c r="F41" s="36" t="s">
        <v>38</v>
      </c>
      <c r="J41" s="12" t="s">
        <v>2483</v>
      </c>
    </row>
    <row r="42" spans="1:10" ht="15.75" customHeight="1">
      <c r="A42" s="12" t="s">
        <v>2482</v>
      </c>
      <c r="B42" s="16">
        <v>0.10228009259259259</v>
      </c>
      <c r="C42" s="12" t="s">
        <v>13</v>
      </c>
      <c r="D42" s="12" t="s">
        <v>15</v>
      </c>
      <c r="E42" s="36">
        <f>F42+2</f>
        <v>21</v>
      </c>
      <c r="F42" s="36">
        <v>19</v>
      </c>
    </row>
    <row r="43" spans="1:10" ht="15.75" customHeight="1">
      <c r="A43" s="12" t="s">
        <v>2482</v>
      </c>
      <c r="B43" s="16">
        <v>0.10229166666666667</v>
      </c>
      <c r="C43" s="12" t="s">
        <v>888</v>
      </c>
      <c r="D43" s="12" t="s">
        <v>15</v>
      </c>
      <c r="E43" s="36">
        <v>21</v>
      </c>
      <c r="F43" s="36">
        <f>E43-9</f>
        <v>12</v>
      </c>
    </row>
    <row r="44" spans="1:10" ht="15.75" customHeight="1">
      <c r="A44" s="12" t="s">
        <v>2482</v>
      </c>
      <c r="B44" s="16">
        <v>0.10289351851851852</v>
      </c>
      <c r="C44" s="12" t="s">
        <v>13</v>
      </c>
      <c r="D44" s="12" t="s">
        <v>22</v>
      </c>
      <c r="E44" s="36">
        <v>25</v>
      </c>
      <c r="F44" s="36">
        <f>E44-0-10</f>
        <v>15</v>
      </c>
      <c r="J44" s="12" t="s">
        <v>1125</v>
      </c>
    </row>
    <row r="45" spans="1:10" ht="15.75" customHeight="1">
      <c r="A45" s="12" t="s">
        <v>2482</v>
      </c>
      <c r="B45" s="16">
        <v>0.10304398148148149</v>
      </c>
      <c r="C45" s="12" t="s">
        <v>14</v>
      </c>
      <c r="D45" s="12" t="s">
        <v>22</v>
      </c>
      <c r="E45" s="36">
        <v>22</v>
      </c>
      <c r="F45" s="36">
        <v>3</v>
      </c>
      <c r="J45" s="12" t="s">
        <v>1125</v>
      </c>
    </row>
    <row r="46" spans="1:10" ht="15.75" customHeight="1">
      <c r="A46" s="12" t="s">
        <v>2482</v>
      </c>
      <c r="B46" s="16">
        <v>0.10324074074074074</v>
      </c>
      <c r="C46" s="12" t="s">
        <v>21</v>
      </c>
      <c r="D46" s="12" t="s">
        <v>22</v>
      </c>
      <c r="E46" s="36">
        <v>30</v>
      </c>
      <c r="F46" s="36">
        <f>E46-2-10</f>
        <v>18</v>
      </c>
      <c r="J46" s="12" t="s">
        <v>1125</v>
      </c>
    </row>
    <row r="47" spans="1:10" ht="15.75" customHeight="1">
      <c r="A47" s="12" t="s">
        <v>2482</v>
      </c>
      <c r="B47" s="16">
        <v>0.10325231481481481</v>
      </c>
      <c r="C47" s="12" t="s">
        <v>19</v>
      </c>
      <c r="D47" s="12" t="s">
        <v>22</v>
      </c>
      <c r="E47" s="36" t="s">
        <v>38</v>
      </c>
      <c r="F47" s="36" t="s">
        <v>38</v>
      </c>
      <c r="J47" s="12" t="s">
        <v>2193</v>
      </c>
    </row>
    <row r="48" spans="1:10" ht="15.75" customHeight="1">
      <c r="A48" s="12" t="s">
        <v>2482</v>
      </c>
      <c r="B48" s="16">
        <v>0.10325231481481481</v>
      </c>
      <c r="C48" s="12" t="s">
        <v>19</v>
      </c>
      <c r="D48" s="12" t="s">
        <v>22</v>
      </c>
      <c r="E48" s="36">
        <v>41</v>
      </c>
      <c r="F48" s="36">
        <f>E48-13-10</f>
        <v>18</v>
      </c>
      <c r="J48" s="12" t="s">
        <v>1125</v>
      </c>
    </row>
    <row r="49" spans="1:10" ht="15.75" customHeight="1">
      <c r="A49" s="12" t="s">
        <v>2482</v>
      </c>
      <c r="B49" s="16">
        <v>0.10326388888888889</v>
      </c>
      <c r="C49" s="12" t="s">
        <v>18</v>
      </c>
      <c r="D49" s="12" t="s">
        <v>22</v>
      </c>
      <c r="E49" s="36">
        <v>35</v>
      </c>
      <c r="F49" s="50">
        <f>E49-4-10</f>
        <v>21</v>
      </c>
      <c r="J49" s="12" t="s">
        <v>1125</v>
      </c>
    </row>
    <row r="50" spans="1:10" ht="15.75" customHeight="1">
      <c r="A50" s="12" t="s">
        <v>2482</v>
      </c>
      <c r="B50" s="16">
        <v>0.10327546296296296</v>
      </c>
      <c r="C50" s="12" t="s">
        <v>888</v>
      </c>
      <c r="D50" s="12" t="s">
        <v>22</v>
      </c>
      <c r="E50" s="36">
        <v>25</v>
      </c>
      <c r="F50" s="36">
        <f>E50-1-10</f>
        <v>14</v>
      </c>
      <c r="J50" s="12" t="s">
        <v>1125</v>
      </c>
    </row>
    <row r="51" spans="1:10" ht="15.75" customHeight="1">
      <c r="A51" s="12" t="s">
        <v>2482</v>
      </c>
      <c r="B51" s="16">
        <v>0.10631944444444444</v>
      </c>
      <c r="C51" s="12" t="s">
        <v>21</v>
      </c>
      <c r="D51" s="12" t="s">
        <v>67</v>
      </c>
      <c r="E51" s="36">
        <v>11</v>
      </c>
      <c r="F51" s="36">
        <f>E51-6</f>
        <v>5</v>
      </c>
    </row>
    <row r="52" spans="1:10" ht="15.75" customHeight="1">
      <c r="A52" s="12" t="s">
        <v>2482</v>
      </c>
      <c r="B52" s="16">
        <v>0.10635416666666667</v>
      </c>
      <c r="C52" s="12" t="s">
        <v>14</v>
      </c>
      <c r="D52" s="12" t="s">
        <v>67</v>
      </c>
      <c r="E52" s="36">
        <v>17</v>
      </c>
      <c r="F52" s="36">
        <f>E52-2</f>
        <v>15</v>
      </c>
    </row>
    <row r="53" spans="1:10" ht="15.75" customHeight="1">
      <c r="A53" s="12" t="s">
        <v>2482</v>
      </c>
      <c r="B53" s="16">
        <v>0.10637731481481481</v>
      </c>
      <c r="C53" s="12" t="s">
        <v>888</v>
      </c>
      <c r="D53" s="12" t="s">
        <v>67</v>
      </c>
      <c r="E53" s="36">
        <v>12</v>
      </c>
      <c r="F53" s="36">
        <f>E53-3</f>
        <v>9</v>
      </c>
    </row>
    <row r="54" spans="1:10" ht="15.75" customHeight="1">
      <c r="A54" s="12" t="s">
        <v>2482</v>
      </c>
      <c r="B54" s="16">
        <v>0.11042824074074074</v>
      </c>
      <c r="C54" s="12" t="s">
        <v>19</v>
      </c>
      <c r="D54" s="12" t="s">
        <v>22</v>
      </c>
      <c r="E54" s="36" t="s">
        <v>38</v>
      </c>
      <c r="F54" s="36" t="s">
        <v>38</v>
      </c>
      <c r="J54" s="12" t="s">
        <v>2193</v>
      </c>
    </row>
    <row r="55" spans="1:10" ht="15.75" customHeight="1">
      <c r="A55" s="12" t="s">
        <v>2482</v>
      </c>
      <c r="B55" s="16">
        <v>0.11042824074074074</v>
      </c>
      <c r="C55" s="12" t="s">
        <v>19</v>
      </c>
      <c r="D55" s="12" t="s">
        <v>22</v>
      </c>
      <c r="E55" s="36" t="s">
        <v>17</v>
      </c>
      <c r="F55" s="36">
        <v>20</v>
      </c>
    </row>
    <row r="56" spans="1:10" ht="15.75" customHeight="1">
      <c r="A56" s="12" t="s">
        <v>2482</v>
      </c>
      <c r="B56" s="16">
        <v>0.11152777777777778</v>
      </c>
      <c r="C56" s="12" t="s">
        <v>19</v>
      </c>
      <c r="D56" s="12" t="s">
        <v>26</v>
      </c>
      <c r="E56" s="36">
        <v>9</v>
      </c>
      <c r="F56" s="36">
        <f>E56-4</f>
        <v>5</v>
      </c>
    </row>
    <row r="57" spans="1:10" ht="15.75" customHeight="1">
      <c r="A57" s="12" t="s">
        <v>2482</v>
      </c>
      <c r="B57" s="16">
        <v>0.11190972222222222</v>
      </c>
      <c r="C57" s="12" t="s">
        <v>19</v>
      </c>
      <c r="D57" s="12" t="s">
        <v>15</v>
      </c>
      <c r="E57" s="36">
        <f t="shared" ref="E57:E58" si="0">F57+1</f>
        <v>4</v>
      </c>
      <c r="F57" s="36">
        <v>3</v>
      </c>
      <c r="J57" s="12" t="s">
        <v>2200</v>
      </c>
    </row>
    <row r="58" spans="1:10" ht="15.75" customHeight="1">
      <c r="A58" s="12" t="s">
        <v>2482</v>
      </c>
      <c r="B58" s="16">
        <v>0.11190972222222222</v>
      </c>
      <c r="C58" s="12" t="s">
        <v>19</v>
      </c>
      <c r="D58" s="12" t="s">
        <v>15</v>
      </c>
      <c r="E58" s="36">
        <f t="shared" si="0"/>
        <v>4</v>
      </c>
      <c r="F58" s="36">
        <v>3</v>
      </c>
    </row>
    <row r="59" spans="1:10" ht="13">
      <c r="A59" s="12" t="s">
        <v>2482</v>
      </c>
      <c r="B59" s="16">
        <v>0.12054398148148149</v>
      </c>
      <c r="C59" s="12" t="s">
        <v>13</v>
      </c>
      <c r="D59" s="12" t="s">
        <v>22</v>
      </c>
      <c r="E59" s="36">
        <v>17</v>
      </c>
      <c r="F59" s="36">
        <f>E59-0</f>
        <v>17</v>
      </c>
    </row>
    <row r="60" spans="1:10" ht="13">
      <c r="A60" s="12" t="s">
        <v>2482</v>
      </c>
      <c r="B60" s="16">
        <v>0.12054398148148149</v>
      </c>
      <c r="C60" s="12" t="s">
        <v>13</v>
      </c>
      <c r="D60" s="12" t="s">
        <v>22</v>
      </c>
      <c r="E60" s="36" t="s">
        <v>38</v>
      </c>
      <c r="F60" s="36" t="s">
        <v>38</v>
      </c>
      <c r="J60" s="12" t="s">
        <v>2200</v>
      </c>
    </row>
    <row r="61" spans="1:10" ht="13">
      <c r="A61" s="12" t="s">
        <v>2482</v>
      </c>
      <c r="B61" s="16">
        <v>0.12054398148148149</v>
      </c>
      <c r="C61" s="12" t="s">
        <v>21</v>
      </c>
      <c r="D61" s="12" t="s">
        <v>22</v>
      </c>
      <c r="E61" s="36" t="s">
        <v>20</v>
      </c>
      <c r="F61" s="36">
        <v>1</v>
      </c>
    </row>
    <row r="62" spans="1:10" ht="13">
      <c r="A62" s="12" t="s">
        <v>2482</v>
      </c>
      <c r="B62" s="16">
        <v>0.12054398148148149</v>
      </c>
      <c r="C62" s="12" t="s">
        <v>21</v>
      </c>
      <c r="D62" s="12" t="s">
        <v>22</v>
      </c>
      <c r="E62" s="36" t="s">
        <v>38</v>
      </c>
      <c r="F62" s="36" t="s">
        <v>38</v>
      </c>
      <c r="J62" s="12" t="s">
        <v>2200</v>
      </c>
    </row>
    <row r="63" spans="1:10" ht="13">
      <c r="A63" s="12" t="s">
        <v>2482</v>
      </c>
      <c r="B63" s="16">
        <v>0.12054398148148149</v>
      </c>
      <c r="C63" s="12" t="s">
        <v>14</v>
      </c>
      <c r="D63" s="12" t="s">
        <v>22</v>
      </c>
      <c r="E63" s="36">
        <v>20</v>
      </c>
      <c r="F63" s="36">
        <f>E63-9</f>
        <v>11</v>
      </c>
    </row>
    <row r="64" spans="1:10" ht="13">
      <c r="A64" s="12" t="s">
        <v>2482</v>
      </c>
      <c r="B64" s="16">
        <v>0.12054398148148149</v>
      </c>
      <c r="C64" s="12" t="s">
        <v>14</v>
      </c>
      <c r="D64" s="12" t="s">
        <v>22</v>
      </c>
      <c r="E64" s="36" t="s">
        <v>38</v>
      </c>
      <c r="F64" s="36" t="s">
        <v>38</v>
      </c>
      <c r="J64" s="12" t="s">
        <v>2200</v>
      </c>
    </row>
    <row r="65" spans="1:10" ht="13">
      <c r="A65" s="12" t="s">
        <v>2482</v>
      </c>
      <c r="B65" s="16">
        <v>0.12054398148148149</v>
      </c>
      <c r="C65" s="12" t="s">
        <v>19</v>
      </c>
      <c r="D65" s="12" t="s">
        <v>22</v>
      </c>
      <c r="E65" s="36" t="s">
        <v>17</v>
      </c>
      <c r="F65" s="36">
        <v>20</v>
      </c>
    </row>
    <row r="66" spans="1:10" ht="13">
      <c r="A66" s="12" t="s">
        <v>2482</v>
      </c>
      <c r="B66" s="16">
        <v>0.12054398148148149</v>
      </c>
      <c r="C66" s="12" t="s">
        <v>888</v>
      </c>
      <c r="D66" s="12" t="s">
        <v>22</v>
      </c>
      <c r="E66" s="36" t="s">
        <v>38</v>
      </c>
      <c r="F66" s="36" t="s">
        <v>38</v>
      </c>
      <c r="J66" s="12" t="s">
        <v>2200</v>
      </c>
    </row>
    <row r="67" spans="1:10" ht="13">
      <c r="A67" s="12" t="s">
        <v>2482</v>
      </c>
      <c r="B67" s="16">
        <v>0.12054398148148149</v>
      </c>
      <c r="C67" s="12" t="s">
        <v>888</v>
      </c>
      <c r="D67" s="12" t="s">
        <v>22</v>
      </c>
      <c r="E67" s="36">
        <v>17</v>
      </c>
      <c r="F67" s="36">
        <f>E67-1</f>
        <v>16</v>
      </c>
    </row>
    <row r="68" spans="1:10" ht="13">
      <c r="A68" s="12" t="s">
        <v>2482</v>
      </c>
      <c r="B68" s="16">
        <v>0.1227199074074074</v>
      </c>
      <c r="C68" s="12" t="s">
        <v>13</v>
      </c>
      <c r="D68" s="12" t="s">
        <v>2493</v>
      </c>
      <c r="E68" s="36">
        <v>22</v>
      </c>
      <c r="F68" s="50">
        <f>E68-2</f>
        <v>20</v>
      </c>
    </row>
    <row r="69" spans="1:10" ht="13">
      <c r="A69" s="12" t="s">
        <v>2482</v>
      </c>
      <c r="B69" s="16">
        <v>0.13381944444444444</v>
      </c>
      <c r="C69" s="12" t="s">
        <v>19</v>
      </c>
      <c r="D69" s="12" t="s">
        <v>16</v>
      </c>
      <c r="E69" s="36">
        <v>15</v>
      </c>
      <c r="F69" s="36">
        <f>E69-5</f>
        <v>10</v>
      </c>
    </row>
    <row r="70" spans="1:10" ht="13">
      <c r="A70" s="12" t="s">
        <v>2482</v>
      </c>
      <c r="B70" s="16">
        <v>0.13383101851851853</v>
      </c>
      <c r="C70" s="12" t="s">
        <v>18</v>
      </c>
      <c r="D70" s="12" t="s">
        <v>16</v>
      </c>
      <c r="E70" s="36">
        <v>19</v>
      </c>
      <c r="F70" s="36">
        <f>E70-4</f>
        <v>15</v>
      </c>
    </row>
    <row r="71" spans="1:10" ht="13">
      <c r="A71" s="12" t="s">
        <v>2482</v>
      </c>
      <c r="B71" s="16">
        <v>0.13392361111111112</v>
      </c>
      <c r="C71" s="12" t="s">
        <v>14</v>
      </c>
      <c r="D71" s="12" t="s">
        <v>16</v>
      </c>
      <c r="E71" s="36">
        <v>7</v>
      </c>
      <c r="F71" s="36" t="s">
        <v>20</v>
      </c>
      <c r="J71" s="12" t="s">
        <v>2494</v>
      </c>
    </row>
    <row r="72" spans="1:10" ht="13">
      <c r="A72" s="12" t="s">
        <v>2482</v>
      </c>
      <c r="B72" s="16">
        <v>0.1340625</v>
      </c>
      <c r="C72" s="12" t="s">
        <v>888</v>
      </c>
      <c r="D72" s="12" t="s">
        <v>16</v>
      </c>
      <c r="E72" s="36">
        <v>13</v>
      </c>
      <c r="F72" s="36">
        <f t="shared" ref="F72:F73" si="1">E72-1</f>
        <v>12</v>
      </c>
    </row>
    <row r="73" spans="1:10" ht="13">
      <c r="A73" s="12" t="s">
        <v>2482</v>
      </c>
      <c r="B73" s="16">
        <v>0.1340625</v>
      </c>
      <c r="C73" s="12" t="s">
        <v>21</v>
      </c>
      <c r="D73" s="12" t="s">
        <v>16</v>
      </c>
      <c r="E73" s="36">
        <v>10</v>
      </c>
      <c r="F73" s="36">
        <f t="shared" si="1"/>
        <v>9</v>
      </c>
    </row>
    <row r="74" spans="1:10" ht="13">
      <c r="A74" s="12" t="s">
        <v>2482</v>
      </c>
      <c r="B74" s="16">
        <v>0.13414351851851852</v>
      </c>
      <c r="C74" s="12" t="s">
        <v>13</v>
      </c>
      <c r="D74" s="12" t="s">
        <v>16</v>
      </c>
      <c r="E74" s="36">
        <v>8</v>
      </c>
      <c r="F74" s="36">
        <f>E74-0</f>
        <v>8</v>
      </c>
    </row>
    <row r="75" spans="1:10" ht="13">
      <c r="A75" s="12" t="s">
        <v>2482</v>
      </c>
      <c r="B75" s="16">
        <v>0.13956018518518518</v>
      </c>
      <c r="C75" s="12" t="s">
        <v>13</v>
      </c>
      <c r="D75" s="12" t="s">
        <v>2500</v>
      </c>
      <c r="E75" s="36">
        <v>4</v>
      </c>
      <c r="F75" s="36">
        <v>9</v>
      </c>
    </row>
    <row r="76" spans="1:10" ht="13">
      <c r="A76" s="12" t="s">
        <v>2482</v>
      </c>
      <c r="B76" s="16">
        <v>0.14284722222222221</v>
      </c>
      <c r="C76" s="12" t="s">
        <v>13</v>
      </c>
      <c r="D76" s="12" t="s">
        <v>2501</v>
      </c>
      <c r="E76" s="36">
        <v>21</v>
      </c>
      <c r="F76" s="36">
        <f t="shared" ref="F76:F77" si="2">E76-5</f>
        <v>16</v>
      </c>
    </row>
    <row r="77" spans="1:10" ht="13">
      <c r="A77" s="12" t="s">
        <v>2482</v>
      </c>
      <c r="B77" s="16">
        <v>0.14548611111111112</v>
      </c>
      <c r="C77" s="12" t="s">
        <v>18</v>
      </c>
      <c r="D77" s="12" t="s">
        <v>2505</v>
      </c>
      <c r="E77" s="36">
        <v>25</v>
      </c>
      <c r="F77" s="50">
        <f t="shared" si="2"/>
        <v>20</v>
      </c>
    </row>
    <row r="78" spans="1:10" ht="13">
      <c r="A78" s="12" t="s">
        <v>2482</v>
      </c>
      <c r="B78" s="16">
        <v>0.14548611111111112</v>
      </c>
      <c r="C78" s="12" t="s">
        <v>14</v>
      </c>
      <c r="D78" s="12" t="s">
        <v>2505</v>
      </c>
      <c r="E78" s="36">
        <v>18</v>
      </c>
      <c r="F78" s="36">
        <f>E78-3</f>
        <v>15</v>
      </c>
    </row>
    <row r="79" spans="1:10" ht="13">
      <c r="A79" s="12" t="s">
        <v>2482</v>
      </c>
      <c r="B79" s="16">
        <v>0.14629629629629629</v>
      </c>
      <c r="C79" s="12" t="s">
        <v>14</v>
      </c>
      <c r="D79" s="12" t="s">
        <v>2508</v>
      </c>
      <c r="E79" s="36" t="s">
        <v>38</v>
      </c>
      <c r="F79" s="36" t="s">
        <v>38</v>
      </c>
      <c r="J79" s="12" t="s">
        <v>2193</v>
      </c>
    </row>
    <row r="80" spans="1:10" ht="13">
      <c r="A80" s="12" t="s">
        <v>2482</v>
      </c>
      <c r="B80" s="16">
        <v>0.14629629629629629</v>
      </c>
      <c r="C80" s="12" t="s">
        <v>14</v>
      </c>
      <c r="D80" s="12" t="s">
        <v>2508</v>
      </c>
      <c r="E80" s="36">
        <v>14</v>
      </c>
      <c r="F80" s="36">
        <f>E80-3</f>
        <v>11</v>
      </c>
    </row>
    <row r="81" spans="1:10" ht="13">
      <c r="A81" s="12" t="s">
        <v>2482</v>
      </c>
      <c r="B81" s="16">
        <v>0.14787037037037037</v>
      </c>
      <c r="C81" s="12" t="s">
        <v>14</v>
      </c>
      <c r="D81" s="12" t="s">
        <v>2510</v>
      </c>
      <c r="E81" s="36">
        <v>14</v>
      </c>
      <c r="F81" s="36">
        <f>E81-2</f>
        <v>12</v>
      </c>
    </row>
    <row r="82" spans="1:10" ht="13">
      <c r="A82" s="12" t="s">
        <v>2482</v>
      </c>
      <c r="B82" s="16">
        <v>0.1492013888888889</v>
      </c>
      <c r="C82" s="12" t="s">
        <v>14</v>
      </c>
      <c r="D82" s="12" t="s">
        <v>2508</v>
      </c>
      <c r="E82" s="36" t="s">
        <v>38</v>
      </c>
      <c r="F82" s="36" t="s">
        <v>38</v>
      </c>
      <c r="J82" s="12" t="s">
        <v>2193</v>
      </c>
    </row>
    <row r="83" spans="1:10" ht="13">
      <c r="A83" s="12" t="s">
        <v>2482</v>
      </c>
      <c r="B83" s="16">
        <v>0.1492013888888889</v>
      </c>
      <c r="C83" s="12" t="s">
        <v>14</v>
      </c>
      <c r="D83" s="12" t="s">
        <v>2508</v>
      </c>
      <c r="E83" s="36">
        <v>15</v>
      </c>
      <c r="F83" s="36">
        <f>E83-3</f>
        <v>12</v>
      </c>
    </row>
    <row r="84" spans="1:10" ht="13">
      <c r="A84" s="12" t="s">
        <v>2482</v>
      </c>
      <c r="B84" s="16">
        <v>0.15210648148148148</v>
      </c>
      <c r="C84" s="12" t="s">
        <v>14</v>
      </c>
      <c r="D84" s="12" t="s">
        <v>2514</v>
      </c>
      <c r="E84" s="36" t="s">
        <v>38</v>
      </c>
      <c r="F84" s="36" t="s">
        <v>38</v>
      </c>
      <c r="J84" s="12" t="s">
        <v>2193</v>
      </c>
    </row>
    <row r="85" spans="1:10" ht="13">
      <c r="A85" s="12" t="s">
        <v>2482</v>
      </c>
      <c r="B85" s="16">
        <v>0.15210648148148148</v>
      </c>
      <c r="C85" s="12" t="s">
        <v>14</v>
      </c>
      <c r="D85" s="12" t="s">
        <v>2514</v>
      </c>
      <c r="E85" s="36">
        <v>29</v>
      </c>
      <c r="F85" s="36" t="s">
        <v>38</v>
      </c>
      <c r="J85" s="12" t="s">
        <v>2483</v>
      </c>
    </row>
    <row r="86" spans="1:10" ht="13">
      <c r="A86" s="12" t="s">
        <v>2482</v>
      </c>
      <c r="B86" s="16">
        <v>0.15277777777777779</v>
      </c>
      <c r="C86" s="12" t="s">
        <v>19</v>
      </c>
      <c r="D86" s="12" t="s">
        <v>2514</v>
      </c>
      <c r="E86" s="36" t="s">
        <v>38</v>
      </c>
      <c r="F86" s="36" t="s">
        <v>38</v>
      </c>
      <c r="J86" s="12" t="s">
        <v>2193</v>
      </c>
    </row>
    <row r="87" spans="1:10" ht="13">
      <c r="A87" s="12" t="s">
        <v>2482</v>
      </c>
      <c r="B87" s="16">
        <v>0.15277777777777779</v>
      </c>
      <c r="C87" s="12" t="s">
        <v>19</v>
      </c>
      <c r="D87" s="12" t="s">
        <v>2514</v>
      </c>
      <c r="E87" s="36">
        <v>25</v>
      </c>
      <c r="F87" s="36">
        <f>E87-13</f>
        <v>12</v>
      </c>
    </row>
    <row r="88" spans="1:10" ht="13">
      <c r="A88" s="12" t="s">
        <v>2482</v>
      </c>
      <c r="B88" s="16">
        <v>0.15329861111111112</v>
      </c>
      <c r="C88" s="12" t="s">
        <v>13</v>
      </c>
      <c r="D88" s="12" t="s">
        <v>2514</v>
      </c>
      <c r="E88" s="36">
        <v>17</v>
      </c>
      <c r="F88" s="36">
        <f>E88-0</f>
        <v>17</v>
      </c>
    </row>
    <row r="89" spans="1:10" ht="13">
      <c r="A89" s="12" t="s">
        <v>2482</v>
      </c>
      <c r="B89" s="16">
        <v>0.15378472222222223</v>
      </c>
      <c r="C89" s="12" t="s">
        <v>18</v>
      </c>
      <c r="D89" s="12" t="s">
        <v>2514</v>
      </c>
      <c r="E89" s="36">
        <v>24</v>
      </c>
      <c r="F89" s="36" t="s">
        <v>38</v>
      </c>
      <c r="J89" s="12" t="s">
        <v>2483</v>
      </c>
    </row>
    <row r="90" spans="1:10" ht="13">
      <c r="A90" s="12" t="s">
        <v>2482</v>
      </c>
      <c r="B90" s="16">
        <v>0.15460648148148148</v>
      </c>
      <c r="C90" s="12" t="s">
        <v>19</v>
      </c>
      <c r="D90" s="12" t="s">
        <v>2514</v>
      </c>
      <c r="E90" s="36" t="s">
        <v>38</v>
      </c>
      <c r="F90" s="36" t="s">
        <v>38</v>
      </c>
      <c r="J90" s="12" t="s">
        <v>2193</v>
      </c>
    </row>
    <row r="91" spans="1:10" ht="13">
      <c r="A91" s="12" t="s">
        <v>2482</v>
      </c>
      <c r="B91" s="16">
        <v>0.15460648148148148</v>
      </c>
      <c r="C91" s="12" t="s">
        <v>19</v>
      </c>
      <c r="D91" s="12" t="s">
        <v>2514</v>
      </c>
      <c r="E91" s="36">
        <v>32</v>
      </c>
      <c r="F91" s="36">
        <f>E91-13-10</f>
        <v>9</v>
      </c>
    </row>
    <row r="92" spans="1:10" ht="13">
      <c r="A92" s="12" t="s">
        <v>2482</v>
      </c>
      <c r="B92" s="16">
        <v>0.15836805555555555</v>
      </c>
      <c r="C92" s="12" t="s">
        <v>19</v>
      </c>
      <c r="D92" s="12" t="s">
        <v>16</v>
      </c>
      <c r="E92" s="36">
        <v>24</v>
      </c>
      <c r="F92" s="36">
        <f>E92-5</f>
        <v>19</v>
      </c>
    </row>
    <row r="93" spans="1:10" ht="13">
      <c r="A93" s="12" t="s">
        <v>2482</v>
      </c>
      <c r="B93" s="16">
        <v>0.1584837962962963</v>
      </c>
      <c r="C93" s="12" t="s">
        <v>21</v>
      </c>
      <c r="D93" s="12" t="s">
        <v>16</v>
      </c>
      <c r="E93" s="36">
        <v>19</v>
      </c>
      <c r="F93" s="36">
        <f>E93-1</f>
        <v>18</v>
      </c>
    </row>
    <row r="94" spans="1:10" ht="13">
      <c r="A94" s="12" t="s">
        <v>2482</v>
      </c>
      <c r="B94" s="16">
        <v>0.1584837962962963</v>
      </c>
      <c r="C94" s="12" t="s">
        <v>14</v>
      </c>
      <c r="D94" s="12" t="s">
        <v>16</v>
      </c>
      <c r="E94" s="36">
        <v>19</v>
      </c>
      <c r="F94" s="36">
        <f>E94-5</f>
        <v>14</v>
      </c>
    </row>
    <row r="95" spans="1:10" ht="13">
      <c r="A95" s="12" t="s">
        <v>2482</v>
      </c>
      <c r="B95" s="16">
        <v>0.15856481481481483</v>
      </c>
      <c r="C95" s="12" t="s">
        <v>18</v>
      </c>
      <c r="D95" s="12" t="s">
        <v>16</v>
      </c>
      <c r="E95" s="36">
        <v>18</v>
      </c>
      <c r="F95" s="36">
        <f>E95-4</f>
        <v>14</v>
      </c>
    </row>
    <row r="96" spans="1:10" ht="13">
      <c r="A96" s="12" t="s">
        <v>2482</v>
      </c>
      <c r="B96" s="16">
        <v>0.15881944444444446</v>
      </c>
      <c r="C96" s="12" t="s">
        <v>13</v>
      </c>
      <c r="D96" s="12" t="s">
        <v>16</v>
      </c>
      <c r="E96" s="36">
        <v>13</v>
      </c>
      <c r="F96" s="36">
        <f>E96-0</f>
        <v>13</v>
      </c>
    </row>
    <row r="97" spans="1:10" ht="13">
      <c r="A97" s="12" t="s">
        <v>2482</v>
      </c>
      <c r="B97" s="16">
        <v>0.15893518518518518</v>
      </c>
      <c r="C97" s="12" t="s">
        <v>888</v>
      </c>
      <c r="D97" s="12" t="s">
        <v>16</v>
      </c>
      <c r="E97" s="36">
        <v>3</v>
      </c>
      <c r="F97" s="36">
        <f t="shared" ref="F97:F98" si="3">E97-1</f>
        <v>2</v>
      </c>
    </row>
    <row r="98" spans="1:10" ht="13">
      <c r="A98" s="12" t="s">
        <v>2482</v>
      </c>
      <c r="B98" s="16">
        <v>0.15960648148148149</v>
      </c>
      <c r="C98" s="12" t="s">
        <v>19</v>
      </c>
      <c r="D98" s="12" t="s">
        <v>2508</v>
      </c>
      <c r="E98" s="36">
        <v>19</v>
      </c>
      <c r="F98" s="36">
        <f t="shared" si="3"/>
        <v>18</v>
      </c>
    </row>
    <row r="99" spans="1:10" ht="13">
      <c r="A99" s="12" t="s">
        <v>2482</v>
      </c>
      <c r="B99" s="16">
        <v>0.16474537037037038</v>
      </c>
      <c r="C99" s="12" t="s">
        <v>19</v>
      </c>
      <c r="D99" s="12" t="s">
        <v>137</v>
      </c>
      <c r="E99" s="36">
        <v>12</v>
      </c>
      <c r="F99" s="36">
        <f t="shared" ref="F99:F101" si="4">E99-9</f>
        <v>3</v>
      </c>
    </row>
    <row r="100" spans="1:10" ht="13">
      <c r="A100" s="12" t="s">
        <v>2482</v>
      </c>
      <c r="B100" s="16">
        <v>0.16667824074074075</v>
      </c>
      <c r="C100" s="12" t="s">
        <v>14</v>
      </c>
      <c r="D100" s="12" t="s">
        <v>30</v>
      </c>
      <c r="E100" s="36">
        <v>12</v>
      </c>
      <c r="F100" s="36">
        <f t="shared" si="4"/>
        <v>3</v>
      </c>
      <c r="J100" s="12" t="s">
        <v>58</v>
      </c>
    </row>
    <row r="101" spans="1:10" ht="13">
      <c r="A101" s="12" t="s">
        <v>2482</v>
      </c>
      <c r="B101" s="16">
        <v>0.16693287037037038</v>
      </c>
      <c r="C101" s="12" t="s">
        <v>14</v>
      </c>
      <c r="D101" s="12" t="s">
        <v>30</v>
      </c>
      <c r="E101" s="36">
        <v>25</v>
      </c>
      <c r="F101" s="36">
        <f t="shared" si="4"/>
        <v>16</v>
      </c>
      <c r="J101" s="12" t="s">
        <v>58</v>
      </c>
    </row>
    <row r="102" spans="1:10" ht="13">
      <c r="A102" s="12" t="s">
        <v>2482</v>
      </c>
      <c r="B102" s="16">
        <v>0.16701388888888888</v>
      </c>
      <c r="C102" s="12" t="s">
        <v>14</v>
      </c>
      <c r="D102" s="12" t="s">
        <v>28</v>
      </c>
      <c r="E102" s="36">
        <v>11</v>
      </c>
      <c r="F102" s="36"/>
      <c r="H102" s="12">
        <v>5</v>
      </c>
      <c r="J102" s="12" t="s">
        <v>2528</v>
      </c>
    </row>
    <row r="103" spans="1:10" ht="13">
      <c r="A103" s="12" t="s">
        <v>2482</v>
      </c>
      <c r="B103" s="16">
        <v>0.16718749999999999</v>
      </c>
      <c r="C103" s="12" t="s">
        <v>66</v>
      </c>
      <c r="D103" s="12" t="s">
        <v>62</v>
      </c>
      <c r="E103" s="36">
        <v>18</v>
      </c>
      <c r="F103" s="36">
        <f>E103-7</f>
        <v>11</v>
      </c>
      <c r="J103" s="12" t="s">
        <v>2529</v>
      </c>
    </row>
    <row r="104" spans="1:10" ht="13">
      <c r="A104" s="12" t="s">
        <v>2482</v>
      </c>
      <c r="B104" s="16">
        <v>0.16744212962962962</v>
      </c>
      <c r="C104" s="12" t="s">
        <v>14</v>
      </c>
      <c r="D104" s="12" t="s">
        <v>30</v>
      </c>
      <c r="E104" s="36">
        <v>29</v>
      </c>
      <c r="F104" s="36">
        <v>19</v>
      </c>
      <c r="J104" s="12" t="s">
        <v>1037</v>
      </c>
    </row>
    <row r="105" spans="1:10" ht="13">
      <c r="A105" s="12" t="s">
        <v>2482</v>
      </c>
      <c r="B105" s="16">
        <v>0.16745370370370372</v>
      </c>
      <c r="C105" s="12" t="s">
        <v>14</v>
      </c>
      <c r="D105" s="12" t="s">
        <v>28</v>
      </c>
      <c r="E105" s="36">
        <v>12</v>
      </c>
      <c r="F105" s="36"/>
      <c r="H105" s="12">
        <v>6</v>
      </c>
      <c r="J105" s="12" t="s">
        <v>2531</v>
      </c>
    </row>
    <row r="106" spans="1:10" ht="13">
      <c r="A106" s="12" t="s">
        <v>2482</v>
      </c>
      <c r="B106" s="16">
        <v>0.16758101851851853</v>
      </c>
      <c r="C106" s="12" t="s">
        <v>66</v>
      </c>
      <c r="D106" s="12" t="s">
        <v>62</v>
      </c>
      <c r="E106" s="36">
        <v>16</v>
      </c>
      <c r="F106" s="36">
        <f>E106-7</f>
        <v>9</v>
      </c>
      <c r="J106" s="12" t="s">
        <v>2529</v>
      </c>
    </row>
    <row r="107" spans="1:10" ht="13">
      <c r="A107" s="12" t="s">
        <v>2482</v>
      </c>
      <c r="B107" s="16">
        <v>0.16766203703703703</v>
      </c>
      <c r="C107" s="12" t="s">
        <v>14</v>
      </c>
      <c r="D107" s="12" t="s">
        <v>30</v>
      </c>
      <c r="E107" s="36">
        <v>19</v>
      </c>
      <c r="F107" s="36">
        <f>E107-9</f>
        <v>10</v>
      </c>
      <c r="J107" s="12" t="s">
        <v>1037</v>
      </c>
    </row>
    <row r="108" spans="1:10" ht="13">
      <c r="A108" s="12" t="s">
        <v>2482</v>
      </c>
      <c r="B108" s="16">
        <v>0.16778935185185184</v>
      </c>
      <c r="C108" s="12" t="s">
        <v>14</v>
      </c>
      <c r="D108" s="12" t="s">
        <v>28</v>
      </c>
      <c r="E108" s="36">
        <v>7</v>
      </c>
      <c r="F108" s="36"/>
      <c r="H108" s="12">
        <v>3</v>
      </c>
      <c r="J108" s="12" t="s">
        <v>2532</v>
      </c>
    </row>
    <row r="109" spans="1:10" ht="13">
      <c r="A109" s="12" t="s">
        <v>2482</v>
      </c>
      <c r="B109" s="16">
        <v>0.16804398148148147</v>
      </c>
      <c r="C109" s="12" t="s">
        <v>66</v>
      </c>
      <c r="D109" s="12" t="s">
        <v>62</v>
      </c>
      <c r="E109" s="36">
        <v>20</v>
      </c>
      <c r="F109" s="36">
        <f>E109-7</f>
        <v>13</v>
      </c>
      <c r="J109" s="12" t="s">
        <v>2529</v>
      </c>
    </row>
    <row r="110" spans="1:10" ht="13">
      <c r="A110" s="12" t="s">
        <v>2482</v>
      </c>
      <c r="B110" s="16">
        <v>0.16896990740740742</v>
      </c>
      <c r="C110" s="12" t="s">
        <v>66</v>
      </c>
      <c r="D110" s="12" t="s">
        <v>113</v>
      </c>
      <c r="E110" s="36">
        <v>21</v>
      </c>
      <c r="F110" s="36" t="s">
        <v>38</v>
      </c>
      <c r="J110" s="12" t="s">
        <v>2533</v>
      </c>
    </row>
    <row r="111" spans="1:10" ht="13">
      <c r="A111" s="12" t="s">
        <v>2482</v>
      </c>
      <c r="B111" s="16">
        <v>0.17085648148148147</v>
      </c>
      <c r="C111" s="12" t="s">
        <v>14</v>
      </c>
      <c r="D111" s="12" t="s">
        <v>30</v>
      </c>
      <c r="E111" s="36">
        <v>27</v>
      </c>
      <c r="F111" s="36">
        <f>E111-9</f>
        <v>18</v>
      </c>
      <c r="J111" s="12" t="s">
        <v>2534</v>
      </c>
    </row>
    <row r="112" spans="1:10" ht="13">
      <c r="A112" s="12" t="s">
        <v>2482</v>
      </c>
      <c r="B112" s="16">
        <v>0.17098379629629629</v>
      </c>
      <c r="C112" s="12" t="s">
        <v>14</v>
      </c>
      <c r="D112" s="12" t="s">
        <v>28</v>
      </c>
      <c r="E112" s="36">
        <v>12</v>
      </c>
      <c r="F112" s="36"/>
      <c r="H112" s="12">
        <v>6</v>
      </c>
      <c r="J112" s="12" t="s">
        <v>2531</v>
      </c>
    </row>
    <row r="113" spans="1:10" ht="13">
      <c r="A113" s="12" t="s">
        <v>2482</v>
      </c>
      <c r="B113" s="16">
        <v>0.17178240740740741</v>
      </c>
      <c r="C113" s="12" t="s">
        <v>66</v>
      </c>
      <c r="D113" s="12" t="s">
        <v>30</v>
      </c>
      <c r="E113" s="36">
        <v>23</v>
      </c>
      <c r="F113" s="36">
        <f t="shared" ref="F113:F114" si="5">E113-8</f>
        <v>15</v>
      </c>
      <c r="J113" s="12" t="s">
        <v>2070</v>
      </c>
    </row>
    <row r="114" spans="1:10" ht="13">
      <c r="A114" s="12" t="s">
        <v>2482</v>
      </c>
      <c r="B114" s="16">
        <v>0.17194444444444446</v>
      </c>
      <c r="C114" s="12" t="s">
        <v>66</v>
      </c>
      <c r="D114" s="12" t="s">
        <v>30</v>
      </c>
      <c r="E114" s="36">
        <v>18</v>
      </c>
      <c r="F114" s="36">
        <f t="shared" si="5"/>
        <v>10</v>
      </c>
      <c r="J114" s="12" t="s">
        <v>2070</v>
      </c>
    </row>
    <row r="115" spans="1:10" ht="13">
      <c r="A115" s="12" t="s">
        <v>2482</v>
      </c>
      <c r="B115" s="16">
        <v>0.17202546296296295</v>
      </c>
      <c r="C115" s="12" t="s">
        <v>66</v>
      </c>
      <c r="D115" s="12" t="s">
        <v>28</v>
      </c>
      <c r="E115" s="36">
        <v>23</v>
      </c>
      <c r="F115" s="36"/>
      <c r="H115" s="12">
        <v>23</v>
      </c>
      <c r="J115" s="12" t="s">
        <v>2541</v>
      </c>
    </row>
    <row r="116" spans="1:10" ht="13">
      <c r="A116" s="12" t="s">
        <v>2482</v>
      </c>
      <c r="B116" s="16">
        <v>0.17333333333333334</v>
      </c>
      <c r="C116" s="12" t="s">
        <v>13</v>
      </c>
      <c r="D116" s="12" t="s">
        <v>30</v>
      </c>
      <c r="E116" s="36">
        <v>16</v>
      </c>
      <c r="F116" s="36">
        <f t="shared" ref="F116:F117" si="6">E116-9</f>
        <v>7</v>
      </c>
    </row>
    <row r="117" spans="1:10" ht="13">
      <c r="A117" s="12" t="s">
        <v>2482</v>
      </c>
      <c r="B117" s="12" t="s">
        <v>2542</v>
      </c>
      <c r="C117" s="12" t="s">
        <v>13</v>
      </c>
      <c r="D117" s="12" t="s">
        <v>30</v>
      </c>
      <c r="E117" s="36">
        <v>23</v>
      </c>
      <c r="F117" s="36">
        <f t="shared" si="6"/>
        <v>14</v>
      </c>
      <c r="J117" s="12" t="s">
        <v>120</v>
      </c>
    </row>
    <row r="118" spans="1:10" ht="13">
      <c r="A118" s="12" t="s">
        <v>2482</v>
      </c>
      <c r="B118" s="16">
        <v>0.17343749999999999</v>
      </c>
      <c r="C118" s="12" t="s">
        <v>13</v>
      </c>
      <c r="D118" s="12" t="s">
        <v>28</v>
      </c>
      <c r="E118" s="36">
        <v>11</v>
      </c>
      <c r="F118" s="36"/>
      <c r="H118" s="12">
        <v>11</v>
      </c>
      <c r="J118" s="12" t="s">
        <v>2543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>
    <outlinePr summaryBelow="0" summaryRight="0"/>
  </sheetPr>
  <dimension ref="A1:J111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7.33203125" customWidth="1"/>
    <col min="5" max="5" width="10.5" customWidth="1"/>
    <col min="6" max="6" width="12.5" customWidth="1"/>
    <col min="7" max="7" width="5.1640625" customWidth="1"/>
    <col min="8" max="8" width="39" customWidth="1"/>
    <col min="9" max="9" width="6.33203125" customWidth="1"/>
    <col min="10" max="10" width="46.66406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2487</v>
      </c>
      <c r="B2" s="16">
        <v>1.5925925925925927E-2</v>
      </c>
      <c r="C2" s="12" t="s">
        <v>14</v>
      </c>
      <c r="D2" s="12" t="s">
        <v>15</v>
      </c>
      <c r="E2" s="36">
        <v>15</v>
      </c>
      <c r="F2" s="37">
        <f>E2-3</f>
        <v>12</v>
      </c>
    </row>
    <row r="3" spans="1:10" ht="15.75" customHeight="1">
      <c r="A3" s="12" t="s">
        <v>2487</v>
      </c>
      <c r="B3" s="16">
        <v>1.5995370370370372E-2</v>
      </c>
      <c r="C3" s="12" t="s">
        <v>13</v>
      </c>
      <c r="D3" s="12" t="s">
        <v>15</v>
      </c>
      <c r="E3" s="36">
        <v>17</v>
      </c>
      <c r="F3" s="49">
        <f>E3-2</f>
        <v>15</v>
      </c>
    </row>
    <row r="4" spans="1:10" ht="15.75" customHeight="1">
      <c r="A4" s="12" t="s">
        <v>2487</v>
      </c>
      <c r="B4" s="16">
        <v>1.6053240740740739E-2</v>
      </c>
      <c r="C4" s="12" t="s">
        <v>18</v>
      </c>
      <c r="D4" s="12" t="s">
        <v>60</v>
      </c>
      <c r="E4" s="36">
        <v>3</v>
      </c>
      <c r="F4" s="37">
        <f>E4-1</f>
        <v>2</v>
      </c>
    </row>
    <row r="5" spans="1:10" ht="15.75" customHeight="1">
      <c r="A5" s="12" t="s">
        <v>2487</v>
      </c>
      <c r="B5" s="16">
        <v>1.6053240740740739E-2</v>
      </c>
      <c r="C5" s="12" t="s">
        <v>18</v>
      </c>
      <c r="D5" s="12" t="s">
        <v>60</v>
      </c>
      <c r="E5" s="36" t="s">
        <v>38</v>
      </c>
      <c r="F5" s="36" t="s">
        <v>38</v>
      </c>
      <c r="J5" s="12" t="s">
        <v>2200</v>
      </c>
    </row>
    <row r="6" spans="1:10" ht="15.75" customHeight="1">
      <c r="A6" s="12" t="s">
        <v>2487</v>
      </c>
      <c r="B6" s="16">
        <v>2.0914351851851851E-2</v>
      </c>
      <c r="C6" s="12" t="s">
        <v>13</v>
      </c>
      <c r="D6" s="12" t="s">
        <v>33</v>
      </c>
      <c r="E6" s="36">
        <v>24</v>
      </c>
      <c r="F6" s="49">
        <f t="shared" ref="F6:F9" si="0">E6-9</f>
        <v>15</v>
      </c>
      <c r="J6" s="12" t="s">
        <v>2488</v>
      </c>
    </row>
    <row r="7" spans="1:10" ht="15.75" customHeight="1">
      <c r="A7" s="12" t="s">
        <v>2487</v>
      </c>
      <c r="B7" s="16">
        <v>2.0937500000000001E-2</v>
      </c>
      <c r="C7" s="12" t="s">
        <v>13</v>
      </c>
      <c r="D7" s="12" t="s">
        <v>33</v>
      </c>
      <c r="E7" s="36">
        <v>15</v>
      </c>
      <c r="F7" s="49">
        <f t="shared" si="0"/>
        <v>6</v>
      </c>
      <c r="J7" s="12" t="s">
        <v>2488</v>
      </c>
    </row>
    <row r="8" spans="1:10" ht="15.75" customHeight="1">
      <c r="A8" s="12" t="s">
        <v>2487</v>
      </c>
      <c r="B8" s="16">
        <v>2.2847222222222224E-2</v>
      </c>
      <c r="C8" s="12" t="s">
        <v>13</v>
      </c>
      <c r="D8" s="12" t="s">
        <v>34</v>
      </c>
      <c r="E8" s="36">
        <v>22</v>
      </c>
      <c r="F8" s="49">
        <f t="shared" si="0"/>
        <v>13</v>
      </c>
    </row>
    <row r="9" spans="1:10" ht="15.75" customHeight="1">
      <c r="A9" s="12" t="s">
        <v>2487</v>
      </c>
      <c r="B9" s="16">
        <v>2.2858796296296297E-2</v>
      </c>
      <c r="C9" s="12" t="s">
        <v>13</v>
      </c>
      <c r="D9" s="12" t="s">
        <v>34</v>
      </c>
      <c r="E9" s="36">
        <v>15</v>
      </c>
      <c r="F9" s="49">
        <f t="shared" si="0"/>
        <v>6</v>
      </c>
    </row>
    <row r="10" spans="1:10" ht="15.75" customHeight="1">
      <c r="A10" s="12" t="s">
        <v>2487</v>
      </c>
      <c r="B10" s="16">
        <v>4.2002314814814812E-2</v>
      </c>
      <c r="C10" s="12" t="s">
        <v>21</v>
      </c>
      <c r="D10" s="12" t="s">
        <v>24</v>
      </c>
      <c r="E10" s="36">
        <v>19</v>
      </c>
      <c r="F10" s="49">
        <f>E10-8</f>
        <v>11</v>
      </c>
    </row>
    <row r="11" spans="1:10" ht="15.75" customHeight="1">
      <c r="A11" s="12" t="s">
        <v>2487</v>
      </c>
      <c r="B11" s="16">
        <v>4.2025462962962966E-2</v>
      </c>
      <c r="C11" s="12" t="s">
        <v>888</v>
      </c>
      <c r="D11" s="12" t="s">
        <v>24</v>
      </c>
      <c r="E11" s="36" t="s">
        <v>17</v>
      </c>
      <c r="F11" s="36">
        <v>20</v>
      </c>
    </row>
    <row r="12" spans="1:10" ht="15.75" customHeight="1">
      <c r="A12" s="12" t="s">
        <v>2487</v>
      </c>
      <c r="B12" s="16">
        <v>4.8159722222222222E-2</v>
      </c>
      <c r="C12" s="12" t="s">
        <v>18</v>
      </c>
      <c r="D12" s="12" t="s">
        <v>45</v>
      </c>
      <c r="E12" s="36">
        <v>32</v>
      </c>
      <c r="F12" s="49"/>
      <c r="J12" s="12" t="s">
        <v>2489</v>
      </c>
    </row>
    <row r="13" spans="1:10" ht="15.75" customHeight="1">
      <c r="A13" s="12" t="s">
        <v>2487</v>
      </c>
      <c r="B13" s="16">
        <v>4.9189814814814818E-2</v>
      </c>
      <c r="C13" s="12" t="s">
        <v>14</v>
      </c>
      <c r="D13" s="12" t="s">
        <v>24</v>
      </c>
      <c r="E13" s="36">
        <v>11</v>
      </c>
      <c r="F13" s="49">
        <f>E13-3</f>
        <v>8</v>
      </c>
    </row>
    <row r="14" spans="1:10" ht="15.75" customHeight="1">
      <c r="A14" s="12" t="s">
        <v>2487</v>
      </c>
      <c r="B14" s="16">
        <v>5.4004629629629632E-2</v>
      </c>
      <c r="C14" s="12" t="s">
        <v>19</v>
      </c>
      <c r="D14" s="12" t="s">
        <v>22</v>
      </c>
      <c r="E14" s="36" t="s">
        <v>38</v>
      </c>
      <c r="F14" s="36" t="s">
        <v>38</v>
      </c>
      <c r="J14" s="12" t="s">
        <v>2193</v>
      </c>
    </row>
    <row r="15" spans="1:10" ht="15.75" customHeight="1">
      <c r="A15" s="12" t="s">
        <v>2487</v>
      </c>
      <c r="B15" s="16">
        <v>5.4004629629629632E-2</v>
      </c>
      <c r="C15" s="12" t="s">
        <v>19</v>
      </c>
      <c r="D15" s="12" t="s">
        <v>22</v>
      </c>
      <c r="E15" s="36">
        <v>32</v>
      </c>
      <c r="F15" s="49">
        <f>E15-13</f>
        <v>19</v>
      </c>
    </row>
    <row r="16" spans="1:10" ht="15.75" customHeight="1">
      <c r="A16" s="12" t="s">
        <v>2487</v>
      </c>
      <c r="B16" s="16">
        <v>5.7361111111111113E-2</v>
      </c>
      <c r="C16" s="12" t="s">
        <v>19</v>
      </c>
      <c r="D16" s="12" t="s">
        <v>37</v>
      </c>
      <c r="E16" s="36">
        <v>15</v>
      </c>
      <c r="F16" s="49">
        <f>E16-11</f>
        <v>4</v>
      </c>
    </row>
    <row r="17" spans="1:10" ht="15.75" customHeight="1">
      <c r="A17" s="12" t="s">
        <v>2487</v>
      </c>
      <c r="B17" s="16">
        <v>5.7372685185185186E-2</v>
      </c>
      <c r="C17" s="12" t="s">
        <v>18</v>
      </c>
      <c r="D17" s="12" t="s">
        <v>37</v>
      </c>
      <c r="E17" s="36">
        <v>6</v>
      </c>
      <c r="F17" s="49">
        <f>E17-1</f>
        <v>5</v>
      </c>
    </row>
    <row r="18" spans="1:10" ht="15.75" customHeight="1">
      <c r="A18" s="12" t="s">
        <v>2487</v>
      </c>
      <c r="B18" s="16">
        <v>5.8761574074074077E-2</v>
      </c>
      <c r="C18" s="12" t="s">
        <v>888</v>
      </c>
      <c r="D18" s="12" t="s">
        <v>24</v>
      </c>
      <c r="E18" s="36">
        <v>21</v>
      </c>
      <c r="F18" s="49">
        <f>E18-9</f>
        <v>12</v>
      </c>
    </row>
    <row r="19" spans="1:10" ht="15.75" customHeight="1">
      <c r="A19" s="12" t="s">
        <v>2487</v>
      </c>
      <c r="B19" s="16">
        <v>5.9606481481481483E-2</v>
      </c>
      <c r="C19" s="12" t="s">
        <v>21</v>
      </c>
      <c r="D19" s="12" t="s">
        <v>246</v>
      </c>
      <c r="E19" s="36">
        <f>F19+10</f>
        <v>13</v>
      </c>
      <c r="F19" s="36">
        <v>3</v>
      </c>
    </row>
    <row r="20" spans="1:10" ht="15.75" customHeight="1">
      <c r="A20" s="12" t="s">
        <v>2487</v>
      </c>
      <c r="B20" s="16">
        <v>6.3622685185185185E-2</v>
      </c>
      <c r="C20" s="12" t="s">
        <v>14</v>
      </c>
      <c r="D20" s="12" t="s">
        <v>37</v>
      </c>
      <c r="E20" s="36" t="s">
        <v>17</v>
      </c>
      <c r="F20" s="36">
        <v>20</v>
      </c>
      <c r="J20" s="12" t="s">
        <v>2483</v>
      </c>
    </row>
    <row r="21" spans="1:10" ht="15.75" customHeight="1">
      <c r="A21" s="12" t="s">
        <v>2487</v>
      </c>
      <c r="B21" s="16">
        <v>6.5960648148148143E-2</v>
      </c>
      <c r="C21" s="12" t="s">
        <v>21</v>
      </c>
      <c r="D21" s="12" t="s">
        <v>37</v>
      </c>
      <c r="E21" s="36">
        <v>15</v>
      </c>
      <c r="F21" s="36" t="s">
        <v>38</v>
      </c>
      <c r="J21" s="12" t="s">
        <v>2483</v>
      </c>
    </row>
    <row r="22" spans="1:10" ht="15.75" customHeight="1">
      <c r="A22" s="12" t="s">
        <v>2487</v>
      </c>
      <c r="B22" s="16">
        <v>6.958333333333333E-2</v>
      </c>
      <c r="C22" s="12" t="s">
        <v>21</v>
      </c>
      <c r="D22" s="12" t="s">
        <v>37</v>
      </c>
      <c r="E22" s="36">
        <v>26</v>
      </c>
      <c r="F22" s="36" t="s">
        <v>38</v>
      </c>
      <c r="J22" s="12" t="s">
        <v>2483</v>
      </c>
    </row>
    <row r="23" spans="1:10" ht="15.75" customHeight="1">
      <c r="A23" s="12" t="s">
        <v>2487</v>
      </c>
      <c r="B23" s="16">
        <v>8.8124999999999995E-2</v>
      </c>
      <c r="C23" s="12" t="s">
        <v>888</v>
      </c>
      <c r="D23" s="12" t="s">
        <v>15</v>
      </c>
      <c r="E23" s="36">
        <v>20</v>
      </c>
      <c r="F23" s="49">
        <f>E23-9</f>
        <v>11</v>
      </c>
    </row>
    <row r="24" spans="1:10" ht="15.75" customHeight="1">
      <c r="A24" s="12" t="s">
        <v>2487</v>
      </c>
      <c r="B24" s="16">
        <v>8.8229166666666664E-2</v>
      </c>
      <c r="C24" s="12" t="s">
        <v>18</v>
      </c>
      <c r="D24" s="12" t="s">
        <v>15</v>
      </c>
      <c r="E24" s="36">
        <v>10</v>
      </c>
      <c r="F24" s="36" t="s">
        <v>38</v>
      </c>
      <c r="J24" s="12" t="s">
        <v>2483</v>
      </c>
    </row>
    <row r="25" spans="1:10" ht="15.75" customHeight="1">
      <c r="A25" s="12" t="s">
        <v>2487</v>
      </c>
      <c r="B25" s="16">
        <v>8.9120370370370364E-2</v>
      </c>
      <c r="C25" s="12" t="s">
        <v>14</v>
      </c>
      <c r="D25" s="12" t="s">
        <v>37</v>
      </c>
      <c r="E25" s="36">
        <v>18</v>
      </c>
      <c r="F25" s="36" t="s">
        <v>38</v>
      </c>
      <c r="J25" s="12" t="s">
        <v>2483</v>
      </c>
    </row>
    <row r="26" spans="1:10" ht="15.75" customHeight="1">
      <c r="A26" s="12" t="s">
        <v>2487</v>
      </c>
      <c r="B26" s="16">
        <v>9.0185185185185188E-2</v>
      </c>
      <c r="C26" s="12" t="s">
        <v>13</v>
      </c>
      <c r="D26" s="12" t="s">
        <v>69</v>
      </c>
      <c r="E26" s="36">
        <v>14</v>
      </c>
      <c r="F26" s="49">
        <f>E26--2</f>
        <v>16</v>
      </c>
    </row>
    <row r="27" spans="1:10" ht="15.75" customHeight="1">
      <c r="A27" s="12" t="s">
        <v>2487</v>
      </c>
      <c r="B27" s="16">
        <v>9.436342592592592E-2</v>
      </c>
      <c r="C27" s="12" t="s">
        <v>13</v>
      </c>
      <c r="D27" s="12" t="s">
        <v>52</v>
      </c>
      <c r="E27" s="36" t="s">
        <v>17</v>
      </c>
      <c r="F27" s="36">
        <v>20</v>
      </c>
    </row>
    <row r="28" spans="1:10" ht="15.75" customHeight="1">
      <c r="A28" s="12" t="s">
        <v>2487</v>
      </c>
      <c r="B28" s="16">
        <v>9.4386574074074067E-2</v>
      </c>
      <c r="C28" s="12" t="s">
        <v>14</v>
      </c>
      <c r="D28" s="12" t="s">
        <v>52</v>
      </c>
      <c r="E28" s="36">
        <v>18</v>
      </c>
      <c r="F28" s="49">
        <f>E28-9</f>
        <v>9</v>
      </c>
    </row>
    <row r="29" spans="1:10" ht="15.75" customHeight="1">
      <c r="A29" s="12" t="s">
        <v>2487</v>
      </c>
      <c r="B29" s="16">
        <v>9.4398148148148148E-2</v>
      </c>
      <c r="C29" s="12" t="s">
        <v>21</v>
      </c>
      <c r="D29" s="12" t="s">
        <v>52</v>
      </c>
      <c r="E29" s="36">
        <v>20</v>
      </c>
      <c r="F29" s="49">
        <f>E29-2</f>
        <v>18</v>
      </c>
    </row>
    <row r="30" spans="1:10" ht="15.75" customHeight="1">
      <c r="A30" s="12" t="s">
        <v>2487</v>
      </c>
      <c r="B30" s="16">
        <v>9.4409722222222228E-2</v>
      </c>
      <c r="C30" s="12" t="s">
        <v>19</v>
      </c>
      <c r="D30" s="12" t="s">
        <v>52</v>
      </c>
      <c r="E30" s="36">
        <v>20</v>
      </c>
      <c r="F30" s="49">
        <f>E30-9</f>
        <v>11</v>
      </c>
    </row>
    <row r="31" spans="1:10" ht="15.75" customHeight="1">
      <c r="A31" s="12" t="s">
        <v>2487</v>
      </c>
      <c r="B31" s="16">
        <v>9.4421296296296295E-2</v>
      </c>
      <c r="C31" s="12" t="s">
        <v>18</v>
      </c>
      <c r="D31" s="12" t="s">
        <v>52</v>
      </c>
      <c r="E31" s="36">
        <v>13</v>
      </c>
      <c r="F31" s="49">
        <f>E31-4</f>
        <v>9</v>
      </c>
    </row>
    <row r="32" spans="1:10" ht="15.75" customHeight="1">
      <c r="A32" s="12" t="s">
        <v>2487</v>
      </c>
      <c r="B32" s="16">
        <v>9.4421296296296295E-2</v>
      </c>
      <c r="C32" s="12" t="s">
        <v>888</v>
      </c>
      <c r="D32" s="12" t="s">
        <v>52</v>
      </c>
      <c r="E32" s="36" t="s">
        <v>20</v>
      </c>
      <c r="F32" s="36">
        <v>1</v>
      </c>
      <c r="H32" s="12" t="s">
        <v>2492</v>
      </c>
    </row>
    <row r="33" spans="1:10" ht="15.75" customHeight="1">
      <c r="A33" s="12" t="s">
        <v>2487</v>
      </c>
      <c r="B33" s="16">
        <v>9.4918981481481479E-2</v>
      </c>
      <c r="C33" s="12" t="s">
        <v>888</v>
      </c>
      <c r="D33" s="12" t="s">
        <v>62</v>
      </c>
      <c r="E33" s="36" t="s">
        <v>20</v>
      </c>
      <c r="F33" s="36">
        <v>1</v>
      </c>
      <c r="J33" s="12" t="s">
        <v>2193</v>
      </c>
    </row>
    <row r="34" spans="1:10" ht="15.75" customHeight="1">
      <c r="A34" s="12" t="s">
        <v>2487</v>
      </c>
      <c r="B34" s="16">
        <v>9.4918981481481479E-2</v>
      </c>
      <c r="C34" s="12" t="s">
        <v>888</v>
      </c>
      <c r="D34" s="12" t="s">
        <v>62</v>
      </c>
      <c r="E34" s="36">
        <v>19</v>
      </c>
      <c r="F34" s="49">
        <f>E34-2</f>
        <v>17</v>
      </c>
    </row>
    <row r="35" spans="1:10" ht="15.75" customHeight="1">
      <c r="A35" s="12" t="s">
        <v>2487</v>
      </c>
      <c r="B35" s="16">
        <v>9.6516203703703701E-2</v>
      </c>
      <c r="C35" s="12" t="s">
        <v>14</v>
      </c>
      <c r="D35" s="12" t="s">
        <v>321</v>
      </c>
      <c r="E35" s="36" t="s">
        <v>38</v>
      </c>
      <c r="F35" s="36" t="s">
        <v>38</v>
      </c>
      <c r="J35" s="12" t="s">
        <v>2193</v>
      </c>
    </row>
    <row r="36" spans="1:10" ht="15.75" customHeight="1">
      <c r="A36" s="12" t="s">
        <v>2487</v>
      </c>
      <c r="B36" s="16">
        <v>9.6516203703703701E-2</v>
      </c>
      <c r="C36" s="12" t="s">
        <v>14</v>
      </c>
      <c r="D36" s="12" t="s">
        <v>321</v>
      </c>
      <c r="E36" s="36">
        <v>19</v>
      </c>
      <c r="F36" s="49">
        <f>E36-2</f>
        <v>17</v>
      </c>
    </row>
    <row r="37" spans="1:10" ht="15.75" customHeight="1">
      <c r="A37" s="12" t="s">
        <v>2487</v>
      </c>
      <c r="B37" s="16">
        <v>9.7268518518518518E-2</v>
      </c>
      <c r="C37" s="12" t="s">
        <v>13</v>
      </c>
      <c r="D37" s="12" t="s">
        <v>37</v>
      </c>
      <c r="E37" s="36">
        <v>17</v>
      </c>
      <c r="F37" s="49">
        <f>E37-6</f>
        <v>11</v>
      </c>
    </row>
    <row r="38" spans="1:10" ht="15.75" customHeight="1">
      <c r="A38" s="12" t="s">
        <v>2487</v>
      </c>
      <c r="B38" s="16">
        <v>9.9884259259259256E-2</v>
      </c>
      <c r="C38" s="12" t="s">
        <v>888</v>
      </c>
      <c r="D38" s="12" t="s">
        <v>15</v>
      </c>
      <c r="E38" s="36">
        <v>17</v>
      </c>
      <c r="F38" s="36" t="s">
        <v>38</v>
      </c>
      <c r="J38" s="12" t="s">
        <v>2483</v>
      </c>
    </row>
    <row r="39" spans="1:10" ht="15.75" customHeight="1">
      <c r="A39" s="12" t="s">
        <v>2487</v>
      </c>
      <c r="B39" s="16">
        <v>0.10166666666666667</v>
      </c>
      <c r="C39" s="12" t="s">
        <v>19</v>
      </c>
      <c r="D39" s="12" t="s">
        <v>15</v>
      </c>
      <c r="E39" s="36">
        <v>6</v>
      </c>
      <c r="F39" s="49">
        <f>E39-1</f>
        <v>5</v>
      </c>
    </row>
    <row r="40" spans="1:10" ht="15.75" customHeight="1">
      <c r="A40" s="12" t="s">
        <v>2487</v>
      </c>
      <c r="B40" s="16">
        <v>0.10344907407407407</v>
      </c>
      <c r="C40" s="12" t="s">
        <v>14</v>
      </c>
      <c r="D40" s="12" t="s">
        <v>16</v>
      </c>
      <c r="E40" s="36">
        <v>24</v>
      </c>
      <c r="F40" s="49">
        <f>E40-5</f>
        <v>19</v>
      </c>
    </row>
    <row r="41" spans="1:10" ht="15.75" customHeight="1">
      <c r="A41" s="12" t="s">
        <v>2487</v>
      </c>
      <c r="B41" s="16">
        <v>0.10347222222222222</v>
      </c>
      <c r="C41" s="12" t="s">
        <v>21</v>
      </c>
      <c r="D41" s="12" t="s">
        <v>16</v>
      </c>
      <c r="E41" s="36">
        <v>20</v>
      </c>
      <c r="F41" s="49">
        <f>E41-1</f>
        <v>19</v>
      </c>
    </row>
    <row r="42" spans="1:10" ht="15.75" customHeight="1">
      <c r="A42" s="12" t="s">
        <v>2487</v>
      </c>
      <c r="B42" s="16">
        <v>0.10356481481481482</v>
      </c>
      <c r="C42" s="12" t="s">
        <v>18</v>
      </c>
      <c r="D42" s="12" t="s">
        <v>16</v>
      </c>
      <c r="E42" s="36">
        <v>15</v>
      </c>
      <c r="F42" s="49">
        <f>E42-4</f>
        <v>11</v>
      </c>
    </row>
    <row r="43" spans="1:10" ht="15.75" customHeight="1">
      <c r="A43" s="12" t="s">
        <v>2487</v>
      </c>
      <c r="B43" s="16">
        <v>0.10357638888888888</v>
      </c>
      <c r="C43" s="12" t="s">
        <v>13</v>
      </c>
      <c r="D43" s="12" t="s">
        <v>16</v>
      </c>
      <c r="E43" s="36">
        <v>16</v>
      </c>
      <c r="F43" s="49">
        <f>E43-0</f>
        <v>16</v>
      </c>
    </row>
    <row r="44" spans="1:10" ht="15.75" customHeight="1">
      <c r="A44" s="12" t="s">
        <v>2487</v>
      </c>
      <c r="B44" s="16">
        <v>0.1037037037037037</v>
      </c>
      <c r="C44" s="12" t="s">
        <v>19</v>
      </c>
      <c r="D44" s="12" t="s">
        <v>16</v>
      </c>
      <c r="E44" s="36">
        <v>12</v>
      </c>
      <c r="F44" s="49">
        <f>E44-5</f>
        <v>7</v>
      </c>
    </row>
    <row r="45" spans="1:10" ht="15.75" customHeight="1">
      <c r="A45" s="12" t="s">
        <v>2487</v>
      </c>
      <c r="B45" s="16">
        <v>0.10373842592592593</v>
      </c>
      <c r="C45" s="12" t="s">
        <v>888</v>
      </c>
      <c r="D45" s="12" t="s">
        <v>16</v>
      </c>
      <c r="E45" s="36">
        <v>12</v>
      </c>
      <c r="F45" s="49">
        <f>E45-1</f>
        <v>11</v>
      </c>
    </row>
    <row r="46" spans="1:10" ht="15.75" customHeight="1">
      <c r="A46" s="12" t="s">
        <v>2487</v>
      </c>
      <c r="B46" s="16">
        <v>0.10476851851851852</v>
      </c>
      <c r="C46" s="12" t="s">
        <v>14</v>
      </c>
      <c r="D46" s="12" t="s">
        <v>52</v>
      </c>
      <c r="E46" s="36">
        <v>22</v>
      </c>
      <c r="F46" s="49">
        <f>E46-9</f>
        <v>13</v>
      </c>
    </row>
    <row r="47" spans="1:10" ht="15.75" customHeight="1">
      <c r="A47" s="12" t="s">
        <v>2487</v>
      </c>
      <c r="B47" s="16">
        <v>0.1049537037037037</v>
      </c>
      <c r="C47" s="12" t="s">
        <v>14</v>
      </c>
      <c r="D47" s="12" t="s">
        <v>30</v>
      </c>
      <c r="E47" s="36">
        <v>23</v>
      </c>
      <c r="F47" s="49">
        <f t="shared" ref="F47:F48" si="1">E47-10</f>
        <v>13</v>
      </c>
      <c r="J47" s="12" t="s">
        <v>2495</v>
      </c>
    </row>
    <row r="48" spans="1:10" ht="15.75" customHeight="1">
      <c r="A48" s="12" t="s">
        <v>2487</v>
      </c>
      <c r="B48" s="16">
        <v>0.10497685185185185</v>
      </c>
      <c r="C48" s="12" t="s">
        <v>14</v>
      </c>
      <c r="D48" s="12" t="s">
        <v>30</v>
      </c>
      <c r="E48" s="36">
        <v>21</v>
      </c>
      <c r="F48" s="49">
        <f t="shared" si="1"/>
        <v>11</v>
      </c>
      <c r="J48" s="12" t="s">
        <v>2495</v>
      </c>
    </row>
    <row r="49" spans="1:10" ht="15.75" customHeight="1">
      <c r="A49" s="12" t="s">
        <v>2487</v>
      </c>
      <c r="B49" s="16">
        <v>0.1050925925925926</v>
      </c>
      <c r="C49" s="12" t="s">
        <v>14</v>
      </c>
      <c r="D49" s="12" t="s">
        <v>28</v>
      </c>
      <c r="E49" s="36">
        <v>11</v>
      </c>
      <c r="F49" s="49"/>
      <c r="H49" s="12" t="s">
        <v>2496</v>
      </c>
    </row>
    <row r="50" spans="1:10" ht="15.75" customHeight="1">
      <c r="A50" s="12" t="s">
        <v>2487</v>
      </c>
      <c r="B50" s="16">
        <v>0.10526620370370371</v>
      </c>
      <c r="C50" s="12" t="s">
        <v>14</v>
      </c>
      <c r="D50" s="12" t="s">
        <v>28</v>
      </c>
      <c r="E50" s="36">
        <v>9</v>
      </c>
      <c r="F50" s="49"/>
      <c r="H50" s="12" t="s">
        <v>2497</v>
      </c>
    </row>
    <row r="51" spans="1:10" ht="15.75" customHeight="1">
      <c r="A51" s="12" t="s">
        <v>2487</v>
      </c>
      <c r="B51" s="16">
        <v>0.1071875</v>
      </c>
      <c r="C51" s="12" t="s">
        <v>21</v>
      </c>
      <c r="D51" s="12" t="s">
        <v>28</v>
      </c>
      <c r="E51" s="36">
        <v>18</v>
      </c>
      <c r="F51" s="49"/>
      <c r="H51" s="12" t="s">
        <v>2498</v>
      </c>
    </row>
    <row r="52" spans="1:10" ht="15.75" customHeight="1">
      <c r="A52" s="12" t="s">
        <v>2487</v>
      </c>
      <c r="B52" s="16">
        <v>0.10790509259259259</v>
      </c>
      <c r="C52" s="12" t="s">
        <v>21</v>
      </c>
      <c r="D52" s="12" t="s">
        <v>62</v>
      </c>
      <c r="E52" s="36">
        <v>20</v>
      </c>
      <c r="F52" s="49">
        <f>E52-3</f>
        <v>17</v>
      </c>
      <c r="H52" s="12" t="s">
        <v>2499</v>
      </c>
    </row>
    <row r="53" spans="1:10" ht="15.75" customHeight="1">
      <c r="A53" s="12" t="s">
        <v>2487</v>
      </c>
      <c r="B53" s="16">
        <v>0.10851851851851851</v>
      </c>
      <c r="C53" s="12" t="s">
        <v>13</v>
      </c>
      <c r="D53" s="12" t="s">
        <v>30</v>
      </c>
      <c r="E53" s="36">
        <v>23</v>
      </c>
      <c r="F53" s="49">
        <f t="shared" ref="F53:F54" si="2">E53-10</f>
        <v>13</v>
      </c>
      <c r="J53" s="12" t="s">
        <v>2502</v>
      </c>
    </row>
    <row r="54" spans="1:10" ht="15.75" customHeight="1">
      <c r="A54" s="12" t="s">
        <v>2487</v>
      </c>
      <c r="B54" s="16">
        <v>0.10857638888888889</v>
      </c>
      <c r="C54" s="12" t="s">
        <v>13</v>
      </c>
      <c r="D54" s="12" t="s">
        <v>30</v>
      </c>
      <c r="E54" s="36">
        <v>14</v>
      </c>
      <c r="F54" s="49">
        <f t="shared" si="2"/>
        <v>4</v>
      </c>
      <c r="J54" s="12" t="s">
        <v>2502</v>
      </c>
    </row>
    <row r="55" spans="1:10" ht="15.75" customHeight="1">
      <c r="A55" s="12" t="s">
        <v>2487</v>
      </c>
      <c r="B55" s="16">
        <v>0.10872685185185185</v>
      </c>
      <c r="C55" s="12" t="s">
        <v>13</v>
      </c>
      <c r="D55" s="12" t="s">
        <v>28</v>
      </c>
      <c r="E55" s="36">
        <v>15</v>
      </c>
      <c r="F55" s="49"/>
      <c r="H55" s="12" t="s">
        <v>2504</v>
      </c>
    </row>
    <row r="56" spans="1:10" ht="15.75" customHeight="1">
      <c r="A56" s="12" t="s">
        <v>2487</v>
      </c>
      <c r="B56" s="16">
        <v>0.11003472222222223</v>
      </c>
      <c r="C56" s="12" t="s">
        <v>18</v>
      </c>
      <c r="D56" s="12" t="s">
        <v>33</v>
      </c>
      <c r="E56" s="36">
        <v>20</v>
      </c>
      <c r="F56" s="49">
        <f>E56-9</f>
        <v>11</v>
      </c>
      <c r="J56" s="12" t="s">
        <v>2506</v>
      </c>
    </row>
    <row r="57" spans="1:10" ht="15.75" customHeight="1">
      <c r="A57" s="12" t="s">
        <v>2487</v>
      </c>
      <c r="B57" s="16">
        <v>0.11015046296296296</v>
      </c>
      <c r="C57" s="12" t="s">
        <v>18</v>
      </c>
      <c r="D57" s="12" t="s">
        <v>28</v>
      </c>
      <c r="E57" s="36">
        <v>11</v>
      </c>
      <c r="F57" s="49"/>
      <c r="H57" s="12" t="s">
        <v>2496</v>
      </c>
    </row>
    <row r="58" spans="1:10" ht="15.75" customHeight="1">
      <c r="A58" s="12" t="s">
        <v>2487</v>
      </c>
      <c r="B58" s="16">
        <v>0.11153935185185185</v>
      </c>
      <c r="C58" s="12" t="s">
        <v>13</v>
      </c>
      <c r="D58" s="12" t="s">
        <v>28</v>
      </c>
      <c r="E58" s="36">
        <v>3</v>
      </c>
      <c r="F58" s="49"/>
      <c r="H58" s="12" t="s">
        <v>2507</v>
      </c>
    </row>
    <row r="59" spans="1:10" ht="13">
      <c r="A59" s="12" t="s">
        <v>2487</v>
      </c>
      <c r="B59" s="16">
        <v>0.11209490740740741</v>
      </c>
      <c r="C59" s="12" t="s">
        <v>888</v>
      </c>
      <c r="D59" s="12" t="s">
        <v>532</v>
      </c>
      <c r="E59" s="36" t="s">
        <v>38</v>
      </c>
      <c r="F59" s="36" t="s">
        <v>38</v>
      </c>
    </row>
    <row r="60" spans="1:10" ht="13">
      <c r="A60" s="12" t="s">
        <v>2487</v>
      </c>
      <c r="B60" s="16">
        <v>0.11350694444444444</v>
      </c>
      <c r="C60" s="12" t="s">
        <v>19</v>
      </c>
      <c r="D60" s="12" t="s">
        <v>30</v>
      </c>
      <c r="E60" s="36">
        <f t="shared" ref="E60:E61" si="3">F60+10</f>
        <v>21</v>
      </c>
      <c r="F60" s="36">
        <v>11</v>
      </c>
      <c r="J60" s="12" t="s">
        <v>2509</v>
      </c>
    </row>
    <row r="61" spans="1:10" ht="13">
      <c r="A61" s="12" t="s">
        <v>2487</v>
      </c>
      <c r="B61" s="16">
        <v>0.11350694444444444</v>
      </c>
      <c r="C61" s="12" t="s">
        <v>19</v>
      </c>
      <c r="D61" s="12" t="s">
        <v>30</v>
      </c>
      <c r="E61" s="49">
        <f t="shared" si="3"/>
        <v>22</v>
      </c>
      <c r="F61" s="36">
        <v>12</v>
      </c>
      <c r="J61" s="12" t="s">
        <v>2200</v>
      </c>
    </row>
    <row r="62" spans="1:10" ht="13">
      <c r="A62" s="12" t="s">
        <v>2487</v>
      </c>
      <c r="B62" s="16">
        <v>0.11393518518518518</v>
      </c>
      <c r="C62" s="12" t="s">
        <v>19</v>
      </c>
      <c r="D62" s="12" t="s">
        <v>28</v>
      </c>
      <c r="E62" s="36">
        <v>36</v>
      </c>
      <c r="F62" s="49"/>
      <c r="H62" s="12" t="s">
        <v>2511</v>
      </c>
    </row>
    <row r="63" spans="1:10" ht="13">
      <c r="A63" s="12" t="s">
        <v>2487</v>
      </c>
      <c r="B63" s="16">
        <v>0.11472222222222223</v>
      </c>
      <c r="C63" s="12" t="s">
        <v>19</v>
      </c>
      <c r="D63" s="12" t="s">
        <v>30</v>
      </c>
      <c r="E63" s="36" t="s">
        <v>20</v>
      </c>
      <c r="F63" s="36">
        <v>1</v>
      </c>
      <c r="J63" s="12" t="s">
        <v>2509</v>
      </c>
    </row>
    <row r="64" spans="1:10" ht="13">
      <c r="A64" s="12" t="s">
        <v>2487</v>
      </c>
      <c r="B64" s="16">
        <v>0.11472222222222223</v>
      </c>
      <c r="C64" s="12" t="s">
        <v>19</v>
      </c>
      <c r="D64" s="12" t="s">
        <v>30</v>
      </c>
      <c r="E64" s="36">
        <v>2</v>
      </c>
      <c r="F64" s="36">
        <v>2</v>
      </c>
      <c r="J64" s="12" t="s">
        <v>2200</v>
      </c>
    </row>
    <row r="65" spans="1:10" ht="13">
      <c r="A65" s="12" t="s">
        <v>2487</v>
      </c>
      <c r="B65" s="16">
        <v>0.11501157407407407</v>
      </c>
      <c r="C65" s="12" t="s">
        <v>19</v>
      </c>
      <c r="D65" s="12" t="s">
        <v>28</v>
      </c>
      <c r="E65" s="36">
        <v>1</v>
      </c>
      <c r="F65" s="49"/>
      <c r="H65" s="12" t="s">
        <v>2512</v>
      </c>
    </row>
    <row r="66" spans="1:10" ht="13">
      <c r="A66" s="12" t="s">
        <v>2487</v>
      </c>
      <c r="B66" s="16">
        <v>0.11765046296296296</v>
      </c>
      <c r="C66" s="12" t="s">
        <v>13</v>
      </c>
      <c r="D66" s="12" t="s">
        <v>28</v>
      </c>
      <c r="E66" s="36">
        <v>1</v>
      </c>
      <c r="F66" s="49"/>
      <c r="H66" s="12" t="s">
        <v>2513</v>
      </c>
    </row>
    <row r="67" spans="1:10" ht="13">
      <c r="A67" s="12" t="s">
        <v>2487</v>
      </c>
      <c r="B67" s="16">
        <v>0.11872685185185185</v>
      </c>
      <c r="C67" s="12" t="s">
        <v>18</v>
      </c>
      <c r="D67" s="12" t="s">
        <v>62</v>
      </c>
      <c r="E67" s="36">
        <v>5</v>
      </c>
      <c r="F67" s="49">
        <f>E67-2</f>
        <v>3</v>
      </c>
    </row>
    <row r="68" spans="1:10" ht="13">
      <c r="A68" s="12" t="s">
        <v>2487</v>
      </c>
      <c r="B68" s="16">
        <v>0.11921296296296297</v>
      </c>
      <c r="C68" s="12" t="s">
        <v>14</v>
      </c>
      <c r="D68" s="12" t="s">
        <v>30</v>
      </c>
      <c r="E68" s="36">
        <v>25</v>
      </c>
      <c r="F68" s="49">
        <f t="shared" ref="F68:F69" si="4">E68-10</f>
        <v>15</v>
      </c>
      <c r="J68" s="12" t="s">
        <v>2495</v>
      </c>
    </row>
    <row r="69" spans="1:10" ht="13">
      <c r="A69" s="12" t="s">
        <v>2487</v>
      </c>
      <c r="B69" s="16">
        <v>0.11925925925925926</v>
      </c>
      <c r="C69" s="12" t="s">
        <v>14</v>
      </c>
      <c r="D69" s="12" t="s">
        <v>30</v>
      </c>
      <c r="E69" s="36">
        <v>23</v>
      </c>
      <c r="F69" s="49">
        <f t="shared" si="4"/>
        <v>13</v>
      </c>
      <c r="J69" s="12" t="s">
        <v>2495</v>
      </c>
    </row>
    <row r="70" spans="1:10" ht="13">
      <c r="A70" s="12" t="s">
        <v>2487</v>
      </c>
      <c r="B70" s="16">
        <v>0.11931712962962963</v>
      </c>
      <c r="C70" s="12" t="s">
        <v>14</v>
      </c>
      <c r="D70" s="12" t="s">
        <v>28</v>
      </c>
      <c r="E70" s="36">
        <v>10</v>
      </c>
      <c r="F70" s="49"/>
      <c r="H70" s="12" t="s">
        <v>2515</v>
      </c>
    </row>
    <row r="71" spans="1:10" ht="13">
      <c r="A71" s="12" t="s">
        <v>2487</v>
      </c>
      <c r="B71" s="16">
        <v>0.11935185185185185</v>
      </c>
      <c r="C71" s="12" t="s">
        <v>14</v>
      </c>
      <c r="D71" s="12" t="s">
        <v>28</v>
      </c>
      <c r="E71" s="36">
        <v>11</v>
      </c>
      <c r="F71" s="49"/>
      <c r="H71" s="12" t="s">
        <v>2516</v>
      </c>
    </row>
    <row r="72" spans="1:10" ht="13">
      <c r="A72" s="12" t="s">
        <v>2487</v>
      </c>
      <c r="B72" s="16">
        <v>0.11965277777777777</v>
      </c>
      <c r="C72" s="12" t="s">
        <v>14</v>
      </c>
      <c r="D72" s="12" t="s">
        <v>30</v>
      </c>
      <c r="E72" s="36">
        <v>15</v>
      </c>
      <c r="F72" s="49">
        <f t="shared" ref="F72:F73" si="5">E72-10</f>
        <v>5</v>
      </c>
      <c r="J72" s="12" t="s">
        <v>2495</v>
      </c>
    </row>
    <row r="73" spans="1:10" ht="13">
      <c r="A73" s="12" t="s">
        <v>2487</v>
      </c>
      <c r="B73" s="16">
        <v>0.11967592592592592</v>
      </c>
      <c r="C73" s="12" t="s">
        <v>14</v>
      </c>
      <c r="D73" s="12" t="s">
        <v>30</v>
      </c>
      <c r="E73" s="36">
        <v>12</v>
      </c>
      <c r="F73" s="49">
        <f t="shared" si="5"/>
        <v>2</v>
      </c>
      <c r="J73" s="12" t="s">
        <v>2495</v>
      </c>
    </row>
    <row r="74" spans="1:10" ht="13">
      <c r="A74" s="12" t="s">
        <v>2487</v>
      </c>
      <c r="B74" s="16">
        <v>0.11980324074074074</v>
      </c>
      <c r="C74" s="12" t="s">
        <v>14</v>
      </c>
      <c r="D74" s="12" t="s">
        <v>28</v>
      </c>
      <c r="E74" s="36">
        <v>7</v>
      </c>
      <c r="F74" s="49"/>
      <c r="H74" s="12" t="s">
        <v>2517</v>
      </c>
    </row>
    <row r="75" spans="1:10" ht="13">
      <c r="A75" s="12" t="s">
        <v>2487</v>
      </c>
      <c r="B75" s="16">
        <v>0.1209375</v>
      </c>
      <c r="C75" s="12" t="s">
        <v>21</v>
      </c>
      <c r="D75" s="12" t="s">
        <v>28</v>
      </c>
      <c r="E75" s="36">
        <v>32</v>
      </c>
      <c r="F75" s="49"/>
      <c r="H75" s="12" t="s">
        <v>2518</v>
      </c>
      <c r="I75" s="12">
        <v>3</v>
      </c>
      <c r="J75" s="12" t="s">
        <v>2519</v>
      </c>
    </row>
    <row r="76" spans="1:10" ht="13">
      <c r="A76" s="12" t="s">
        <v>2487</v>
      </c>
      <c r="B76" s="16">
        <v>0.12313657407407408</v>
      </c>
      <c r="C76" s="12" t="s">
        <v>13</v>
      </c>
      <c r="D76" s="12" t="s">
        <v>30</v>
      </c>
      <c r="E76" s="36">
        <v>14</v>
      </c>
      <c r="F76" s="49">
        <f t="shared" ref="F76:F77" si="6">E76-11</f>
        <v>3</v>
      </c>
      <c r="J76" s="12" t="s">
        <v>2502</v>
      </c>
    </row>
    <row r="77" spans="1:10" ht="13">
      <c r="A77" s="12" t="s">
        <v>2487</v>
      </c>
      <c r="B77" s="16">
        <v>0.12322916666666667</v>
      </c>
      <c r="C77" s="12" t="s">
        <v>13</v>
      </c>
      <c r="D77" s="12" t="s">
        <v>30</v>
      </c>
      <c r="E77" s="36">
        <v>18</v>
      </c>
      <c r="F77" s="49">
        <f t="shared" si="6"/>
        <v>7</v>
      </c>
      <c r="J77" s="12" t="s">
        <v>2502</v>
      </c>
    </row>
    <row r="78" spans="1:10" ht="13">
      <c r="A78" s="12" t="s">
        <v>2487</v>
      </c>
      <c r="B78" s="16">
        <v>0.12340277777777778</v>
      </c>
      <c r="C78" s="12" t="s">
        <v>13</v>
      </c>
      <c r="D78" s="12" t="s">
        <v>28</v>
      </c>
      <c r="E78" s="36">
        <v>33</v>
      </c>
      <c r="F78" s="49"/>
      <c r="H78" s="12" t="s">
        <v>2520</v>
      </c>
    </row>
    <row r="79" spans="1:10" ht="13">
      <c r="A79" s="12" t="s">
        <v>2487</v>
      </c>
      <c r="B79" s="16">
        <v>0.12450231481481482</v>
      </c>
      <c r="C79" s="12" t="s">
        <v>18</v>
      </c>
      <c r="D79" s="12" t="s">
        <v>33</v>
      </c>
      <c r="E79" s="36">
        <v>21</v>
      </c>
      <c r="F79" s="49">
        <f>E79-9</f>
        <v>12</v>
      </c>
      <c r="J79" s="12" t="s">
        <v>2506</v>
      </c>
    </row>
    <row r="80" spans="1:10" ht="13">
      <c r="A80" s="12" t="s">
        <v>2487</v>
      </c>
      <c r="B80" s="16">
        <v>0.12465277777777778</v>
      </c>
      <c r="C80" s="12" t="s">
        <v>18</v>
      </c>
      <c r="D80" s="12" t="s">
        <v>28</v>
      </c>
      <c r="E80" s="36">
        <v>6</v>
      </c>
      <c r="F80" s="49"/>
      <c r="H80" s="12" t="s">
        <v>2521</v>
      </c>
    </row>
    <row r="81" spans="1:10" ht="13">
      <c r="A81" s="12" t="s">
        <v>2487</v>
      </c>
      <c r="B81" s="16">
        <v>0.12486111111111112</v>
      </c>
      <c r="C81" s="12" t="s">
        <v>18</v>
      </c>
      <c r="D81" s="12" t="s">
        <v>33</v>
      </c>
      <c r="E81" s="36">
        <v>27</v>
      </c>
      <c r="F81" s="49">
        <f>E81-9</f>
        <v>18</v>
      </c>
      <c r="H81" s="12"/>
      <c r="J81" s="12" t="s">
        <v>2522</v>
      </c>
    </row>
    <row r="82" spans="1:10" ht="13">
      <c r="A82" s="12" t="s">
        <v>2487</v>
      </c>
      <c r="B82" s="16">
        <v>0.12495370370370371</v>
      </c>
      <c r="C82" s="12" t="s">
        <v>18</v>
      </c>
      <c r="D82" s="12" t="s">
        <v>28</v>
      </c>
      <c r="E82" s="36">
        <v>20</v>
      </c>
      <c r="F82" s="49"/>
      <c r="H82" s="12" t="s">
        <v>2523</v>
      </c>
      <c r="I82" s="12">
        <v>1</v>
      </c>
      <c r="J82" s="12" t="s">
        <v>100</v>
      </c>
    </row>
    <row r="83" spans="1:10" ht="13">
      <c r="A83" s="12" t="s">
        <v>2487</v>
      </c>
      <c r="B83" s="16">
        <v>0.12636574074074075</v>
      </c>
      <c r="C83" s="12" t="s">
        <v>888</v>
      </c>
      <c r="D83" s="12" t="s">
        <v>62</v>
      </c>
      <c r="E83" s="36" t="s">
        <v>38</v>
      </c>
      <c r="F83" s="36" t="s">
        <v>38</v>
      </c>
      <c r="J83" s="12" t="s">
        <v>2524</v>
      </c>
    </row>
    <row r="84" spans="1:10" ht="13">
      <c r="A84" s="12" t="s">
        <v>2487</v>
      </c>
      <c r="B84" s="16">
        <v>0.12636574074074075</v>
      </c>
      <c r="C84" s="12" t="s">
        <v>888</v>
      </c>
      <c r="D84" s="12" t="s">
        <v>62</v>
      </c>
      <c r="E84" s="36" t="s">
        <v>38</v>
      </c>
      <c r="F84" s="36" t="s">
        <v>38</v>
      </c>
      <c r="J84" s="12" t="s">
        <v>56</v>
      </c>
    </row>
    <row r="85" spans="1:10" ht="13">
      <c r="A85" s="12" t="s">
        <v>2487</v>
      </c>
      <c r="B85" s="16">
        <v>0.12738425925925925</v>
      </c>
      <c r="C85" s="12" t="s">
        <v>19</v>
      </c>
      <c r="D85" s="12" t="s">
        <v>30</v>
      </c>
      <c r="E85" s="36">
        <v>19</v>
      </c>
      <c r="F85" s="49">
        <f>E85-10</f>
        <v>9</v>
      </c>
      <c r="J85" s="12" t="s">
        <v>2526</v>
      </c>
    </row>
    <row r="86" spans="1:10" ht="13">
      <c r="A86" s="12" t="s">
        <v>2487</v>
      </c>
      <c r="B86" s="16">
        <v>0.12744212962962964</v>
      </c>
      <c r="C86" s="12" t="s">
        <v>19</v>
      </c>
      <c r="D86" s="12" t="s">
        <v>28</v>
      </c>
      <c r="E86" s="36" t="s">
        <v>38</v>
      </c>
      <c r="F86" s="49"/>
      <c r="H86" s="12" t="s">
        <v>2527</v>
      </c>
      <c r="I86" s="12">
        <v>1</v>
      </c>
    </row>
    <row r="87" spans="1:10" ht="13">
      <c r="A87" s="12" t="s">
        <v>2487</v>
      </c>
      <c r="B87" s="16">
        <v>0.12996527777777778</v>
      </c>
      <c r="C87" s="12" t="s">
        <v>14</v>
      </c>
      <c r="D87" s="12" t="s">
        <v>37</v>
      </c>
      <c r="E87" s="36">
        <v>21</v>
      </c>
      <c r="F87" s="49">
        <f>E87-6</f>
        <v>15</v>
      </c>
    </row>
    <row r="88" spans="1:10" ht="13">
      <c r="A88" s="12" t="s">
        <v>2487</v>
      </c>
      <c r="B88" s="16">
        <v>0.13092592592592592</v>
      </c>
      <c r="C88" s="12" t="s">
        <v>13</v>
      </c>
      <c r="D88" s="12" t="s">
        <v>15</v>
      </c>
      <c r="E88" s="36">
        <v>17</v>
      </c>
      <c r="F88" s="49">
        <f>E88-2</f>
        <v>15</v>
      </c>
    </row>
    <row r="89" spans="1:10" ht="13">
      <c r="A89" s="12" t="s">
        <v>2487</v>
      </c>
      <c r="B89" s="16">
        <v>0.13145833333333334</v>
      </c>
      <c r="C89" s="12" t="s">
        <v>13</v>
      </c>
      <c r="D89" s="12" t="s">
        <v>532</v>
      </c>
      <c r="E89" s="36" t="s">
        <v>20</v>
      </c>
      <c r="F89" s="36">
        <v>1</v>
      </c>
    </row>
    <row r="90" spans="1:10" ht="13">
      <c r="A90" s="12" t="s">
        <v>2487</v>
      </c>
      <c r="B90" s="16">
        <v>0.13313657407407409</v>
      </c>
      <c r="C90" s="12" t="s">
        <v>888</v>
      </c>
      <c r="D90" s="12" t="s">
        <v>15</v>
      </c>
      <c r="E90" s="36">
        <v>19</v>
      </c>
      <c r="F90" s="49">
        <f>E90-9</f>
        <v>10</v>
      </c>
    </row>
    <row r="91" spans="1:10" ht="13">
      <c r="A91" s="12" t="s">
        <v>2487</v>
      </c>
      <c r="B91" s="16">
        <v>0.13380787037037037</v>
      </c>
      <c r="C91" s="12" t="s">
        <v>13</v>
      </c>
      <c r="D91" s="12" t="s">
        <v>37</v>
      </c>
      <c r="E91" s="36">
        <v>21</v>
      </c>
      <c r="F91" s="49">
        <f t="shared" ref="F91:F92" si="7">E91-6</f>
        <v>15</v>
      </c>
    </row>
    <row r="92" spans="1:10" ht="13">
      <c r="A92" s="12" t="s">
        <v>2487</v>
      </c>
      <c r="B92" s="16">
        <v>0.13380787037037037</v>
      </c>
      <c r="C92" s="12" t="s">
        <v>14</v>
      </c>
      <c r="D92" s="12" t="s">
        <v>37</v>
      </c>
      <c r="E92" s="36">
        <v>24</v>
      </c>
      <c r="F92" s="49">
        <f t="shared" si="7"/>
        <v>18</v>
      </c>
    </row>
    <row r="93" spans="1:10" ht="13">
      <c r="A93" s="12" t="s">
        <v>2487</v>
      </c>
      <c r="B93" s="16">
        <v>0.13472222222222222</v>
      </c>
      <c r="C93" s="12" t="s">
        <v>14</v>
      </c>
      <c r="D93" s="12" t="s">
        <v>37</v>
      </c>
      <c r="E93" s="36">
        <v>17</v>
      </c>
      <c r="F93" s="49">
        <f>E93-9</f>
        <v>8</v>
      </c>
    </row>
    <row r="94" spans="1:10" ht="13">
      <c r="A94" s="12" t="s">
        <v>2487</v>
      </c>
      <c r="B94" s="16">
        <v>0.13561342592592593</v>
      </c>
      <c r="C94" s="12" t="s">
        <v>19</v>
      </c>
      <c r="D94" s="12" t="s">
        <v>26</v>
      </c>
      <c r="E94" s="36">
        <v>15</v>
      </c>
      <c r="F94" s="36" t="s">
        <v>38</v>
      </c>
      <c r="J94" s="12" t="s">
        <v>2483</v>
      </c>
    </row>
    <row r="95" spans="1:10" ht="13">
      <c r="A95" s="12" t="s">
        <v>2487</v>
      </c>
      <c r="B95" s="16">
        <v>0.13592592592592592</v>
      </c>
      <c r="C95" s="12" t="s">
        <v>19</v>
      </c>
      <c r="D95" s="12" t="s">
        <v>26</v>
      </c>
      <c r="E95" s="36">
        <v>23</v>
      </c>
      <c r="F95" s="49">
        <f t="shared" ref="F95:F97" si="8">E95-4</f>
        <v>19</v>
      </c>
    </row>
    <row r="96" spans="1:10" ht="13">
      <c r="A96" s="12" t="s">
        <v>2487</v>
      </c>
      <c r="B96" s="16">
        <v>0.13636574074074073</v>
      </c>
      <c r="C96" s="12" t="s">
        <v>19</v>
      </c>
      <c r="D96" s="12" t="s">
        <v>26</v>
      </c>
      <c r="E96" s="36">
        <v>14</v>
      </c>
      <c r="F96" s="49">
        <f t="shared" si="8"/>
        <v>10</v>
      </c>
    </row>
    <row r="97" spans="1:10" ht="13">
      <c r="A97" s="12" t="s">
        <v>2487</v>
      </c>
      <c r="B97" s="16">
        <v>0.13686342592592593</v>
      </c>
      <c r="C97" s="12" t="s">
        <v>19</v>
      </c>
      <c r="D97" s="12" t="s">
        <v>26</v>
      </c>
      <c r="E97" s="36">
        <v>18</v>
      </c>
      <c r="F97" s="49">
        <f t="shared" si="8"/>
        <v>14</v>
      </c>
    </row>
    <row r="98" spans="1:10" ht="13">
      <c r="A98" s="12" t="s">
        <v>2487</v>
      </c>
      <c r="B98" s="16">
        <v>0.13686342592592593</v>
      </c>
      <c r="C98" s="12" t="s">
        <v>19</v>
      </c>
      <c r="D98" s="12" t="s">
        <v>26</v>
      </c>
      <c r="E98" s="36" t="s">
        <v>20</v>
      </c>
      <c r="F98" s="36">
        <v>1</v>
      </c>
    </row>
    <row r="99" spans="1:10" ht="13">
      <c r="A99" s="12" t="s">
        <v>2487</v>
      </c>
      <c r="B99" s="16">
        <v>0.13771990740740742</v>
      </c>
      <c r="C99" s="12" t="s">
        <v>21</v>
      </c>
      <c r="D99" s="12" t="s">
        <v>37</v>
      </c>
      <c r="E99" s="36">
        <v>25</v>
      </c>
      <c r="F99" s="49">
        <f>E99-9</f>
        <v>16</v>
      </c>
    </row>
    <row r="100" spans="1:10" ht="13">
      <c r="A100" s="12" t="s">
        <v>2487</v>
      </c>
      <c r="B100" s="16">
        <v>0.13878472222222221</v>
      </c>
      <c r="C100" s="12" t="s">
        <v>14</v>
      </c>
      <c r="D100" s="12" t="s">
        <v>26</v>
      </c>
      <c r="E100" s="36">
        <v>20</v>
      </c>
      <c r="F100" s="36" t="s">
        <v>38</v>
      </c>
      <c r="J100" s="12" t="s">
        <v>2483</v>
      </c>
    </row>
    <row r="101" spans="1:10" ht="13">
      <c r="A101" s="12" t="s">
        <v>2487</v>
      </c>
      <c r="B101" s="16">
        <v>0.13995370370370369</v>
      </c>
      <c r="C101" s="12" t="s">
        <v>14</v>
      </c>
      <c r="D101" s="12" t="s">
        <v>15</v>
      </c>
      <c r="E101" s="36">
        <v>9</v>
      </c>
      <c r="F101" s="49">
        <f>E101-3</f>
        <v>6</v>
      </c>
    </row>
    <row r="102" spans="1:10" ht="13">
      <c r="A102" s="12" t="s">
        <v>2487</v>
      </c>
      <c r="B102" s="16">
        <v>0.1408912037037037</v>
      </c>
      <c r="C102" s="12" t="s">
        <v>14</v>
      </c>
      <c r="D102" s="12" t="s">
        <v>321</v>
      </c>
      <c r="E102" s="36">
        <v>12</v>
      </c>
      <c r="F102" s="49">
        <f>E102-2</f>
        <v>10</v>
      </c>
    </row>
    <row r="103" spans="1:10" ht="13">
      <c r="A103" s="12" t="s">
        <v>2487</v>
      </c>
      <c r="B103" s="16">
        <v>0.14130787037037038</v>
      </c>
      <c r="C103" s="12" t="s">
        <v>888</v>
      </c>
      <c r="D103" s="12" t="s">
        <v>15</v>
      </c>
      <c r="E103" s="36">
        <v>17</v>
      </c>
      <c r="F103" s="49">
        <f t="shared" ref="F103:F105" si="9">E103-9</f>
        <v>8</v>
      </c>
    </row>
    <row r="104" spans="1:10" ht="13">
      <c r="A104" s="12" t="s">
        <v>2487</v>
      </c>
      <c r="B104" s="16">
        <v>0.14271990740740742</v>
      </c>
      <c r="C104" s="12" t="s">
        <v>21</v>
      </c>
      <c r="D104" s="12" t="s">
        <v>321</v>
      </c>
      <c r="E104" s="36">
        <v>13</v>
      </c>
      <c r="F104" s="49">
        <f t="shared" si="9"/>
        <v>4</v>
      </c>
    </row>
    <row r="105" spans="1:10" ht="13">
      <c r="A105" s="12" t="s">
        <v>2487</v>
      </c>
      <c r="B105" s="16">
        <v>0.14331018518518518</v>
      </c>
      <c r="C105" s="12" t="s">
        <v>888</v>
      </c>
      <c r="D105" s="12" t="s">
        <v>15</v>
      </c>
      <c r="E105" s="36">
        <v>23</v>
      </c>
      <c r="F105" s="49">
        <f t="shared" si="9"/>
        <v>14</v>
      </c>
    </row>
    <row r="106" spans="1:10" ht="13">
      <c r="A106" s="12" t="s">
        <v>2487</v>
      </c>
      <c r="B106" s="16">
        <v>0.144375</v>
      </c>
      <c r="C106" s="12" t="s">
        <v>13</v>
      </c>
      <c r="D106" s="12" t="s">
        <v>70</v>
      </c>
      <c r="E106" s="36">
        <v>23</v>
      </c>
      <c r="F106" s="49"/>
    </row>
    <row r="107" spans="1:10" ht="13">
      <c r="A107" s="12" t="s">
        <v>2487</v>
      </c>
      <c r="B107" s="16">
        <v>0.144375</v>
      </c>
      <c r="C107" s="12" t="s">
        <v>14</v>
      </c>
      <c r="D107" s="12" t="s">
        <v>70</v>
      </c>
      <c r="E107" s="36">
        <v>26</v>
      </c>
      <c r="F107" s="49"/>
    </row>
    <row r="108" spans="1:10" ht="13">
      <c r="A108" s="12" t="s">
        <v>2487</v>
      </c>
      <c r="B108" s="16">
        <v>0.144375</v>
      </c>
      <c r="C108" s="12" t="s">
        <v>21</v>
      </c>
      <c r="D108" s="12" t="s">
        <v>70</v>
      </c>
      <c r="E108" s="36">
        <v>44</v>
      </c>
      <c r="F108" s="49"/>
    </row>
    <row r="109" spans="1:10" ht="13">
      <c r="A109" s="12" t="s">
        <v>2487</v>
      </c>
      <c r="B109" s="16">
        <v>0.144375</v>
      </c>
      <c r="C109" s="12" t="s">
        <v>19</v>
      </c>
      <c r="D109" s="12" t="s">
        <v>70</v>
      </c>
      <c r="E109" s="36">
        <v>34</v>
      </c>
      <c r="F109" s="49"/>
    </row>
    <row r="110" spans="1:10" ht="13">
      <c r="A110" s="12" t="s">
        <v>2487</v>
      </c>
      <c r="B110" s="16">
        <v>0.144375</v>
      </c>
      <c r="C110" s="12" t="s">
        <v>18</v>
      </c>
      <c r="D110" s="12" t="s">
        <v>70</v>
      </c>
      <c r="E110" s="36">
        <v>26</v>
      </c>
      <c r="F110" s="49"/>
    </row>
    <row r="111" spans="1:10" ht="13">
      <c r="A111" s="12" t="s">
        <v>2487</v>
      </c>
      <c r="B111" s="16">
        <v>0.144375</v>
      </c>
      <c r="C111" s="12" t="s">
        <v>888</v>
      </c>
      <c r="D111" s="12" t="s">
        <v>70</v>
      </c>
      <c r="E111" s="36">
        <v>38</v>
      </c>
      <c r="F111" s="49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>
    <outlinePr summaryBelow="0" summaryRight="0"/>
  </sheetPr>
  <dimension ref="A1:J162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7.33203125" customWidth="1"/>
    <col min="5" max="5" width="10.5" customWidth="1"/>
    <col min="6" max="6" width="12.5" customWidth="1"/>
    <col min="7" max="7" width="5.1640625" customWidth="1"/>
    <col min="8" max="8" width="39" customWidth="1"/>
    <col min="9" max="9" width="6.33203125" customWidth="1"/>
    <col min="10" max="10" width="46.66406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2503</v>
      </c>
      <c r="B2" s="16">
        <v>1.037037037037037E-2</v>
      </c>
      <c r="C2" s="12" t="s">
        <v>21</v>
      </c>
      <c r="D2" s="12" t="s">
        <v>15</v>
      </c>
      <c r="E2" s="36">
        <v>19</v>
      </c>
      <c r="F2" s="37">
        <f>E2-4</f>
        <v>15</v>
      </c>
    </row>
    <row r="3" spans="1:10" ht="15.75" customHeight="1">
      <c r="A3" s="12" t="s">
        <v>2503</v>
      </c>
      <c r="B3" s="16">
        <v>1.1851851851851851E-2</v>
      </c>
      <c r="C3" s="12" t="s">
        <v>14</v>
      </c>
      <c r="D3" s="12" t="s">
        <v>15</v>
      </c>
      <c r="E3" s="36" t="s">
        <v>38</v>
      </c>
      <c r="F3" s="36" t="s">
        <v>38</v>
      </c>
    </row>
    <row r="4" spans="1:10" ht="15.75" customHeight="1">
      <c r="A4" s="12" t="s">
        <v>2503</v>
      </c>
      <c r="B4" s="16">
        <v>1.5671296296296298E-2</v>
      </c>
      <c r="C4" s="12" t="s">
        <v>18</v>
      </c>
      <c r="D4" s="12" t="s">
        <v>15</v>
      </c>
      <c r="E4" s="36">
        <v>9</v>
      </c>
      <c r="F4" s="37">
        <f>E4-5</f>
        <v>4</v>
      </c>
    </row>
    <row r="5" spans="1:10" ht="15.75" customHeight="1">
      <c r="A5" s="12" t="s">
        <v>2503</v>
      </c>
      <c r="B5" s="16">
        <v>1.7789351851851851E-2</v>
      </c>
      <c r="C5" s="12" t="s">
        <v>14</v>
      </c>
      <c r="D5" s="12" t="s">
        <v>26</v>
      </c>
      <c r="E5" s="36">
        <v>25</v>
      </c>
      <c r="F5" s="36" t="s">
        <v>38</v>
      </c>
      <c r="J5" s="12" t="s">
        <v>2483</v>
      </c>
    </row>
    <row r="6" spans="1:10" ht="15.75" customHeight="1">
      <c r="A6" s="12" t="s">
        <v>2503</v>
      </c>
      <c r="B6" s="16">
        <v>1.9131944444444444E-2</v>
      </c>
      <c r="C6" s="12" t="s">
        <v>18</v>
      </c>
      <c r="D6" s="12" t="s">
        <v>16</v>
      </c>
      <c r="E6" s="36">
        <v>20</v>
      </c>
      <c r="F6" s="49">
        <f>E6-4</f>
        <v>16</v>
      </c>
    </row>
    <row r="7" spans="1:10" ht="15.75" customHeight="1">
      <c r="A7" s="12" t="s">
        <v>2503</v>
      </c>
      <c r="B7" s="16">
        <v>1.9178240740740742E-2</v>
      </c>
      <c r="C7" s="12" t="s">
        <v>21</v>
      </c>
      <c r="D7" s="12" t="s">
        <v>16</v>
      </c>
      <c r="E7" s="36">
        <v>9</v>
      </c>
      <c r="F7" s="49">
        <f>E7-1</f>
        <v>8</v>
      </c>
    </row>
    <row r="8" spans="1:10" ht="15.75" customHeight="1">
      <c r="A8" s="12" t="s">
        <v>2503</v>
      </c>
      <c r="B8" s="16">
        <v>2.1250000000000002E-2</v>
      </c>
      <c r="C8" s="12" t="s">
        <v>21</v>
      </c>
      <c r="D8" s="12" t="s">
        <v>77</v>
      </c>
      <c r="E8" s="36">
        <v>18</v>
      </c>
      <c r="F8" s="49">
        <f>E8-2</f>
        <v>16</v>
      </c>
    </row>
    <row r="9" spans="1:10" ht="15.75" customHeight="1">
      <c r="A9" s="12" t="s">
        <v>2503</v>
      </c>
      <c r="B9" s="16">
        <v>2.2199074074074072E-2</v>
      </c>
      <c r="C9" s="12" t="s">
        <v>13</v>
      </c>
      <c r="D9" s="12" t="s">
        <v>16</v>
      </c>
      <c r="E9" s="36">
        <v>9</v>
      </c>
      <c r="F9" s="49">
        <f>E9-0</f>
        <v>9</v>
      </c>
    </row>
    <row r="10" spans="1:10" ht="15.75" customHeight="1">
      <c r="A10" s="12" t="s">
        <v>2503</v>
      </c>
      <c r="B10" s="16">
        <v>2.3287037037037037E-2</v>
      </c>
      <c r="C10" s="12" t="s">
        <v>21</v>
      </c>
      <c r="D10" s="12" t="s">
        <v>77</v>
      </c>
      <c r="E10" s="36">
        <v>15</v>
      </c>
      <c r="F10" s="49">
        <f>E10-2</f>
        <v>13</v>
      </c>
    </row>
    <row r="11" spans="1:10" ht="15.75" customHeight="1">
      <c r="A11" s="12" t="s">
        <v>2503</v>
      </c>
      <c r="B11" s="16">
        <v>2.494212962962963E-2</v>
      </c>
      <c r="C11" s="12" t="s">
        <v>13</v>
      </c>
      <c r="D11" s="12" t="s">
        <v>26</v>
      </c>
      <c r="E11" s="36" t="s">
        <v>38</v>
      </c>
      <c r="F11" s="36" t="s">
        <v>38</v>
      </c>
    </row>
    <row r="12" spans="1:10" ht="15.75" customHeight="1">
      <c r="A12" s="12" t="s">
        <v>2503</v>
      </c>
      <c r="B12" s="16">
        <v>2.494212962962963E-2</v>
      </c>
      <c r="C12" s="12" t="s">
        <v>13</v>
      </c>
      <c r="D12" s="12" t="s">
        <v>26</v>
      </c>
      <c r="E12" s="36">
        <v>20</v>
      </c>
      <c r="F12" s="49">
        <f t="shared" ref="F12:F13" si="0">E12-5</f>
        <v>15</v>
      </c>
    </row>
    <row r="13" spans="1:10" ht="15.75" customHeight="1">
      <c r="A13" s="12" t="s">
        <v>2503</v>
      </c>
      <c r="B13" s="16">
        <v>2.78125E-2</v>
      </c>
      <c r="C13" s="12" t="s">
        <v>13</v>
      </c>
      <c r="D13" s="12" t="s">
        <v>62</v>
      </c>
      <c r="E13" s="36">
        <v>21</v>
      </c>
      <c r="F13" s="49">
        <f t="shared" si="0"/>
        <v>16</v>
      </c>
    </row>
    <row r="14" spans="1:10" ht="15.75" customHeight="1">
      <c r="A14" s="12" t="s">
        <v>2503</v>
      </c>
      <c r="B14" s="16">
        <v>2.7997685185185184E-2</v>
      </c>
      <c r="C14" s="12" t="s">
        <v>21</v>
      </c>
      <c r="D14" s="12" t="s">
        <v>62</v>
      </c>
      <c r="E14" s="36">
        <v>22</v>
      </c>
      <c r="F14" s="36">
        <f>E14-3</f>
        <v>19</v>
      </c>
    </row>
    <row r="15" spans="1:10" ht="15.75" customHeight="1">
      <c r="A15" s="12" t="s">
        <v>2503</v>
      </c>
      <c r="B15" s="16">
        <v>3.2187500000000001E-2</v>
      </c>
      <c r="C15" s="12" t="s">
        <v>18</v>
      </c>
      <c r="D15" s="12" t="s">
        <v>16</v>
      </c>
      <c r="E15" s="36">
        <v>20</v>
      </c>
      <c r="F15" s="49">
        <f>E15-4</f>
        <v>16</v>
      </c>
    </row>
    <row r="16" spans="1:10" ht="15.75" customHeight="1">
      <c r="A16" s="12" t="s">
        <v>2503</v>
      </c>
      <c r="B16" s="16">
        <v>3.2268518518518516E-2</v>
      </c>
      <c r="C16" s="12" t="s">
        <v>14</v>
      </c>
      <c r="D16" s="12" t="s">
        <v>16</v>
      </c>
      <c r="E16" s="36">
        <v>16</v>
      </c>
      <c r="F16" s="49">
        <f t="shared" ref="F16:F17" si="1">E16-5</f>
        <v>11</v>
      </c>
    </row>
    <row r="17" spans="1:10" ht="15.75" customHeight="1">
      <c r="A17" s="12" t="s">
        <v>2503</v>
      </c>
      <c r="B17" s="16">
        <v>3.2268518518518516E-2</v>
      </c>
      <c r="C17" s="12" t="s">
        <v>19</v>
      </c>
      <c r="D17" s="12" t="s">
        <v>16</v>
      </c>
      <c r="E17" s="36">
        <v>16</v>
      </c>
      <c r="F17" s="49">
        <f t="shared" si="1"/>
        <v>11</v>
      </c>
    </row>
    <row r="18" spans="1:10" ht="15.75" customHeight="1">
      <c r="A18" s="12" t="s">
        <v>2503</v>
      </c>
      <c r="B18" s="16">
        <v>3.2546296296296295E-2</v>
      </c>
      <c r="C18" s="12" t="s">
        <v>21</v>
      </c>
      <c r="D18" s="12" t="s">
        <v>16</v>
      </c>
      <c r="E18" s="36">
        <v>11</v>
      </c>
      <c r="F18" s="49">
        <f>E18-1</f>
        <v>10</v>
      </c>
    </row>
    <row r="19" spans="1:10" ht="15.75" customHeight="1">
      <c r="A19" s="12" t="s">
        <v>2503</v>
      </c>
      <c r="B19" s="16">
        <v>3.2546296296296295E-2</v>
      </c>
      <c r="C19" s="12" t="s">
        <v>13</v>
      </c>
      <c r="D19" s="12" t="s">
        <v>16</v>
      </c>
      <c r="E19" s="36">
        <v>10</v>
      </c>
      <c r="F19" s="36">
        <f>E19-0</f>
        <v>10</v>
      </c>
    </row>
    <row r="20" spans="1:10" ht="15.75" customHeight="1">
      <c r="A20" s="12" t="s">
        <v>2503</v>
      </c>
      <c r="B20" s="16">
        <v>3.2546296296296295E-2</v>
      </c>
      <c r="C20" s="12" t="s">
        <v>888</v>
      </c>
      <c r="D20" s="12" t="s">
        <v>16</v>
      </c>
      <c r="E20" s="36" t="s">
        <v>38</v>
      </c>
      <c r="F20" s="36" t="s">
        <v>38</v>
      </c>
    </row>
    <row r="21" spans="1:10" ht="15.75" customHeight="1">
      <c r="A21" s="12" t="s">
        <v>2503</v>
      </c>
      <c r="B21" s="16">
        <v>3.8969907407407404E-2</v>
      </c>
      <c r="C21" s="12" t="s">
        <v>19</v>
      </c>
      <c r="D21" s="12" t="s">
        <v>22</v>
      </c>
      <c r="E21" s="36" t="s">
        <v>38</v>
      </c>
      <c r="F21" s="36" t="s">
        <v>38</v>
      </c>
      <c r="J21" s="12" t="s">
        <v>2193</v>
      </c>
    </row>
    <row r="22" spans="1:10" ht="15.75" customHeight="1">
      <c r="A22" s="12" t="s">
        <v>2503</v>
      </c>
      <c r="B22" s="16">
        <v>3.8969907407407404E-2</v>
      </c>
      <c r="C22" s="12" t="s">
        <v>19</v>
      </c>
      <c r="D22" s="12" t="s">
        <v>22</v>
      </c>
      <c r="E22" s="36">
        <v>24</v>
      </c>
      <c r="F22" s="36">
        <f>E22-13</f>
        <v>11</v>
      </c>
    </row>
    <row r="23" spans="1:10" ht="15.75" customHeight="1">
      <c r="A23" s="12" t="s">
        <v>2503</v>
      </c>
      <c r="B23" s="16">
        <v>3.934027777777778E-2</v>
      </c>
      <c r="C23" s="12" t="s">
        <v>19</v>
      </c>
      <c r="D23" s="12" t="s">
        <v>30</v>
      </c>
      <c r="E23" s="36">
        <v>16</v>
      </c>
      <c r="F23" s="49">
        <f>E23-10</f>
        <v>6</v>
      </c>
      <c r="J23" s="12" t="s">
        <v>2525</v>
      </c>
    </row>
    <row r="24" spans="1:10" ht="15.75" customHeight="1">
      <c r="A24" s="12" t="s">
        <v>2503</v>
      </c>
      <c r="B24" s="16">
        <v>4.0949074074074075E-2</v>
      </c>
      <c r="C24" s="12" t="s">
        <v>13</v>
      </c>
      <c r="D24" s="12" t="s">
        <v>37</v>
      </c>
      <c r="E24" s="36">
        <v>14</v>
      </c>
      <c r="F24" s="36">
        <f>E24-6</f>
        <v>8</v>
      </c>
    </row>
    <row r="25" spans="1:10" ht="15.75" customHeight="1">
      <c r="A25" s="12" t="s">
        <v>2503</v>
      </c>
      <c r="B25" s="16">
        <v>4.2858796296296298E-2</v>
      </c>
      <c r="C25" s="12" t="s">
        <v>18</v>
      </c>
      <c r="D25" s="12" t="s">
        <v>109</v>
      </c>
      <c r="E25" s="36">
        <v>9</v>
      </c>
      <c r="F25" s="36">
        <f>E25-3</f>
        <v>6</v>
      </c>
    </row>
    <row r="26" spans="1:10" ht="15.75" customHeight="1">
      <c r="A26" s="12" t="s">
        <v>2503</v>
      </c>
      <c r="B26" s="16">
        <v>4.3680555555555556E-2</v>
      </c>
      <c r="C26" s="12" t="s">
        <v>13</v>
      </c>
      <c r="D26" s="12" t="s">
        <v>30</v>
      </c>
      <c r="E26" s="36" t="s">
        <v>38</v>
      </c>
      <c r="F26" s="36" t="s">
        <v>38</v>
      </c>
      <c r="J26" s="12" t="s">
        <v>2193</v>
      </c>
    </row>
    <row r="27" spans="1:10" ht="15.75" customHeight="1">
      <c r="A27" s="12" t="s">
        <v>2503</v>
      </c>
      <c r="B27" s="16">
        <v>4.3680555555555556E-2</v>
      </c>
      <c r="C27" s="12" t="s">
        <v>13</v>
      </c>
      <c r="D27" s="12" t="s">
        <v>30</v>
      </c>
      <c r="E27" s="36">
        <v>20</v>
      </c>
      <c r="F27" s="36">
        <f>E27-6</f>
        <v>14</v>
      </c>
      <c r="J27" s="12" t="s">
        <v>2530</v>
      </c>
    </row>
    <row r="28" spans="1:10" ht="15.75" customHeight="1">
      <c r="A28" s="12" t="s">
        <v>2503</v>
      </c>
      <c r="B28" s="16">
        <v>4.4444444444444446E-2</v>
      </c>
      <c r="C28" s="12" t="s">
        <v>19</v>
      </c>
      <c r="D28" s="12" t="s">
        <v>37</v>
      </c>
      <c r="E28" s="36">
        <v>13</v>
      </c>
      <c r="F28" s="49">
        <f>E28-11</f>
        <v>2</v>
      </c>
    </row>
    <row r="29" spans="1:10" ht="15.75" customHeight="1">
      <c r="A29" s="12" t="s">
        <v>2503</v>
      </c>
      <c r="B29" s="16">
        <v>5.0555555555555555E-2</v>
      </c>
      <c r="C29" s="12" t="s">
        <v>18</v>
      </c>
      <c r="D29" s="12" t="s">
        <v>15</v>
      </c>
      <c r="E29" s="36">
        <v>14</v>
      </c>
      <c r="F29" s="49">
        <f>E29-5</f>
        <v>9</v>
      </c>
    </row>
    <row r="30" spans="1:10" ht="15.75" customHeight="1">
      <c r="A30" s="12" t="s">
        <v>2503</v>
      </c>
      <c r="B30" s="16">
        <v>5.0532407407407408E-2</v>
      </c>
      <c r="C30" s="12" t="s">
        <v>19</v>
      </c>
      <c r="D30" s="12" t="s">
        <v>137</v>
      </c>
      <c r="E30" s="36">
        <v>25</v>
      </c>
      <c r="F30" s="49">
        <f>E30-13</f>
        <v>12</v>
      </c>
    </row>
    <row r="31" spans="1:10" ht="15.75" customHeight="1">
      <c r="A31" s="12" t="s">
        <v>2503</v>
      </c>
      <c r="B31" s="16">
        <v>5.1504629629629629E-2</v>
      </c>
      <c r="C31" s="12" t="s">
        <v>13</v>
      </c>
      <c r="D31" s="12" t="s">
        <v>15</v>
      </c>
      <c r="E31" s="36">
        <v>20</v>
      </c>
      <c r="F31" s="49">
        <f>E31-2</f>
        <v>18</v>
      </c>
    </row>
    <row r="32" spans="1:10" ht="15.75" customHeight="1">
      <c r="A32" s="12" t="s">
        <v>2503</v>
      </c>
      <c r="B32" s="16">
        <v>5.2939814814814815E-2</v>
      </c>
      <c r="C32" s="12" t="s">
        <v>19</v>
      </c>
      <c r="D32" s="12" t="s">
        <v>37</v>
      </c>
      <c r="E32" s="36" t="s">
        <v>38</v>
      </c>
      <c r="F32" s="36" t="s">
        <v>38</v>
      </c>
      <c r="J32" s="12" t="s">
        <v>2200</v>
      </c>
    </row>
    <row r="33" spans="1:10" ht="15.75" customHeight="1">
      <c r="A33" s="12" t="s">
        <v>2503</v>
      </c>
      <c r="B33" s="16">
        <v>5.2939814814814815E-2</v>
      </c>
      <c r="C33" s="12" t="s">
        <v>19</v>
      </c>
      <c r="D33" s="12" t="s">
        <v>37</v>
      </c>
      <c r="E33" s="36">
        <v>26</v>
      </c>
      <c r="F33" s="36" t="s">
        <v>38</v>
      </c>
      <c r="J33" s="12" t="s">
        <v>2483</v>
      </c>
    </row>
    <row r="34" spans="1:10" ht="15.75" customHeight="1">
      <c r="A34" s="12" t="s">
        <v>2503</v>
      </c>
      <c r="B34" s="16">
        <v>5.3946759259259257E-2</v>
      </c>
      <c r="C34" s="12" t="s">
        <v>19</v>
      </c>
      <c r="D34" s="12" t="s">
        <v>15</v>
      </c>
      <c r="E34" s="36" t="s">
        <v>17</v>
      </c>
      <c r="F34" s="36">
        <v>20</v>
      </c>
    </row>
    <row r="35" spans="1:10" ht="15.75" customHeight="1">
      <c r="A35" s="12" t="s">
        <v>2503</v>
      </c>
      <c r="B35" s="16">
        <v>6.0104166666666667E-2</v>
      </c>
      <c r="C35" s="12" t="s">
        <v>888</v>
      </c>
      <c r="D35" s="12" t="s">
        <v>101</v>
      </c>
      <c r="E35" s="36">
        <v>13</v>
      </c>
      <c r="F35" s="36" t="s">
        <v>38</v>
      </c>
      <c r="H35" s="12" t="s">
        <v>2535</v>
      </c>
      <c r="J35" s="12" t="s">
        <v>2536</v>
      </c>
    </row>
    <row r="36" spans="1:10" ht="15.75" customHeight="1">
      <c r="A36" s="12" t="s">
        <v>2503</v>
      </c>
      <c r="B36" s="16">
        <v>6.0312499999999998E-2</v>
      </c>
      <c r="C36" s="12" t="s">
        <v>13</v>
      </c>
      <c r="D36" s="12" t="s">
        <v>101</v>
      </c>
      <c r="E36" s="36">
        <v>34</v>
      </c>
      <c r="F36" s="36" t="s">
        <v>38</v>
      </c>
      <c r="H36" s="12" t="s">
        <v>2537</v>
      </c>
      <c r="J36" s="12" t="s">
        <v>2538</v>
      </c>
    </row>
    <row r="37" spans="1:10" ht="15.75" customHeight="1">
      <c r="A37" s="12" t="s">
        <v>2503</v>
      </c>
      <c r="B37" s="16">
        <v>6.0381944444444446E-2</v>
      </c>
      <c r="C37" s="12" t="s">
        <v>21</v>
      </c>
      <c r="D37" s="12" t="s">
        <v>101</v>
      </c>
      <c r="E37" s="36">
        <v>10</v>
      </c>
      <c r="F37" s="36" t="s">
        <v>38</v>
      </c>
      <c r="H37" s="12" t="s">
        <v>2539</v>
      </c>
      <c r="J37" s="12" t="s">
        <v>2540</v>
      </c>
    </row>
    <row r="38" spans="1:10" ht="15.75" customHeight="1">
      <c r="A38" s="12" t="s">
        <v>2503</v>
      </c>
      <c r="B38" s="16">
        <v>6.1099537037037036E-2</v>
      </c>
      <c r="C38" s="12" t="s">
        <v>14</v>
      </c>
      <c r="D38" s="12" t="s">
        <v>15</v>
      </c>
      <c r="E38" s="36" t="s">
        <v>20</v>
      </c>
      <c r="F38" s="36">
        <v>1</v>
      </c>
    </row>
    <row r="39" spans="1:10" ht="15.75" customHeight="1">
      <c r="A39" s="12" t="s">
        <v>2503</v>
      </c>
      <c r="B39" s="16">
        <v>6.1724537037037036E-2</v>
      </c>
      <c r="C39" s="12" t="s">
        <v>21</v>
      </c>
      <c r="D39" s="12" t="s">
        <v>37</v>
      </c>
      <c r="E39" s="36">
        <v>25</v>
      </c>
      <c r="F39" s="49">
        <f>E39-9</f>
        <v>16</v>
      </c>
    </row>
    <row r="40" spans="1:10" ht="15.75" customHeight="1">
      <c r="A40" s="12" t="s">
        <v>2503</v>
      </c>
      <c r="B40" s="16">
        <v>6.2418981481481478E-2</v>
      </c>
      <c r="C40" s="12" t="s">
        <v>19</v>
      </c>
      <c r="D40" s="12" t="s">
        <v>15</v>
      </c>
      <c r="E40" s="36">
        <v>5</v>
      </c>
      <c r="F40" s="49">
        <f>E40-0</f>
        <v>5</v>
      </c>
    </row>
    <row r="41" spans="1:10" ht="15.75" customHeight="1">
      <c r="A41" s="12" t="s">
        <v>2503</v>
      </c>
      <c r="B41" s="16">
        <v>6.3240740740740736E-2</v>
      </c>
      <c r="C41" s="12" t="s">
        <v>18</v>
      </c>
      <c r="D41" s="12" t="s">
        <v>16</v>
      </c>
      <c r="E41" s="36">
        <v>23</v>
      </c>
      <c r="F41" s="49">
        <f>E41-4</f>
        <v>19</v>
      </c>
    </row>
    <row r="42" spans="1:10" ht="15.75" customHeight="1">
      <c r="A42" s="12" t="s">
        <v>2503</v>
      </c>
      <c r="B42" s="16">
        <v>6.3356481481481486E-2</v>
      </c>
      <c r="C42" s="12" t="s">
        <v>21</v>
      </c>
      <c r="D42" s="12" t="s">
        <v>16</v>
      </c>
      <c r="E42" s="36">
        <v>19</v>
      </c>
      <c r="F42" s="49">
        <f t="shared" ref="F42:F43" si="2">E42-1</f>
        <v>18</v>
      </c>
    </row>
    <row r="43" spans="1:10" ht="15.75" customHeight="1">
      <c r="A43" s="12" t="s">
        <v>2503</v>
      </c>
      <c r="B43" s="16">
        <v>6.3368055555555552E-2</v>
      </c>
      <c r="C43" s="12" t="s">
        <v>888</v>
      </c>
      <c r="D43" s="12" t="s">
        <v>16</v>
      </c>
      <c r="E43" s="36">
        <v>17</v>
      </c>
      <c r="F43" s="49">
        <f t="shared" si="2"/>
        <v>16</v>
      </c>
    </row>
    <row r="44" spans="1:10" ht="15.75" customHeight="1">
      <c r="A44" s="12" t="s">
        <v>2503</v>
      </c>
      <c r="B44" s="16">
        <v>6.3414351851851847E-2</v>
      </c>
      <c r="C44" s="12" t="s">
        <v>19</v>
      </c>
      <c r="D44" s="12" t="s">
        <v>16</v>
      </c>
      <c r="E44" s="36">
        <v>16</v>
      </c>
      <c r="F44" s="49">
        <f t="shared" ref="F44:F45" si="3">E44-5</f>
        <v>11</v>
      </c>
    </row>
    <row r="45" spans="1:10" ht="15.75" customHeight="1">
      <c r="A45" s="12" t="s">
        <v>2503</v>
      </c>
      <c r="B45" s="16">
        <v>6.3541666666666663E-2</v>
      </c>
      <c r="C45" s="12" t="s">
        <v>14</v>
      </c>
      <c r="D45" s="12" t="s">
        <v>16</v>
      </c>
      <c r="E45" s="36">
        <v>13</v>
      </c>
      <c r="F45" s="49">
        <f t="shared" si="3"/>
        <v>8</v>
      </c>
    </row>
    <row r="46" spans="1:10" ht="15.75" customHeight="1">
      <c r="A46" s="12" t="s">
        <v>2503</v>
      </c>
      <c r="B46" s="16">
        <v>6.3611111111111104E-2</v>
      </c>
      <c r="C46" s="12" t="s">
        <v>13</v>
      </c>
      <c r="D46" s="12" t="s">
        <v>16</v>
      </c>
      <c r="E46" s="36">
        <v>2</v>
      </c>
      <c r="F46" s="49">
        <f>E46-0</f>
        <v>2</v>
      </c>
    </row>
    <row r="47" spans="1:10" ht="15.75" customHeight="1">
      <c r="A47" s="12" t="s">
        <v>2503</v>
      </c>
      <c r="B47" s="16">
        <v>6.5682870370370364E-2</v>
      </c>
      <c r="C47" s="12" t="s">
        <v>21</v>
      </c>
      <c r="D47" s="12" t="s">
        <v>28</v>
      </c>
      <c r="E47" s="36">
        <v>31</v>
      </c>
      <c r="F47" s="36" t="s">
        <v>38</v>
      </c>
      <c r="J47" s="12" t="s">
        <v>2544</v>
      </c>
    </row>
    <row r="48" spans="1:10" ht="15.75" customHeight="1">
      <c r="A48" s="12" t="s">
        <v>2503</v>
      </c>
      <c r="B48" s="16">
        <v>6.9004629629629624E-2</v>
      </c>
      <c r="C48" s="12" t="s">
        <v>19</v>
      </c>
      <c r="D48" s="12" t="s">
        <v>37</v>
      </c>
      <c r="E48" s="36">
        <v>18</v>
      </c>
      <c r="F48" s="49">
        <f>E48-11</f>
        <v>7</v>
      </c>
    </row>
    <row r="49" spans="1:10" ht="15.75" customHeight="1">
      <c r="A49" s="12" t="s">
        <v>2503</v>
      </c>
      <c r="B49" s="16">
        <v>6.9837962962962963E-2</v>
      </c>
      <c r="C49" s="12" t="s">
        <v>19</v>
      </c>
      <c r="D49" s="12" t="s">
        <v>22</v>
      </c>
      <c r="E49" s="36" t="s">
        <v>20</v>
      </c>
      <c r="F49" s="36">
        <v>1</v>
      </c>
      <c r="J49" s="12" t="s">
        <v>2193</v>
      </c>
    </row>
    <row r="50" spans="1:10" ht="15.75" customHeight="1">
      <c r="A50" s="12" t="s">
        <v>2503</v>
      </c>
      <c r="B50" s="16">
        <v>6.9837962962962963E-2</v>
      </c>
      <c r="C50" s="12" t="s">
        <v>19</v>
      </c>
      <c r="D50" s="12" t="s">
        <v>22</v>
      </c>
      <c r="E50" s="36">
        <v>21</v>
      </c>
      <c r="F50" s="49">
        <f>E50-13</f>
        <v>8</v>
      </c>
    </row>
    <row r="51" spans="1:10" ht="15.75" customHeight="1">
      <c r="A51" s="12" t="s">
        <v>2503</v>
      </c>
      <c r="B51" s="16">
        <v>7.092592592592592E-2</v>
      </c>
      <c r="C51" s="12" t="s">
        <v>14</v>
      </c>
      <c r="D51" s="12" t="s">
        <v>30</v>
      </c>
      <c r="E51" s="36">
        <v>18</v>
      </c>
      <c r="F51" s="49">
        <f t="shared" ref="F51:F52" si="4">E51-9</f>
        <v>9</v>
      </c>
      <c r="J51" s="12" t="s">
        <v>2545</v>
      </c>
    </row>
    <row r="52" spans="1:10" ht="15.75" customHeight="1">
      <c r="A52" s="12" t="s">
        <v>2503</v>
      </c>
      <c r="B52" s="16">
        <v>7.137731481481481E-2</v>
      </c>
      <c r="C52" s="12" t="s">
        <v>14</v>
      </c>
      <c r="D52" s="12" t="s">
        <v>30</v>
      </c>
      <c r="E52" s="36">
        <v>25</v>
      </c>
      <c r="F52" s="49">
        <f t="shared" si="4"/>
        <v>16</v>
      </c>
      <c r="J52" s="12" t="s">
        <v>2545</v>
      </c>
    </row>
    <row r="53" spans="1:10" ht="15.75" customHeight="1">
      <c r="A53" s="12" t="s">
        <v>2503</v>
      </c>
      <c r="B53" s="16">
        <v>7.1597222222222229E-2</v>
      </c>
      <c r="C53" s="12" t="s">
        <v>14</v>
      </c>
      <c r="D53" s="12" t="s">
        <v>28</v>
      </c>
      <c r="E53" s="36">
        <v>9</v>
      </c>
      <c r="F53" s="36" t="s">
        <v>38</v>
      </c>
      <c r="H53" s="12" t="s">
        <v>2546</v>
      </c>
    </row>
    <row r="54" spans="1:10" ht="15.75" customHeight="1">
      <c r="A54" s="12" t="s">
        <v>2503</v>
      </c>
      <c r="B54" s="16">
        <v>7.1724537037037031E-2</v>
      </c>
      <c r="C54" s="12" t="s">
        <v>14</v>
      </c>
      <c r="D54" s="12" t="s">
        <v>28</v>
      </c>
      <c r="E54" s="36">
        <v>36</v>
      </c>
      <c r="F54" s="36" t="s">
        <v>38</v>
      </c>
      <c r="H54" s="12" t="s">
        <v>2547</v>
      </c>
    </row>
    <row r="55" spans="1:10" ht="15.75" customHeight="1">
      <c r="A55" s="12" t="s">
        <v>2503</v>
      </c>
      <c r="B55" s="16">
        <v>7.2974537037037032E-2</v>
      </c>
      <c r="C55" s="12" t="s">
        <v>13</v>
      </c>
      <c r="D55" s="12" t="s">
        <v>33</v>
      </c>
      <c r="E55" s="36">
        <v>21</v>
      </c>
      <c r="F55" s="49">
        <f t="shared" ref="F55:F56" si="5">E55-9</f>
        <v>12</v>
      </c>
      <c r="J55" s="12" t="s">
        <v>2548</v>
      </c>
    </row>
    <row r="56" spans="1:10" ht="15.75" customHeight="1">
      <c r="A56" s="12" t="s">
        <v>2503</v>
      </c>
      <c r="B56" s="16">
        <v>7.3032407407407407E-2</v>
      </c>
      <c r="C56" s="12" t="s">
        <v>13</v>
      </c>
      <c r="D56" s="12" t="s">
        <v>33</v>
      </c>
      <c r="E56" s="36">
        <v>25</v>
      </c>
      <c r="F56" s="49">
        <f t="shared" si="5"/>
        <v>16</v>
      </c>
      <c r="J56" s="12" t="s">
        <v>2548</v>
      </c>
    </row>
    <row r="57" spans="1:10" ht="15.75" customHeight="1">
      <c r="A57" s="12" t="s">
        <v>2503</v>
      </c>
      <c r="B57" s="16">
        <v>7.3321759259259253E-2</v>
      </c>
      <c r="C57" s="12" t="s">
        <v>13</v>
      </c>
      <c r="D57" s="12" t="s">
        <v>28</v>
      </c>
      <c r="E57" s="36">
        <v>29</v>
      </c>
      <c r="F57" s="36" t="s">
        <v>38</v>
      </c>
      <c r="H57" s="12" t="s">
        <v>2551</v>
      </c>
    </row>
    <row r="58" spans="1:10" ht="15.75" customHeight="1">
      <c r="A58" s="12" t="s">
        <v>2503</v>
      </c>
      <c r="B58" s="16">
        <v>7.6759259259259263E-2</v>
      </c>
      <c r="C58" s="12" t="s">
        <v>888</v>
      </c>
      <c r="D58" s="12" t="s">
        <v>78</v>
      </c>
      <c r="E58" s="36">
        <v>4</v>
      </c>
      <c r="F58" s="49">
        <f>E58--1</f>
        <v>5</v>
      </c>
    </row>
    <row r="59" spans="1:10" ht="13">
      <c r="A59" s="12" t="s">
        <v>2503</v>
      </c>
      <c r="B59" s="16">
        <v>7.8032407407407411E-2</v>
      </c>
      <c r="C59" s="12" t="s">
        <v>888</v>
      </c>
      <c r="D59" s="12" t="s">
        <v>28</v>
      </c>
      <c r="E59" s="36">
        <v>20</v>
      </c>
      <c r="F59" s="36" t="s">
        <v>38</v>
      </c>
      <c r="H59" s="12" t="s">
        <v>2552</v>
      </c>
      <c r="J59" s="12" t="s">
        <v>2553</v>
      </c>
    </row>
    <row r="60" spans="1:10" ht="13">
      <c r="A60" s="12" t="s">
        <v>2503</v>
      </c>
      <c r="B60" s="16">
        <v>7.8645833333333331E-2</v>
      </c>
      <c r="C60" s="12" t="s">
        <v>19</v>
      </c>
      <c r="D60" s="12" t="s">
        <v>78</v>
      </c>
      <c r="E60" s="36">
        <v>7</v>
      </c>
      <c r="F60" s="36">
        <f>E60-3</f>
        <v>4</v>
      </c>
    </row>
    <row r="61" spans="1:10" ht="13">
      <c r="A61" s="12" t="s">
        <v>2503</v>
      </c>
      <c r="B61" s="16">
        <v>7.8981481481481486E-2</v>
      </c>
      <c r="C61" s="12" t="s">
        <v>19</v>
      </c>
      <c r="D61" s="12" t="s">
        <v>28</v>
      </c>
      <c r="E61" s="36">
        <v>20</v>
      </c>
      <c r="F61" s="36" t="s">
        <v>38</v>
      </c>
      <c r="H61" s="12" t="s">
        <v>2552</v>
      </c>
      <c r="J61" s="12" t="s">
        <v>2553</v>
      </c>
    </row>
    <row r="62" spans="1:10" ht="13">
      <c r="A62" s="12" t="s">
        <v>2503</v>
      </c>
      <c r="B62" s="16">
        <v>7.9675925925925928E-2</v>
      </c>
      <c r="C62" s="12" t="s">
        <v>14</v>
      </c>
      <c r="D62" s="12" t="s">
        <v>30</v>
      </c>
      <c r="E62" s="36" t="s">
        <v>20</v>
      </c>
      <c r="F62" s="36">
        <v>1</v>
      </c>
      <c r="J62" s="12" t="s">
        <v>2545</v>
      </c>
    </row>
    <row r="63" spans="1:10" ht="13">
      <c r="A63" s="12" t="s">
        <v>2503</v>
      </c>
      <c r="B63" s="16">
        <v>7.9837962962962958E-2</v>
      </c>
      <c r="C63" s="12" t="s">
        <v>14</v>
      </c>
      <c r="D63" s="12" t="s">
        <v>30</v>
      </c>
      <c r="E63" s="36">
        <v>22</v>
      </c>
      <c r="F63" s="36">
        <f>E63-9</f>
        <v>13</v>
      </c>
      <c r="J63" s="12" t="s">
        <v>2545</v>
      </c>
    </row>
    <row r="64" spans="1:10" ht="13">
      <c r="A64" s="12" t="s">
        <v>2503</v>
      </c>
      <c r="B64" s="16">
        <v>7.9895833333333333E-2</v>
      </c>
      <c r="C64" s="12" t="s">
        <v>14</v>
      </c>
      <c r="D64" s="12" t="s">
        <v>28</v>
      </c>
      <c r="E64" s="36">
        <v>12</v>
      </c>
      <c r="F64" s="36" t="s">
        <v>38</v>
      </c>
      <c r="H64" s="12" t="s">
        <v>2555</v>
      </c>
    </row>
    <row r="65" spans="1:10" ht="13">
      <c r="A65" s="12" t="s">
        <v>2503</v>
      </c>
      <c r="B65" s="16">
        <v>8.0648148148148149E-2</v>
      </c>
      <c r="C65" s="12" t="s">
        <v>14</v>
      </c>
      <c r="D65" s="12" t="s">
        <v>30</v>
      </c>
      <c r="E65" s="36" t="s">
        <v>38</v>
      </c>
      <c r="F65" s="36" t="s">
        <v>38</v>
      </c>
      <c r="J65" s="12" t="s">
        <v>2193</v>
      </c>
    </row>
    <row r="66" spans="1:10" ht="13">
      <c r="A66" s="12" t="s">
        <v>2503</v>
      </c>
      <c r="B66" s="16">
        <v>8.0648148148148149E-2</v>
      </c>
      <c r="C66" s="12" t="s">
        <v>14</v>
      </c>
      <c r="D66" s="12" t="s">
        <v>30</v>
      </c>
      <c r="E66" s="36">
        <f>F66+9</f>
        <v>28</v>
      </c>
      <c r="F66" s="36">
        <v>19</v>
      </c>
      <c r="J66" s="12" t="s">
        <v>2545</v>
      </c>
    </row>
    <row r="67" spans="1:10" ht="13">
      <c r="A67" s="12" t="s">
        <v>2503</v>
      </c>
      <c r="B67" s="16">
        <v>8.0706018518518524E-2</v>
      </c>
      <c r="C67" s="12" t="s">
        <v>14</v>
      </c>
      <c r="D67" s="12" t="s">
        <v>28</v>
      </c>
      <c r="E67" s="36">
        <v>9</v>
      </c>
      <c r="F67" s="36" t="s">
        <v>38</v>
      </c>
      <c r="H67" s="12" t="s">
        <v>2546</v>
      </c>
    </row>
    <row r="68" spans="1:10" ht="13">
      <c r="A68" s="12" t="s">
        <v>2503</v>
      </c>
      <c r="B68" s="16">
        <v>8.0763888888888885E-2</v>
      </c>
      <c r="C68" s="12" t="s">
        <v>14</v>
      </c>
      <c r="D68" s="12" t="s">
        <v>30</v>
      </c>
      <c r="E68" s="36" t="s">
        <v>38</v>
      </c>
      <c r="F68" s="36" t="s">
        <v>38</v>
      </c>
      <c r="J68" s="12" t="s">
        <v>2193</v>
      </c>
    </row>
    <row r="69" spans="1:10" ht="13">
      <c r="A69" s="12" t="s">
        <v>2503</v>
      </c>
      <c r="B69" s="16">
        <v>8.0763888888888885E-2</v>
      </c>
      <c r="C69" s="12" t="s">
        <v>14</v>
      </c>
      <c r="D69" s="12" t="s">
        <v>30</v>
      </c>
      <c r="E69" s="36">
        <v>26</v>
      </c>
      <c r="F69" s="49">
        <f>E69-9</f>
        <v>17</v>
      </c>
      <c r="J69" s="12" t="s">
        <v>2545</v>
      </c>
    </row>
    <row r="70" spans="1:10" ht="13">
      <c r="A70" s="12" t="s">
        <v>2503</v>
      </c>
      <c r="B70" s="16">
        <v>8.2303240740740746E-2</v>
      </c>
      <c r="C70" s="12" t="s">
        <v>13</v>
      </c>
      <c r="D70" s="12" t="s">
        <v>33</v>
      </c>
      <c r="E70" s="36" t="s">
        <v>38</v>
      </c>
      <c r="F70" s="36" t="s">
        <v>38</v>
      </c>
      <c r="J70" s="12" t="s">
        <v>2193</v>
      </c>
    </row>
    <row r="71" spans="1:10" ht="13">
      <c r="A71" s="12" t="s">
        <v>2503</v>
      </c>
      <c r="B71" s="16">
        <v>8.2303240740740746E-2</v>
      </c>
      <c r="C71" s="12" t="s">
        <v>13</v>
      </c>
      <c r="D71" s="12" t="s">
        <v>33</v>
      </c>
      <c r="E71" s="36">
        <v>27</v>
      </c>
      <c r="F71" s="49">
        <f>E71-9</f>
        <v>18</v>
      </c>
      <c r="J71" s="12" t="s">
        <v>2548</v>
      </c>
    </row>
    <row r="72" spans="1:10" ht="13">
      <c r="A72" s="12" t="s">
        <v>2503</v>
      </c>
      <c r="B72" s="16">
        <v>8.2326388888888893E-2</v>
      </c>
      <c r="C72" s="12" t="s">
        <v>13</v>
      </c>
      <c r="D72" s="12" t="s">
        <v>33</v>
      </c>
      <c r="E72" s="36" t="s">
        <v>38</v>
      </c>
      <c r="F72" s="36" t="s">
        <v>38</v>
      </c>
      <c r="J72" s="12" t="s">
        <v>2193</v>
      </c>
    </row>
    <row r="73" spans="1:10" ht="13">
      <c r="A73" s="12" t="s">
        <v>2503</v>
      </c>
      <c r="B73" s="16">
        <v>8.2326388888888893E-2</v>
      </c>
      <c r="C73" s="12" t="s">
        <v>13</v>
      </c>
      <c r="D73" s="12" t="s">
        <v>33</v>
      </c>
      <c r="E73" s="36">
        <v>28</v>
      </c>
      <c r="F73" s="49">
        <f>E73-9</f>
        <v>19</v>
      </c>
      <c r="J73" s="12" t="s">
        <v>2548</v>
      </c>
    </row>
    <row r="74" spans="1:10" ht="13">
      <c r="A74" s="12" t="s">
        <v>2503</v>
      </c>
      <c r="B74" s="16">
        <v>8.245370370370371E-2</v>
      </c>
      <c r="C74" s="12" t="s">
        <v>13</v>
      </c>
      <c r="D74" s="12" t="s">
        <v>28</v>
      </c>
      <c r="E74" s="36">
        <v>26</v>
      </c>
      <c r="F74" s="36" t="s">
        <v>38</v>
      </c>
      <c r="H74" s="12" t="s">
        <v>2563</v>
      </c>
    </row>
    <row r="75" spans="1:10" ht="13">
      <c r="A75" s="12" t="s">
        <v>2503</v>
      </c>
      <c r="B75" s="16">
        <v>8.3645833333333336E-2</v>
      </c>
      <c r="C75" s="12" t="s">
        <v>18</v>
      </c>
      <c r="D75" s="12" t="s">
        <v>60</v>
      </c>
      <c r="E75" s="36">
        <v>8</v>
      </c>
      <c r="F75" s="49">
        <f>E75-1</f>
        <v>7</v>
      </c>
    </row>
    <row r="76" spans="1:10" ht="13">
      <c r="A76" s="12" t="s">
        <v>2503</v>
      </c>
      <c r="B76" s="16">
        <v>8.4467592592592594E-2</v>
      </c>
      <c r="C76" s="12" t="s">
        <v>18</v>
      </c>
      <c r="D76" s="12" t="s">
        <v>33</v>
      </c>
      <c r="E76" s="36">
        <v>25</v>
      </c>
      <c r="F76" s="49">
        <f>E76-9</f>
        <v>16</v>
      </c>
      <c r="J76" s="12" t="s">
        <v>2565</v>
      </c>
    </row>
    <row r="77" spans="1:10" ht="13">
      <c r="A77" s="12" t="s">
        <v>2503</v>
      </c>
      <c r="B77" s="16">
        <v>8.4467592592592594E-2</v>
      </c>
      <c r="C77" s="12" t="s">
        <v>18</v>
      </c>
      <c r="D77" s="12" t="s">
        <v>33</v>
      </c>
      <c r="E77" s="36" t="s">
        <v>38</v>
      </c>
      <c r="F77" s="36" t="s">
        <v>38</v>
      </c>
      <c r="J77" s="12" t="s">
        <v>2193</v>
      </c>
    </row>
    <row r="78" spans="1:10" ht="13">
      <c r="A78" s="12" t="s">
        <v>2503</v>
      </c>
      <c r="B78" s="16">
        <v>8.4513888888888888E-2</v>
      </c>
      <c r="C78" s="12" t="s">
        <v>18</v>
      </c>
      <c r="D78" s="12" t="s">
        <v>28</v>
      </c>
      <c r="E78" s="36">
        <v>11</v>
      </c>
      <c r="F78" s="36" t="s">
        <v>38</v>
      </c>
      <c r="H78" s="12" t="s">
        <v>2566</v>
      </c>
    </row>
    <row r="79" spans="1:10" ht="13">
      <c r="A79" s="12" t="s">
        <v>2503</v>
      </c>
      <c r="B79" s="16">
        <v>8.532407407407408E-2</v>
      </c>
      <c r="C79" s="12" t="s">
        <v>21</v>
      </c>
      <c r="D79" s="12" t="s">
        <v>33</v>
      </c>
      <c r="E79" s="36" t="s">
        <v>38</v>
      </c>
      <c r="F79" s="36" t="s">
        <v>38</v>
      </c>
      <c r="J79" s="12" t="s">
        <v>2193</v>
      </c>
    </row>
    <row r="80" spans="1:10" ht="13">
      <c r="A80" s="12" t="s">
        <v>2503</v>
      </c>
      <c r="B80" s="16">
        <v>8.532407407407408E-2</v>
      </c>
      <c r="C80" s="12" t="s">
        <v>21</v>
      </c>
      <c r="D80" s="12" t="s">
        <v>33</v>
      </c>
      <c r="E80" s="36">
        <v>20</v>
      </c>
      <c r="F80" s="49">
        <f>E80-9</f>
        <v>11</v>
      </c>
      <c r="J80" s="12" t="s">
        <v>2568</v>
      </c>
    </row>
    <row r="81" spans="1:10" ht="13">
      <c r="A81" s="12" t="s">
        <v>2503</v>
      </c>
      <c r="B81" s="16">
        <v>8.5509259259259257E-2</v>
      </c>
      <c r="C81" s="12" t="s">
        <v>21</v>
      </c>
      <c r="D81" s="12" t="s">
        <v>28</v>
      </c>
      <c r="E81" s="36">
        <v>28</v>
      </c>
      <c r="F81" s="36" t="s">
        <v>38</v>
      </c>
      <c r="H81" s="12" t="s">
        <v>2569</v>
      </c>
    </row>
    <row r="82" spans="1:10" ht="13">
      <c r="A82" s="12" t="s">
        <v>2503</v>
      </c>
      <c r="B82" s="16">
        <v>8.5983796296296294E-2</v>
      </c>
      <c r="C82" s="12" t="s">
        <v>888</v>
      </c>
      <c r="D82" s="12" t="s">
        <v>78</v>
      </c>
      <c r="E82" s="36">
        <v>5</v>
      </c>
      <c r="F82" s="49">
        <f>E82--1</f>
        <v>6</v>
      </c>
    </row>
    <row r="83" spans="1:10" ht="13">
      <c r="A83" s="12" t="s">
        <v>2503</v>
      </c>
      <c r="B83" s="16">
        <v>8.6319444444444449E-2</v>
      </c>
      <c r="C83" s="12" t="s">
        <v>888</v>
      </c>
      <c r="D83" s="12" t="s">
        <v>28</v>
      </c>
      <c r="E83" s="36">
        <v>48</v>
      </c>
      <c r="F83" s="36" t="s">
        <v>38</v>
      </c>
      <c r="H83" s="12" t="s">
        <v>2575</v>
      </c>
      <c r="J83" s="12" t="s">
        <v>2576</v>
      </c>
    </row>
    <row r="84" spans="1:10" ht="13">
      <c r="A84" s="12" t="s">
        <v>2503</v>
      </c>
      <c r="B84" s="16">
        <v>8.7013888888888891E-2</v>
      </c>
      <c r="C84" s="12" t="s">
        <v>14</v>
      </c>
      <c r="D84" s="12" t="s">
        <v>77</v>
      </c>
      <c r="E84" s="36">
        <v>21</v>
      </c>
      <c r="F84" s="36">
        <f>E84-9</f>
        <v>12</v>
      </c>
    </row>
    <row r="85" spans="1:10" ht="13">
      <c r="A85" s="12" t="s">
        <v>2503</v>
      </c>
      <c r="B85" s="16">
        <v>8.7013888888888891E-2</v>
      </c>
      <c r="C85" s="12" t="s">
        <v>18</v>
      </c>
      <c r="D85" s="12" t="s">
        <v>77</v>
      </c>
      <c r="E85" s="36">
        <v>6</v>
      </c>
      <c r="F85" s="49">
        <f>E85-4</f>
        <v>2</v>
      </c>
      <c r="H85" s="12" t="s">
        <v>2578</v>
      </c>
    </row>
    <row r="86" spans="1:10" ht="13">
      <c r="A86" s="12" t="s">
        <v>2503</v>
      </c>
      <c r="B86" s="16">
        <v>8.7349537037037031E-2</v>
      </c>
      <c r="C86" s="12" t="s">
        <v>21</v>
      </c>
      <c r="D86" s="12" t="s">
        <v>77</v>
      </c>
      <c r="E86" s="36">
        <v>14</v>
      </c>
      <c r="F86" s="49">
        <f>E86-0</f>
        <v>14</v>
      </c>
      <c r="H86" s="12" t="s">
        <v>2579</v>
      </c>
      <c r="J86" s="12" t="s">
        <v>2014</v>
      </c>
    </row>
    <row r="87" spans="1:10" ht="13">
      <c r="A87" s="12" t="s">
        <v>2503</v>
      </c>
      <c r="B87" s="16">
        <v>8.8055555555555554E-2</v>
      </c>
      <c r="C87" s="12" t="s">
        <v>19</v>
      </c>
      <c r="D87" s="12" t="s">
        <v>78</v>
      </c>
      <c r="E87" s="36">
        <v>11</v>
      </c>
      <c r="F87" s="49">
        <f>E87-3</f>
        <v>8</v>
      </c>
    </row>
    <row r="88" spans="1:10" ht="13">
      <c r="A88" s="12" t="s">
        <v>2503</v>
      </c>
      <c r="B88" s="16">
        <v>8.8703703703703701E-2</v>
      </c>
      <c r="C88" s="12" t="s">
        <v>14</v>
      </c>
      <c r="D88" s="12" t="s">
        <v>30</v>
      </c>
      <c r="E88" s="36" t="s">
        <v>38</v>
      </c>
      <c r="F88" s="36" t="s">
        <v>38</v>
      </c>
      <c r="J88" s="12" t="s">
        <v>2193</v>
      </c>
    </row>
    <row r="89" spans="1:10" ht="13">
      <c r="A89" s="12" t="s">
        <v>2503</v>
      </c>
      <c r="B89" s="16">
        <v>8.8703703703703701E-2</v>
      </c>
      <c r="C89" s="12" t="s">
        <v>14</v>
      </c>
      <c r="D89" s="12" t="s">
        <v>30</v>
      </c>
      <c r="E89" s="36">
        <v>28</v>
      </c>
      <c r="F89" s="36">
        <f>E89-9</f>
        <v>19</v>
      </c>
      <c r="J89" s="12" t="s">
        <v>2545</v>
      </c>
    </row>
    <row r="90" spans="1:10" ht="13">
      <c r="A90" s="12" t="s">
        <v>2503</v>
      </c>
      <c r="B90" s="16">
        <v>8.879629629629629E-2</v>
      </c>
      <c r="C90" s="12" t="s">
        <v>14</v>
      </c>
      <c r="D90" s="12" t="s">
        <v>28</v>
      </c>
      <c r="E90" s="36">
        <v>7</v>
      </c>
      <c r="F90" s="36" t="s">
        <v>38</v>
      </c>
      <c r="H90" s="12" t="s">
        <v>2581</v>
      </c>
    </row>
    <row r="91" spans="1:10" ht="13">
      <c r="A91" s="12" t="s">
        <v>2503</v>
      </c>
      <c r="B91" s="16">
        <v>8.908564814814815E-2</v>
      </c>
      <c r="C91" s="12" t="s">
        <v>14</v>
      </c>
      <c r="D91" s="12" t="s">
        <v>30</v>
      </c>
      <c r="E91" s="36" t="s">
        <v>38</v>
      </c>
      <c r="F91" s="36" t="s">
        <v>38</v>
      </c>
      <c r="J91" s="12" t="s">
        <v>2193</v>
      </c>
    </row>
    <row r="92" spans="1:10" ht="13">
      <c r="A92" s="12" t="s">
        <v>2503</v>
      </c>
      <c r="B92" s="16">
        <v>8.908564814814815E-2</v>
      </c>
      <c r="C92" s="12" t="s">
        <v>14</v>
      </c>
      <c r="D92" s="12" t="s">
        <v>30</v>
      </c>
      <c r="E92" s="36">
        <v>25</v>
      </c>
      <c r="F92" s="49">
        <f>E92-9</f>
        <v>16</v>
      </c>
      <c r="J92" s="12" t="s">
        <v>2545</v>
      </c>
    </row>
    <row r="93" spans="1:10" ht="13">
      <c r="A93" s="12" t="s">
        <v>2503</v>
      </c>
      <c r="B93" s="16">
        <v>8.9143518518518525E-2</v>
      </c>
      <c r="C93" s="12" t="s">
        <v>14</v>
      </c>
      <c r="D93" s="12" t="s">
        <v>28</v>
      </c>
      <c r="E93" s="36">
        <v>11</v>
      </c>
      <c r="F93" s="36" t="s">
        <v>38</v>
      </c>
      <c r="H93" s="12" t="s">
        <v>2584</v>
      </c>
    </row>
    <row r="94" spans="1:10" ht="13">
      <c r="A94" s="12" t="s">
        <v>2503</v>
      </c>
      <c r="B94" s="16">
        <v>8.9641203703703709E-2</v>
      </c>
      <c r="C94" s="12" t="s">
        <v>14</v>
      </c>
      <c r="D94" s="12" t="s">
        <v>30</v>
      </c>
      <c r="E94" s="36" t="s">
        <v>38</v>
      </c>
      <c r="F94" s="36" t="s">
        <v>38</v>
      </c>
      <c r="J94" s="12" t="s">
        <v>2193</v>
      </c>
    </row>
    <row r="95" spans="1:10" ht="13">
      <c r="A95" s="12" t="s">
        <v>2503</v>
      </c>
      <c r="B95" s="16">
        <v>8.9641203703703709E-2</v>
      </c>
      <c r="C95" s="12" t="s">
        <v>14</v>
      </c>
      <c r="D95" s="12" t="s">
        <v>30</v>
      </c>
      <c r="E95" s="36">
        <v>26</v>
      </c>
      <c r="F95" s="49">
        <f>E95-9</f>
        <v>17</v>
      </c>
      <c r="J95" s="12" t="s">
        <v>2545</v>
      </c>
    </row>
    <row r="96" spans="1:10" ht="13">
      <c r="A96" s="12" t="s">
        <v>2503</v>
      </c>
      <c r="B96" s="16">
        <v>8.9733796296296298E-2</v>
      </c>
      <c r="C96" s="12" t="s">
        <v>14</v>
      </c>
      <c r="D96" s="12" t="s">
        <v>28</v>
      </c>
      <c r="E96" s="36">
        <v>11</v>
      </c>
      <c r="F96" s="36" t="s">
        <v>38</v>
      </c>
      <c r="H96" s="12" t="s">
        <v>2584</v>
      </c>
    </row>
    <row r="97" spans="1:10" ht="13">
      <c r="A97" s="12" t="s">
        <v>2503</v>
      </c>
      <c r="B97" s="16">
        <v>8.9780092592592592E-2</v>
      </c>
      <c r="C97" s="12" t="s">
        <v>14</v>
      </c>
      <c r="D97" s="12" t="s">
        <v>30</v>
      </c>
      <c r="E97" s="36" t="s">
        <v>38</v>
      </c>
      <c r="F97" s="36" t="s">
        <v>38</v>
      </c>
      <c r="J97" s="12" t="s">
        <v>2193</v>
      </c>
    </row>
    <row r="98" spans="1:10" ht="13">
      <c r="A98" s="12" t="s">
        <v>2503</v>
      </c>
      <c r="B98" s="16">
        <v>8.9780092592592592E-2</v>
      </c>
      <c r="C98" s="12" t="s">
        <v>14</v>
      </c>
      <c r="D98" s="12" t="s">
        <v>30</v>
      </c>
      <c r="E98" s="36">
        <v>25</v>
      </c>
      <c r="F98" s="36">
        <f>E98-9</f>
        <v>16</v>
      </c>
      <c r="J98" s="12" t="s">
        <v>2545</v>
      </c>
    </row>
    <row r="99" spans="1:10" ht="13">
      <c r="A99" s="12" t="s">
        <v>2503</v>
      </c>
      <c r="B99" s="16">
        <v>8.987268518518518E-2</v>
      </c>
      <c r="C99" s="12" t="s">
        <v>14</v>
      </c>
      <c r="D99" s="12" t="s">
        <v>28</v>
      </c>
      <c r="E99" s="36">
        <v>8</v>
      </c>
      <c r="F99" s="36" t="s">
        <v>38</v>
      </c>
      <c r="H99" s="12" t="s">
        <v>2586</v>
      </c>
    </row>
    <row r="100" spans="1:10" ht="13">
      <c r="A100" s="12" t="s">
        <v>2503</v>
      </c>
      <c r="B100" s="16">
        <v>9.1770833333333329E-2</v>
      </c>
      <c r="C100" s="12" t="s">
        <v>14</v>
      </c>
      <c r="D100" s="12" t="s">
        <v>30</v>
      </c>
      <c r="E100" s="36">
        <v>22</v>
      </c>
      <c r="F100" s="36">
        <f>E100-9</f>
        <v>13</v>
      </c>
      <c r="J100" s="12" t="s">
        <v>2545</v>
      </c>
    </row>
    <row r="101" spans="1:10" ht="13">
      <c r="A101" s="12" t="s">
        <v>2503</v>
      </c>
      <c r="B101" s="16">
        <v>9.1770833333333329E-2</v>
      </c>
      <c r="C101" s="12" t="s">
        <v>14</v>
      </c>
      <c r="D101" s="12" t="s">
        <v>30</v>
      </c>
      <c r="E101" s="36" t="s">
        <v>38</v>
      </c>
      <c r="F101" s="36" t="s">
        <v>38</v>
      </c>
      <c r="J101" s="12" t="s">
        <v>2193</v>
      </c>
    </row>
    <row r="102" spans="1:10" ht="13">
      <c r="A102" s="12" t="s">
        <v>2503</v>
      </c>
      <c r="B102" s="16">
        <v>9.1921296296296293E-2</v>
      </c>
      <c r="C102" s="12" t="s">
        <v>14</v>
      </c>
      <c r="D102" s="12" t="s">
        <v>28</v>
      </c>
      <c r="E102" s="36">
        <v>11</v>
      </c>
      <c r="F102" s="36" t="s">
        <v>38</v>
      </c>
      <c r="H102" s="12" t="s">
        <v>2584</v>
      </c>
    </row>
    <row r="103" spans="1:10" ht="13">
      <c r="A103" s="12" t="s">
        <v>2503</v>
      </c>
      <c r="B103" s="16">
        <v>9.3171296296296294E-2</v>
      </c>
      <c r="C103" s="12" t="s">
        <v>13</v>
      </c>
      <c r="D103" s="12" t="s">
        <v>33</v>
      </c>
      <c r="E103" s="36">
        <v>24</v>
      </c>
      <c r="F103" s="49">
        <f>E103-9</f>
        <v>15</v>
      </c>
      <c r="J103" s="12" t="s">
        <v>2548</v>
      </c>
    </row>
    <row r="104" spans="1:10" ht="13">
      <c r="A104" s="12" t="s">
        <v>2503</v>
      </c>
      <c r="B104" s="16">
        <v>9.3171296296296294E-2</v>
      </c>
      <c r="C104" s="12" t="s">
        <v>13</v>
      </c>
      <c r="D104" s="12" t="s">
        <v>33</v>
      </c>
      <c r="E104" s="36" t="s">
        <v>38</v>
      </c>
      <c r="F104" s="36" t="s">
        <v>38</v>
      </c>
      <c r="J104" s="12" t="s">
        <v>2548</v>
      </c>
    </row>
    <row r="105" spans="1:10" ht="13">
      <c r="A105" s="12" t="s">
        <v>2503</v>
      </c>
      <c r="B105" s="16">
        <v>9.3287037037037043E-2</v>
      </c>
      <c r="C105" s="12" t="s">
        <v>13</v>
      </c>
      <c r="D105" s="12" t="s">
        <v>28</v>
      </c>
      <c r="E105" s="36">
        <v>15</v>
      </c>
      <c r="F105" s="36" t="s">
        <v>38</v>
      </c>
      <c r="H105" s="12" t="s">
        <v>2587</v>
      </c>
    </row>
    <row r="106" spans="1:10" ht="13">
      <c r="A106" s="12" t="s">
        <v>2503</v>
      </c>
      <c r="B106" s="16">
        <v>9.3414351851851846E-2</v>
      </c>
      <c r="C106" s="12" t="s">
        <v>18</v>
      </c>
      <c r="D106" s="12" t="s">
        <v>33</v>
      </c>
      <c r="E106" s="36">
        <v>20</v>
      </c>
      <c r="F106" s="49">
        <f>E106-9</f>
        <v>11</v>
      </c>
      <c r="J106" s="12" t="s">
        <v>2565</v>
      </c>
    </row>
    <row r="107" spans="1:10" ht="13">
      <c r="A107" s="12" t="s">
        <v>2503</v>
      </c>
      <c r="B107" s="16">
        <v>9.347222222222222E-2</v>
      </c>
      <c r="C107" s="12" t="s">
        <v>18</v>
      </c>
      <c r="D107" s="12" t="s">
        <v>28</v>
      </c>
      <c r="E107" s="36">
        <v>10</v>
      </c>
      <c r="F107" s="36" t="s">
        <v>38</v>
      </c>
      <c r="H107" s="12" t="s">
        <v>2588</v>
      </c>
    </row>
    <row r="108" spans="1:10" ht="13">
      <c r="A108" s="12" t="s">
        <v>2503</v>
      </c>
      <c r="B108" s="16">
        <v>9.3900462962962963E-2</v>
      </c>
      <c r="C108" s="12" t="s">
        <v>21</v>
      </c>
      <c r="D108" s="12" t="s">
        <v>33</v>
      </c>
      <c r="E108" s="36">
        <v>12</v>
      </c>
      <c r="F108" s="49">
        <f>E108-9</f>
        <v>3</v>
      </c>
      <c r="J108" s="12" t="s">
        <v>2568</v>
      </c>
    </row>
    <row r="109" spans="1:10" ht="13">
      <c r="A109" s="12" t="s">
        <v>2503</v>
      </c>
      <c r="B109" s="16">
        <v>9.4282407407407412E-2</v>
      </c>
      <c r="C109" s="12" t="s">
        <v>888</v>
      </c>
      <c r="D109" s="12" t="s">
        <v>78</v>
      </c>
      <c r="E109" s="36">
        <v>9</v>
      </c>
      <c r="F109" s="49">
        <f>E109--1</f>
        <v>10</v>
      </c>
    </row>
    <row r="110" spans="1:10" ht="13">
      <c r="A110" s="12" t="s">
        <v>2503</v>
      </c>
      <c r="B110" s="16">
        <v>9.4548611111111111E-2</v>
      </c>
      <c r="C110" s="12" t="s">
        <v>888</v>
      </c>
      <c r="D110" s="12" t="s">
        <v>28</v>
      </c>
      <c r="E110" s="36">
        <v>20</v>
      </c>
      <c r="F110" s="36" t="s">
        <v>38</v>
      </c>
      <c r="H110" s="12" t="s">
        <v>2591</v>
      </c>
      <c r="J110" s="12" t="s">
        <v>2553</v>
      </c>
    </row>
    <row r="111" spans="1:10" ht="13">
      <c r="A111" s="12" t="s">
        <v>2503</v>
      </c>
      <c r="B111" s="16">
        <v>9.4768518518518516E-2</v>
      </c>
      <c r="C111" s="12" t="s">
        <v>18</v>
      </c>
      <c r="D111" s="12" t="s">
        <v>62</v>
      </c>
      <c r="E111" s="36">
        <v>12</v>
      </c>
      <c r="F111" s="49">
        <f>E111-2</f>
        <v>10</v>
      </c>
      <c r="H111" s="12" t="s">
        <v>2592</v>
      </c>
    </row>
    <row r="112" spans="1:10" ht="13">
      <c r="A112" s="12" t="s">
        <v>2503</v>
      </c>
      <c r="B112" s="16">
        <v>9.4768518518518516E-2</v>
      </c>
      <c r="C112" s="12" t="s">
        <v>14</v>
      </c>
      <c r="D112" s="12" t="s">
        <v>62</v>
      </c>
      <c r="E112" s="36">
        <v>10</v>
      </c>
      <c r="F112" s="49">
        <f t="shared" ref="F112:F113" si="6">E112-3</f>
        <v>7</v>
      </c>
      <c r="H112" s="12" t="s">
        <v>2596</v>
      </c>
    </row>
    <row r="113" spans="1:10" ht="13">
      <c r="A113" s="12" t="s">
        <v>2503</v>
      </c>
      <c r="B113" s="16">
        <v>9.5300925925925928E-2</v>
      </c>
      <c r="C113" s="12" t="s">
        <v>19</v>
      </c>
      <c r="D113" s="12" t="s">
        <v>78</v>
      </c>
      <c r="E113" s="36">
        <v>15</v>
      </c>
      <c r="F113" s="49">
        <f t="shared" si="6"/>
        <v>12</v>
      </c>
    </row>
    <row r="114" spans="1:10" ht="13">
      <c r="A114" s="12" t="s">
        <v>2503</v>
      </c>
      <c r="B114" s="16">
        <v>9.6099537037037039E-2</v>
      </c>
      <c r="C114" s="12" t="s">
        <v>21</v>
      </c>
      <c r="D114" s="12" t="s">
        <v>77</v>
      </c>
      <c r="E114" s="36">
        <v>16</v>
      </c>
      <c r="F114" s="49">
        <f>E114-0</f>
        <v>16</v>
      </c>
      <c r="H114" s="12" t="s">
        <v>2598</v>
      </c>
    </row>
    <row r="115" spans="1:10" ht="13">
      <c r="A115" s="12" t="s">
        <v>2503</v>
      </c>
      <c r="B115" s="16">
        <v>9.6273148148148149E-2</v>
      </c>
      <c r="C115" s="12" t="s">
        <v>19</v>
      </c>
      <c r="D115" s="12" t="s">
        <v>28</v>
      </c>
      <c r="E115" s="36">
        <v>11</v>
      </c>
      <c r="F115" s="36" t="s">
        <v>38</v>
      </c>
      <c r="H115" s="12" t="s">
        <v>2599</v>
      </c>
      <c r="J115" s="12" t="s">
        <v>2600</v>
      </c>
    </row>
    <row r="116" spans="1:10" ht="13">
      <c r="A116" s="12" t="s">
        <v>2503</v>
      </c>
      <c r="B116" s="16">
        <v>9.7037037037037033E-2</v>
      </c>
      <c r="C116" s="12" t="s">
        <v>14</v>
      </c>
      <c r="D116" s="12" t="s">
        <v>30</v>
      </c>
      <c r="E116" s="36">
        <v>13</v>
      </c>
      <c r="F116" s="49">
        <f t="shared" ref="F116:F117" si="7">E116-9</f>
        <v>4</v>
      </c>
      <c r="J116" s="12" t="s">
        <v>2545</v>
      </c>
    </row>
    <row r="117" spans="1:10" ht="13">
      <c r="A117" s="12" t="s">
        <v>2503</v>
      </c>
      <c r="B117" s="16">
        <v>9.706018518518518E-2</v>
      </c>
      <c r="C117" s="12" t="s">
        <v>14</v>
      </c>
      <c r="D117" s="12" t="s">
        <v>30</v>
      </c>
      <c r="E117" s="36">
        <v>20</v>
      </c>
      <c r="F117" s="49">
        <f t="shared" si="7"/>
        <v>11</v>
      </c>
      <c r="J117" s="12" t="s">
        <v>2545</v>
      </c>
    </row>
    <row r="118" spans="1:10" ht="13">
      <c r="A118" s="12" t="s">
        <v>2503</v>
      </c>
      <c r="B118" s="16">
        <v>9.7164351851851849E-2</v>
      </c>
      <c r="C118" s="12" t="s">
        <v>14</v>
      </c>
      <c r="D118" s="12" t="s">
        <v>28</v>
      </c>
      <c r="E118" s="36">
        <v>7</v>
      </c>
      <c r="F118" s="36" t="s">
        <v>38</v>
      </c>
      <c r="H118" s="12" t="s">
        <v>2581</v>
      </c>
    </row>
    <row r="119" spans="1:10" ht="13">
      <c r="A119" s="12" t="s">
        <v>2503</v>
      </c>
      <c r="B119" s="16">
        <v>9.7465277777777776E-2</v>
      </c>
      <c r="C119" s="12" t="s">
        <v>14</v>
      </c>
      <c r="D119" s="12" t="s">
        <v>30</v>
      </c>
      <c r="E119" s="36" t="s">
        <v>17</v>
      </c>
      <c r="F119" s="36">
        <v>20</v>
      </c>
      <c r="J119" s="12" t="s">
        <v>2545</v>
      </c>
    </row>
    <row r="120" spans="1:10" ht="13">
      <c r="A120" s="12" t="s">
        <v>2503</v>
      </c>
      <c r="B120" s="16">
        <v>9.7453703703703709E-2</v>
      </c>
      <c r="C120" s="12" t="s">
        <v>14</v>
      </c>
      <c r="D120" s="12" t="s">
        <v>30</v>
      </c>
      <c r="E120" s="36">
        <v>28</v>
      </c>
      <c r="F120" s="49">
        <f>E120-9</f>
        <v>19</v>
      </c>
      <c r="J120" s="12" t="s">
        <v>2545</v>
      </c>
    </row>
    <row r="121" spans="1:10" ht="13">
      <c r="A121" s="12" t="s">
        <v>2503</v>
      </c>
      <c r="B121" s="16">
        <v>9.7650462962962967E-2</v>
      </c>
      <c r="C121" s="12" t="s">
        <v>14</v>
      </c>
      <c r="D121" s="12" t="s">
        <v>28</v>
      </c>
      <c r="E121" s="36">
        <v>12</v>
      </c>
      <c r="F121" s="36" t="s">
        <v>38</v>
      </c>
      <c r="H121" s="12" t="s">
        <v>2555</v>
      </c>
    </row>
    <row r="122" spans="1:10" ht="13">
      <c r="A122" s="12" t="s">
        <v>2503</v>
      </c>
      <c r="B122" s="16">
        <v>9.7731481481481475E-2</v>
      </c>
      <c r="C122" s="12" t="s">
        <v>14</v>
      </c>
      <c r="D122" s="12" t="s">
        <v>28</v>
      </c>
      <c r="E122" s="36">
        <v>14</v>
      </c>
      <c r="F122" s="36" t="s">
        <v>38</v>
      </c>
      <c r="H122" s="12" t="s">
        <v>2603</v>
      </c>
    </row>
    <row r="123" spans="1:10" ht="13">
      <c r="A123" s="12" t="s">
        <v>2503</v>
      </c>
      <c r="B123" s="16">
        <v>9.8136574074074071E-2</v>
      </c>
      <c r="C123" s="12" t="s">
        <v>19</v>
      </c>
      <c r="D123" s="12" t="s">
        <v>28</v>
      </c>
      <c r="E123" s="36">
        <v>7</v>
      </c>
      <c r="F123" s="36" t="s">
        <v>38</v>
      </c>
      <c r="H123" s="12" t="s">
        <v>2581</v>
      </c>
      <c r="J123" s="12" t="s">
        <v>2604</v>
      </c>
    </row>
    <row r="124" spans="1:10" ht="13">
      <c r="A124" s="12" t="s">
        <v>2503</v>
      </c>
      <c r="B124" s="16">
        <v>9.8344907407407409E-2</v>
      </c>
      <c r="C124" s="12" t="s">
        <v>13</v>
      </c>
      <c r="D124" s="12" t="s">
        <v>33</v>
      </c>
      <c r="E124" s="36">
        <v>24</v>
      </c>
      <c r="F124" s="49">
        <f>E124-9</f>
        <v>15</v>
      </c>
      <c r="J124" s="12" t="s">
        <v>2548</v>
      </c>
    </row>
    <row r="125" spans="1:10" ht="13">
      <c r="A125" s="12" t="s">
        <v>2503</v>
      </c>
      <c r="B125" s="16">
        <v>9.8368055555555556E-2</v>
      </c>
      <c r="C125" s="12" t="s">
        <v>13</v>
      </c>
      <c r="D125" s="12" t="s">
        <v>33</v>
      </c>
      <c r="E125" s="36" t="s">
        <v>38</v>
      </c>
      <c r="F125" s="36" t="s">
        <v>38</v>
      </c>
      <c r="J125" s="12" t="s">
        <v>2548</v>
      </c>
    </row>
    <row r="126" spans="1:10" ht="13">
      <c r="A126" s="12" t="s">
        <v>2503</v>
      </c>
      <c r="B126" s="16">
        <v>9.8449074074074078E-2</v>
      </c>
      <c r="C126" s="12" t="s">
        <v>13</v>
      </c>
      <c r="D126" s="12" t="s">
        <v>28</v>
      </c>
      <c r="E126" s="36">
        <v>13</v>
      </c>
      <c r="F126" s="36" t="s">
        <v>38</v>
      </c>
      <c r="H126" s="12" t="s">
        <v>2605</v>
      </c>
    </row>
    <row r="127" spans="1:10" ht="13">
      <c r="A127" s="12" t="s">
        <v>2503</v>
      </c>
      <c r="B127" s="16">
        <v>9.8576388888888894E-2</v>
      </c>
      <c r="C127" s="12" t="s">
        <v>18</v>
      </c>
      <c r="D127" s="12" t="s">
        <v>33</v>
      </c>
      <c r="E127" s="36" t="s">
        <v>20</v>
      </c>
      <c r="F127" s="36">
        <v>1</v>
      </c>
      <c r="J127" s="12" t="s">
        <v>2565</v>
      </c>
    </row>
    <row r="128" spans="1:10" ht="13">
      <c r="A128" s="12" t="s">
        <v>2503</v>
      </c>
      <c r="B128" s="16">
        <v>9.8773148148148152E-2</v>
      </c>
      <c r="C128" s="12" t="s">
        <v>18</v>
      </c>
      <c r="D128" s="12" t="s">
        <v>33</v>
      </c>
      <c r="E128" s="36">
        <v>13</v>
      </c>
      <c r="F128" s="49">
        <f>E128-9</f>
        <v>4</v>
      </c>
      <c r="J128" s="12" t="s">
        <v>2606</v>
      </c>
    </row>
    <row r="129" spans="1:10" ht="13">
      <c r="A129" s="12" t="s">
        <v>2503</v>
      </c>
      <c r="B129" s="16">
        <v>9.9201388888888895E-2</v>
      </c>
      <c r="C129" s="12" t="s">
        <v>19</v>
      </c>
      <c r="D129" s="12" t="s">
        <v>28</v>
      </c>
      <c r="E129" s="36">
        <v>13</v>
      </c>
      <c r="F129" s="36" t="s">
        <v>38</v>
      </c>
      <c r="H129" s="12" t="s">
        <v>2605</v>
      </c>
      <c r="J129" s="12" t="s">
        <v>2604</v>
      </c>
    </row>
    <row r="130" spans="1:10" ht="13">
      <c r="A130" s="12" t="s">
        <v>2503</v>
      </c>
      <c r="B130" s="16">
        <v>9.976851851851852E-2</v>
      </c>
      <c r="C130" s="12" t="s">
        <v>888</v>
      </c>
      <c r="D130" s="12" t="s">
        <v>78</v>
      </c>
      <c r="E130" s="36">
        <v>6</v>
      </c>
      <c r="F130" s="49">
        <f>E130--1</f>
        <v>7</v>
      </c>
    </row>
    <row r="131" spans="1:10" ht="13">
      <c r="A131" s="12" t="s">
        <v>2503</v>
      </c>
      <c r="B131" s="16">
        <v>0.10068287037037037</v>
      </c>
      <c r="C131" s="12" t="s">
        <v>19</v>
      </c>
      <c r="D131" s="12" t="s">
        <v>28</v>
      </c>
      <c r="E131" s="36">
        <v>26</v>
      </c>
      <c r="F131" s="36" t="s">
        <v>38</v>
      </c>
      <c r="H131" s="12" t="s">
        <v>2607</v>
      </c>
      <c r="I131" s="12">
        <v>1</v>
      </c>
      <c r="J131" s="12" t="s">
        <v>2608</v>
      </c>
    </row>
    <row r="132" spans="1:10" ht="13">
      <c r="A132" s="12" t="s">
        <v>2503</v>
      </c>
      <c r="B132" s="16">
        <v>0.12222222222222222</v>
      </c>
      <c r="C132" s="12" t="s">
        <v>19</v>
      </c>
      <c r="D132" s="12" t="s">
        <v>37</v>
      </c>
      <c r="E132" s="36">
        <v>25</v>
      </c>
      <c r="F132" s="49">
        <f>E132-11</f>
        <v>14</v>
      </c>
    </row>
    <row r="133" spans="1:10" ht="13">
      <c r="A133" s="12" t="s">
        <v>2503</v>
      </c>
      <c r="B133" s="16">
        <v>0.12259259259259259</v>
      </c>
      <c r="C133" s="12" t="s">
        <v>888</v>
      </c>
      <c r="D133" s="12" t="s">
        <v>101</v>
      </c>
      <c r="E133" s="36">
        <v>15</v>
      </c>
      <c r="F133" s="36" t="s">
        <v>38</v>
      </c>
      <c r="H133" s="12" t="s">
        <v>2609</v>
      </c>
      <c r="J133" s="12" t="s">
        <v>1070</v>
      </c>
    </row>
    <row r="134" spans="1:10" ht="13">
      <c r="A134" s="12" t="s">
        <v>2503</v>
      </c>
      <c r="B134" s="16">
        <v>0.12403935185185185</v>
      </c>
      <c r="C134" s="12" t="s">
        <v>19</v>
      </c>
      <c r="D134" s="12" t="s">
        <v>137</v>
      </c>
      <c r="E134" s="36">
        <v>25</v>
      </c>
      <c r="F134" s="49">
        <f t="shared" ref="F134:F135" si="8">E134-13</f>
        <v>12</v>
      </c>
    </row>
    <row r="135" spans="1:10" ht="13">
      <c r="A135" s="12" t="s">
        <v>2503</v>
      </c>
      <c r="B135" s="16">
        <v>0.1254976851851852</v>
      </c>
      <c r="C135" s="12" t="s">
        <v>19</v>
      </c>
      <c r="D135" s="12" t="s">
        <v>137</v>
      </c>
      <c r="E135" s="36">
        <v>22</v>
      </c>
      <c r="F135" s="49">
        <f t="shared" si="8"/>
        <v>9</v>
      </c>
    </row>
    <row r="136" spans="1:10" ht="13">
      <c r="A136" s="12" t="s">
        <v>2503</v>
      </c>
      <c r="B136" s="16">
        <v>0.12616898148148148</v>
      </c>
      <c r="C136" s="12" t="s">
        <v>13</v>
      </c>
      <c r="D136" s="12" t="s">
        <v>37</v>
      </c>
      <c r="E136" s="36">
        <v>18</v>
      </c>
      <c r="F136" s="49">
        <f>E136-6</f>
        <v>12</v>
      </c>
    </row>
    <row r="137" spans="1:10" ht="13">
      <c r="A137" s="12" t="s">
        <v>2503</v>
      </c>
      <c r="B137" s="16">
        <v>0.12679398148148149</v>
      </c>
      <c r="C137" s="12" t="s">
        <v>18</v>
      </c>
      <c r="D137" s="12" t="s">
        <v>37</v>
      </c>
      <c r="E137" s="36">
        <v>8</v>
      </c>
      <c r="F137" s="36" t="s">
        <v>38</v>
      </c>
      <c r="J137" s="12" t="s">
        <v>2483</v>
      </c>
    </row>
    <row r="138" spans="1:10" ht="13">
      <c r="A138" s="12" t="s">
        <v>2503</v>
      </c>
      <c r="B138" s="16">
        <v>0.13409722222222223</v>
      </c>
      <c r="C138" s="12" t="s">
        <v>21</v>
      </c>
      <c r="D138" s="12" t="s">
        <v>321</v>
      </c>
      <c r="E138" s="36">
        <f>F138+10</f>
        <v>12</v>
      </c>
      <c r="F138" s="36">
        <v>2</v>
      </c>
    </row>
    <row r="139" spans="1:10" ht="13">
      <c r="A139" s="12" t="s">
        <v>2503</v>
      </c>
      <c r="B139" s="16">
        <v>0.13746527777777778</v>
      </c>
      <c r="C139" s="12" t="s">
        <v>13</v>
      </c>
      <c r="D139" s="12" t="s">
        <v>15</v>
      </c>
      <c r="E139" s="36">
        <v>18</v>
      </c>
      <c r="F139" s="49">
        <f>E139-2</f>
        <v>16</v>
      </c>
    </row>
    <row r="140" spans="1:10" ht="13">
      <c r="A140" s="12" t="s">
        <v>2503</v>
      </c>
      <c r="B140" s="16">
        <v>0.1454050925925926</v>
      </c>
      <c r="C140" s="12" t="s">
        <v>19</v>
      </c>
      <c r="D140" s="12" t="s">
        <v>137</v>
      </c>
      <c r="E140" s="36">
        <v>17</v>
      </c>
      <c r="F140" s="49">
        <f>E140-13</f>
        <v>4</v>
      </c>
    </row>
    <row r="141" spans="1:10" ht="13">
      <c r="A141" s="12" t="s">
        <v>2503</v>
      </c>
      <c r="B141" s="16">
        <v>0.15197916666666667</v>
      </c>
      <c r="C141" s="12" t="s">
        <v>888</v>
      </c>
      <c r="D141" s="12" t="s">
        <v>15</v>
      </c>
      <c r="E141" s="36">
        <v>22</v>
      </c>
      <c r="F141" s="49">
        <f>E141-5</f>
        <v>17</v>
      </c>
    </row>
    <row r="142" spans="1:10" ht="13">
      <c r="A142" s="12" t="s">
        <v>2503</v>
      </c>
      <c r="B142" s="16">
        <v>0.15278935185185186</v>
      </c>
      <c r="C142" s="12" t="s">
        <v>21</v>
      </c>
      <c r="D142" s="12" t="s">
        <v>321</v>
      </c>
      <c r="E142" s="36">
        <v>22</v>
      </c>
      <c r="F142" s="49">
        <f>E142-10</f>
        <v>12</v>
      </c>
    </row>
    <row r="143" spans="1:10" ht="13">
      <c r="A143" s="12" t="s">
        <v>2503</v>
      </c>
      <c r="B143" s="16">
        <v>0.15409722222222222</v>
      </c>
      <c r="C143" s="12" t="s">
        <v>19</v>
      </c>
      <c r="D143" s="12" t="s">
        <v>37</v>
      </c>
      <c r="E143" s="36">
        <v>16</v>
      </c>
      <c r="F143" s="49">
        <f>E143-13</f>
        <v>3</v>
      </c>
    </row>
    <row r="144" spans="1:10" ht="13">
      <c r="A144" s="12" t="s">
        <v>2503</v>
      </c>
      <c r="B144" s="16">
        <v>0.1542361111111111</v>
      </c>
      <c r="C144" s="12" t="s">
        <v>14</v>
      </c>
      <c r="D144" s="12" t="s">
        <v>37</v>
      </c>
      <c r="E144" s="36">
        <v>16</v>
      </c>
      <c r="F144" s="49">
        <f>E144-8</f>
        <v>8</v>
      </c>
    </row>
    <row r="145" spans="1:10" ht="13">
      <c r="A145" s="12" t="s">
        <v>2503</v>
      </c>
      <c r="B145" s="16">
        <v>0.15533564814814815</v>
      </c>
      <c r="C145" s="12" t="s">
        <v>21</v>
      </c>
      <c r="D145" s="12" t="s">
        <v>37</v>
      </c>
      <c r="E145" s="36">
        <v>27</v>
      </c>
      <c r="F145" s="49">
        <f t="shared" ref="F145:F146" si="9">E145-10</f>
        <v>17</v>
      </c>
    </row>
    <row r="146" spans="1:10" ht="13">
      <c r="A146" s="12" t="s">
        <v>2503</v>
      </c>
      <c r="B146" s="16">
        <v>0.15780092592592593</v>
      </c>
      <c r="C146" s="12" t="s">
        <v>21</v>
      </c>
      <c r="D146" s="12" t="s">
        <v>321</v>
      </c>
      <c r="E146" s="36">
        <v>16</v>
      </c>
      <c r="F146" s="49">
        <f t="shared" si="9"/>
        <v>6</v>
      </c>
    </row>
    <row r="147" spans="1:10" ht="13">
      <c r="A147" s="12" t="s">
        <v>2503</v>
      </c>
      <c r="B147" s="16">
        <v>0.15905092592592593</v>
      </c>
      <c r="C147" s="12" t="s">
        <v>19</v>
      </c>
      <c r="D147" s="12" t="s">
        <v>37</v>
      </c>
      <c r="E147" s="36">
        <v>30</v>
      </c>
      <c r="F147" s="49">
        <f>E147-11</f>
        <v>19</v>
      </c>
    </row>
    <row r="148" spans="1:10" ht="13">
      <c r="A148" s="12" t="s">
        <v>2503</v>
      </c>
      <c r="B148" s="16">
        <v>0.16121527777777778</v>
      </c>
      <c r="C148" s="12" t="s">
        <v>18</v>
      </c>
      <c r="D148" s="12" t="s">
        <v>109</v>
      </c>
      <c r="E148" s="36">
        <v>20</v>
      </c>
      <c r="F148" s="49">
        <f>E148-3</f>
        <v>17</v>
      </c>
      <c r="J148" s="12" t="s">
        <v>2483</v>
      </c>
    </row>
    <row r="149" spans="1:10" ht="13">
      <c r="A149" s="12" t="s">
        <v>2503</v>
      </c>
      <c r="B149" s="16">
        <v>0.16121527777777778</v>
      </c>
      <c r="C149" s="12" t="s">
        <v>18</v>
      </c>
      <c r="D149" s="12" t="s">
        <v>109</v>
      </c>
      <c r="E149" s="36" t="s">
        <v>38</v>
      </c>
      <c r="F149" s="36" t="s">
        <v>38</v>
      </c>
      <c r="J149" s="12" t="s">
        <v>2193</v>
      </c>
    </row>
    <row r="150" spans="1:10" ht="13">
      <c r="A150" s="12" t="s">
        <v>2503</v>
      </c>
      <c r="B150" s="16">
        <v>0.16229166666666667</v>
      </c>
      <c r="C150" s="12" t="s">
        <v>14</v>
      </c>
      <c r="D150" s="12" t="s">
        <v>321</v>
      </c>
      <c r="E150" s="36">
        <v>23</v>
      </c>
      <c r="F150" s="49">
        <f>E150-4</f>
        <v>19</v>
      </c>
      <c r="J150" s="12" t="s">
        <v>2483</v>
      </c>
    </row>
    <row r="151" spans="1:10" ht="13">
      <c r="A151" s="12" t="s">
        <v>2503</v>
      </c>
      <c r="B151" s="16">
        <v>0.16268518518518518</v>
      </c>
      <c r="C151" s="12" t="s">
        <v>19</v>
      </c>
      <c r="D151" s="12" t="s">
        <v>78</v>
      </c>
      <c r="E151" s="36">
        <v>16</v>
      </c>
      <c r="F151" s="49">
        <f>E151-3</f>
        <v>13</v>
      </c>
    </row>
    <row r="152" spans="1:10" ht="13">
      <c r="A152" s="12" t="s">
        <v>2503</v>
      </c>
      <c r="B152" s="16">
        <v>0.16268518518518518</v>
      </c>
      <c r="C152" s="12" t="s">
        <v>19</v>
      </c>
      <c r="D152" s="12" t="s">
        <v>45</v>
      </c>
      <c r="E152" s="36">
        <v>1</v>
      </c>
      <c r="F152" s="36" t="s">
        <v>38</v>
      </c>
      <c r="J152" s="12" t="s">
        <v>2485</v>
      </c>
    </row>
    <row r="153" spans="1:10" ht="13">
      <c r="A153" s="12" t="s">
        <v>2503</v>
      </c>
      <c r="B153" s="16">
        <v>0.16413194444444446</v>
      </c>
      <c r="C153" s="12" t="s">
        <v>21</v>
      </c>
      <c r="D153" s="12" t="s">
        <v>15</v>
      </c>
      <c r="E153" s="36">
        <f>F153+4</f>
        <v>7</v>
      </c>
      <c r="F153" s="36">
        <v>3</v>
      </c>
    </row>
    <row r="154" spans="1:10" ht="13">
      <c r="A154" s="12" t="s">
        <v>2503</v>
      </c>
      <c r="B154" s="16">
        <v>0.16747685185185185</v>
      </c>
      <c r="C154" s="12" t="s">
        <v>888</v>
      </c>
      <c r="D154" s="12" t="s">
        <v>67</v>
      </c>
      <c r="E154" s="36">
        <v>22</v>
      </c>
      <c r="F154" s="36">
        <f>E154-3</f>
        <v>19</v>
      </c>
      <c r="J154" s="12" t="s">
        <v>2483</v>
      </c>
    </row>
    <row r="155" spans="1:10" ht="13">
      <c r="A155" s="12" t="s">
        <v>2503</v>
      </c>
      <c r="B155" s="16">
        <v>0.16747685185185185</v>
      </c>
      <c r="C155" s="12" t="s">
        <v>888</v>
      </c>
      <c r="D155" s="12" t="s">
        <v>2485</v>
      </c>
      <c r="E155" s="36">
        <v>4</v>
      </c>
      <c r="F155" s="49"/>
    </row>
    <row r="156" spans="1:10" ht="13">
      <c r="A156" s="12" t="s">
        <v>2503</v>
      </c>
      <c r="B156" s="16">
        <v>0.16972222222222222</v>
      </c>
      <c r="C156" s="12" t="s">
        <v>2618</v>
      </c>
      <c r="D156" s="12" t="s">
        <v>30</v>
      </c>
      <c r="E156" s="36" t="s">
        <v>38</v>
      </c>
      <c r="F156" s="36" t="s">
        <v>38</v>
      </c>
      <c r="J156" s="12" t="s">
        <v>2193</v>
      </c>
    </row>
    <row r="157" spans="1:10" ht="13">
      <c r="A157" s="12" t="s">
        <v>2503</v>
      </c>
      <c r="B157" s="16">
        <v>0.16972222222222222</v>
      </c>
      <c r="C157" s="12" t="s">
        <v>2618</v>
      </c>
      <c r="D157" s="12" t="s">
        <v>30</v>
      </c>
      <c r="E157" s="36">
        <v>16</v>
      </c>
      <c r="F157" s="49"/>
      <c r="J157" s="12" t="s">
        <v>2620</v>
      </c>
    </row>
    <row r="158" spans="1:10" ht="13">
      <c r="A158" s="12" t="s">
        <v>2503</v>
      </c>
      <c r="B158" s="16">
        <v>0.17032407407407407</v>
      </c>
      <c r="C158" s="12" t="s">
        <v>19</v>
      </c>
      <c r="D158" s="12" t="s">
        <v>15</v>
      </c>
      <c r="E158" s="36">
        <v>7</v>
      </c>
      <c r="F158" s="49">
        <f>E158-0</f>
        <v>7</v>
      </c>
    </row>
    <row r="159" spans="1:10" ht="13">
      <c r="A159" s="12" t="s">
        <v>2503</v>
      </c>
      <c r="B159" s="16">
        <v>0.17271990740740742</v>
      </c>
      <c r="C159" s="12" t="s">
        <v>19</v>
      </c>
      <c r="D159" s="12" t="s">
        <v>22</v>
      </c>
      <c r="E159" s="36">
        <v>32</v>
      </c>
      <c r="F159" s="49">
        <f>E159-13</f>
        <v>19</v>
      </c>
    </row>
    <row r="160" spans="1:10" ht="13">
      <c r="A160" s="12" t="s">
        <v>2503</v>
      </c>
      <c r="B160" s="16">
        <v>0.17271990740740742</v>
      </c>
      <c r="C160" s="12" t="s">
        <v>19</v>
      </c>
      <c r="D160" s="12" t="s">
        <v>22</v>
      </c>
      <c r="E160" s="36" t="s">
        <v>38</v>
      </c>
      <c r="F160" s="36" t="s">
        <v>38</v>
      </c>
      <c r="J160" s="12" t="s">
        <v>2193</v>
      </c>
    </row>
    <row r="161" spans="1:6" ht="13">
      <c r="A161" s="12" t="s">
        <v>2503</v>
      </c>
      <c r="B161" s="16">
        <v>0.17423611111111112</v>
      </c>
      <c r="C161" s="12" t="s">
        <v>14</v>
      </c>
      <c r="D161" s="12" t="s">
        <v>15</v>
      </c>
      <c r="E161" s="36">
        <v>20</v>
      </c>
      <c r="F161" s="49">
        <f>E161-3</f>
        <v>17</v>
      </c>
    </row>
    <row r="162" spans="1:6" ht="13">
      <c r="A162" s="12" t="s">
        <v>2503</v>
      </c>
      <c r="B162" s="16">
        <v>0.17422453703703702</v>
      </c>
      <c r="C162" s="12" t="s">
        <v>888</v>
      </c>
      <c r="D162" s="12" t="s">
        <v>15</v>
      </c>
      <c r="E162" s="36">
        <v>14</v>
      </c>
      <c r="F162" s="49">
        <f>E162-9</f>
        <v>5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>
    <outlinePr summaryBelow="0" summaryRight="0"/>
  </sheetPr>
  <dimension ref="A1:J24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6640625" customWidth="1"/>
    <col min="5" max="5" width="10.5" customWidth="1"/>
    <col min="6" max="6" width="12.5" customWidth="1"/>
    <col min="7" max="7" width="5.1640625" customWidth="1"/>
    <col min="8" max="8" width="40.5" customWidth="1"/>
    <col min="9" max="9" width="6.33203125" customWidth="1"/>
    <col min="10" max="10" width="51.16406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2549</v>
      </c>
      <c r="B2" s="16">
        <v>9.3171296296296301E-3</v>
      </c>
      <c r="C2" s="12" t="s">
        <v>14</v>
      </c>
      <c r="D2" s="12" t="s">
        <v>16</v>
      </c>
      <c r="E2" s="36" t="s">
        <v>17</v>
      </c>
      <c r="F2" s="36">
        <v>20</v>
      </c>
    </row>
    <row r="3" spans="1:10" ht="15.75" customHeight="1">
      <c r="A3" s="12" t="s">
        <v>2549</v>
      </c>
      <c r="B3" s="16">
        <v>9.3402777777777772E-3</v>
      </c>
      <c r="C3" s="12" t="s">
        <v>19</v>
      </c>
      <c r="D3" s="12" t="s">
        <v>16</v>
      </c>
      <c r="E3" s="36" t="s">
        <v>17</v>
      </c>
      <c r="F3" s="36">
        <v>20</v>
      </c>
    </row>
    <row r="4" spans="1:10" ht="15.75" customHeight="1">
      <c r="A4" s="12" t="s">
        <v>2549</v>
      </c>
      <c r="B4" s="16">
        <v>9.4560185185185181E-3</v>
      </c>
      <c r="C4" s="12" t="s">
        <v>13</v>
      </c>
      <c r="D4" s="12" t="s">
        <v>16</v>
      </c>
      <c r="E4" s="36">
        <v>16</v>
      </c>
      <c r="F4" s="37">
        <f>E4-0</f>
        <v>16</v>
      </c>
    </row>
    <row r="5" spans="1:10" ht="15.75" customHeight="1">
      <c r="A5" s="12" t="s">
        <v>2549</v>
      </c>
      <c r="B5" s="16">
        <v>9.4675925925925934E-3</v>
      </c>
      <c r="C5" s="12" t="s">
        <v>21</v>
      </c>
      <c r="D5" s="12" t="s">
        <v>16</v>
      </c>
      <c r="E5" s="36">
        <v>17</v>
      </c>
      <c r="F5" s="36">
        <f t="shared" ref="F5:F6" si="0">E5-1</f>
        <v>16</v>
      </c>
    </row>
    <row r="6" spans="1:10" ht="15.75" customHeight="1">
      <c r="A6" s="12" t="s">
        <v>2549</v>
      </c>
      <c r="B6" s="16">
        <v>9.4907407407407406E-3</v>
      </c>
      <c r="C6" s="12" t="s">
        <v>888</v>
      </c>
      <c r="D6" s="12" t="s">
        <v>16</v>
      </c>
      <c r="E6" s="36">
        <v>13</v>
      </c>
      <c r="F6" s="49">
        <f t="shared" si="0"/>
        <v>12</v>
      </c>
    </row>
    <row r="7" spans="1:10" ht="15.75" customHeight="1">
      <c r="A7" s="12" t="s">
        <v>2549</v>
      </c>
      <c r="B7" s="16">
        <v>5.1273148148148151E-2</v>
      </c>
      <c r="C7" s="12" t="s">
        <v>18</v>
      </c>
      <c r="D7" s="12" t="s">
        <v>16</v>
      </c>
      <c r="E7" s="36">
        <v>13</v>
      </c>
      <c r="F7" s="49">
        <f>E7-4</f>
        <v>9</v>
      </c>
    </row>
    <row r="8" spans="1:10" ht="15.75" customHeight="1">
      <c r="A8" s="12" t="s">
        <v>2549</v>
      </c>
      <c r="B8" s="16">
        <v>9.8148148148148144E-3</v>
      </c>
      <c r="C8" s="12" t="s">
        <v>2554</v>
      </c>
      <c r="D8" s="12" t="s">
        <v>16</v>
      </c>
      <c r="E8" s="36">
        <v>11</v>
      </c>
      <c r="F8" s="49"/>
    </row>
    <row r="9" spans="1:10" ht="15.75" customHeight="1">
      <c r="A9" s="12" t="s">
        <v>2549</v>
      </c>
      <c r="B9" s="16">
        <v>1.0381944444444444E-2</v>
      </c>
      <c r="C9" s="12" t="s">
        <v>19</v>
      </c>
      <c r="D9" s="12" t="s">
        <v>30</v>
      </c>
      <c r="E9" s="36" t="s">
        <v>17</v>
      </c>
      <c r="F9" s="36">
        <v>20</v>
      </c>
      <c r="J9" s="12" t="s">
        <v>2556</v>
      </c>
    </row>
    <row r="10" spans="1:10" ht="15.75" customHeight="1">
      <c r="A10" s="12" t="s">
        <v>2549</v>
      </c>
      <c r="B10" s="16">
        <v>1.0671296296296297E-2</v>
      </c>
      <c r="C10" s="12" t="s">
        <v>19</v>
      </c>
      <c r="D10" s="12" t="s">
        <v>28</v>
      </c>
      <c r="E10" s="36">
        <v>52</v>
      </c>
      <c r="F10" s="49"/>
      <c r="H10" s="12" t="s">
        <v>2557</v>
      </c>
    </row>
    <row r="11" spans="1:10" ht="15.75" customHeight="1">
      <c r="A11" s="12" t="s">
        <v>2549</v>
      </c>
      <c r="B11" s="16">
        <v>1.0798611111111111E-2</v>
      </c>
      <c r="C11" s="12" t="s">
        <v>19</v>
      </c>
      <c r="D11" s="12" t="s">
        <v>30</v>
      </c>
      <c r="E11" s="36">
        <v>20</v>
      </c>
      <c r="F11" s="36">
        <f>E11-10</f>
        <v>10</v>
      </c>
      <c r="J11" s="12" t="s">
        <v>2556</v>
      </c>
    </row>
    <row r="12" spans="1:10" ht="15.75" customHeight="1">
      <c r="A12" s="12" t="s">
        <v>2549</v>
      </c>
      <c r="B12" s="16">
        <v>1.0833333333333334E-2</v>
      </c>
      <c r="C12" s="12" t="s">
        <v>19</v>
      </c>
      <c r="D12" s="12" t="s">
        <v>28</v>
      </c>
      <c r="E12" s="36">
        <v>11</v>
      </c>
      <c r="F12" s="49"/>
      <c r="H12" s="12" t="s">
        <v>2558</v>
      </c>
    </row>
    <row r="13" spans="1:10" ht="15.75" customHeight="1">
      <c r="A13" s="12" t="s">
        <v>2549</v>
      </c>
      <c r="B13" s="16">
        <v>1.0960648148148148E-2</v>
      </c>
      <c r="C13" s="12" t="s">
        <v>19</v>
      </c>
      <c r="D13" s="12" t="s">
        <v>30</v>
      </c>
      <c r="E13" s="36">
        <v>27</v>
      </c>
      <c r="F13" s="49">
        <f>E13-10</f>
        <v>17</v>
      </c>
      <c r="J13" s="12" t="s">
        <v>2556</v>
      </c>
    </row>
    <row r="14" spans="1:10" ht="15.75" customHeight="1">
      <c r="A14" s="12" t="s">
        <v>2549</v>
      </c>
      <c r="B14" s="16">
        <v>1.1006944444444444E-2</v>
      </c>
      <c r="C14" s="12" t="s">
        <v>19</v>
      </c>
      <c r="D14" s="12" t="s">
        <v>28</v>
      </c>
      <c r="E14" s="36">
        <v>10</v>
      </c>
      <c r="F14" s="36"/>
      <c r="H14" s="12" t="s">
        <v>2559</v>
      </c>
      <c r="J14" s="12" t="s">
        <v>2278</v>
      </c>
    </row>
    <row r="15" spans="1:10" ht="15.75" customHeight="1">
      <c r="A15" s="12" t="s">
        <v>2549</v>
      </c>
      <c r="B15" s="16">
        <v>1.193287037037037E-2</v>
      </c>
      <c r="C15" s="12" t="s">
        <v>14</v>
      </c>
      <c r="D15" s="12" t="s">
        <v>30</v>
      </c>
      <c r="E15" s="36">
        <v>25</v>
      </c>
      <c r="F15" s="49">
        <f>E15-9</f>
        <v>16</v>
      </c>
      <c r="J15" s="12" t="s">
        <v>2561</v>
      </c>
    </row>
    <row r="16" spans="1:10" ht="15.75" customHeight="1">
      <c r="A16" s="12" t="s">
        <v>2549</v>
      </c>
      <c r="B16" s="16">
        <v>1.1956018518518519E-2</v>
      </c>
      <c r="C16" s="12" t="s">
        <v>14</v>
      </c>
      <c r="D16" s="12" t="s">
        <v>30</v>
      </c>
      <c r="E16" s="36">
        <v>28</v>
      </c>
      <c r="F16" s="49">
        <f>E16-10</f>
        <v>18</v>
      </c>
      <c r="J16" s="12" t="s">
        <v>2561</v>
      </c>
    </row>
    <row r="17" spans="1:10" ht="15.75" customHeight="1">
      <c r="A17" s="12" t="s">
        <v>2549</v>
      </c>
      <c r="B17" s="16">
        <v>1.2106481481481482E-2</v>
      </c>
      <c r="C17" s="12" t="s">
        <v>14</v>
      </c>
      <c r="D17" s="12" t="s">
        <v>28</v>
      </c>
      <c r="E17" s="36">
        <v>11</v>
      </c>
      <c r="F17" s="49"/>
      <c r="H17" s="12" t="s">
        <v>2558</v>
      </c>
    </row>
    <row r="18" spans="1:10" ht="15.75" customHeight="1">
      <c r="A18" s="12" t="s">
        <v>2549</v>
      </c>
      <c r="B18" s="16">
        <v>1.2118055555555556E-2</v>
      </c>
      <c r="C18" s="12" t="s">
        <v>14</v>
      </c>
      <c r="D18" s="12" t="s">
        <v>28</v>
      </c>
      <c r="E18" s="36">
        <v>10</v>
      </c>
      <c r="F18" s="49"/>
      <c r="H18" s="12" t="s">
        <v>2564</v>
      </c>
    </row>
    <row r="19" spans="1:10" ht="15.75" customHeight="1">
      <c r="A19" s="12" t="s">
        <v>2549</v>
      </c>
      <c r="B19" s="16">
        <v>1.2812499999999999E-2</v>
      </c>
      <c r="C19" s="12" t="s">
        <v>14</v>
      </c>
      <c r="D19" s="12" t="s">
        <v>30</v>
      </c>
      <c r="E19" s="36" t="s">
        <v>17</v>
      </c>
      <c r="F19" s="36">
        <v>20</v>
      </c>
      <c r="J19" s="12" t="s">
        <v>2561</v>
      </c>
    </row>
    <row r="20" spans="1:10" ht="15.75" customHeight="1">
      <c r="A20" s="12" t="s">
        <v>2549</v>
      </c>
      <c r="B20" s="16">
        <v>1.2962962962962963E-2</v>
      </c>
      <c r="C20" s="12" t="s">
        <v>14</v>
      </c>
      <c r="D20" s="12" t="s">
        <v>28</v>
      </c>
      <c r="E20" s="36">
        <v>10</v>
      </c>
      <c r="F20" s="36"/>
      <c r="H20" s="12" t="s">
        <v>2564</v>
      </c>
    </row>
    <row r="21" spans="1:10" ht="15.75" customHeight="1">
      <c r="A21" s="12" t="s">
        <v>2549</v>
      </c>
      <c r="B21" s="16">
        <v>1.3171296296296296E-2</v>
      </c>
      <c r="C21" s="12" t="s">
        <v>14</v>
      </c>
      <c r="D21" s="12" t="s">
        <v>30</v>
      </c>
      <c r="E21" s="36">
        <v>12</v>
      </c>
      <c r="F21" s="36">
        <f>E21-9</f>
        <v>3</v>
      </c>
      <c r="J21" s="12" t="s">
        <v>2561</v>
      </c>
    </row>
    <row r="22" spans="1:10" ht="15.75" customHeight="1">
      <c r="A22" s="12" t="s">
        <v>2549</v>
      </c>
      <c r="B22" s="16">
        <v>1.3842592592592592E-2</v>
      </c>
      <c r="C22" s="12" t="s">
        <v>21</v>
      </c>
      <c r="D22" s="12" t="s">
        <v>15</v>
      </c>
      <c r="E22" s="36">
        <v>17</v>
      </c>
      <c r="F22" s="36">
        <f>E22-4</f>
        <v>13</v>
      </c>
    </row>
    <row r="23" spans="1:10" ht="15.75" customHeight="1">
      <c r="A23" s="12" t="s">
        <v>2549</v>
      </c>
      <c r="B23" s="16">
        <v>1.4918981481481481E-2</v>
      </c>
      <c r="C23" s="12" t="s">
        <v>13</v>
      </c>
      <c r="D23" s="12" t="s">
        <v>30</v>
      </c>
      <c r="E23" s="36">
        <v>19</v>
      </c>
      <c r="F23" s="49">
        <f t="shared" ref="F23:F24" si="1">E23-10</f>
        <v>9</v>
      </c>
      <c r="J23" s="12" t="s">
        <v>2567</v>
      </c>
    </row>
    <row r="24" spans="1:10" ht="15.75" customHeight="1">
      <c r="A24" s="12" t="s">
        <v>2549</v>
      </c>
      <c r="B24" s="16">
        <v>1.4930555555555556E-2</v>
      </c>
      <c r="C24" s="12" t="s">
        <v>13</v>
      </c>
      <c r="D24" s="12" t="s">
        <v>30</v>
      </c>
      <c r="E24" s="36">
        <v>20</v>
      </c>
      <c r="F24" s="36">
        <f t="shared" si="1"/>
        <v>10</v>
      </c>
      <c r="J24" s="12" t="s">
        <v>2567</v>
      </c>
    </row>
    <row r="25" spans="1:10" ht="15.75" customHeight="1">
      <c r="A25" s="12" t="s">
        <v>2549</v>
      </c>
      <c r="B25" s="16">
        <v>1.511574074074074E-2</v>
      </c>
      <c r="C25" s="12" t="s">
        <v>13</v>
      </c>
      <c r="D25" s="12" t="s">
        <v>28</v>
      </c>
      <c r="E25" s="36">
        <v>18</v>
      </c>
      <c r="F25" s="36"/>
      <c r="H25" s="12" t="s">
        <v>2570</v>
      </c>
    </row>
    <row r="26" spans="1:10" ht="15.75" customHeight="1">
      <c r="A26" s="12" t="s">
        <v>2549</v>
      </c>
      <c r="B26" s="16">
        <v>1.5173611111111112E-2</v>
      </c>
      <c r="C26" s="12" t="s">
        <v>13</v>
      </c>
      <c r="D26" s="12" t="s">
        <v>28</v>
      </c>
      <c r="E26" s="36">
        <v>16</v>
      </c>
      <c r="F26" s="36"/>
      <c r="H26" s="12" t="s">
        <v>2571</v>
      </c>
    </row>
    <row r="27" spans="1:10" ht="15.75" customHeight="1">
      <c r="A27" s="12" t="s">
        <v>2549</v>
      </c>
      <c r="B27" s="16">
        <v>1.6342592592592593E-2</v>
      </c>
      <c r="C27" s="12" t="s">
        <v>13</v>
      </c>
      <c r="D27" s="12" t="s">
        <v>28</v>
      </c>
      <c r="E27" s="36">
        <v>3</v>
      </c>
      <c r="F27" s="36"/>
      <c r="H27" s="12" t="s">
        <v>2572</v>
      </c>
      <c r="J27" s="12" t="s">
        <v>2573</v>
      </c>
    </row>
    <row r="28" spans="1:10" ht="15.75" customHeight="1">
      <c r="A28" s="12" t="s">
        <v>2549</v>
      </c>
      <c r="B28" s="16">
        <v>1.6493055555555556E-2</v>
      </c>
      <c r="C28" s="12" t="s">
        <v>14</v>
      </c>
      <c r="D28" s="12" t="s">
        <v>30</v>
      </c>
      <c r="E28" s="36" t="s">
        <v>17</v>
      </c>
      <c r="F28" s="36">
        <v>20</v>
      </c>
      <c r="J28" s="12" t="s">
        <v>2561</v>
      </c>
    </row>
    <row r="29" spans="1:10" ht="15.75" customHeight="1">
      <c r="A29" s="12" t="s">
        <v>2549</v>
      </c>
      <c r="B29" s="16">
        <v>1.6736111111111111E-2</v>
      </c>
      <c r="C29" s="12" t="s">
        <v>14</v>
      </c>
      <c r="D29" s="12" t="s">
        <v>28</v>
      </c>
      <c r="E29" s="36">
        <v>24</v>
      </c>
      <c r="F29" s="49"/>
      <c r="H29" s="12" t="s">
        <v>2574</v>
      </c>
    </row>
    <row r="30" spans="1:10" ht="15.75" customHeight="1">
      <c r="A30" s="12" t="s">
        <v>2549</v>
      </c>
      <c r="B30" s="16">
        <v>2.0937500000000001E-2</v>
      </c>
      <c r="C30" s="12" t="s">
        <v>18</v>
      </c>
      <c r="D30" s="12" t="s">
        <v>33</v>
      </c>
      <c r="E30" s="36">
        <v>17</v>
      </c>
      <c r="F30" s="49">
        <f>E30-9</f>
        <v>8</v>
      </c>
      <c r="J30" s="12" t="s">
        <v>2577</v>
      </c>
    </row>
    <row r="31" spans="1:10" ht="15.75" customHeight="1">
      <c r="A31" s="12" t="s">
        <v>2549</v>
      </c>
      <c r="B31" s="16">
        <v>2.2442129629629631E-2</v>
      </c>
      <c r="C31" s="12" t="s">
        <v>19</v>
      </c>
      <c r="D31" s="12" t="s">
        <v>109</v>
      </c>
      <c r="E31" s="36">
        <v>19</v>
      </c>
      <c r="F31" s="49">
        <f>E31-0</f>
        <v>19</v>
      </c>
    </row>
    <row r="32" spans="1:10" ht="15.75" customHeight="1">
      <c r="A32" s="12" t="s">
        <v>2549</v>
      </c>
      <c r="B32" s="16">
        <v>2.388888888888889E-2</v>
      </c>
      <c r="C32" s="12" t="s">
        <v>14</v>
      </c>
      <c r="D32" s="12" t="s">
        <v>30</v>
      </c>
      <c r="E32" s="36" t="s">
        <v>20</v>
      </c>
      <c r="F32" s="36">
        <v>1</v>
      </c>
      <c r="J32" s="12" t="s">
        <v>2561</v>
      </c>
    </row>
    <row r="33" spans="1:10" ht="15.75" customHeight="1">
      <c r="A33" s="12" t="s">
        <v>2549</v>
      </c>
      <c r="B33" s="16">
        <v>2.388888888888889E-2</v>
      </c>
      <c r="C33" s="12" t="s">
        <v>14</v>
      </c>
      <c r="D33" s="12" t="s">
        <v>30</v>
      </c>
      <c r="E33" s="36">
        <f t="shared" ref="E33:E35" si="2">F33+9</f>
        <v>12</v>
      </c>
      <c r="F33" s="36">
        <v>3</v>
      </c>
      <c r="J33" s="12" t="s">
        <v>2561</v>
      </c>
    </row>
    <row r="34" spans="1:10" ht="15.75" customHeight="1">
      <c r="A34" s="12" t="s">
        <v>2549</v>
      </c>
      <c r="B34" s="16">
        <v>2.4513888888888891E-2</v>
      </c>
      <c r="C34" s="12" t="s">
        <v>14</v>
      </c>
      <c r="D34" s="12" t="s">
        <v>30</v>
      </c>
      <c r="E34" s="36">
        <f t="shared" si="2"/>
        <v>12</v>
      </c>
      <c r="F34" s="36">
        <v>3</v>
      </c>
      <c r="J34" s="12" t="s">
        <v>2561</v>
      </c>
    </row>
    <row r="35" spans="1:10" ht="15.75" customHeight="1">
      <c r="A35" s="12" t="s">
        <v>2549</v>
      </c>
      <c r="B35" s="16">
        <v>2.4513888888888891E-2</v>
      </c>
      <c r="C35" s="12" t="s">
        <v>14</v>
      </c>
      <c r="D35" s="12" t="s">
        <v>30</v>
      </c>
      <c r="E35" s="36">
        <f t="shared" si="2"/>
        <v>13</v>
      </c>
      <c r="F35" s="36">
        <v>4</v>
      </c>
      <c r="J35" s="12" t="s">
        <v>2561</v>
      </c>
    </row>
    <row r="36" spans="1:10" ht="15.75" customHeight="1">
      <c r="A36" s="12" t="s">
        <v>2549</v>
      </c>
      <c r="B36" s="16">
        <v>2.6192129629629631E-2</v>
      </c>
      <c r="C36" s="12" t="s">
        <v>13</v>
      </c>
      <c r="D36" s="12" t="s">
        <v>109</v>
      </c>
      <c r="E36" s="36">
        <v>11</v>
      </c>
      <c r="F36" s="36">
        <f>E36-1</f>
        <v>10</v>
      </c>
    </row>
    <row r="37" spans="1:10" ht="15.75" customHeight="1">
      <c r="A37" s="12" t="s">
        <v>2549</v>
      </c>
      <c r="B37" s="16">
        <v>2.6851851851851852E-2</v>
      </c>
      <c r="C37" s="12" t="s">
        <v>14</v>
      </c>
      <c r="D37" s="12" t="s">
        <v>30</v>
      </c>
      <c r="E37" s="36">
        <v>25</v>
      </c>
      <c r="F37" s="36">
        <f>E37-9</f>
        <v>16</v>
      </c>
      <c r="J37" s="12" t="s">
        <v>2561</v>
      </c>
    </row>
    <row r="38" spans="1:10" ht="15.75" customHeight="1">
      <c r="A38" s="12" t="s">
        <v>2549</v>
      </c>
      <c r="B38" s="16">
        <v>2.7060185185185184E-2</v>
      </c>
      <c r="C38" s="12" t="s">
        <v>14</v>
      </c>
      <c r="D38" s="12" t="s">
        <v>28</v>
      </c>
      <c r="E38" s="36">
        <v>11</v>
      </c>
      <c r="F38" s="36"/>
      <c r="H38" s="12" t="s">
        <v>2558</v>
      </c>
    </row>
    <row r="39" spans="1:10" ht="15.75" customHeight="1">
      <c r="A39" s="12" t="s">
        <v>2549</v>
      </c>
      <c r="B39" s="16">
        <v>2.9212962962962961E-2</v>
      </c>
      <c r="C39" s="12" t="s">
        <v>888</v>
      </c>
      <c r="D39" s="12" t="s">
        <v>28</v>
      </c>
      <c r="E39" s="36">
        <v>13</v>
      </c>
      <c r="F39" s="49"/>
      <c r="H39" s="12" t="s">
        <v>2580</v>
      </c>
      <c r="J39" s="12" t="s">
        <v>215</v>
      </c>
    </row>
    <row r="40" spans="1:10" ht="15.75" customHeight="1">
      <c r="A40" s="12" t="s">
        <v>2549</v>
      </c>
      <c r="B40" s="16">
        <v>3.0821759259259261E-2</v>
      </c>
      <c r="C40" s="12" t="s">
        <v>19</v>
      </c>
      <c r="D40" s="12" t="s">
        <v>30</v>
      </c>
      <c r="E40" s="36" t="s">
        <v>38</v>
      </c>
      <c r="F40" s="36" t="s">
        <v>38</v>
      </c>
      <c r="J40" s="12" t="s">
        <v>103</v>
      </c>
    </row>
    <row r="41" spans="1:10" ht="15.75" customHeight="1">
      <c r="A41" s="12" t="s">
        <v>2549</v>
      </c>
      <c r="B41" s="16">
        <v>3.0821759259259261E-2</v>
      </c>
      <c r="C41" s="12" t="s">
        <v>19</v>
      </c>
      <c r="D41" s="12" t="s">
        <v>30</v>
      </c>
      <c r="E41" s="36">
        <v>26</v>
      </c>
      <c r="F41" s="49">
        <f>E41-10</f>
        <v>16</v>
      </c>
      <c r="J41" s="12" t="s">
        <v>2582</v>
      </c>
    </row>
    <row r="42" spans="1:10" ht="15.75" customHeight="1">
      <c r="A42" s="12" t="s">
        <v>2549</v>
      </c>
      <c r="B42" s="16">
        <v>3.1134259259259261E-2</v>
      </c>
      <c r="C42" s="12" t="s">
        <v>19</v>
      </c>
      <c r="D42" s="12" t="s">
        <v>28</v>
      </c>
      <c r="E42" s="36">
        <v>22</v>
      </c>
      <c r="F42" s="49"/>
      <c r="H42" s="12" t="s">
        <v>2583</v>
      </c>
    </row>
    <row r="43" spans="1:10" ht="15.75" customHeight="1">
      <c r="A43" s="12" t="s">
        <v>2549</v>
      </c>
      <c r="B43" s="16">
        <v>3.1875000000000001E-2</v>
      </c>
      <c r="C43" s="12" t="s">
        <v>14</v>
      </c>
      <c r="D43" s="12" t="s">
        <v>30</v>
      </c>
      <c r="E43" s="36" t="s">
        <v>17</v>
      </c>
      <c r="F43" s="36">
        <v>20</v>
      </c>
      <c r="J43" s="12" t="s">
        <v>2561</v>
      </c>
    </row>
    <row r="44" spans="1:10" ht="15.75" customHeight="1">
      <c r="A44" s="12" t="s">
        <v>2549</v>
      </c>
      <c r="B44" s="16">
        <v>3.1921296296296295E-2</v>
      </c>
      <c r="C44" s="12" t="s">
        <v>14</v>
      </c>
      <c r="D44" s="12" t="s">
        <v>30</v>
      </c>
      <c r="E44" s="36">
        <f>F44+10</f>
        <v>26</v>
      </c>
      <c r="F44" s="36">
        <v>16</v>
      </c>
      <c r="J44" s="12" t="s">
        <v>2561</v>
      </c>
    </row>
    <row r="45" spans="1:10" ht="15.75" customHeight="1">
      <c r="A45" s="12" t="s">
        <v>2549</v>
      </c>
      <c r="B45" s="16">
        <v>3.2071759259259258E-2</v>
      </c>
      <c r="C45" s="12" t="s">
        <v>14</v>
      </c>
      <c r="D45" s="12" t="s">
        <v>28</v>
      </c>
      <c r="E45" s="36">
        <v>18</v>
      </c>
      <c r="F45" s="49"/>
      <c r="H45" s="12" t="s">
        <v>2570</v>
      </c>
    </row>
    <row r="46" spans="1:10" ht="15.75" customHeight="1">
      <c r="A46" s="12" t="s">
        <v>2549</v>
      </c>
      <c r="B46" s="16">
        <v>3.2210648148148148E-2</v>
      </c>
      <c r="C46" s="12" t="s">
        <v>14</v>
      </c>
      <c r="D46" s="12" t="s">
        <v>28</v>
      </c>
      <c r="E46" s="36">
        <v>10</v>
      </c>
      <c r="F46" s="49"/>
      <c r="H46" s="12" t="s">
        <v>2564</v>
      </c>
    </row>
    <row r="47" spans="1:10" ht="15.75" customHeight="1">
      <c r="A47" s="12" t="s">
        <v>2549</v>
      </c>
      <c r="B47" s="16">
        <v>3.2951388888888891E-2</v>
      </c>
      <c r="C47" s="12" t="s">
        <v>14</v>
      </c>
      <c r="D47" s="12" t="s">
        <v>30</v>
      </c>
      <c r="E47" s="36">
        <f>F47+9</f>
        <v>11</v>
      </c>
      <c r="F47" s="36">
        <v>2</v>
      </c>
      <c r="J47" s="12" t="s">
        <v>2561</v>
      </c>
    </row>
    <row r="48" spans="1:10" ht="15.75" customHeight="1">
      <c r="A48" s="12" t="s">
        <v>2549</v>
      </c>
      <c r="B48" s="16">
        <v>3.4386574074074076E-2</v>
      </c>
      <c r="C48" s="12" t="s">
        <v>13</v>
      </c>
      <c r="D48" s="12" t="s">
        <v>30</v>
      </c>
      <c r="E48" s="36">
        <v>23</v>
      </c>
      <c r="F48" s="49">
        <f t="shared" ref="F48:F49" si="3">E48-10</f>
        <v>13</v>
      </c>
      <c r="J48" s="12" t="s">
        <v>2567</v>
      </c>
    </row>
    <row r="49" spans="1:10" ht="15.75" customHeight="1">
      <c r="A49" s="12" t="s">
        <v>2549</v>
      </c>
      <c r="B49" s="16">
        <v>3.4409722222222223E-2</v>
      </c>
      <c r="C49" s="12" t="s">
        <v>13</v>
      </c>
      <c r="D49" s="12" t="s">
        <v>30</v>
      </c>
      <c r="E49" s="36">
        <v>27</v>
      </c>
      <c r="F49" s="36">
        <f t="shared" si="3"/>
        <v>17</v>
      </c>
      <c r="J49" s="12" t="s">
        <v>2567</v>
      </c>
    </row>
    <row r="50" spans="1:10" ht="15.75" customHeight="1">
      <c r="A50" s="12" t="s">
        <v>2549</v>
      </c>
      <c r="B50" s="16">
        <v>3.4502314814814812E-2</v>
      </c>
      <c r="C50" s="12" t="s">
        <v>13</v>
      </c>
      <c r="D50" s="12" t="s">
        <v>28</v>
      </c>
      <c r="E50" s="36">
        <v>20</v>
      </c>
      <c r="F50" s="49"/>
      <c r="H50" s="12" t="s">
        <v>2559</v>
      </c>
    </row>
    <row r="51" spans="1:10" ht="15.75" customHeight="1">
      <c r="A51" s="12" t="s">
        <v>2549</v>
      </c>
      <c r="B51" s="16">
        <v>3.4594907407407408E-2</v>
      </c>
      <c r="C51" s="12" t="s">
        <v>13</v>
      </c>
      <c r="D51" s="12" t="s">
        <v>28</v>
      </c>
      <c r="E51" s="36">
        <v>20</v>
      </c>
      <c r="F51" s="49"/>
      <c r="H51" s="12" t="s">
        <v>2559</v>
      </c>
    </row>
    <row r="52" spans="1:10" ht="15.75" customHeight="1">
      <c r="A52" s="12" t="s">
        <v>2549</v>
      </c>
      <c r="B52" s="16">
        <v>3.5277777777777776E-2</v>
      </c>
      <c r="C52" s="12" t="s">
        <v>14</v>
      </c>
      <c r="D52" s="12" t="s">
        <v>30</v>
      </c>
      <c r="E52" s="36">
        <v>15</v>
      </c>
      <c r="F52" s="49">
        <f>E52-9</f>
        <v>6</v>
      </c>
      <c r="J52" s="12" t="s">
        <v>2561</v>
      </c>
    </row>
    <row r="53" spans="1:10" ht="15.75" customHeight="1">
      <c r="A53" s="12" t="s">
        <v>2549</v>
      </c>
      <c r="B53" s="16">
        <v>3.5312499999999997E-2</v>
      </c>
      <c r="C53" s="12" t="s">
        <v>13</v>
      </c>
      <c r="D53" s="12" t="s">
        <v>30</v>
      </c>
      <c r="E53" s="36">
        <v>22</v>
      </c>
      <c r="F53" s="36">
        <f>E53-10</f>
        <v>12</v>
      </c>
      <c r="J53" s="12" t="s">
        <v>2567</v>
      </c>
    </row>
    <row r="54" spans="1:10" ht="15.75" customHeight="1">
      <c r="A54" s="12" t="s">
        <v>2549</v>
      </c>
      <c r="B54" s="16">
        <v>3.5358796296296298E-2</v>
      </c>
      <c r="C54" s="12" t="s">
        <v>19</v>
      </c>
      <c r="D54" s="12" t="s">
        <v>30</v>
      </c>
      <c r="E54" s="36">
        <v>12</v>
      </c>
      <c r="F54" s="36">
        <f>E54-9</f>
        <v>3</v>
      </c>
      <c r="J54" s="12" t="s">
        <v>2589</v>
      </c>
    </row>
    <row r="55" spans="1:10" ht="15.75" customHeight="1">
      <c r="A55" s="12" t="s">
        <v>2549</v>
      </c>
      <c r="B55" s="16">
        <v>3.5416666666666666E-2</v>
      </c>
      <c r="C55" s="12" t="s">
        <v>13</v>
      </c>
      <c r="D55" s="12" t="s">
        <v>28</v>
      </c>
      <c r="E55" s="36">
        <v>21</v>
      </c>
      <c r="F55" s="49"/>
      <c r="H55" s="12" t="s">
        <v>2590</v>
      </c>
    </row>
    <row r="56" spans="1:10" ht="15.75" customHeight="1">
      <c r="A56" s="12" t="s">
        <v>2549</v>
      </c>
      <c r="B56" s="16">
        <v>3.6180555555555556E-2</v>
      </c>
      <c r="C56" s="12" t="s">
        <v>888</v>
      </c>
      <c r="D56" s="12" t="s">
        <v>62</v>
      </c>
      <c r="E56" s="36" t="s">
        <v>38</v>
      </c>
      <c r="F56" s="36" t="s">
        <v>38</v>
      </c>
      <c r="J56" s="12" t="s">
        <v>2193</v>
      </c>
    </row>
    <row r="57" spans="1:10" ht="15.75" customHeight="1">
      <c r="A57" s="12" t="s">
        <v>2549</v>
      </c>
      <c r="B57" s="16">
        <v>3.6180555555555556E-2</v>
      </c>
      <c r="C57" s="12" t="s">
        <v>888</v>
      </c>
      <c r="D57" s="12" t="s">
        <v>62</v>
      </c>
      <c r="E57" s="36" t="s">
        <v>17</v>
      </c>
      <c r="F57" s="36">
        <v>20</v>
      </c>
    </row>
    <row r="58" spans="1:10" ht="15.75" customHeight="1">
      <c r="A58" s="12" t="s">
        <v>2549</v>
      </c>
      <c r="B58" s="16">
        <v>3.6469907407407409E-2</v>
      </c>
      <c r="C58" s="12" t="s">
        <v>888</v>
      </c>
      <c r="D58" s="12" t="s">
        <v>62</v>
      </c>
      <c r="E58" s="36" t="s">
        <v>38</v>
      </c>
      <c r="F58" s="36" t="s">
        <v>38</v>
      </c>
      <c r="J58" s="12" t="s">
        <v>2193</v>
      </c>
    </row>
    <row r="59" spans="1:10" ht="13">
      <c r="A59" s="12" t="s">
        <v>2549</v>
      </c>
      <c r="B59" s="16">
        <v>3.6469907407407409E-2</v>
      </c>
      <c r="C59" s="12" t="s">
        <v>888</v>
      </c>
      <c r="D59" s="12" t="s">
        <v>62</v>
      </c>
      <c r="E59" s="36">
        <v>9</v>
      </c>
      <c r="F59" s="36">
        <f>E59-2</f>
        <v>7</v>
      </c>
    </row>
    <row r="60" spans="1:10" ht="13">
      <c r="A60" s="12" t="s">
        <v>2549</v>
      </c>
      <c r="B60" s="16">
        <v>3.7939814814814815E-2</v>
      </c>
      <c r="C60" s="12" t="s">
        <v>18</v>
      </c>
      <c r="D60" s="12" t="s">
        <v>33</v>
      </c>
      <c r="E60" s="36">
        <v>25</v>
      </c>
      <c r="F60" s="36">
        <f>E60-9</f>
        <v>16</v>
      </c>
      <c r="J60" s="12" t="s">
        <v>2577</v>
      </c>
    </row>
    <row r="61" spans="1:10" ht="13">
      <c r="A61" s="12" t="s">
        <v>2549</v>
      </c>
      <c r="B61" s="16">
        <v>3.8148148148148146E-2</v>
      </c>
      <c r="C61" s="12" t="s">
        <v>18</v>
      </c>
      <c r="D61" s="12" t="s">
        <v>28</v>
      </c>
      <c r="E61" s="36">
        <v>26</v>
      </c>
      <c r="F61" s="36"/>
      <c r="H61" s="12" t="s">
        <v>2593</v>
      </c>
      <c r="J61" s="12" t="s">
        <v>2594</v>
      </c>
    </row>
    <row r="62" spans="1:10" ht="13">
      <c r="A62" s="12" t="s">
        <v>2549</v>
      </c>
      <c r="B62" s="16">
        <v>4.0914351851851855E-2</v>
      </c>
      <c r="C62" s="12" t="s">
        <v>18</v>
      </c>
      <c r="D62" s="12" t="s">
        <v>28</v>
      </c>
      <c r="E62" s="36">
        <v>20</v>
      </c>
      <c r="F62" s="36"/>
      <c r="H62" s="12" t="s">
        <v>2595</v>
      </c>
      <c r="J62" s="12" t="s">
        <v>2594</v>
      </c>
    </row>
    <row r="63" spans="1:10" ht="13">
      <c r="A63" s="12" t="s">
        <v>2549</v>
      </c>
      <c r="B63" s="16">
        <v>4.193287037037037E-2</v>
      </c>
      <c r="C63" s="12" t="s">
        <v>14</v>
      </c>
      <c r="D63" s="12" t="s">
        <v>51</v>
      </c>
      <c r="E63" s="36">
        <v>15</v>
      </c>
      <c r="F63" s="36">
        <f>E63-3</f>
        <v>12</v>
      </c>
    </row>
    <row r="64" spans="1:10" ht="13">
      <c r="A64" s="12" t="s">
        <v>2549</v>
      </c>
      <c r="B64" s="16">
        <v>4.1782407407407407E-2</v>
      </c>
      <c r="C64" s="12" t="s">
        <v>18</v>
      </c>
      <c r="D64" s="12" t="s">
        <v>101</v>
      </c>
      <c r="E64" s="36">
        <v>11</v>
      </c>
      <c r="F64" s="36"/>
      <c r="H64" s="51" t="s">
        <v>2597</v>
      </c>
    </row>
    <row r="65" spans="1:10" ht="13">
      <c r="A65" s="12" t="s">
        <v>2549</v>
      </c>
      <c r="B65" s="16">
        <v>4.2754629629629629E-2</v>
      </c>
      <c r="C65" s="12" t="s">
        <v>888</v>
      </c>
      <c r="D65" s="12" t="s">
        <v>45</v>
      </c>
      <c r="E65" s="36">
        <v>4</v>
      </c>
      <c r="F65" s="36"/>
    </row>
    <row r="66" spans="1:10" ht="13">
      <c r="A66" s="12" t="s">
        <v>2549</v>
      </c>
      <c r="B66" s="16">
        <v>4.3148148148148151E-2</v>
      </c>
      <c r="C66" s="12" t="s">
        <v>14</v>
      </c>
      <c r="D66" s="12" t="s">
        <v>30</v>
      </c>
      <c r="E66" s="36">
        <v>18</v>
      </c>
      <c r="F66" s="36">
        <f>E66-9</f>
        <v>9</v>
      </c>
      <c r="J66" s="12" t="s">
        <v>2561</v>
      </c>
    </row>
    <row r="67" spans="1:10" ht="13">
      <c r="A67" s="12" t="s">
        <v>2549</v>
      </c>
      <c r="B67" s="16">
        <v>4.3194444444444445E-2</v>
      </c>
      <c r="C67" s="12" t="s">
        <v>14</v>
      </c>
      <c r="D67" s="12" t="s">
        <v>28</v>
      </c>
      <c r="E67" s="36">
        <v>12</v>
      </c>
      <c r="F67" s="36"/>
      <c r="H67" s="12" t="s">
        <v>2601</v>
      </c>
    </row>
    <row r="68" spans="1:10" ht="13">
      <c r="A68" s="12" t="s">
        <v>2549</v>
      </c>
      <c r="B68" s="16">
        <v>4.4143518518518519E-2</v>
      </c>
      <c r="C68" s="12" t="s">
        <v>18</v>
      </c>
      <c r="D68" s="12" t="s">
        <v>33</v>
      </c>
      <c r="E68" s="36">
        <v>23</v>
      </c>
      <c r="F68" s="36">
        <f>E68-9</f>
        <v>14</v>
      </c>
      <c r="J68" s="12" t="s">
        <v>2577</v>
      </c>
    </row>
    <row r="69" spans="1:10" ht="13">
      <c r="A69" s="12" t="s">
        <v>2549</v>
      </c>
      <c r="B69" s="16">
        <v>4.4259259259259262E-2</v>
      </c>
      <c r="C69" s="12" t="s">
        <v>18</v>
      </c>
      <c r="D69" s="12" t="s">
        <v>28</v>
      </c>
      <c r="E69" s="36">
        <v>16</v>
      </c>
      <c r="F69" s="36"/>
      <c r="H69" s="12" t="s">
        <v>2602</v>
      </c>
      <c r="J69" s="12" t="s">
        <v>2594</v>
      </c>
    </row>
    <row r="70" spans="1:10" ht="13">
      <c r="A70" s="12" t="s">
        <v>2549</v>
      </c>
      <c r="B70" s="16">
        <v>4.4861111111111109E-2</v>
      </c>
      <c r="C70" s="12" t="s">
        <v>13</v>
      </c>
      <c r="D70" s="12" t="s">
        <v>78</v>
      </c>
      <c r="E70" s="36" t="s">
        <v>17</v>
      </c>
      <c r="F70" s="36">
        <v>20</v>
      </c>
    </row>
    <row r="71" spans="1:10" ht="13">
      <c r="A71" s="12" t="s">
        <v>2549</v>
      </c>
      <c r="B71" s="16">
        <v>4.4895833333333336E-2</v>
      </c>
      <c r="C71" s="12" t="s">
        <v>21</v>
      </c>
      <c r="D71" s="12" t="s">
        <v>78</v>
      </c>
      <c r="E71" s="36">
        <v>16</v>
      </c>
      <c r="F71" s="36">
        <f>E71-5</f>
        <v>11</v>
      </c>
    </row>
    <row r="72" spans="1:10" ht="13">
      <c r="A72" s="12" t="s">
        <v>2549</v>
      </c>
      <c r="B72" s="16">
        <v>4.490740740740741E-2</v>
      </c>
      <c r="C72" s="12" t="s">
        <v>18</v>
      </c>
      <c r="D72" s="12" t="s">
        <v>78</v>
      </c>
      <c r="E72" s="36">
        <v>17</v>
      </c>
      <c r="F72" s="36">
        <f>E72-1</f>
        <v>16</v>
      </c>
    </row>
    <row r="73" spans="1:10" ht="13">
      <c r="A73" s="12" t="s">
        <v>2549</v>
      </c>
      <c r="B73" s="16">
        <v>4.4918981481481483E-2</v>
      </c>
      <c r="C73" s="12" t="s">
        <v>888</v>
      </c>
      <c r="D73" s="12" t="s">
        <v>78</v>
      </c>
      <c r="E73" s="36">
        <v>11</v>
      </c>
      <c r="F73" s="36">
        <f>E73--1</f>
        <v>12</v>
      </c>
    </row>
    <row r="74" spans="1:10" ht="13">
      <c r="A74" s="12" t="s">
        <v>2549</v>
      </c>
      <c r="B74" s="16">
        <v>4.4930555555555557E-2</v>
      </c>
      <c r="C74" s="12" t="s">
        <v>19</v>
      </c>
      <c r="D74" s="12" t="s">
        <v>78</v>
      </c>
      <c r="E74" s="36">
        <v>17</v>
      </c>
      <c r="F74" s="36">
        <f>E74-3</f>
        <v>14</v>
      </c>
    </row>
    <row r="75" spans="1:10" ht="13">
      <c r="A75" s="12" t="s">
        <v>2549</v>
      </c>
      <c r="B75" s="16">
        <v>4.494212962962963E-2</v>
      </c>
      <c r="C75" s="12" t="s">
        <v>14</v>
      </c>
      <c r="D75" s="12" t="s">
        <v>78</v>
      </c>
      <c r="E75" s="36">
        <v>19</v>
      </c>
      <c r="F75" s="36">
        <f>E75-4</f>
        <v>15</v>
      </c>
    </row>
    <row r="76" spans="1:10" ht="13">
      <c r="A76" s="12" t="s">
        <v>2549</v>
      </c>
      <c r="B76" s="16">
        <v>4.5381944444444447E-2</v>
      </c>
      <c r="C76" s="12" t="s">
        <v>14</v>
      </c>
      <c r="D76" s="12" t="s">
        <v>37</v>
      </c>
      <c r="E76" s="36">
        <v>16</v>
      </c>
      <c r="F76" s="36">
        <f>E76-8</f>
        <v>8</v>
      </c>
    </row>
    <row r="77" spans="1:10" ht="13">
      <c r="A77" s="12" t="s">
        <v>2549</v>
      </c>
      <c r="B77" s="16">
        <v>4.5914351851851852E-2</v>
      </c>
      <c r="C77" s="12" t="s">
        <v>13</v>
      </c>
      <c r="D77" s="12" t="s">
        <v>33</v>
      </c>
      <c r="E77" s="36" t="s">
        <v>38</v>
      </c>
      <c r="F77" s="36" t="s">
        <v>38</v>
      </c>
      <c r="J77" s="12" t="s">
        <v>56</v>
      </c>
    </row>
    <row r="78" spans="1:10" ht="13">
      <c r="A78" s="12" t="s">
        <v>2549</v>
      </c>
      <c r="B78" s="16">
        <v>4.5914351851851852E-2</v>
      </c>
      <c r="C78" s="12" t="s">
        <v>13</v>
      </c>
      <c r="D78" s="12" t="s">
        <v>33</v>
      </c>
      <c r="E78" s="36">
        <v>20</v>
      </c>
      <c r="F78" s="36">
        <f>E78-9</f>
        <v>11</v>
      </c>
      <c r="J78" s="12" t="s">
        <v>2610</v>
      </c>
    </row>
    <row r="79" spans="1:10" ht="13">
      <c r="A79" s="12" t="s">
        <v>2549</v>
      </c>
      <c r="B79" s="16">
        <v>4.5995370370370367E-2</v>
      </c>
      <c r="C79" s="12" t="s">
        <v>13</v>
      </c>
      <c r="D79" s="12" t="s">
        <v>33</v>
      </c>
      <c r="E79" s="36" t="s">
        <v>38</v>
      </c>
      <c r="F79" s="36" t="s">
        <v>38</v>
      </c>
      <c r="J79" s="12" t="s">
        <v>56</v>
      </c>
    </row>
    <row r="80" spans="1:10" ht="13">
      <c r="A80" s="12" t="s">
        <v>2549</v>
      </c>
      <c r="B80" s="16">
        <v>4.5995370370370367E-2</v>
      </c>
      <c r="C80" s="12" t="s">
        <v>13</v>
      </c>
      <c r="D80" s="12" t="s">
        <v>33</v>
      </c>
      <c r="E80" s="36">
        <v>14</v>
      </c>
      <c r="F80" s="36">
        <f>E80-9</f>
        <v>5</v>
      </c>
      <c r="J80" s="12" t="s">
        <v>2610</v>
      </c>
    </row>
    <row r="81" spans="1:10" ht="13">
      <c r="A81" s="12" t="s">
        <v>2549</v>
      </c>
      <c r="B81" s="16">
        <v>4.6064814814814815E-2</v>
      </c>
      <c r="C81" s="12" t="s">
        <v>13</v>
      </c>
      <c r="D81" s="12" t="s">
        <v>33</v>
      </c>
      <c r="E81" s="36" t="s">
        <v>38</v>
      </c>
      <c r="F81" s="36" t="s">
        <v>38</v>
      </c>
      <c r="J81" s="12" t="s">
        <v>56</v>
      </c>
    </row>
    <row r="82" spans="1:10" ht="13">
      <c r="A82" s="12" t="s">
        <v>2549</v>
      </c>
      <c r="B82" s="16">
        <v>4.6064814814814815E-2</v>
      </c>
      <c r="C82" s="12" t="s">
        <v>13</v>
      </c>
      <c r="D82" s="12" t="s">
        <v>33</v>
      </c>
      <c r="E82" s="36">
        <v>27</v>
      </c>
      <c r="F82" s="36">
        <f>E82-9</f>
        <v>18</v>
      </c>
      <c r="J82" s="12" t="s">
        <v>2610</v>
      </c>
    </row>
    <row r="83" spans="1:10" ht="13">
      <c r="A83" s="12" t="s">
        <v>2549</v>
      </c>
      <c r="B83" s="16">
        <v>4.6400462962962963E-2</v>
      </c>
      <c r="C83" s="12" t="s">
        <v>18</v>
      </c>
      <c r="D83" s="12" t="s">
        <v>30</v>
      </c>
      <c r="E83" s="36" t="s">
        <v>38</v>
      </c>
      <c r="F83" s="36" t="s">
        <v>38</v>
      </c>
      <c r="J83" s="12" t="s">
        <v>56</v>
      </c>
    </row>
    <row r="84" spans="1:10" ht="13">
      <c r="A84" s="12" t="s">
        <v>2549</v>
      </c>
      <c r="B84" s="16">
        <v>4.6400462962962963E-2</v>
      </c>
      <c r="C84" s="12" t="s">
        <v>18</v>
      </c>
      <c r="D84" s="12" t="s">
        <v>30</v>
      </c>
      <c r="E84" s="36">
        <v>16</v>
      </c>
      <c r="F84" s="36">
        <f>E84-8</f>
        <v>8</v>
      </c>
      <c r="J84" s="12" t="s">
        <v>2611</v>
      </c>
    </row>
    <row r="85" spans="1:10" ht="13">
      <c r="A85" s="12" t="s">
        <v>2549</v>
      </c>
      <c r="B85" s="16">
        <v>4.8449074074074075E-2</v>
      </c>
      <c r="C85" s="12" t="s">
        <v>13</v>
      </c>
      <c r="D85" s="12" t="s">
        <v>15</v>
      </c>
      <c r="E85" s="36">
        <v>20</v>
      </c>
      <c r="F85" s="36">
        <f>E85-2</f>
        <v>18</v>
      </c>
    </row>
    <row r="86" spans="1:10" ht="13">
      <c r="A86" s="12" t="s">
        <v>2549</v>
      </c>
      <c r="B86" s="16">
        <v>5.1215277777777776E-2</v>
      </c>
      <c r="C86" s="12" t="s">
        <v>19</v>
      </c>
      <c r="D86" s="12" t="s">
        <v>37</v>
      </c>
      <c r="E86" s="36">
        <v>12</v>
      </c>
      <c r="F86" s="36">
        <f>E86--2</f>
        <v>14</v>
      </c>
      <c r="J86" s="12" t="s">
        <v>2612</v>
      </c>
    </row>
    <row r="87" spans="1:10" ht="13">
      <c r="A87" s="12" t="s">
        <v>2549</v>
      </c>
      <c r="B87" s="16">
        <v>5.2789351851851851E-2</v>
      </c>
      <c r="C87" s="12" t="s">
        <v>18</v>
      </c>
      <c r="D87" s="12" t="s">
        <v>37</v>
      </c>
      <c r="E87" s="36">
        <v>16</v>
      </c>
      <c r="F87" s="36">
        <f>E87-1</f>
        <v>15</v>
      </c>
    </row>
    <row r="88" spans="1:10" ht="13">
      <c r="A88" s="12" t="s">
        <v>2549</v>
      </c>
      <c r="B88" s="16">
        <v>5.3009259259259256E-2</v>
      </c>
      <c r="C88" s="12" t="s">
        <v>18</v>
      </c>
      <c r="D88" s="12" t="s">
        <v>70</v>
      </c>
      <c r="E88" s="36">
        <v>11</v>
      </c>
      <c r="F88" s="36"/>
      <c r="H88" s="12" t="s">
        <v>2613</v>
      </c>
    </row>
    <row r="89" spans="1:10" ht="13">
      <c r="A89" s="12" t="s">
        <v>2549</v>
      </c>
      <c r="B89" s="16">
        <v>5.3009259259259256E-2</v>
      </c>
      <c r="C89" s="12" t="s">
        <v>888</v>
      </c>
      <c r="D89" s="12" t="s">
        <v>70</v>
      </c>
      <c r="E89" s="36">
        <v>72</v>
      </c>
      <c r="F89" s="36"/>
      <c r="H89" s="12" t="s">
        <v>2614</v>
      </c>
    </row>
    <row r="90" spans="1:10" ht="13">
      <c r="A90" s="12" t="s">
        <v>2549</v>
      </c>
      <c r="B90" s="16">
        <v>5.3009259259259256E-2</v>
      </c>
      <c r="C90" s="12" t="s">
        <v>14</v>
      </c>
      <c r="D90" s="12" t="s">
        <v>70</v>
      </c>
      <c r="E90" s="36">
        <v>42</v>
      </c>
      <c r="F90" s="36"/>
      <c r="H90" s="12" t="s">
        <v>2615</v>
      </c>
    </row>
    <row r="91" spans="1:10" ht="13">
      <c r="A91" s="12" t="s">
        <v>2549</v>
      </c>
      <c r="B91" s="16">
        <v>5.3009259259259256E-2</v>
      </c>
      <c r="C91" s="12" t="s">
        <v>19</v>
      </c>
      <c r="D91" s="12" t="s">
        <v>70</v>
      </c>
      <c r="E91" s="36">
        <v>32</v>
      </c>
      <c r="F91" s="36"/>
      <c r="H91" s="12" t="s">
        <v>2616</v>
      </c>
    </row>
    <row r="92" spans="1:10" ht="13">
      <c r="A92" s="12" t="s">
        <v>2549</v>
      </c>
      <c r="B92" s="16">
        <v>5.4375E-2</v>
      </c>
      <c r="C92" s="12" t="s">
        <v>21</v>
      </c>
      <c r="D92" s="12" t="s">
        <v>321</v>
      </c>
      <c r="E92" s="36">
        <v>27</v>
      </c>
      <c r="F92" s="36">
        <f>E92-9</f>
        <v>18</v>
      </c>
    </row>
    <row r="93" spans="1:10" ht="13">
      <c r="A93" s="12" t="s">
        <v>2549</v>
      </c>
      <c r="B93" s="16">
        <v>5.5266203703703706E-2</v>
      </c>
      <c r="C93" s="12" t="s">
        <v>19</v>
      </c>
      <c r="D93" s="12" t="s">
        <v>78</v>
      </c>
      <c r="E93" s="36">
        <v>12</v>
      </c>
      <c r="F93" s="36">
        <f>E93-3</f>
        <v>9</v>
      </c>
    </row>
    <row r="94" spans="1:10" ht="13">
      <c r="A94" s="12" t="s">
        <v>2549</v>
      </c>
      <c r="B94" s="16">
        <v>5.6041666666666663E-2</v>
      </c>
      <c r="C94" s="12" t="s">
        <v>19</v>
      </c>
      <c r="D94" s="12" t="s">
        <v>37</v>
      </c>
      <c r="E94" s="36">
        <v>26</v>
      </c>
      <c r="F94" s="36">
        <f>E94-11</f>
        <v>15</v>
      </c>
    </row>
    <row r="95" spans="1:10" ht="13">
      <c r="A95" s="12" t="s">
        <v>2549</v>
      </c>
      <c r="B95" s="16">
        <v>5.6041666666666663E-2</v>
      </c>
      <c r="C95" s="12" t="s">
        <v>19</v>
      </c>
      <c r="D95" s="12" t="s">
        <v>45</v>
      </c>
      <c r="E95" s="36">
        <v>2</v>
      </c>
      <c r="F95" s="36"/>
      <c r="J95" s="12" t="s">
        <v>2485</v>
      </c>
    </row>
    <row r="96" spans="1:10" ht="13">
      <c r="A96" s="12" t="s">
        <v>2549</v>
      </c>
      <c r="B96" s="16">
        <v>5.6041666666666663E-2</v>
      </c>
      <c r="C96" s="12" t="s">
        <v>14</v>
      </c>
      <c r="D96" s="12" t="s">
        <v>37</v>
      </c>
      <c r="E96" s="36" t="s">
        <v>17</v>
      </c>
      <c r="F96" s="36">
        <v>20</v>
      </c>
      <c r="J96" s="12"/>
    </row>
    <row r="97" spans="1:10" ht="13">
      <c r="A97" s="12" t="s">
        <v>2549</v>
      </c>
      <c r="B97" s="16">
        <v>6.1319444444444447E-2</v>
      </c>
      <c r="C97" s="12" t="s">
        <v>19</v>
      </c>
      <c r="D97" s="12" t="s">
        <v>37</v>
      </c>
      <c r="E97" s="36">
        <v>18</v>
      </c>
      <c r="F97" s="36">
        <f>E97-11</f>
        <v>7</v>
      </c>
    </row>
    <row r="98" spans="1:10" ht="13">
      <c r="A98" s="12" t="s">
        <v>2549</v>
      </c>
      <c r="B98" s="16">
        <v>6.2210648148148147E-2</v>
      </c>
      <c r="C98" s="12" t="s">
        <v>21</v>
      </c>
      <c r="D98" s="12" t="s">
        <v>321</v>
      </c>
      <c r="E98" s="36">
        <v>16</v>
      </c>
      <c r="F98" s="36">
        <f>E98-9</f>
        <v>7</v>
      </c>
    </row>
    <row r="99" spans="1:10" ht="13">
      <c r="A99" s="12" t="s">
        <v>2549</v>
      </c>
      <c r="B99" s="16">
        <v>6.5509259259259253E-2</v>
      </c>
      <c r="C99" s="12" t="s">
        <v>14</v>
      </c>
      <c r="D99" s="12" t="s">
        <v>37</v>
      </c>
      <c r="E99" s="36">
        <v>16</v>
      </c>
      <c r="F99" s="36">
        <f>E99-8</f>
        <v>8</v>
      </c>
      <c r="J99" s="12" t="s">
        <v>2617</v>
      </c>
    </row>
    <row r="100" spans="1:10" ht="13">
      <c r="A100" s="12" t="s">
        <v>2549</v>
      </c>
      <c r="B100" s="16">
        <v>6.6666666666666666E-2</v>
      </c>
      <c r="C100" s="12" t="s">
        <v>19</v>
      </c>
      <c r="D100" s="12" t="s">
        <v>37</v>
      </c>
      <c r="E100" s="36">
        <v>19</v>
      </c>
      <c r="F100" s="36"/>
    </row>
    <row r="101" spans="1:10" ht="13">
      <c r="A101" s="12" t="s">
        <v>2549</v>
      </c>
      <c r="B101" s="16">
        <v>6.7118055555555556E-2</v>
      </c>
      <c r="C101" s="12" t="s">
        <v>21</v>
      </c>
      <c r="D101" s="12" t="s">
        <v>37</v>
      </c>
      <c r="E101" s="36">
        <v>18</v>
      </c>
      <c r="F101" s="36"/>
    </row>
    <row r="102" spans="1:10" ht="13">
      <c r="A102" s="12" t="s">
        <v>2549</v>
      </c>
      <c r="B102" s="16">
        <v>6.7118055555555556E-2</v>
      </c>
      <c r="C102" s="12" t="s">
        <v>18</v>
      </c>
      <c r="D102" s="12" t="s">
        <v>37</v>
      </c>
      <c r="E102" s="36" t="s">
        <v>17</v>
      </c>
      <c r="F102" s="36">
        <v>20</v>
      </c>
    </row>
    <row r="103" spans="1:10" ht="13">
      <c r="A103" s="12" t="s">
        <v>2549</v>
      </c>
      <c r="B103" s="16">
        <v>9.5138888888888884E-2</v>
      </c>
      <c r="C103" s="12" t="s">
        <v>18</v>
      </c>
      <c r="D103" s="12" t="s">
        <v>16</v>
      </c>
      <c r="E103" s="36">
        <v>22</v>
      </c>
      <c r="F103" s="36"/>
    </row>
    <row r="104" spans="1:10" ht="13">
      <c r="A104" s="12" t="s">
        <v>2549</v>
      </c>
      <c r="B104" s="16">
        <v>9.5254629629629634E-2</v>
      </c>
      <c r="C104" s="12" t="s">
        <v>888</v>
      </c>
      <c r="D104" s="12" t="s">
        <v>16</v>
      </c>
      <c r="E104" s="36">
        <v>18</v>
      </c>
      <c r="F104" s="36"/>
    </row>
    <row r="105" spans="1:10" ht="13">
      <c r="A105" s="12" t="s">
        <v>2549</v>
      </c>
      <c r="B105" s="16">
        <v>9.5277777777777781E-2</v>
      </c>
      <c r="C105" s="12" t="s">
        <v>14</v>
      </c>
      <c r="D105" s="12" t="s">
        <v>16</v>
      </c>
      <c r="E105" s="36">
        <v>16</v>
      </c>
      <c r="F105" s="36"/>
      <c r="J105" s="12" t="s">
        <v>2619</v>
      </c>
    </row>
    <row r="106" spans="1:10" ht="13">
      <c r="A106" s="12" t="s">
        <v>2549</v>
      </c>
      <c r="B106" s="16">
        <v>9.5312499999999994E-2</v>
      </c>
      <c r="C106" s="12" t="s">
        <v>19</v>
      </c>
      <c r="D106" s="12" t="s">
        <v>16</v>
      </c>
      <c r="E106" s="36">
        <v>17</v>
      </c>
      <c r="F106" s="36"/>
    </row>
    <row r="107" spans="1:10" ht="13">
      <c r="A107" s="12" t="s">
        <v>2549</v>
      </c>
      <c r="B107" s="16">
        <v>9.5486111111111105E-2</v>
      </c>
      <c r="C107" s="12" t="s">
        <v>21</v>
      </c>
      <c r="D107" s="12" t="s">
        <v>16</v>
      </c>
      <c r="E107" s="36">
        <v>14</v>
      </c>
      <c r="F107" s="36"/>
    </row>
    <row r="108" spans="1:10" ht="13">
      <c r="A108" s="12" t="s">
        <v>2549</v>
      </c>
      <c r="B108" s="16">
        <v>9.554398148148148E-2</v>
      </c>
      <c r="C108" s="12" t="s">
        <v>13</v>
      </c>
      <c r="D108" s="12" t="s">
        <v>16</v>
      </c>
      <c r="E108" s="36">
        <v>2</v>
      </c>
      <c r="F108" s="36"/>
    </row>
    <row r="109" spans="1:10" ht="13">
      <c r="A109" s="12" t="s">
        <v>2549</v>
      </c>
      <c r="B109" s="16">
        <v>9.6562499999999996E-2</v>
      </c>
      <c r="C109" s="12" t="s">
        <v>18</v>
      </c>
      <c r="D109" s="12" t="s">
        <v>45</v>
      </c>
      <c r="E109" s="36">
        <v>32</v>
      </c>
      <c r="F109" s="36"/>
      <c r="J109" s="12" t="s">
        <v>2486</v>
      </c>
    </row>
    <row r="110" spans="1:10" ht="13">
      <c r="A110" s="12" t="s">
        <v>2549</v>
      </c>
      <c r="B110" s="16">
        <v>9.9363425925925924E-2</v>
      </c>
      <c r="C110" s="12" t="s">
        <v>14</v>
      </c>
      <c r="D110" s="12" t="s">
        <v>37</v>
      </c>
      <c r="E110" s="36">
        <v>25</v>
      </c>
      <c r="F110" s="36"/>
    </row>
    <row r="111" spans="1:10" ht="13">
      <c r="A111" s="12" t="s">
        <v>2549</v>
      </c>
      <c r="B111" s="16">
        <v>0.10085648148148148</v>
      </c>
      <c r="C111" s="12" t="s">
        <v>21</v>
      </c>
      <c r="D111" s="12" t="s">
        <v>78</v>
      </c>
      <c r="E111" s="36">
        <v>16</v>
      </c>
      <c r="F111" s="36"/>
    </row>
    <row r="112" spans="1:10" ht="13">
      <c r="A112" s="12" t="s">
        <v>2549</v>
      </c>
      <c r="B112" s="16">
        <v>0.10239583333333334</v>
      </c>
      <c r="C112" s="12" t="s">
        <v>13</v>
      </c>
      <c r="D112" s="12" t="s">
        <v>532</v>
      </c>
      <c r="E112" s="36">
        <v>15</v>
      </c>
      <c r="F112" s="36"/>
      <c r="J112" s="12" t="s">
        <v>2621</v>
      </c>
    </row>
    <row r="113" spans="1:10" ht="13">
      <c r="A113" s="12" t="s">
        <v>2549</v>
      </c>
      <c r="B113" s="16">
        <v>0.10282407407407407</v>
      </c>
      <c r="C113" s="12" t="s">
        <v>19</v>
      </c>
      <c r="D113" s="12" t="s">
        <v>532</v>
      </c>
      <c r="E113" s="36">
        <v>12</v>
      </c>
      <c r="F113" s="36"/>
      <c r="J113" s="12" t="s">
        <v>2621</v>
      </c>
    </row>
    <row r="114" spans="1:10" ht="13">
      <c r="A114" s="12" t="s">
        <v>2549</v>
      </c>
      <c r="B114" s="16">
        <v>0.10325231481481481</v>
      </c>
      <c r="C114" s="12" t="s">
        <v>18</v>
      </c>
      <c r="D114" s="12" t="s">
        <v>532</v>
      </c>
      <c r="E114" s="36">
        <v>17</v>
      </c>
      <c r="F114" s="36"/>
      <c r="J114" s="12" t="s">
        <v>2622</v>
      </c>
    </row>
    <row r="115" spans="1:10" ht="13">
      <c r="A115" s="12" t="s">
        <v>2549</v>
      </c>
      <c r="B115" s="16">
        <v>0.10375</v>
      </c>
      <c r="C115" s="12" t="s">
        <v>13</v>
      </c>
      <c r="D115" s="12" t="s">
        <v>15</v>
      </c>
      <c r="E115" s="36">
        <v>5</v>
      </c>
      <c r="F115" s="36"/>
    </row>
    <row r="116" spans="1:10" ht="13">
      <c r="A116" s="12" t="s">
        <v>2549</v>
      </c>
      <c r="B116" s="16">
        <v>0.10394675925925925</v>
      </c>
      <c r="C116" s="12" t="s">
        <v>13</v>
      </c>
      <c r="D116" s="12" t="s">
        <v>30</v>
      </c>
      <c r="E116" s="36" t="s">
        <v>17</v>
      </c>
      <c r="F116" s="36">
        <v>20</v>
      </c>
      <c r="G116" s="12" t="s">
        <v>40</v>
      </c>
      <c r="J116" s="12" t="s">
        <v>2623</v>
      </c>
    </row>
    <row r="117" spans="1:10" ht="13">
      <c r="A117" s="12" t="s">
        <v>2549</v>
      </c>
      <c r="B117" s="16">
        <v>0.10396990740740741</v>
      </c>
      <c r="C117" s="12" t="s">
        <v>13</v>
      </c>
      <c r="D117" s="12" t="s">
        <v>30</v>
      </c>
      <c r="E117" s="36">
        <v>26</v>
      </c>
      <c r="F117" s="36"/>
      <c r="J117" s="12" t="s">
        <v>2623</v>
      </c>
    </row>
    <row r="118" spans="1:10" ht="13">
      <c r="A118" s="12" t="s">
        <v>2549</v>
      </c>
      <c r="B118" s="16">
        <v>0.1040625</v>
      </c>
      <c r="C118" s="12" t="s">
        <v>13</v>
      </c>
      <c r="D118" s="12" t="s">
        <v>28</v>
      </c>
      <c r="E118" s="36">
        <v>13</v>
      </c>
      <c r="F118" s="36"/>
      <c r="H118" s="12" t="s">
        <v>2624</v>
      </c>
    </row>
    <row r="119" spans="1:10" ht="13">
      <c r="A119" s="12" t="s">
        <v>2549</v>
      </c>
      <c r="B119" s="16">
        <v>0.10420138888888889</v>
      </c>
      <c r="C119" s="12" t="s">
        <v>13</v>
      </c>
      <c r="D119" s="12" t="s">
        <v>28</v>
      </c>
      <c r="E119" s="36">
        <v>12</v>
      </c>
      <c r="F119" s="36"/>
      <c r="H119" s="12" t="s">
        <v>2625</v>
      </c>
      <c r="I119" s="12">
        <v>1</v>
      </c>
    </row>
    <row r="120" spans="1:10" ht="13">
      <c r="A120" s="12" t="s">
        <v>2549</v>
      </c>
      <c r="B120" s="16">
        <v>0.10493055555555555</v>
      </c>
      <c r="C120" s="12" t="s">
        <v>18</v>
      </c>
      <c r="D120" s="12" t="s">
        <v>33</v>
      </c>
      <c r="E120" s="36">
        <v>16</v>
      </c>
      <c r="F120" s="36"/>
      <c r="J120" s="12" t="s">
        <v>155</v>
      </c>
    </row>
    <row r="121" spans="1:10" ht="13">
      <c r="A121" s="12" t="s">
        <v>2549</v>
      </c>
      <c r="B121" s="16">
        <v>0.105</v>
      </c>
      <c r="C121" s="12" t="s">
        <v>18</v>
      </c>
      <c r="D121" s="12" t="s">
        <v>28</v>
      </c>
      <c r="E121" s="36">
        <v>20</v>
      </c>
      <c r="F121" s="36"/>
      <c r="H121" s="12" t="s">
        <v>2626</v>
      </c>
    </row>
    <row r="122" spans="1:10" ht="13">
      <c r="A122" s="12" t="s">
        <v>2549</v>
      </c>
      <c r="B122" s="16">
        <v>0.10579861111111111</v>
      </c>
      <c r="C122" s="12" t="s">
        <v>888</v>
      </c>
      <c r="D122" s="12" t="s">
        <v>62</v>
      </c>
      <c r="E122" s="36" t="s">
        <v>38</v>
      </c>
      <c r="F122" s="36" t="s">
        <v>38</v>
      </c>
      <c r="J122" s="12" t="s">
        <v>2627</v>
      </c>
    </row>
    <row r="123" spans="1:10" ht="13">
      <c r="A123" s="12" t="s">
        <v>2549</v>
      </c>
      <c r="B123" s="16">
        <v>0.10579861111111111</v>
      </c>
      <c r="C123" s="12" t="s">
        <v>888</v>
      </c>
      <c r="D123" s="12" t="s">
        <v>62</v>
      </c>
      <c r="E123" s="36">
        <v>11</v>
      </c>
      <c r="F123" s="36"/>
      <c r="J123" s="12" t="s">
        <v>693</v>
      </c>
    </row>
    <row r="124" spans="1:10" ht="13">
      <c r="A124" s="12" t="s">
        <v>2549</v>
      </c>
      <c r="B124" s="16">
        <v>0.10712962962962963</v>
      </c>
      <c r="C124" s="12" t="s">
        <v>19</v>
      </c>
      <c r="D124" s="12" t="s">
        <v>109</v>
      </c>
      <c r="E124" s="36">
        <v>19</v>
      </c>
      <c r="F124" s="36"/>
    </row>
    <row r="125" spans="1:10" ht="13">
      <c r="A125" s="12" t="s">
        <v>2549</v>
      </c>
      <c r="B125" s="16">
        <v>0.10777777777777778</v>
      </c>
      <c r="C125" s="12" t="s">
        <v>19</v>
      </c>
      <c r="D125" s="12" t="s">
        <v>101</v>
      </c>
      <c r="E125" s="36">
        <v>9</v>
      </c>
      <c r="F125" s="36"/>
      <c r="J125" s="12" t="s">
        <v>2628</v>
      </c>
    </row>
    <row r="126" spans="1:10" ht="13">
      <c r="A126" s="12" t="s">
        <v>2549</v>
      </c>
      <c r="B126" s="16">
        <v>0.1082638888888889</v>
      </c>
      <c r="C126" s="12" t="s">
        <v>14</v>
      </c>
      <c r="D126" s="12" t="s">
        <v>37</v>
      </c>
      <c r="E126" s="36">
        <v>23</v>
      </c>
      <c r="F126" s="36"/>
    </row>
    <row r="127" spans="1:10" ht="13">
      <c r="A127" s="12" t="s">
        <v>2549</v>
      </c>
      <c r="B127" s="16">
        <v>0.10913194444444445</v>
      </c>
      <c r="C127" s="12" t="s">
        <v>2554</v>
      </c>
      <c r="D127" s="12" t="s">
        <v>16</v>
      </c>
      <c r="E127" s="36" t="s">
        <v>17</v>
      </c>
      <c r="F127" s="36">
        <v>20</v>
      </c>
      <c r="J127" s="12" t="s">
        <v>243</v>
      </c>
    </row>
    <row r="128" spans="1:10" ht="13">
      <c r="A128" s="12" t="s">
        <v>2549</v>
      </c>
      <c r="B128" s="16">
        <v>0.10983796296296296</v>
      </c>
      <c r="C128" s="12" t="s">
        <v>888</v>
      </c>
      <c r="D128" s="12" t="s">
        <v>62</v>
      </c>
      <c r="E128" s="36" t="s">
        <v>38</v>
      </c>
      <c r="F128" s="36" t="s">
        <v>38</v>
      </c>
      <c r="J128" s="12" t="s">
        <v>56</v>
      </c>
    </row>
    <row r="129" spans="1:10" ht="13">
      <c r="A129" s="12" t="s">
        <v>2549</v>
      </c>
      <c r="B129" s="16">
        <v>0.10983796296296296</v>
      </c>
      <c r="C129" s="12" t="s">
        <v>888</v>
      </c>
      <c r="D129" s="12" t="s">
        <v>62</v>
      </c>
      <c r="E129" s="36" t="s">
        <v>38</v>
      </c>
      <c r="F129" s="36" t="s">
        <v>38</v>
      </c>
      <c r="J129" s="12" t="s">
        <v>693</v>
      </c>
    </row>
    <row r="130" spans="1:10" ht="13">
      <c r="A130" s="12" t="s">
        <v>2549</v>
      </c>
      <c r="B130" s="16">
        <v>0.10983796296296296</v>
      </c>
      <c r="C130" s="12" t="s">
        <v>18</v>
      </c>
      <c r="D130" s="12" t="s">
        <v>62</v>
      </c>
      <c r="E130" s="36" t="s">
        <v>38</v>
      </c>
      <c r="F130" s="36" t="s">
        <v>38</v>
      </c>
      <c r="J130" s="12" t="s">
        <v>224</v>
      </c>
    </row>
    <row r="131" spans="1:10" ht="13">
      <c r="A131" s="12" t="s">
        <v>2549</v>
      </c>
      <c r="B131" s="16">
        <v>0.11047453703703704</v>
      </c>
      <c r="C131" s="12" t="s">
        <v>18</v>
      </c>
      <c r="D131" s="12" t="s">
        <v>532</v>
      </c>
      <c r="E131" s="36">
        <v>9</v>
      </c>
      <c r="F131" s="36"/>
      <c r="J131" s="12" t="s">
        <v>2621</v>
      </c>
    </row>
    <row r="132" spans="1:10" ht="13">
      <c r="A132" s="12" t="s">
        <v>2549</v>
      </c>
      <c r="B132" s="16">
        <v>0.11108796296296296</v>
      </c>
      <c r="C132" s="12" t="s">
        <v>888</v>
      </c>
      <c r="D132" s="12" t="s">
        <v>28</v>
      </c>
      <c r="E132" s="36">
        <v>15</v>
      </c>
      <c r="F132" s="36"/>
      <c r="H132" s="12" t="s">
        <v>2629</v>
      </c>
      <c r="J132" s="12" t="s">
        <v>1583</v>
      </c>
    </row>
    <row r="133" spans="1:10" ht="13">
      <c r="A133" s="12" t="s">
        <v>2549</v>
      </c>
      <c r="B133" s="16">
        <v>0.11181712962962963</v>
      </c>
      <c r="C133" s="12" t="s">
        <v>18</v>
      </c>
      <c r="D133" s="12" t="s">
        <v>62</v>
      </c>
      <c r="E133" s="36">
        <v>10</v>
      </c>
      <c r="F133" s="36"/>
      <c r="J133" s="12" t="s">
        <v>224</v>
      </c>
    </row>
    <row r="134" spans="1:10" ht="13">
      <c r="A134" s="12" t="s">
        <v>2549</v>
      </c>
      <c r="B134" s="16">
        <v>0.11189814814814815</v>
      </c>
      <c r="C134" s="12" t="s">
        <v>21</v>
      </c>
      <c r="D134" s="12" t="s">
        <v>532</v>
      </c>
      <c r="E134" s="36" t="s">
        <v>20</v>
      </c>
      <c r="F134" s="36">
        <v>1</v>
      </c>
      <c r="J134" s="12" t="s">
        <v>2622</v>
      </c>
    </row>
    <row r="135" spans="1:10" ht="13">
      <c r="A135" s="12" t="s">
        <v>2549</v>
      </c>
      <c r="B135" s="16">
        <v>0.11243055555555556</v>
      </c>
      <c r="C135" s="12" t="s">
        <v>13</v>
      </c>
      <c r="D135" s="12" t="s">
        <v>33</v>
      </c>
      <c r="E135" s="36" t="s">
        <v>17</v>
      </c>
      <c r="F135" s="36">
        <v>20</v>
      </c>
      <c r="G135" s="12" t="s">
        <v>40</v>
      </c>
      <c r="J135" s="12" t="s">
        <v>120</v>
      </c>
    </row>
    <row r="136" spans="1:10" ht="13">
      <c r="A136" s="12" t="s">
        <v>2549</v>
      </c>
      <c r="B136" s="16">
        <v>0.11248842592592592</v>
      </c>
      <c r="C136" s="12" t="s">
        <v>13</v>
      </c>
      <c r="D136" s="12" t="s">
        <v>33</v>
      </c>
      <c r="E136" s="36">
        <v>20</v>
      </c>
      <c r="F136" s="36"/>
      <c r="J136" s="12" t="s">
        <v>120</v>
      </c>
    </row>
    <row r="137" spans="1:10" ht="13">
      <c r="A137" s="12" t="s">
        <v>2549</v>
      </c>
      <c r="B137" s="16">
        <v>0.1127662037037037</v>
      </c>
      <c r="C137" s="12" t="s">
        <v>13</v>
      </c>
      <c r="D137" s="12" t="s">
        <v>45</v>
      </c>
      <c r="E137" s="36">
        <v>2</v>
      </c>
      <c r="F137" s="36"/>
      <c r="J137" s="12" t="s">
        <v>1548</v>
      </c>
    </row>
    <row r="138" spans="1:10" ht="13">
      <c r="A138" s="12" t="s">
        <v>2549</v>
      </c>
      <c r="B138" s="16">
        <v>0.11305555555555556</v>
      </c>
      <c r="C138" s="12" t="s">
        <v>13</v>
      </c>
      <c r="D138" s="12" t="s">
        <v>28</v>
      </c>
      <c r="E138" s="36">
        <v>15</v>
      </c>
      <c r="F138" s="36"/>
      <c r="H138" s="12" t="s">
        <v>2630</v>
      </c>
      <c r="I138" s="12">
        <v>1</v>
      </c>
    </row>
    <row r="139" spans="1:10" ht="13">
      <c r="A139" s="12" t="s">
        <v>2549</v>
      </c>
      <c r="B139" s="16">
        <v>0.11383101851851851</v>
      </c>
      <c r="C139" s="12" t="s">
        <v>18</v>
      </c>
      <c r="D139" s="12" t="s">
        <v>33</v>
      </c>
      <c r="E139" s="36">
        <v>23</v>
      </c>
      <c r="F139" s="36"/>
      <c r="J139" s="12" t="s">
        <v>155</v>
      </c>
    </row>
    <row r="140" spans="1:10" ht="13">
      <c r="A140" s="12" t="s">
        <v>2549</v>
      </c>
      <c r="B140" s="16">
        <v>0.11390046296296297</v>
      </c>
      <c r="C140" s="12" t="s">
        <v>18</v>
      </c>
      <c r="D140" s="12" t="s">
        <v>28</v>
      </c>
      <c r="E140" s="36">
        <v>17</v>
      </c>
      <c r="F140" s="36"/>
      <c r="H140" s="12" t="s">
        <v>2631</v>
      </c>
      <c r="I140" s="12">
        <v>1</v>
      </c>
    </row>
    <row r="141" spans="1:10" ht="13">
      <c r="A141" s="12" t="s">
        <v>2549</v>
      </c>
      <c r="B141" s="16">
        <v>0.11446759259259259</v>
      </c>
      <c r="C141" s="12" t="s">
        <v>18</v>
      </c>
      <c r="D141" s="12" t="s">
        <v>33</v>
      </c>
      <c r="E141" s="36">
        <v>22</v>
      </c>
      <c r="F141" s="36"/>
      <c r="J141" s="12" t="s">
        <v>232</v>
      </c>
    </row>
    <row r="142" spans="1:10" ht="13">
      <c r="A142" s="12" t="s">
        <v>2549</v>
      </c>
      <c r="B142" s="16">
        <v>0.11458333333333333</v>
      </c>
      <c r="C142" s="12" t="s">
        <v>18</v>
      </c>
      <c r="D142" s="12" t="s">
        <v>28</v>
      </c>
      <c r="E142" s="36">
        <v>11</v>
      </c>
      <c r="F142" s="36"/>
      <c r="H142" s="12" t="s">
        <v>2632</v>
      </c>
    </row>
    <row r="143" spans="1:10" ht="13">
      <c r="A143" s="12" t="s">
        <v>2549</v>
      </c>
      <c r="B143" s="16">
        <v>0.11548611111111111</v>
      </c>
      <c r="C143" s="12" t="s">
        <v>19</v>
      </c>
      <c r="D143" s="12" t="s">
        <v>37</v>
      </c>
      <c r="E143" s="36">
        <v>22</v>
      </c>
      <c r="F143" s="36"/>
    </row>
    <row r="144" spans="1:10" ht="13">
      <c r="A144" s="12" t="s">
        <v>2549</v>
      </c>
      <c r="B144" s="16">
        <v>0.11670138888888888</v>
      </c>
      <c r="C144" s="12" t="s">
        <v>2554</v>
      </c>
      <c r="D144" s="12" t="s">
        <v>30</v>
      </c>
      <c r="E144" s="36">
        <v>25</v>
      </c>
      <c r="F144" s="36"/>
      <c r="J144" s="12" t="s">
        <v>2633</v>
      </c>
    </row>
    <row r="145" spans="1:10" ht="13">
      <c r="A145" s="12" t="s">
        <v>2549</v>
      </c>
      <c r="B145" s="16">
        <v>0.11673611111111111</v>
      </c>
      <c r="C145" s="12" t="s">
        <v>2554</v>
      </c>
      <c r="D145" s="12" t="s">
        <v>30</v>
      </c>
      <c r="E145" s="36" t="s">
        <v>38</v>
      </c>
      <c r="F145" s="36" t="s">
        <v>38</v>
      </c>
      <c r="J145" s="12" t="s">
        <v>2633</v>
      </c>
    </row>
    <row r="146" spans="1:10" ht="13">
      <c r="A146" s="12" t="s">
        <v>2549</v>
      </c>
      <c r="B146" s="16">
        <v>0.11680555555555555</v>
      </c>
      <c r="C146" s="12" t="s">
        <v>2554</v>
      </c>
      <c r="D146" s="12" t="s">
        <v>28</v>
      </c>
      <c r="E146" s="36">
        <v>5</v>
      </c>
      <c r="F146" s="36"/>
      <c r="H146" s="12" t="s">
        <v>2634</v>
      </c>
    </row>
    <row r="147" spans="1:10" ht="13">
      <c r="A147" s="12" t="s">
        <v>2549</v>
      </c>
      <c r="B147" s="16">
        <v>0.11684027777777778</v>
      </c>
      <c r="C147" s="12" t="s">
        <v>2554</v>
      </c>
      <c r="D147" s="12" t="s">
        <v>28</v>
      </c>
      <c r="E147" s="36">
        <v>10</v>
      </c>
      <c r="F147" s="36"/>
      <c r="H147" s="12" t="s">
        <v>2635</v>
      </c>
      <c r="I147" s="12">
        <v>1</v>
      </c>
    </row>
    <row r="148" spans="1:10" ht="13">
      <c r="A148" s="12" t="s">
        <v>2549</v>
      </c>
      <c r="B148" s="16">
        <v>0.11733796296296296</v>
      </c>
      <c r="C148" s="12" t="s">
        <v>21</v>
      </c>
      <c r="D148" s="12" t="s">
        <v>37</v>
      </c>
      <c r="E148" s="36" t="s">
        <v>38</v>
      </c>
      <c r="F148" s="36" t="s">
        <v>38</v>
      </c>
      <c r="J148" s="12" t="s">
        <v>56</v>
      </c>
    </row>
    <row r="149" spans="1:10" ht="13">
      <c r="A149" s="12" t="s">
        <v>2549</v>
      </c>
      <c r="B149" s="16">
        <v>0.11733796296296296</v>
      </c>
      <c r="C149" s="12" t="s">
        <v>21</v>
      </c>
      <c r="D149" s="12" t="s">
        <v>37</v>
      </c>
      <c r="E149" s="36">
        <v>24</v>
      </c>
      <c r="F149" s="36"/>
      <c r="J149" s="12" t="s">
        <v>57</v>
      </c>
    </row>
    <row r="150" spans="1:10" ht="13">
      <c r="A150" s="12" t="s">
        <v>2549</v>
      </c>
      <c r="B150" s="16">
        <v>0.11859953703703703</v>
      </c>
      <c r="C150" s="12" t="s">
        <v>19</v>
      </c>
      <c r="D150" s="12" t="s">
        <v>532</v>
      </c>
      <c r="E150" s="36">
        <v>16</v>
      </c>
      <c r="F150" s="36"/>
      <c r="J150" s="12" t="s">
        <v>2621</v>
      </c>
    </row>
    <row r="151" spans="1:10" ht="13">
      <c r="A151" s="12" t="s">
        <v>2549</v>
      </c>
      <c r="B151" s="16">
        <v>0.11881944444444445</v>
      </c>
      <c r="C151" s="12" t="s">
        <v>888</v>
      </c>
      <c r="D151" s="12" t="s">
        <v>62</v>
      </c>
      <c r="E151" s="36" t="s">
        <v>38</v>
      </c>
      <c r="F151" s="36" t="s">
        <v>38</v>
      </c>
      <c r="J151" s="12" t="s">
        <v>56</v>
      </c>
    </row>
    <row r="152" spans="1:10" ht="13">
      <c r="A152" s="12" t="s">
        <v>2549</v>
      </c>
      <c r="B152" s="12" t="s">
        <v>2636</v>
      </c>
      <c r="C152" s="12" t="s">
        <v>888</v>
      </c>
      <c r="D152" s="12" t="s">
        <v>62</v>
      </c>
      <c r="E152" s="36">
        <v>18</v>
      </c>
      <c r="F152" s="36"/>
      <c r="J152" s="12" t="s">
        <v>693</v>
      </c>
    </row>
    <row r="153" spans="1:10" ht="13">
      <c r="A153" s="12" t="s">
        <v>2549</v>
      </c>
      <c r="B153" s="16">
        <v>0.11894675925925927</v>
      </c>
      <c r="C153" s="12" t="s">
        <v>888</v>
      </c>
      <c r="D153" s="12" t="s">
        <v>532</v>
      </c>
      <c r="E153" s="36">
        <v>9</v>
      </c>
      <c r="F153" s="49"/>
      <c r="J153" s="12" t="s">
        <v>2621</v>
      </c>
    </row>
    <row r="154" spans="1:10" ht="13">
      <c r="A154" s="12" t="s">
        <v>2549</v>
      </c>
      <c r="B154" s="16">
        <v>0.11925925925925926</v>
      </c>
      <c r="C154" s="12" t="s">
        <v>21</v>
      </c>
      <c r="D154" s="12" t="s">
        <v>532</v>
      </c>
      <c r="E154" s="36">
        <v>9</v>
      </c>
      <c r="F154" s="36"/>
      <c r="J154" s="12" t="s">
        <v>2621</v>
      </c>
    </row>
    <row r="155" spans="1:10" ht="13">
      <c r="A155" s="12" t="s">
        <v>2549</v>
      </c>
      <c r="B155" s="16">
        <v>0.11982638888888889</v>
      </c>
      <c r="C155" s="12" t="s">
        <v>13</v>
      </c>
      <c r="D155" s="12" t="s">
        <v>33</v>
      </c>
      <c r="E155" s="36">
        <v>20</v>
      </c>
      <c r="F155" s="49"/>
      <c r="J155" s="12" t="s">
        <v>120</v>
      </c>
    </row>
    <row r="156" spans="1:10" ht="13">
      <c r="A156" s="12" t="s">
        <v>2549</v>
      </c>
      <c r="B156" s="16">
        <v>0.11988425925925926</v>
      </c>
      <c r="C156" s="12" t="s">
        <v>13</v>
      </c>
      <c r="D156" s="12" t="s">
        <v>28</v>
      </c>
      <c r="E156" s="36">
        <v>14</v>
      </c>
      <c r="F156" s="36"/>
      <c r="H156" s="12" t="s">
        <v>2637</v>
      </c>
    </row>
    <row r="157" spans="1:10" ht="13">
      <c r="A157" s="12" t="s">
        <v>2549</v>
      </c>
      <c r="B157" s="16">
        <v>0.12016203703703704</v>
      </c>
      <c r="C157" s="12" t="s">
        <v>13</v>
      </c>
      <c r="D157" s="12" t="s">
        <v>33</v>
      </c>
      <c r="E157" s="36">
        <v>25</v>
      </c>
      <c r="F157" s="49"/>
      <c r="J157" s="12" t="s">
        <v>120</v>
      </c>
    </row>
    <row r="158" spans="1:10" ht="13">
      <c r="A158" s="12" t="s">
        <v>2549</v>
      </c>
      <c r="B158" s="16">
        <v>0.12024305555555556</v>
      </c>
      <c r="C158" s="12" t="s">
        <v>13</v>
      </c>
      <c r="D158" s="12" t="s">
        <v>28</v>
      </c>
      <c r="E158" s="36">
        <v>16</v>
      </c>
      <c r="F158" s="36"/>
      <c r="H158" s="12" t="s">
        <v>2638</v>
      </c>
    </row>
    <row r="159" spans="1:10" ht="13">
      <c r="A159" s="12" t="s">
        <v>2549</v>
      </c>
      <c r="B159" s="16">
        <v>0.12090277777777778</v>
      </c>
      <c r="C159" s="12" t="s">
        <v>18</v>
      </c>
      <c r="D159" s="12" t="s">
        <v>33</v>
      </c>
      <c r="E159" s="36">
        <v>23</v>
      </c>
      <c r="F159" s="49"/>
      <c r="J159" s="12" t="s">
        <v>155</v>
      </c>
    </row>
    <row r="160" spans="1:10" ht="13">
      <c r="A160" s="12" t="s">
        <v>2549</v>
      </c>
      <c r="B160" s="16">
        <v>0.1209837962962963</v>
      </c>
      <c r="C160" s="12" t="s">
        <v>18</v>
      </c>
      <c r="D160" s="12" t="s">
        <v>45</v>
      </c>
      <c r="E160" s="36">
        <v>3</v>
      </c>
      <c r="F160" s="49"/>
      <c r="J160" s="12" t="s">
        <v>1548</v>
      </c>
    </row>
    <row r="161" spans="1:10" ht="13">
      <c r="A161" s="12" t="s">
        <v>2549</v>
      </c>
      <c r="B161" s="16">
        <v>0.12109953703703703</v>
      </c>
      <c r="C161" s="12" t="s">
        <v>18</v>
      </c>
      <c r="D161" s="12" t="s">
        <v>28</v>
      </c>
      <c r="E161" s="36">
        <v>14</v>
      </c>
      <c r="F161" s="36"/>
      <c r="H161" s="12" t="s">
        <v>2639</v>
      </c>
    </row>
    <row r="162" spans="1:10" ht="13">
      <c r="A162" s="12" t="s">
        <v>2549</v>
      </c>
      <c r="B162" s="16">
        <v>0.12167824074074074</v>
      </c>
      <c r="C162" s="12" t="s">
        <v>18</v>
      </c>
      <c r="D162" s="12" t="s">
        <v>28</v>
      </c>
      <c r="E162" s="36">
        <v>3</v>
      </c>
      <c r="F162" s="36"/>
      <c r="H162" s="12" t="s">
        <v>2640</v>
      </c>
      <c r="J162" s="12" t="s">
        <v>215</v>
      </c>
    </row>
    <row r="163" spans="1:10" ht="13">
      <c r="A163" s="12" t="s">
        <v>2549</v>
      </c>
      <c r="B163" s="16">
        <v>0.12246527777777778</v>
      </c>
      <c r="C163" s="12" t="s">
        <v>888</v>
      </c>
      <c r="D163" s="12" t="s">
        <v>30</v>
      </c>
      <c r="E163" s="36">
        <v>17</v>
      </c>
      <c r="F163" s="36"/>
      <c r="J163" s="12" t="s">
        <v>2641</v>
      </c>
    </row>
    <row r="164" spans="1:10" ht="13">
      <c r="A164" s="12" t="s">
        <v>2549</v>
      </c>
      <c r="B164" s="16">
        <v>0.1230787037037037</v>
      </c>
      <c r="C164" s="12" t="s">
        <v>888</v>
      </c>
      <c r="D164" s="12" t="s">
        <v>28</v>
      </c>
      <c r="E164" s="36">
        <v>20</v>
      </c>
      <c r="F164" s="49"/>
      <c r="H164" s="12" t="s">
        <v>2642</v>
      </c>
      <c r="I164" s="12">
        <v>1</v>
      </c>
      <c r="J164" s="12" t="s">
        <v>215</v>
      </c>
    </row>
    <row r="165" spans="1:10" ht="13">
      <c r="A165" s="12" t="s">
        <v>2549</v>
      </c>
      <c r="B165" s="16">
        <v>0.12407407407407407</v>
      </c>
      <c r="C165" s="12" t="s">
        <v>888</v>
      </c>
      <c r="D165" s="12" t="s">
        <v>101</v>
      </c>
      <c r="E165" s="36">
        <v>9</v>
      </c>
      <c r="F165" s="36"/>
      <c r="J165" s="12" t="s">
        <v>2643</v>
      </c>
    </row>
    <row r="166" spans="1:10" ht="13">
      <c r="A166" s="12" t="s">
        <v>2549</v>
      </c>
      <c r="B166" s="16">
        <v>0.12467592592592593</v>
      </c>
      <c r="C166" s="12" t="s">
        <v>19</v>
      </c>
      <c r="D166" s="12" t="s">
        <v>37</v>
      </c>
      <c r="E166" s="36">
        <v>25</v>
      </c>
      <c r="F166" s="49"/>
    </row>
    <row r="167" spans="1:10" ht="13">
      <c r="A167" s="12" t="s">
        <v>2549</v>
      </c>
      <c r="B167" s="16">
        <v>0.12768518518518518</v>
      </c>
      <c r="C167" s="12" t="s">
        <v>2554</v>
      </c>
      <c r="D167" s="12" t="s">
        <v>28</v>
      </c>
      <c r="E167" s="36">
        <v>31</v>
      </c>
      <c r="F167" s="36"/>
      <c r="H167" s="12" t="s">
        <v>2644</v>
      </c>
      <c r="I167" s="12">
        <v>1</v>
      </c>
      <c r="J167" s="12" t="s">
        <v>2645</v>
      </c>
    </row>
    <row r="168" spans="1:10" ht="13">
      <c r="A168" s="12" t="s">
        <v>2549</v>
      </c>
      <c r="B168" s="16">
        <v>0.12825231481481481</v>
      </c>
      <c r="C168" s="12" t="s">
        <v>18</v>
      </c>
      <c r="D168" s="12" t="s">
        <v>532</v>
      </c>
      <c r="E168" s="36">
        <v>10</v>
      </c>
      <c r="F168" s="36"/>
      <c r="J168" s="12" t="s">
        <v>2621</v>
      </c>
    </row>
    <row r="169" spans="1:10" ht="13">
      <c r="A169" s="12" t="s">
        <v>2549</v>
      </c>
      <c r="B169" s="16">
        <v>0.12863425925925925</v>
      </c>
      <c r="C169" s="12" t="s">
        <v>21</v>
      </c>
      <c r="D169" s="12" t="s">
        <v>37</v>
      </c>
      <c r="E169" s="36" t="s">
        <v>38</v>
      </c>
      <c r="F169" s="36" t="s">
        <v>38</v>
      </c>
      <c r="J169" s="12" t="s">
        <v>56</v>
      </c>
    </row>
    <row r="170" spans="1:10" ht="13">
      <c r="A170" s="12" t="s">
        <v>2549</v>
      </c>
      <c r="B170" s="16">
        <v>0.12863425925925925</v>
      </c>
      <c r="C170" s="12" t="s">
        <v>21</v>
      </c>
      <c r="D170" s="12" t="s">
        <v>37</v>
      </c>
      <c r="E170" s="36">
        <v>24</v>
      </c>
      <c r="F170" s="49"/>
      <c r="J170" s="12" t="s">
        <v>57</v>
      </c>
    </row>
    <row r="171" spans="1:10" ht="13">
      <c r="A171" s="12" t="s">
        <v>2549</v>
      </c>
      <c r="B171" s="16">
        <v>0.16028935185185186</v>
      </c>
      <c r="C171" s="12" t="s">
        <v>13</v>
      </c>
      <c r="D171" s="12" t="s">
        <v>30</v>
      </c>
      <c r="E171" s="36">
        <v>13</v>
      </c>
      <c r="F171" s="49"/>
      <c r="J171" s="12" t="s">
        <v>2623</v>
      </c>
    </row>
    <row r="172" spans="1:10" ht="13">
      <c r="A172" s="12" t="s">
        <v>2549</v>
      </c>
      <c r="B172" s="16">
        <v>0.12908564814814816</v>
      </c>
      <c r="C172" s="12" t="s">
        <v>13</v>
      </c>
      <c r="D172" s="12" t="s">
        <v>45</v>
      </c>
      <c r="E172" s="36">
        <v>1</v>
      </c>
      <c r="F172" s="36"/>
      <c r="J172" s="12" t="s">
        <v>1548</v>
      </c>
    </row>
    <row r="173" spans="1:10" ht="13">
      <c r="A173" s="12" t="s">
        <v>2549</v>
      </c>
      <c r="B173" s="16">
        <v>0.12915509259259259</v>
      </c>
      <c r="C173" s="12" t="s">
        <v>13</v>
      </c>
      <c r="D173" s="12" t="s">
        <v>30</v>
      </c>
      <c r="E173" s="36">
        <v>30</v>
      </c>
      <c r="F173" s="36"/>
      <c r="J173" s="12" t="s">
        <v>2623</v>
      </c>
    </row>
    <row r="174" spans="1:10" ht="13">
      <c r="A174" s="12" t="s">
        <v>2549</v>
      </c>
      <c r="B174" s="16">
        <v>0.12916666666666668</v>
      </c>
      <c r="C174" s="12" t="s">
        <v>13</v>
      </c>
      <c r="D174" s="12" t="s">
        <v>45</v>
      </c>
      <c r="E174" s="36">
        <v>3</v>
      </c>
      <c r="F174" s="36"/>
      <c r="J174" s="12" t="s">
        <v>1548</v>
      </c>
    </row>
    <row r="175" spans="1:10" ht="13">
      <c r="A175" s="12" t="s">
        <v>2549</v>
      </c>
      <c r="B175" s="16">
        <v>0.1292824074074074</v>
      </c>
      <c r="C175" s="12" t="s">
        <v>13</v>
      </c>
      <c r="D175" s="12" t="s">
        <v>28</v>
      </c>
      <c r="E175" s="36">
        <v>17</v>
      </c>
      <c r="F175" s="36"/>
      <c r="H175" s="12" t="s">
        <v>2646</v>
      </c>
    </row>
    <row r="176" spans="1:10" ht="13">
      <c r="A176" s="12" t="s">
        <v>2549</v>
      </c>
      <c r="B176" s="16">
        <v>0.12995370370370371</v>
      </c>
      <c r="C176" s="12" t="s">
        <v>18</v>
      </c>
      <c r="D176" s="12" t="s">
        <v>33</v>
      </c>
      <c r="E176" s="36">
        <v>23</v>
      </c>
      <c r="F176" s="49"/>
      <c r="J176" s="12" t="s">
        <v>155</v>
      </c>
    </row>
    <row r="177" spans="1:10" ht="13">
      <c r="A177" s="12" t="s">
        <v>2549</v>
      </c>
      <c r="B177" s="16">
        <v>0.13002314814814814</v>
      </c>
      <c r="C177" s="12" t="s">
        <v>18</v>
      </c>
      <c r="D177" s="12" t="s">
        <v>45</v>
      </c>
      <c r="E177" s="36">
        <v>4</v>
      </c>
      <c r="F177" s="36"/>
      <c r="J177" s="12" t="s">
        <v>1548</v>
      </c>
    </row>
    <row r="178" spans="1:10" ht="13">
      <c r="A178" s="12" t="s">
        <v>2549</v>
      </c>
      <c r="B178" s="16">
        <v>0.13012731481481482</v>
      </c>
      <c r="C178" s="12" t="s">
        <v>18</v>
      </c>
      <c r="D178" s="12" t="s">
        <v>62</v>
      </c>
      <c r="E178" s="36" t="s">
        <v>38</v>
      </c>
      <c r="F178" s="36" t="s">
        <v>38</v>
      </c>
      <c r="J178" s="12" t="s">
        <v>224</v>
      </c>
    </row>
    <row r="179" spans="1:10" ht="13">
      <c r="A179" s="12" t="s">
        <v>2549</v>
      </c>
      <c r="B179" s="16">
        <v>0.13019675925925925</v>
      </c>
      <c r="C179" s="12" t="s">
        <v>18</v>
      </c>
      <c r="D179" s="12" t="s">
        <v>28</v>
      </c>
      <c r="E179" s="36">
        <v>17</v>
      </c>
      <c r="F179" s="49"/>
      <c r="H179" s="12" t="s">
        <v>2631</v>
      </c>
      <c r="I179" s="12">
        <v>1</v>
      </c>
    </row>
    <row r="180" spans="1:10" ht="13">
      <c r="A180" s="12" t="s">
        <v>2549</v>
      </c>
      <c r="B180" s="16">
        <v>0.13142361111111112</v>
      </c>
      <c r="C180" s="12" t="s">
        <v>888</v>
      </c>
      <c r="D180" s="12" t="s">
        <v>101</v>
      </c>
      <c r="E180" s="36">
        <v>9</v>
      </c>
      <c r="F180" s="36"/>
      <c r="J180" s="12" t="s">
        <v>2643</v>
      </c>
    </row>
    <row r="181" spans="1:10" ht="13">
      <c r="A181" s="12" t="s">
        <v>2549</v>
      </c>
      <c r="B181" s="16">
        <v>0.13236111111111112</v>
      </c>
      <c r="C181" s="12" t="s">
        <v>19</v>
      </c>
      <c r="D181" s="12" t="s">
        <v>30</v>
      </c>
      <c r="E181" s="36">
        <v>18</v>
      </c>
      <c r="F181" s="36"/>
      <c r="J181" s="12" t="s">
        <v>1244</v>
      </c>
    </row>
    <row r="182" spans="1:10" ht="13">
      <c r="A182" s="12" t="s">
        <v>2549</v>
      </c>
      <c r="B182" s="16">
        <v>0.13262731481481482</v>
      </c>
      <c r="C182" s="12" t="s">
        <v>19</v>
      </c>
      <c r="D182" s="12" t="s">
        <v>28</v>
      </c>
      <c r="E182" s="36">
        <v>8</v>
      </c>
      <c r="F182" s="36"/>
      <c r="H182" s="12" t="s">
        <v>2647</v>
      </c>
    </row>
    <row r="183" spans="1:10" ht="13">
      <c r="A183" s="12" t="s">
        <v>2549</v>
      </c>
      <c r="B183" s="16">
        <v>0.13258101851851853</v>
      </c>
      <c r="C183" s="12" t="s">
        <v>19</v>
      </c>
      <c r="D183" s="12" t="s">
        <v>30</v>
      </c>
      <c r="E183" s="36">
        <v>28</v>
      </c>
      <c r="F183" s="36"/>
      <c r="J183" s="12" t="s">
        <v>1244</v>
      </c>
    </row>
    <row r="184" spans="1:10" ht="13">
      <c r="A184" s="12" t="s">
        <v>2549</v>
      </c>
      <c r="B184" s="16">
        <v>0.13261574074074073</v>
      </c>
      <c r="C184" s="12" t="s">
        <v>19</v>
      </c>
      <c r="D184" s="12" t="s">
        <v>28</v>
      </c>
      <c r="E184" s="36">
        <v>8</v>
      </c>
      <c r="F184" s="36"/>
      <c r="H184" s="12" t="s">
        <v>2647</v>
      </c>
    </row>
    <row r="185" spans="1:10" ht="13">
      <c r="A185" s="12" t="s">
        <v>2549</v>
      </c>
      <c r="B185" s="16">
        <v>0.1330787037037037</v>
      </c>
      <c r="C185" s="12" t="s">
        <v>21</v>
      </c>
      <c r="D185" s="12" t="s">
        <v>37</v>
      </c>
      <c r="E185" s="36"/>
      <c r="F185" s="36">
        <v>2</v>
      </c>
      <c r="J185" s="12" t="s">
        <v>56</v>
      </c>
    </row>
    <row r="186" spans="1:10" ht="13">
      <c r="A186" s="12" t="s">
        <v>2549</v>
      </c>
      <c r="B186" s="16">
        <v>0.1330787037037037</v>
      </c>
      <c r="C186" s="12" t="s">
        <v>21</v>
      </c>
      <c r="D186" s="12" t="s">
        <v>37</v>
      </c>
      <c r="E186" s="36"/>
      <c r="F186" s="36">
        <v>5</v>
      </c>
      <c r="J186" s="12" t="s">
        <v>57</v>
      </c>
    </row>
    <row r="187" spans="1:10" ht="13">
      <c r="A187" s="12" t="s">
        <v>2549</v>
      </c>
      <c r="B187" s="16">
        <v>0.13314814814814815</v>
      </c>
      <c r="C187" s="12" t="s">
        <v>21</v>
      </c>
      <c r="D187" s="12" t="s">
        <v>45</v>
      </c>
      <c r="E187" s="36">
        <v>3</v>
      </c>
      <c r="F187" s="49"/>
      <c r="J187" s="12" t="s">
        <v>2485</v>
      </c>
    </row>
    <row r="188" spans="1:10" ht="13">
      <c r="A188" s="12" t="s">
        <v>2549</v>
      </c>
      <c r="B188" s="16">
        <v>0.13350694444444444</v>
      </c>
      <c r="C188" s="12" t="s">
        <v>2554</v>
      </c>
      <c r="D188" s="12" t="s">
        <v>30</v>
      </c>
      <c r="E188" s="36">
        <v>21</v>
      </c>
      <c r="F188" s="36"/>
      <c r="J188" s="12" t="s">
        <v>2633</v>
      </c>
    </row>
    <row r="189" spans="1:10" ht="13">
      <c r="A189" s="12" t="s">
        <v>2549</v>
      </c>
      <c r="B189" s="16">
        <v>0.13351851851851851</v>
      </c>
      <c r="C189" s="12" t="s">
        <v>2554</v>
      </c>
      <c r="D189" s="12" t="s">
        <v>30</v>
      </c>
      <c r="E189" s="36">
        <v>22</v>
      </c>
      <c r="F189" s="36"/>
      <c r="J189" s="12" t="s">
        <v>2633</v>
      </c>
    </row>
    <row r="190" spans="1:10" ht="13">
      <c r="A190" s="12" t="s">
        <v>2549</v>
      </c>
      <c r="B190" s="16">
        <v>0.13452546296296297</v>
      </c>
      <c r="C190" s="12" t="s">
        <v>888</v>
      </c>
      <c r="D190" s="12" t="s">
        <v>532</v>
      </c>
      <c r="E190" s="36" t="s">
        <v>38</v>
      </c>
      <c r="F190" s="36" t="s">
        <v>38</v>
      </c>
      <c r="J190" s="12" t="s">
        <v>2648</v>
      </c>
    </row>
    <row r="191" spans="1:10" ht="13">
      <c r="A191" s="12" t="s">
        <v>2549</v>
      </c>
      <c r="B191" s="16">
        <v>0.13484953703703703</v>
      </c>
      <c r="C191" s="12" t="s">
        <v>13</v>
      </c>
      <c r="D191" s="12" t="s">
        <v>30</v>
      </c>
      <c r="E191" s="36">
        <v>21</v>
      </c>
      <c r="F191" s="36"/>
      <c r="J191" s="12" t="s">
        <v>2649</v>
      </c>
    </row>
    <row r="192" spans="1:10" ht="13">
      <c r="A192" s="12" t="s">
        <v>2549</v>
      </c>
      <c r="B192" s="16">
        <v>0.13494212962962962</v>
      </c>
      <c r="C192" s="12" t="s">
        <v>13</v>
      </c>
      <c r="D192" s="12" t="s">
        <v>28</v>
      </c>
      <c r="E192" s="36">
        <v>17</v>
      </c>
      <c r="F192" s="49"/>
      <c r="H192" s="12" t="s">
        <v>2631</v>
      </c>
      <c r="I192" s="12">
        <v>1</v>
      </c>
    </row>
    <row r="193" spans="1:10" ht="13">
      <c r="A193" s="12" t="s">
        <v>2549</v>
      </c>
      <c r="B193" s="16">
        <v>0.13517361111111112</v>
      </c>
      <c r="C193" s="12" t="s">
        <v>13</v>
      </c>
      <c r="D193" s="12" t="s">
        <v>30</v>
      </c>
      <c r="E193" s="36">
        <v>23</v>
      </c>
      <c r="F193" s="49"/>
      <c r="J193" s="12" t="s">
        <v>2623</v>
      </c>
    </row>
    <row r="194" spans="1:10" ht="13">
      <c r="A194" s="12" t="s">
        <v>2549</v>
      </c>
      <c r="B194" s="16">
        <v>0.13527777777777777</v>
      </c>
      <c r="C194" s="12" t="s">
        <v>13</v>
      </c>
      <c r="D194" s="12" t="s">
        <v>28</v>
      </c>
      <c r="E194" s="36">
        <v>15</v>
      </c>
      <c r="F194" s="36"/>
      <c r="H194" s="12" t="s">
        <v>2630</v>
      </c>
    </row>
    <row r="195" spans="1:10" ht="13">
      <c r="A195" s="12" t="s">
        <v>2549</v>
      </c>
      <c r="B195" s="16">
        <v>0.13561342592592593</v>
      </c>
      <c r="C195" s="12" t="s">
        <v>18</v>
      </c>
      <c r="D195" s="12" t="s">
        <v>33</v>
      </c>
      <c r="E195" s="36">
        <v>29</v>
      </c>
      <c r="F195" s="49"/>
      <c r="J195" s="12" t="s">
        <v>155</v>
      </c>
    </row>
    <row r="196" spans="1:10" ht="13">
      <c r="A196" s="12" t="s">
        <v>2549</v>
      </c>
      <c r="B196" s="16">
        <v>0.13565972222222222</v>
      </c>
      <c r="C196" s="12" t="s">
        <v>18</v>
      </c>
      <c r="D196" s="12" t="s">
        <v>28</v>
      </c>
      <c r="E196" s="36">
        <v>10</v>
      </c>
      <c r="F196" s="49"/>
      <c r="H196" s="12" t="s">
        <v>2650</v>
      </c>
    </row>
    <row r="197" spans="1:10" ht="13">
      <c r="A197" s="12" t="s">
        <v>2549</v>
      </c>
      <c r="B197" s="16">
        <v>0.13680555555555557</v>
      </c>
      <c r="C197" s="12" t="s">
        <v>18</v>
      </c>
      <c r="D197" s="12" t="s">
        <v>28</v>
      </c>
      <c r="E197" s="36">
        <v>20</v>
      </c>
      <c r="F197" s="49"/>
      <c r="H197" s="12" t="s">
        <v>2651</v>
      </c>
      <c r="J197" s="12" t="s">
        <v>2652</v>
      </c>
    </row>
    <row r="198" spans="1:10" ht="13">
      <c r="A198" s="12" t="s">
        <v>2549</v>
      </c>
      <c r="B198" s="16">
        <v>0.13719907407407408</v>
      </c>
      <c r="C198" s="12" t="s">
        <v>888</v>
      </c>
      <c r="D198" s="12" t="s">
        <v>28</v>
      </c>
      <c r="E198" s="36">
        <v>18</v>
      </c>
      <c r="F198" s="49"/>
      <c r="H198" s="12" t="s">
        <v>2653</v>
      </c>
      <c r="I198" s="12">
        <v>1</v>
      </c>
      <c r="J198" s="12" t="s">
        <v>215</v>
      </c>
    </row>
    <row r="199" spans="1:10" ht="13">
      <c r="A199" s="12" t="s">
        <v>2549</v>
      </c>
      <c r="B199" s="16">
        <v>0.1378587962962963</v>
      </c>
      <c r="C199" s="12" t="s">
        <v>888</v>
      </c>
      <c r="D199" s="12" t="s">
        <v>101</v>
      </c>
      <c r="E199" s="36">
        <v>9</v>
      </c>
      <c r="F199" s="36"/>
      <c r="J199" s="12" t="s">
        <v>2643</v>
      </c>
    </row>
    <row r="200" spans="1:10" ht="13">
      <c r="A200" s="12" t="s">
        <v>2549</v>
      </c>
      <c r="B200" s="16">
        <v>0.13920138888888889</v>
      </c>
      <c r="C200" s="12" t="s">
        <v>19</v>
      </c>
      <c r="D200" s="12" t="s">
        <v>30</v>
      </c>
      <c r="E200" s="36">
        <v>12</v>
      </c>
      <c r="F200" s="49"/>
    </row>
    <row r="201" spans="1:10" ht="13">
      <c r="A201" s="12" t="s">
        <v>2549</v>
      </c>
      <c r="B201" s="16">
        <v>0.13927083333333334</v>
      </c>
      <c r="C201" s="12" t="s">
        <v>19</v>
      </c>
      <c r="D201" s="12" t="s">
        <v>30</v>
      </c>
      <c r="E201" s="36">
        <v>23</v>
      </c>
      <c r="F201" s="49"/>
      <c r="J201" s="12" t="s">
        <v>1244</v>
      </c>
    </row>
    <row r="202" spans="1:10" ht="13">
      <c r="A202" s="12" t="s">
        <v>2549</v>
      </c>
      <c r="B202" s="16">
        <v>0.13936342592592593</v>
      </c>
      <c r="C202" s="12" t="s">
        <v>19</v>
      </c>
      <c r="D202" s="12" t="s">
        <v>45</v>
      </c>
      <c r="E202" s="36">
        <v>1</v>
      </c>
      <c r="F202" s="36"/>
      <c r="J202" s="12" t="s">
        <v>1548</v>
      </c>
    </row>
    <row r="203" spans="1:10" ht="13">
      <c r="A203" s="12" t="s">
        <v>2549</v>
      </c>
      <c r="B203" s="16">
        <v>0.13994212962962962</v>
      </c>
      <c r="C203" s="12" t="s">
        <v>14</v>
      </c>
      <c r="D203" s="12" t="s">
        <v>30</v>
      </c>
      <c r="E203" s="36" t="s">
        <v>38</v>
      </c>
      <c r="F203" s="36" t="s">
        <v>38</v>
      </c>
      <c r="J203" s="12" t="s">
        <v>2654</v>
      </c>
    </row>
    <row r="204" spans="1:10" ht="13">
      <c r="A204" s="12" t="s">
        <v>2549</v>
      </c>
      <c r="B204" s="16">
        <v>0.14004629629629631</v>
      </c>
      <c r="C204" s="12" t="s">
        <v>14</v>
      </c>
      <c r="D204" s="12" t="s">
        <v>30</v>
      </c>
      <c r="E204" s="36">
        <v>24</v>
      </c>
      <c r="F204" s="49"/>
      <c r="J204" s="12" t="s">
        <v>2654</v>
      </c>
    </row>
    <row r="205" spans="1:10" ht="13">
      <c r="A205" s="12" t="s">
        <v>2549</v>
      </c>
      <c r="B205" s="16">
        <v>0.14021990740740742</v>
      </c>
      <c r="C205" s="12" t="s">
        <v>14</v>
      </c>
      <c r="D205" s="12" t="s">
        <v>28</v>
      </c>
      <c r="E205" s="36">
        <v>9</v>
      </c>
      <c r="F205" s="36"/>
      <c r="H205" s="12" t="s">
        <v>2655</v>
      </c>
    </row>
    <row r="206" spans="1:10" ht="13">
      <c r="A206" s="12" t="s">
        <v>2549</v>
      </c>
      <c r="B206" s="16">
        <v>0.14069444444444446</v>
      </c>
      <c r="C206" s="12" t="s">
        <v>14</v>
      </c>
      <c r="D206" s="12" t="s">
        <v>30</v>
      </c>
      <c r="E206" s="36">
        <v>26</v>
      </c>
      <c r="F206" s="36"/>
      <c r="J206" s="12" t="s">
        <v>2656</v>
      </c>
    </row>
    <row r="207" spans="1:10" ht="13">
      <c r="A207" s="12" t="s">
        <v>2549</v>
      </c>
      <c r="B207" s="16">
        <v>0.14072916666666666</v>
      </c>
      <c r="C207" s="12" t="s">
        <v>14</v>
      </c>
      <c r="D207" s="12" t="s">
        <v>28</v>
      </c>
      <c r="E207" s="36">
        <v>9</v>
      </c>
      <c r="F207" s="36"/>
      <c r="H207" s="12" t="s">
        <v>2655</v>
      </c>
    </row>
    <row r="208" spans="1:10" ht="13">
      <c r="A208" s="12" t="s">
        <v>2549</v>
      </c>
      <c r="B208" s="16">
        <v>0.14078703703703704</v>
      </c>
      <c r="C208" s="12" t="s">
        <v>14</v>
      </c>
      <c r="D208" s="12" t="s">
        <v>30</v>
      </c>
      <c r="E208" s="36" t="s">
        <v>38</v>
      </c>
      <c r="F208" s="36" t="s">
        <v>38</v>
      </c>
      <c r="J208" s="12" t="s">
        <v>2656</v>
      </c>
    </row>
    <row r="209" spans="1:10" ht="13">
      <c r="A209" s="12" t="s">
        <v>2549</v>
      </c>
      <c r="B209" s="16">
        <v>0.14103009259259258</v>
      </c>
      <c r="C209" s="12" t="s">
        <v>21</v>
      </c>
      <c r="D209" s="12" t="s">
        <v>37</v>
      </c>
      <c r="E209" s="36" t="s">
        <v>38</v>
      </c>
      <c r="F209" s="36" t="s">
        <v>38</v>
      </c>
    </row>
    <row r="210" spans="1:10" ht="13">
      <c r="A210" s="12" t="s">
        <v>2549</v>
      </c>
      <c r="B210" s="16">
        <v>0.14351851851851852</v>
      </c>
      <c r="C210" s="12" t="s">
        <v>2554</v>
      </c>
      <c r="D210" s="12" t="s">
        <v>30</v>
      </c>
      <c r="E210" s="36">
        <v>26</v>
      </c>
      <c r="F210" s="36"/>
      <c r="J210" s="12" t="s">
        <v>2633</v>
      </c>
    </row>
    <row r="211" spans="1:10" ht="13">
      <c r="A211" s="12" t="s">
        <v>2549</v>
      </c>
      <c r="B211" s="16">
        <v>0.14354166666666668</v>
      </c>
      <c r="C211" s="12" t="s">
        <v>2554</v>
      </c>
      <c r="D211" s="12" t="s">
        <v>30</v>
      </c>
      <c r="E211" s="36">
        <v>16</v>
      </c>
      <c r="F211" s="36"/>
      <c r="J211" s="12" t="s">
        <v>2633</v>
      </c>
    </row>
    <row r="212" spans="1:10" ht="13">
      <c r="A212" s="12" t="s">
        <v>2549</v>
      </c>
      <c r="B212" s="16">
        <v>0.14128472222222221</v>
      </c>
      <c r="C212" s="12" t="s">
        <v>2554</v>
      </c>
      <c r="D212" s="12" t="s">
        <v>28</v>
      </c>
      <c r="E212" s="36">
        <v>9</v>
      </c>
      <c r="F212" s="49"/>
      <c r="H212" s="12" t="s">
        <v>2655</v>
      </c>
    </row>
    <row r="213" spans="1:10" ht="13">
      <c r="A213" s="12" t="s">
        <v>2549</v>
      </c>
      <c r="B213" s="16">
        <v>0.14204861111111111</v>
      </c>
      <c r="C213" s="12" t="s">
        <v>18</v>
      </c>
      <c r="D213" s="12" t="s">
        <v>62</v>
      </c>
      <c r="E213" s="36" t="s">
        <v>38</v>
      </c>
      <c r="F213" s="36" t="s">
        <v>38</v>
      </c>
      <c r="J213" s="12" t="s">
        <v>2657</v>
      </c>
    </row>
    <row r="214" spans="1:10" ht="13">
      <c r="A214" s="12" t="s">
        <v>2549</v>
      </c>
      <c r="B214" s="16">
        <v>0.14233796296296297</v>
      </c>
      <c r="C214" s="12" t="s">
        <v>18</v>
      </c>
      <c r="D214" s="12" t="s">
        <v>532</v>
      </c>
      <c r="E214" s="36">
        <v>12</v>
      </c>
      <c r="F214" s="49"/>
      <c r="J214" s="12" t="s">
        <v>2648</v>
      </c>
    </row>
    <row r="215" spans="1:10" ht="13">
      <c r="A215" s="12" t="s">
        <v>2549</v>
      </c>
      <c r="B215" s="16">
        <v>0.14246527777777779</v>
      </c>
      <c r="C215" s="12" t="s">
        <v>18</v>
      </c>
      <c r="D215" s="12" t="s">
        <v>62</v>
      </c>
      <c r="E215" s="36" t="s">
        <v>38</v>
      </c>
      <c r="F215" s="36" t="s">
        <v>38</v>
      </c>
      <c r="J215" s="12" t="s">
        <v>2658</v>
      </c>
    </row>
    <row r="216" spans="1:10" ht="13">
      <c r="A216" s="12" t="s">
        <v>2549</v>
      </c>
      <c r="B216" s="16">
        <v>0.14289351851851853</v>
      </c>
      <c r="C216" s="12" t="s">
        <v>13</v>
      </c>
      <c r="D216" s="12" t="s">
        <v>33</v>
      </c>
      <c r="E216" s="36">
        <v>14</v>
      </c>
      <c r="F216" s="49"/>
      <c r="J216" s="12" t="s">
        <v>120</v>
      </c>
    </row>
    <row r="217" spans="1:10" ht="13">
      <c r="A217" s="12" t="s">
        <v>2549</v>
      </c>
      <c r="B217" s="16">
        <v>0.14289351851851853</v>
      </c>
      <c r="C217" s="12" t="s">
        <v>13</v>
      </c>
      <c r="D217" s="12" t="s">
        <v>33</v>
      </c>
      <c r="E217" s="36">
        <v>24</v>
      </c>
      <c r="F217" s="36"/>
      <c r="J217" s="12" t="s">
        <v>120</v>
      </c>
    </row>
    <row r="218" spans="1:10" ht="13">
      <c r="A218" s="12" t="s">
        <v>2549</v>
      </c>
      <c r="B218" s="16">
        <v>0.14299768518518519</v>
      </c>
      <c r="C218" s="12" t="s">
        <v>13</v>
      </c>
      <c r="D218" s="12" t="s">
        <v>28</v>
      </c>
      <c r="E218" s="36">
        <v>12</v>
      </c>
      <c r="F218" s="49"/>
      <c r="H218" s="12" t="s">
        <v>2625</v>
      </c>
    </row>
    <row r="219" spans="1:10" ht="13">
      <c r="A219" s="12" t="s">
        <v>2549</v>
      </c>
      <c r="B219" s="16">
        <v>0.14303240740740741</v>
      </c>
      <c r="C219" s="12" t="s">
        <v>13</v>
      </c>
      <c r="D219" s="12" t="s">
        <v>28</v>
      </c>
      <c r="E219" s="36">
        <v>14</v>
      </c>
      <c r="F219" s="49"/>
      <c r="H219" s="12" t="s">
        <v>2637</v>
      </c>
      <c r="I219" s="12">
        <v>1</v>
      </c>
    </row>
    <row r="220" spans="1:10" ht="13">
      <c r="A220" s="12" t="s">
        <v>2549</v>
      </c>
      <c r="B220" s="16">
        <v>0.1433912037037037</v>
      </c>
      <c r="C220" s="12" t="s">
        <v>18</v>
      </c>
      <c r="D220" s="12" t="s">
        <v>33</v>
      </c>
      <c r="E220" s="36" t="s">
        <v>17</v>
      </c>
      <c r="F220" s="36">
        <v>20</v>
      </c>
      <c r="G220" s="12" t="s">
        <v>40</v>
      </c>
      <c r="J220" s="12" t="s">
        <v>155</v>
      </c>
    </row>
    <row r="221" spans="1:10" ht="13">
      <c r="A221" s="12" t="s">
        <v>2549</v>
      </c>
      <c r="B221" s="16">
        <v>0.14347222222222222</v>
      </c>
      <c r="C221" s="12" t="s">
        <v>18</v>
      </c>
      <c r="D221" s="12" t="s">
        <v>28</v>
      </c>
      <c r="E221" s="36">
        <v>15</v>
      </c>
      <c r="F221" s="36"/>
      <c r="H221" s="12" t="s">
        <v>2659</v>
      </c>
      <c r="J221" s="12" t="s">
        <v>2660</v>
      </c>
    </row>
    <row r="222" spans="1:10" ht="13">
      <c r="A222" s="12" t="s">
        <v>2549</v>
      </c>
      <c r="B222" s="16">
        <v>0.14385416666666667</v>
      </c>
      <c r="C222" s="12" t="s">
        <v>18</v>
      </c>
      <c r="D222" s="12" t="s">
        <v>33</v>
      </c>
      <c r="E222" s="36">
        <v>27</v>
      </c>
      <c r="F222" s="36"/>
      <c r="J222" s="12" t="s">
        <v>1697</v>
      </c>
    </row>
    <row r="223" spans="1:10" ht="13">
      <c r="A223" s="12" t="s">
        <v>2549</v>
      </c>
      <c r="B223" s="16">
        <v>0.14425925925925925</v>
      </c>
      <c r="C223" s="12" t="s">
        <v>18</v>
      </c>
      <c r="D223" s="12" t="s">
        <v>28</v>
      </c>
      <c r="E223" s="36">
        <v>30</v>
      </c>
      <c r="F223" s="49"/>
      <c r="H223" s="12" t="s">
        <v>2661</v>
      </c>
    </row>
    <row r="224" spans="1:10" ht="13">
      <c r="A224" s="12" t="s">
        <v>2549</v>
      </c>
      <c r="B224" s="16">
        <v>0.14587962962962964</v>
      </c>
      <c r="C224" s="12" t="s">
        <v>19</v>
      </c>
      <c r="D224" s="12" t="s">
        <v>30</v>
      </c>
      <c r="E224" s="36">
        <v>13</v>
      </c>
      <c r="F224" s="49"/>
      <c r="J224" s="12" t="s">
        <v>1328</v>
      </c>
    </row>
    <row r="225" spans="1:10" ht="13">
      <c r="A225" s="12" t="s">
        <v>2549</v>
      </c>
      <c r="B225" s="16">
        <v>0.14621527777777779</v>
      </c>
      <c r="C225" s="12" t="s">
        <v>19</v>
      </c>
      <c r="D225" s="12" t="s">
        <v>28</v>
      </c>
      <c r="E225" s="36">
        <v>27</v>
      </c>
      <c r="F225" s="49"/>
      <c r="H225" s="12" t="s">
        <v>2662</v>
      </c>
    </row>
    <row r="226" spans="1:10" ht="13">
      <c r="A226" s="12" t="s">
        <v>2549</v>
      </c>
      <c r="B226" s="16">
        <v>0.1463888888888889</v>
      </c>
      <c r="C226" s="12" t="s">
        <v>19</v>
      </c>
      <c r="D226" s="12" t="s">
        <v>30</v>
      </c>
      <c r="E226" s="36">
        <v>18</v>
      </c>
      <c r="F226" s="49"/>
      <c r="J226" s="12" t="s">
        <v>1244</v>
      </c>
    </row>
    <row r="227" spans="1:10" ht="13">
      <c r="A227" s="12" t="s">
        <v>2549</v>
      </c>
      <c r="B227" s="16">
        <v>0.14645833333333333</v>
      </c>
      <c r="C227" s="12" t="s">
        <v>19</v>
      </c>
      <c r="D227" s="12" t="s">
        <v>28</v>
      </c>
      <c r="E227" s="36">
        <v>10</v>
      </c>
      <c r="F227" s="49"/>
      <c r="H227" s="12" t="s">
        <v>2663</v>
      </c>
    </row>
    <row r="228" spans="1:10" ht="13">
      <c r="A228" s="12" t="s">
        <v>2549</v>
      </c>
      <c r="B228" s="16">
        <v>0.14677083333333332</v>
      </c>
      <c r="C228" s="12" t="s">
        <v>14</v>
      </c>
      <c r="D228" s="12" t="s">
        <v>30</v>
      </c>
      <c r="E228" s="36">
        <v>17</v>
      </c>
      <c r="F228" s="49"/>
      <c r="J228" s="12" t="s">
        <v>2664</v>
      </c>
    </row>
    <row r="229" spans="1:10" ht="13">
      <c r="A229" s="12" t="s">
        <v>2549</v>
      </c>
      <c r="B229" s="16">
        <v>0.14678240740740742</v>
      </c>
      <c r="C229" s="12" t="s">
        <v>14</v>
      </c>
      <c r="D229" s="12" t="s">
        <v>30</v>
      </c>
      <c r="E229" s="36">
        <v>18</v>
      </c>
      <c r="F229" s="49"/>
      <c r="J229" s="12" t="s">
        <v>2664</v>
      </c>
    </row>
    <row r="230" spans="1:10" ht="13">
      <c r="A230" s="12" t="s">
        <v>2549</v>
      </c>
      <c r="B230" s="16">
        <v>0.14739583333333334</v>
      </c>
      <c r="C230" s="12" t="s">
        <v>14</v>
      </c>
      <c r="D230" s="12" t="s">
        <v>28</v>
      </c>
      <c r="E230" s="36">
        <v>32</v>
      </c>
      <c r="F230" s="49"/>
      <c r="H230" s="12" t="s">
        <v>2665</v>
      </c>
    </row>
    <row r="231" spans="1:10" ht="13">
      <c r="A231" s="12" t="s">
        <v>2549</v>
      </c>
      <c r="B231" s="16">
        <v>0.14774305555555556</v>
      </c>
      <c r="C231" s="12" t="s">
        <v>14</v>
      </c>
      <c r="D231" s="12" t="s">
        <v>30</v>
      </c>
      <c r="E231" s="36">
        <v>13</v>
      </c>
      <c r="F231" s="49"/>
      <c r="J231" s="12" t="s">
        <v>2664</v>
      </c>
    </row>
    <row r="232" spans="1:10" ht="13">
      <c r="A232" s="12" t="s">
        <v>2549</v>
      </c>
      <c r="B232" s="16">
        <v>0.14776620370370369</v>
      </c>
      <c r="C232" s="12" t="s">
        <v>14</v>
      </c>
      <c r="D232" s="12" t="s">
        <v>30</v>
      </c>
      <c r="E232" s="36">
        <v>18</v>
      </c>
      <c r="F232" s="49"/>
      <c r="I232" s="12">
        <v>1</v>
      </c>
      <c r="J232" s="12" t="s">
        <v>2666</v>
      </c>
    </row>
    <row r="233" spans="1:10" ht="13">
      <c r="A233" s="12" t="s">
        <v>2549</v>
      </c>
      <c r="B233" s="16">
        <v>0.14921296296296296</v>
      </c>
      <c r="C233" s="12" t="s">
        <v>888</v>
      </c>
      <c r="D233" s="12" t="s">
        <v>15</v>
      </c>
      <c r="E233" s="36" t="s">
        <v>17</v>
      </c>
      <c r="F233" s="36">
        <v>20</v>
      </c>
    </row>
    <row r="234" spans="1:10" ht="13">
      <c r="A234" s="12" t="s">
        <v>2549</v>
      </c>
      <c r="B234" s="16">
        <v>0.14959490740740741</v>
      </c>
      <c r="C234" s="12" t="s">
        <v>19</v>
      </c>
      <c r="D234" s="12" t="s">
        <v>37</v>
      </c>
      <c r="E234" s="36">
        <v>13</v>
      </c>
      <c r="F234" s="49"/>
    </row>
    <row r="235" spans="1:10" ht="13">
      <c r="A235" s="12" t="s">
        <v>2549</v>
      </c>
      <c r="B235" s="16">
        <v>0.15690972222222221</v>
      </c>
      <c r="C235" s="12" t="s">
        <v>21</v>
      </c>
      <c r="D235" s="12" t="s">
        <v>321</v>
      </c>
      <c r="E235" s="36">
        <v>17</v>
      </c>
      <c r="F235" s="49"/>
    </row>
    <row r="236" spans="1:10" ht="13">
      <c r="A236" s="12" t="s">
        <v>2549</v>
      </c>
      <c r="B236" s="16">
        <v>0.15715277777777778</v>
      </c>
      <c r="C236" s="12" t="s">
        <v>21</v>
      </c>
      <c r="D236" s="12" t="s">
        <v>101</v>
      </c>
      <c r="E236" s="36">
        <v>9</v>
      </c>
      <c r="F236" s="36"/>
      <c r="J236" s="12" t="s">
        <v>2667</v>
      </c>
    </row>
    <row r="237" spans="1:10" ht="13">
      <c r="A237" s="12" t="s">
        <v>2549</v>
      </c>
      <c r="B237" s="16">
        <v>0.16087962962962962</v>
      </c>
      <c r="C237" s="12" t="s">
        <v>888</v>
      </c>
      <c r="D237" s="12" t="s">
        <v>45</v>
      </c>
      <c r="E237" s="36">
        <v>73</v>
      </c>
      <c r="F237" s="36"/>
      <c r="J237" s="12" t="s">
        <v>2486</v>
      </c>
    </row>
    <row r="238" spans="1:10" ht="13">
      <c r="A238" s="12" t="s">
        <v>2549</v>
      </c>
      <c r="B238" s="16">
        <v>0.1610300925925926</v>
      </c>
      <c r="C238" s="12" t="s">
        <v>18</v>
      </c>
      <c r="D238" s="12" t="s">
        <v>45</v>
      </c>
      <c r="E238" s="36">
        <v>23</v>
      </c>
      <c r="F238" s="36"/>
      <c r="J238" s="12" t="s">
        <v>2486</v>
      </c>
    </row>
    <row r="239" spans="1:10" ht="13">
      <c r="A239" s="12" t="s">
        <v>2549</v>
      </c>
      <c r="B239" s="16">
        <v>0.1643287037037037</v>
      </c>
      <c r="C239" s="12" t="s">
        <v>19</v>
      </c>
      <c r="D239" s="12" t="s">
        <v>37</v>
      </c>
      <c r="E239" s="36">
        <v>26</v>
      </c>
      <c r="F239" s="49"/>
      <c r="J239" s="12" t="s">
        <v>2617</v>
      </c>
    </row>
    <row r="240" spans="1:10" ht="13">
      <c r="A240" s="12" t="s">
        <v>2549</v>
      </c>
      <c r="B240" s="16">
        <v>0.17634259259259261</v>
      </c>
      <c r="C240" s="12" t="s">
        <v>21</v>
      </c>
      <c r="D240" s="12" t="s">
        <v>15</v>
      </c>
      <c r="E240" s="36" t="s">
        <v>38</v>
      </c>
      <c r="F240" s="36" t="s">
        <v>38</v>
      </c>
      <c r="J240" s="12" t="s">
        <v>56</v>
      </c>
    </row>
    <row r="241" spans="1:10" ht="13">
      <c r="A241" s="12" t="s">
        <v>2549</v>
      </c>
      <c r="B241" s="16">
        <v>0.17634259259259261</v>
      </c>
      <c r="C241" s="12" t="s">
        <v>21</v>
      </c>
      <c r="D241" s="12" t="s">
        <v>15</v>
      </c>
      <c r="E241" s="36">
        <v>15</v>
      </c>
      <c r="F241" s="36"/>
      <c r="J241" s="12" t="s">
        <v>57</v>
      </c>
    </row>
    <row r="242" spans="1:10" ht="13">
      <c r="A242" s="12" t="s">
        <v>2549</v>
      </c>
      <c r="B242" s="16">
        <v>0.17712962962962964</v>
      </c>
      <c r="C242" s="12" t="s">
        <v>21</v>
      </c>
      <c r="D242" s="12" t="s">
        <v>321</v>
      </c>
      <c r="E242" s="36">
        <v>24</v>
      </c>
      <c r="F242" s="49"/>
    </row>
    <row r="243" spans="1:10" ht="13">
      <c r="A243" s="12" t="s">
        <v>2549</v>
      </c>
      <c r="B243" s="16">
        <v>0.17813657407407407</v>
      </c>
      <c r="C243" s="12" t="s">
        <v>18</v>
      </c>
      <c r="D243" s="12" t="s">
        <v>37</v>
      </c>
      <c r="E243" s="36">
        <v>3</v>
      </c>
      <c r="F243" s="49"/>
    </row>
    <row r="244" spans="1:10" ht="13">
      <c r="A244" s="12" t="s">
        <v>2549</v>
      </c>
      <c r="B244" s="16">
        <v>0.17813657407407407</v>
      </c>
      <c r="C244" s="12" t="s">
        <v>19</v>
      </c>
      <c r="D244" s="12" t="s">
        <v>37</v>
      </c>
      <c r="E244" s="36">
        <v>13</v>
      </c>
      <c r="F244" s="36"/>
    </row>
    <row r="245" spans="1:10" ht="13">
      <c r="A245" s="12" t="s">
        <v>2549</v>
      </c>
      <c r="B245" s="16">
        <v>0.17833333333333334</v>
      </c>
      <c r="C245" s="12" t="s">
        <v>21</v>
      </c>
      <c r="D245" s="12" t="s">
        <v>37</v>
      </c>
      <c r="E245" s="36">
        <v>22</v>
      </c>
      <c r="F245" s="49"/>
    </row>
    <row r="246" spans="1:10" ht="13">
      <c r="A246" s="12" t="s">
        <v>2549</v>
      </c>
      <c r="B246" s="16">
        <v>0.17958333333333334</v>
      </c>
      <c r="C246" s="12" t="s">
        <v>14</v>
      </c>
      <c r="D246" s="12" t="s">
        <v>15</v>
      </c>
      <c r="E246" s="36">
        <v>15</v>
      </c>
      <c r="F246" s="49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>
    <outlinePr summaryBelow="0" summaryRight="0"/>
  </sheetPr>
  <dimension ref="A1:J5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4.5" defaultRowHeight="15.75" customHeight="1"/>
  <cols>
    <col min="1" max="1" width="8.5" customWidth="1"/>
    <col min="2" max="2" width="7.33203125" customWidth="1"/>
    <col min="3" max="3" width="9.5" customWidth="1"/>
    <col min="4" max="4" width="15.1640625" customWidth="1"/>
    <col min="5" max="5" width="10.5" customWidth="1"/>
    <col min="6" max="6" width="12.5" customWidth="1"/>
    <col min="7" max="7" width="5.1640625" customWidth="1"/>
    <col min="8" max="8" width="12.83203125" customWidth="1"/>
    <col min="9" max="9" width="6.33203125" customWidth="1"/>
    <col min="10" max="10" width="34.33203125" customWidth="1"/>
  </cols>
  <sheetData>
    <row r="1" spans="1:10" ht="15.75" customHeight="1">
      <c r="A1" s="43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2" t="s">
        <v>6</v>
      </c>
      <c r="H1" s="3" t="s">
        <v>7</v>
      </c>
      <c r="I1" s="2" t="s">
        <v>8</v>
      </c>
      <c r="J1" s="3" t="s">
        <v>9</v>
      </c>
    </row>
    <row r="2" spans="1:10" ht="15.75" customHeight="1">
      <c r="A2" s="12" t="s">
        <v>2550</v>
      </c>
      <c r="B2" s="16">
        <v>1.1145833333333334E-2</v>
      </c>
      <c r="C2" s="12" t="s">
        <v>21</v>
      </c>
      <c r="D2" s="12" t="s">
        <v>15</v>
      </c>
      <c r="E2" s="36">
        <v>7</v>
      </c>
      <c r="F2" s="37">
        <f>E2-4</f>
        <v>3</v>
      </c>
    </row>
    <row r="3" spans="1:10" ht="15.75" customHeight="1">
      <c r="A3" s="12" t="s">
        <v>2550</v>
      </c>
      <c r="B3" s="16">
        <v>1.2152777777777778E-2</v>
      </c>
      <c r="C3" s="12" t="s">
        <v>18</v>
      </c>
      <c r="D3" s="12" t="s">
        <v>37</v>
      </c>
      <c r="E3" s="36">
        <v>6</v>
      </c>
      <c r="F3" s="37">
        <f>E3-1</f>
        <v>5</v>
      </c>
    </row>
    <row r="4" spans="1:10" ht="15.75" customHeight="1">
      <c r="A4" s="12" t="s">
        <v>2550</v>
      </c>
      <c r="B4" s="16">
        <v>1.5659722222222221E-2</v>
      </c>
      <c r="C4" s="12" t="s">
        <v>14</v>
      </c>
      <c r="D4" s="12" t="s">
        <v>15</v>
      </c>
      <c r="E4" s="36" t="s">
        <v>17</v>
      </c>
      <c r="F4" s="36">
        <v>20</v>
      </c>
    </row>
    <row r="5" spans="1:10" ht="15.75" customHeight="1">
      <c r="A5" s="12" t="s">
        <v>2550</v>
      </c>
      <c r="B5" s="16">
        <v>1.9189814814814816E-2</v>
      </c>
      <c r="C5" s="12" t="s">
        <v>21</v>
      </c>
      <c r="D5" s="12" t="s">
        <v>321</v>
      </c>
      <c r="E5" s="36" t="s">
        <v>20</v>
      </c>
      <c r="F5" s="36">
        <v>1</v>
      </c>
    </row>
    <row r="6" spans="1:10" ht="15.75" customHeight="1">
      <c r="A6" s="12" t="s">
        <v>2550</v>
      </c>
      <c r="B6" s="16">
        <v>2.0277777777777777E-2</v>
      </c>
      <c r="C6" s="12" t="s">
        <v>19</v>
      </c>
      <c r="D6" s="12" t="s">
        <v>37</v>
      </c>
      <c r="E6" s="36">
        <v>16</v>
      </c>
      <c r="F6" s="37">
        <f>E6-11</f>
        <v>5</v>
      </c>
    </row>
    <row r="7" spans="1:10" ht="15.75" customHeight="1">
      <c r="A7" s="12" t="s">
        <v>2550</v>
      </c>
      <c r="B7" s="16">
        <v>2.6562499999999999E-2</v>
      </c>
      <c r="C7" s="12" t="s">
        <v>14</v>
      </c>
      <c r="D7" s="12" t="s">
        <v>15</v>
      </c>
      <c r="E7" s="36">
        <v>14</v>
      </c>
      <c r="F7" s="37">
        <f>E7-3</f>
        <v>11</v>
      </c>
    </row>
    <row r="8" spans="1:10" ht="15.75" customHeight="1">
      <c r="A8" s="12" t="s">
        <v>2550</v>
      </c>
      <c r="B8" s="16">
        <v>2.7372685185185184E-2</v>
      </c>
      <c r="C8" s="12" t="s">
        <v>888</v>
      </c>
      <c r="D8" s="12" t="s">
        <v>109</v>
      </c>
      <c r="E8" s="36">
        <v>18</v>
      </c>
      <c r="F8" s="37">
        <f>E8-0</f>
        <v>18</v>
      </c>
    </row>
    <row r="9" spans="1:10" ht="15.75" customHeight="1">
      <c r="A9" s="12" t="s">
        <v>2550</v>
      </c>
      <c r="B9" s="16">
        <v>2.7766203703703703E-2</v>
      </c>
      <c r="C9" s="12" t="s">
        <v>14</v>
      </c>
      <c r="D9" s="12" t="s">
        <v>55</v>
      </c>
      <c r="E9" s="36">
        <v>15</v>
      </c>
      <c r="F9" s="37">
        <f>E9-5</f>
        <v>10</v>
      </c>
    </row>
    <row r="10" spans="1:10" ht="15.75" customHeight="1">
      <c r="A10" s="12" t="s">
        <v>2550</v>
      </c>
      <c r="B10" s="16">
        <v>3.037037037037037E-2</v>
      </c>
      <c r="C10" s="12" t="s">
        <v>18</v>
      </c>
      <c r="D10" s="12" t="s">
        <v>51</v>
      </c>
      <c r="E10" s="36" t="s">
        <v>38</v>
      </c>
      <c r="F10" s="36" t="s">
        <v>38</v>
      </c>
      <c r="J10" s="12" t="s">
        <v>56</v>
      </c>
    </row>
    <row r="11" spans="1:10" ht="15.75" customHeight="1">
      <c r="A11" s="12" t="s">
        <v>2550</v>
      </c>
      <c r="B11" s="16">
        <v>3.037037037037037E-2</v>
      </c>
      <c r="C11" s="12" t="s">
        <v>18</v>
      </c>
      <c r="D11" s="12" t="s">
        <v>51</v>
      </c>
      <c r="E11" s="36">
        <v>23</v>
      </c>
      <c r="F11" s="37">
        <f>E11-5</f>
        <v>18</v>
      </c>
      <c r="J11" s="12" t="s">
        <v>2560</v>
      </c>
    </row>
    <row r="12" spans="1:10" ht="15.75" customHeight="1">
      <c r="A12" s="12" t="s">
        <v>2550</v>
      </c>
      <c r="B12" s="16">
        <v>3.2303240740740743E-2</v>
      </c>
      <c r="C12" s="12" t="s">
        <v>21</v>
      </c>
      <c r="D12" s="12" t="s">
        <v>37</v>
      </c>
      <c r="E12" s="36">
        <v>22</v>
      </c>
      <c r="F12" s="37">
        <f>E12-9</f>
        <v>13</v>
      </c>
    </row>
    <row r="13" spans="1:10" ht="15.75" customHeight="1">
      <c r="A13" s="12" t="s">
        <v>2550</v>
      </c>
      <c r="B13" s="16">
        <v>3.8553240740740742E-2</v>
      </c>
      <c r="C13" s="12" t="s">
        <v>14</v>
      </c>
      <c r="D13" s="12" t="s">
        <v>26</v>
      </c>
      <c r="E13" s="36" t="s">
        <v>38</v>
      </c>
      <c r="F13" s="36" t="s">
        <v>38</v>
      </c>
      <c r="J13" s="12" t="s">
        <v>2042</v>
      </c>
    </row>
    <row r="14" spans="1:10" ht="15.75" customHeight="1">
      <c r="A14" s="12" t="s">
        <v>2550</v>
      </c>
      <c r="B14" s="16">
        <v>3.8553240740740742E-2</v>
      </c>
      <c r="C14" s="12" t="s">
        <v>14</v>
      </c>
      <c r="D14" s="12" t="s">
        <v>26</v>
      </c>
      <c r="E14" s="36">
        <v>23</v>
      </c>
      <c r="F14" s="37">
        <f>E14-4</f>
        <v>19</v>
      </c>
      <c r="J14" s="12" t="s">
        <v>2562</v>
      </c>
    </row>
    <row r="15" spans="1:10" ht="15.75" customHeight="1">
      <c r="A15" s="12" t="s">
        <v>2550</v>
      </c>
      <c r="B15" s="16">
        <v>3.934027777777778E-2</v>
      </c>
      <c r="C15" s="12" t="s">
        <v>14</v>
      </c>
      <c r="D15" s="12" t="s">
        <v>15</v>
      </c>
      <c r="E15" s="36">
        <v>5</v>
      </c>
      <c r="F15" s="37">
        <f>E15-3</f>
        <v>2</v>
      </c>
    </row>
    <row r="16" spans="1:10" ht="15.75" customHeight="1">
      <c r="A16" s="12" t="s">
        <v>2550</v>
      </c>
      <c r="B16" s="16">
        <v>4.0706018518518516E-2</v>
      </c>
      <c r="C16" s="12" t="s">
        <v>14</v>
      </c>
      <c r="D16" s="12" t="s">
        <v>321</v>
      </c>
      <c r="E16" s="36">
        <v>17</v>
      </c>
      <c r="F16" s="37">
        <f>E16-4</f>
        <v>13</v>
      </c>
    </row>
    <row r="17" spans="1:10" ht="15.75" customHeight="1">
      <c r="A17" s="12" t="s">
        <v>2550</v>
      </c>
      <c r="B17" s="16">
        <v>4.2777777777777776E-2</v>
      </c>
      <c r="C17" s="12" t="s">
        <v>888</v>
      </c>
      <c r="D17" s="12" t="s">
        <v>15</v>
      </c>
      <c r="E17" s="36">
        <v>17</v>
      </c>
      <c r="F17" s="37">
        <f>E17-9</f>
        <v>8</v>
      </c>
    </row>
    <row r="18" spans="1:10" ht="15.75" customHeight="1">
      <c r="A18" s="12" t="s">
        <v>2550</v>
      </c>
      <c r="B18" s="16">
        <v>4.3969907407407409E-2</v>
      </c>
      <c r="C18" s="12" t="s">
        <v>21</v>
      </c>
      <c r="D18" s="12" t="s">
        <v>37</v>
      </c>
      <c r="E18" s="36" t="s">
        <v>38</v>
      </c>
      <c r="F18" s="36" t="s">
        <v>38</v>
      </c>
      <c r="J18" s="12" t="s">
        <v>56</v>
      </c>
    </row>
    <row r="19" spans="1:10" ht="15.75" customHeight="1">
      <c r="A19" s="12" t="s">
        <v>2550</v>
      </c>
      <c r="B19" s="16">
        <v>4.3969907407407409E-2</v>
      </c>
      <c r="C19" s="12" t="s">
        <v>21</v>
      </c>
      <c r="D19" s="12" t="s">
        <v>37</v>
      </c>
      <c r="E19" s="36" t="s">
        <v>17</v>
      </c>
      <c r="F19" s="36">
        <v>20</v>
      </c>
      <c r="J19" s="12" t="s">
        <v>57</v>
      </c>
    </row>
    <row r="20" spans="1:10" ht="15.75" customHeight="1">
      <c r="A20" s="12" t="s">
        <v>2550</v>
      </c>
      <c r="B20" s="16">
        <v>4.7037037037037037E-2</v>
      </c>
      <c r="C20" s="12" t="s">
        <v>21</v>
      </c>
      <c r="D20" s="12" t="s">
        <v>321</v>
      </c>
      <c r="E20" s="36">
        <v>12</v>
      </c>
      <c r="F20" s="36">
        <v>2</v>
      </c>
      <c r="J20" s="12" t="s">
        <v>2042</v>
      </c>
    </row>
    <row r="21" spans="1:10" ht="15.75" customHeight="1">
      <c r="A21" s="12" t="s">
        <v>2550</v>
      </c>
      <c r="B21" s="16">
        <v>4.7037037037037037E-2</v>
      </c>
      <c r="C21" s="12" t="s">
        <v>21</v>
      </c>
      <c r="D21" s="12" t="s">
        <v>321</v>
      </c>
      <c r="E21" s="36">
        <v>14</v>
      </c>
      <c r="F21" s="36">
        <v>4</v>
      </c>
      <c r="J21" s="12" t="s">
        <v>2043</v>
      </c>
    </row>
    <row r="22" spans="1:10" ht="15.75" customHeight="1">
      <c r="A22" s="12" t="s">
        <v>2550</v>
      </c>
      <c r="B22" s="16">
        <v>5.0092592592592591E-2</v>
      </c>
      <c r="C22" s="12" t="s">
        <v>21</v>
      </c>
      <c r="D22" s="12" t="s">
        <v>15</v>
      </c>
      <c r="E22" s="36">
        <v>13</v>
      </c>
      <c r="F22" s="37">
        <f>E22-4</f>
        <v>9</v>
      </c>
    </row>
    <row r="23" spans="1:10" ht="15.75" customHeight="1">
      <c r="A23" s="12" t="s">
        <v>2550</v>
      </c>
      <c r="B23" s="16">
        <v>8.2754629629629636E-2</v>
      </c>
      <c r="C23" s="12" t="s">
        <v>18</v>
      </c>
      <c r="D23" s="12" t="s">
        <v>109</v>
      </c>
      <c r="E23" s="36">
        <v>12</v>
      </c>
      <c r="F23" s="37">
        <f>E23-3</f>
        <v>9</v>
      </c>
      <c r="J23" s="12" t="s">
        <v>2351</v>
      </c>
    </row>
    <row r="24" spans="1:10" ht="15.75" customHeight="1">
      <c r="A24" s="12" t="s">
        <v>2550</v>
      </c>
      <c r="B24" s="16">
        <v>0.11350694444444444</v>
      </c>
      <c r="C24" s="12" t="s">
        <v>21</v>
      </c>
      <c r="D24" s="12" t="s">
        <v>15</v>
      </c>
      <c r="E24" s="36" t="s">
        <v>38</v>
      </c>
      <c r="F24" s="36" t="s">
        <v>38</v>
      </c>
    </row>
    <row r="25" spans="1:10" ht="15.75" customHeight="1">
      <c r="A25" s="12" t="s">
        <v>2550</v>
      </c>
      <c r="B25" s="16">
        <v>0.11356481481481481</v>
      </c>
      <c r="C25" s="12" t="s">
        <v>13</v>
      </c>
      <c r="D25" s="12" t="s">
        <v>15</v>
      </c>
      <c r="E25" s="36">
        <v>16</v>
      </c>
      <c r="F25" s="37">
        <f>E25-2</f>
        <v>14</v>
      </c>
    </row>
    <row r="26" spans="1:10" ht="15.75" customHeight="1">
      <c r="A26" s="12" t="s">
        <v>2550</v>
      </c>
      <c r="B26" s="16">
        <v>0.11469907407407408</v>
      </c>
      <c r="C26" s="12" t="s">
        <v>18</v>
      </c>
      <c r="D26" s="12" t="s">
        <v>15</v>
      </c>
      <c r="E26" s="36">
        <v>13</v>
      </c>
      <c r="F26" s="37">
        <f>E26-5</f>
        <v>8</v>
      </c>
    </row>
    <row r="27" spans="1:10" ht="15.75" customHeight="1">
      <c r="A27" s="12" t="s">
        <v>2550</v>
      </c>
      <c r="B27" s="16">
        <v>0.12357638888888889</v>
      </c>
      <c r="C27" s="12" t="s">
        <v>13</v>
      </c>
      <c r="D27" s="12" t="s">
        <v>15</v>
      </c>
      <c r="E27" s="36">
        <v>18</v>
      </c>
      <c r="F27" s="37">
        <f>E27-2</f>
        <v>16</v>
      </c>
    </row>
    <row r="28" spans="1:10" ht="15.75" customHeight="1">
      <c r="A28" s="12" t="s">
        <v>2550</v>
      </c>
      <c r="B28" s="16">
        <v>0.12590277777777778</v>
      </c>
      <c r="C28" s="12" t="s">
        <v>888</v>
      </c>
      <c r="D28" s="12" t="s">
        <v>15</v>
      </c>
      <c r="E28" s="36">
        <v>27</v>
      </c>
      <c r="F28" s="37">
        <f>E28-9</f>
        <v>18</v>
      </c>
    </row>
    <row r="29" spans="1:10" ht="15.75" customHeight="1">
      <c r="A29" s="12" t="s">
        <v>2550</v>
      </c>
      <c r="B29" s="16">
        <v>0.1259837962962963</v>
      </c>
      <c r="C29" s="12" t="s">
        <v>14</v>
      </c>
      <c r="D29" s="12" t="s">
        <v>15</v>
      </c>
      <c r="E29" s="36">
        <v>10</v>
      </c>
      <c r="F29" s="37">
        <f>E29-3</f>
        <v>7</v>
      </c>
    </row>
    <row r="30" spans="1:10" ht="15.75" customHeight="1">
      <c r="A30" s="12" t="s">
        <v>2550</v>
      </c>
      <c r="B30" s="16">
        <v>0.12993055555555555</v>
      </c>
      <c r="C30" s="12" t="s">
        <v>19</v>
      </c>
      <c r="D30" s="12" t="s">
        <v>37</v>
      </c>
      <c r="E30" s="36">
        <v>23</v>
      </c>
      <c r="F30" s="37">
        <f>E30-11</f>
        <v>12</v>
      </c>
    </row>
    <row r="31" spans="1:10" ht="15.75" customHeight="1">
      <c r="A31" s="12" t="s">
        <v>2550</v>
      </c>
      <c r="B31" s="16">
        <v>0.13047453703703704</v>
      </c>
      <c r="C31" s="12" t="s">
        <v>19</v>
      </c>
      <c r="D31" s="12" t="s">
        <v>137</v>
      </c>
      <c r="E31" s="36">
        <v>22</v>
      </c>
      <c r="F31" s="37">
        <f>E31-13</f>
        <v>9</v>
      </c>
    </row>
    <row r="32" spans="1:10" ht="15.75" customHeight="1">
      <c r="A32" s="12" t="s">
        <v>2550</v>
      </c>
      <c r="B32" s="16">
        <v>0.13278935185185184</v>
      </c>
      <c r="C32" s="12" t="s">
        <v>21</v>
      </c>
      <c r="D32" s="12" t="s">
        <v>78</v>
      </c>
      <c r="E32" s="36">
        <v>26</v>
      </c>
      <c r="F32" s="44">
        <f>E32-6</f>
        <v>20</v>
      </c>
    </row>
    <row r="33" spans="1:10" ht="15.75" customHeight="1">
      <c r="A33" s="12" t="s">
        <v>2550</v>
      </c>
      <c r="B33" s="16">
        <v>0.13675925925925925</v>
      </c>
      <c r="C33" s="12" t="s">
        <v>19</v>
      </c>
      <c r="D33" s="12" t="s">
        <v>37</v>
      </c>
      <c r="E33" s="36">
        <v>19</v>
      </c>
      <c r="F33" s="37">
        <f t="shared" ref="F33:F34" si="0">E33-11</f>
        <v>8</v>
      </c>
    </row>
    <row r="34" spans="1:10" ht="15.75" customHeight="1">
      <c r="A34" s="12" t="s">
        <v>2550</v>
      </c>
      <c r="B34" s="16">
        <v>0.13859953703703703</v>
      </c>
      <c r="C34" s="12" t="s">
        <v>19</v>
      </c>
      <c r="D34" s="12" t="s">
        <v>137</v>
      </c>
      <c r="E34" s="36">
        <v>19</v>
      </c>
      <c r="F34" s="37">
        <f t="shared" si="0"/>
        <v>8</v>
      </c>
    </row>
    <row r="35" spans="1:10" ht="15.75" customHeight="1">
      <c r="A35" s="12" t="s">
        <v>2550</v>
      </c>
      <c r="B35" s="16">
        <v>0.13894675925925926</v>
      </c>
      <c r="C35" s="12" t="s">
        <v>19</v>
      </c>
      <c r="D35" s="12" t="s">
        <v>2585</v>
      </c>
      <c r="E35" s="36">
        <v>11</v>
      </c>
      <c r="F35" s="37">
        <f>E35-2</f>
        <v>9</v>
      </c>
      <c r="J35" s="12" t="s">
        <v>243</v>
      </c>
    </row>
    <row r="36" spans="1:10" ht="15.75" customHeight="1">
      <c r="A36" s="12" t="s">
        <v>2550</v>
      </c>
      <c r="B36" s="16">
        <v>0.14270833333333333</v>
      </c>
      <c r="C36" s="12" t="s">
        <v>19</v>
      </c>
      <c r="D36" s="12" t="s">
        <v>70</v>
      </c>
      <c r="E36" s="36" t="s">
        <v>38</v>
      </c>
      <c r="F36" s="36" t="s">
        <v>38</v>
      </c>
    </row>
    <row r="37" spans="1:10" ht="15.75" customHeight="1">
      <c r="A37" s="12" t="s">
        <v>2550</v>
      </c>
      <c r="B37" s="16">
        <v>0.14288194444444444</v>
      </c>
      <c r="C37" s="12" t="s">
        <v>14</v>
      </c>
      <c r="D37" s="12" t="s">
        <v>37</v>
      </c>
      <c r="E37" s="36">
        <v>24</v>
      </c>
      <c r="F37" s="37">
        <f>E37-8</f>
        <v>16</v>
      </c>
    </row>
    <row r="38" spans="1:10" ht="15.75" customHeight="1">
      <c r="A38" s="12" t="s">
        <v>2550</v>
      </c>
      <c r="B38" s="16">
        <v>0.14370370370370369</v>
      </c>
      <c r="C38" s="12" t="s">
        <v>13</v>
      </c>
      <c r="D38" s="12" t="s">
        <v>78</v>
      </c>
      <c r="E38" s="36">
        <v>4</v>
      </c>
      <c r="F38" s="37">
        <f>E38-2</f>
        <v>2</v>
      </c>
    </row>
    <row r="39" spans="1:10" ht="15.75" customHeight="1">
      <c r="A39" s="12" t="s">
        <v>2550</v>
      </c>
      <c r="B39" s="16">
        <v>0.14384259259259261</v>
      </c>
      <c r="C39" s="12" t="s">
        <v>14</v>
      </c>
      <c r="D39" s="12" t="s">
        <v>78</v>
      </c>
      <c r="E39" s="36">
        <v>17</v>
      </c>
      <c r="F39" s="37">
        <f>E39-4</f>
        <v>13</v>
      </c>
    </row>
    <row r="40" spans="1:10" ht="15.75" customHeight="1">
      <c r="A40" s="12" t="s">
        <v>2550</v>
      </c>
      <c r="B40" s="16">
        <v>0.14527777777777778</v>
      </c>
      <c r="C40" s="12" t="s">
        <v>18</v>
      </c>
      <c r="D40" s="12" t="s">
        <v>101</v>
      </c>
      <c r="E40" s="36" t="s">
        <v>38</v>
      </c>
      <c r="F40" s="36" t="s">
        <v>38</v>
      </c>
      <c r="J40" s="12" t="s">
        <v>2327</v>
      </c>
    </row>
    <row r="41" spans="1:10" ht="15.75" customHeight="1">
      <c r="A41" s="12" t="s">
        <v>2550</v>
      </c>
      <c r="B41" s="16">
        <v>0.1476851851851852</v>
      </c>
      <c r="C41" s="12" t="s">
        <v>19</v>
      </c>
      <c r="D41" s="12" t="s">
        <v>37</v>
      </c>
      <c r="E41" s="36">
        <v>27</v>
      </c>
      <c r="F41" s="37">
        <f>E41-11</f>
        <v>16</v>
      </c>
    </row>
    <row r="42" spans="1:10" ht="15.75" customHeight="1">
      <c r="A42" s="12" t="s">
        <v>2550</v>
      </c>
      <c r="B42" s="16">
        <v>0.14861111111111111</v>
      </c>
      <c r="C42" s="12" t="s">
        <v>21</v>
      </c>
      <c r="D42" s="12" t="s">
        <v>321</v>
      </c>
      <c r="E42" s="36">
        <v>29</v>
      </c>
      <c r="F42" s="37">
        <f>E42-10</f>
        <v>19</v>
      </c>
    </row>
    <row r="43" spans="1:10" ht="15.75" customHeight="1">
      <c r="A43" s="12" t="s">
        <v>2550</v>
      </c>
      <c r="B43" s="16">
        <v>0.15015046296296297</v>
      </c>
      <c r="C43" s="12" t="s">
        <v>18</v>
      </c>
      <c r="D43" s="12" t="s">
        <v>60</v>
      </c>
      <c r="E43" s="36">
        <v>8</v>
      </c>
      <c r="F43" s="37">
        <f>E43-5</f>
        <v>3</v>
      </c>
    </row>
    <row r="44" spans="1:10" ht="15.75" customHeight="1">
      <c r="A44" s="12" t="s">
        <v>2550</v>
      </c>
      <c r="B44" s="16">
        <v>0.15034722222222222</v>
      </c>
      <c r="C44" s="12" t="s">
        <v>18</v>
      </c>
      <c r="D44" s="12" t="s">
        <v>109</v>
      </c>
      <c r="E44" s="36">
        <v>15</v>
      </c>
      <c r="F44" s="37">
        <f>E44-3</f>
        <v>12</v>
      </c>
    </row>
    <row r="45" spans="1:10" ht="15.75" customHeight="1">
      <c r="A45" s="12" t="s">
        <v>2550</v>
      </c>
      <c r="B45" s="16">
        <v>0.15155092592592592</v>
      </c>
      <c r="C45" s="12" t="s">
        <v>19</v>
      </c>
      <c r="D45" s="12" t="s">
        <v>37</v>
      </c>
      <c r="E45" s="36">
        <v>28</v>
      </c>
      <c r="F45" s="37">
        <f>E45-11</f>
        <v>17</v>
      </c>
    </row>
    <row r="46" spans="1:10" ht="15.75" customHeight="1">
      <c r="A46" s="12" t="s">
        <v>2550</v>
      </c>
      <c r="B46" s="16">
        <v>0.15162037037037038</v>
      </c>
      <c r="C46" s="12" t="s">
        <v>19</v>
      </c>
      <c r="D46" s="12" t="s">
        <v>137</v>
      </c>
      <c r="E46" s="36">
        <v>30</v>
      </c>
      <c r="F46" s="37">
        <f>E46-13</f>
        <v>17</v>
      </c>
    </row>
    <row r="47" spans="1:10" ht="15.75" customHeight="1">
      <c r="A47" s="12" t="s">
        <v>2550</v>
      </c>
      <c r="B47" s="16">
        <v>0.15355324074074075</v>
      </c>
      <c r="C47" s="12" t="s">
        <v>18</v>
      </c>
      <c r="D47" s="12" t="s">
        <v>34</v>
      </c>
      <c r="E47" s="36" t="s">
        <v>20</v>
      </c>
      <c r="F47" s="36">
        <v>1</v>
      </c>
    </row>
    <row r="48" spans="1:10" ht="15.75" customHeight="1">
      <c r="A48" s="12" t="s">
        <v>2550</v>
      </c>
      <c r="B48" s="16">
        <v>0.15562500000000001</v>
      </c>
      <c r="C48" s="12" t="s">
        <v>13</v>
      </c>
      <c r="D48" s="12" t="s">
        <v>24</v>
      </c>
      <c r="E48" s="36" t="s">
        <v>20</v>
      </c>
      <c r="F48" s="36">
        <v>1</v>
      </c>
    </row>
    <row r="49" spans="1:6" ht="15.75" customHeight="1">
      <c r="A49" s="12" t="s">
        <v>2550</v>
      </c>
      <c r="B49" s="16">
        <v>0.15565972222222221</v>
      </c>
      <c r="C49" s="12" t="s">
        <v>19</v>
      </c>
      <c r="D49" s="12" t="s">
        <v>24</v>
      </c>
      <c r="E49" s="36">
        <v>15</v>
      </c>
      <c r="F49" s="37">
        <f>E49-5</f>
        <v>10</v>
      </c>
    </row>
    <row r="50" spans="1:6" ht="15.75" customHeight="1">
      <c r="A50" s="12" t="s">
        <v>2550</v>
      </c>
      <c r="B50" s="16">
        <v>0.15969907407407408</v>
      </c>
      <c r="C50" s="12" t="s">
        <v>888</v>
      </c>
      <c r="D50" s="12" t="s">
        <v>51</v>
      </c>
      <c r="E50" s="36">
        <v>13</v>
      </c>
      <c r="F50" s="37">
        <f>E50-9</f>
        <v>4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97582-AEB7-7D4D-9AF6-AC41B269CE66}">
  <sheetPr codeName="Sheet84"/>
  <dimension ref="A1:J9816"/>
  <sheetViews>
    <sheetView tabSelected="1" topLeftCell="A9582" workbookViewId="0">
      <selection activeCell="F9606" sqref="F9606"/>
    </sheetView>
  </sheetViews>
  <sheetFormatPr baseColWidth="10" defaultRowHeight="13"/>
  <cols>
    <col min="1" max="1" width="7.83203125" bestFit="1" customWidth="1"/>
    <col min="2" max="2" width="12.1640625" style="56" bestFit="1" customWidth="1"/>
    <col min="3" max="3" width="17.33203125" bestFit="1" customWidth="1"/>
    <col min="4" max="4" width="15.33203125" bestFit="1" customWidth="1"/>
    <col min="5" max="5" width="10.33203125" bestFit="1" customWidth="1"/>
    <col min="6" max="6" width="12.1640625" bestFit="1" customWidth="1"/>
    <col min="7" max="7" width="5" bestFit="1" customWidth="1"/>
    <col min="8" max="8" width="59.5" bestFit="1" customWidth="1"/>
    <col min="9" max="9" width="6.33203125" bestFit="1" customWidth="1"/>
    <col min="10" max="10" width="72" bestFit="1" customWidth="1"/>
  </cols>
  <sheetData>
    <row r="1" spans="1:10">
      <c r="A1" s="52" t="s">
        <v>0</v>
      </c>
      <c r="B1" s="55" t="s">
        <v>1</v>
      </c>
      <c r="C1" s="52" t="s">
        <v>2</v>
      </c>
      <c r="D1" s="52" t="s">
        <v>3</v>
      </c>
      <c r="E1" s="52" t="s">
        <v>4</v>
      </c>
      <c r="F1" s="52" t="s">
        <v>5</v>
      </c>
      <c r="G1" s="52" t="s">
        <v>6</v>
      </c>
      <c r="H1" s="52" t="s">
        <v>7</v>
      </c>
      <c r="I1" s="52" t="s">
        <v>8</v>
      </c>
      <c r="J1" s="52" t="s">
        <v>9</v>
      </c>
    </row>
    <row r="2" spans="1:10">
      <c r="A2" t="s">
        <v>10</v>
      </c>
      <c r="B2" s="56">
        <v>2.476851851851852E-2</v>
      </c>
      <c r="C2" t="s">
        <v>13</v>
      </c>
      <c r="D2" t="s">
        <v>15</v>
      </c>
      <c r="E2" t="s">
        <v>17</v>
      </c>
      <c r="F2">
        <v>20</v>
      </c>
    </row>
    <row r="3" spans="1:10">
      <c r="A3" t="s">
        <v>10</v>
      </c>
      <c r="B3" s="56">
        <v>2.7337962962962963E-2</v>
      </c>
      <c r="C3" t="s">
        <v>18</v>
      </c>
      <c r="D3" t="s">
        <v>15</v>
      </c>
      <c r="E3">
        <v>22</v>
      </c>
      <c r="F3">
        <v>19</v>
      </c>
    </row>
    <row r="4" spans="1:10">
      <c r="A4" t="s">
        <v>10</v>
      </c>
      <c r="B4" s="56">
        <v>2.7430555555555555E-2</v>
      </c>
      <c r="C4" t="s">
        <v>14</v>
      </c>
      <c r="D4" t="s">
        <v>15</v>
      </c>
      <c r="E4">
        <v>19</v>
      </c>
      <c r="F4">
        <v>16</v>
      </c>
    </row>
    <row r="5" spans="1:10">
      <c r="A5" t="s">
        <v>10</v>
      </c>
      <c r="B5" s="56">
        <v>2.9907407407407407E-2</v>
      </c>
      <c r="C5" t="s">
        <v>14</v>
      </c>
      <c r="D5" t="s">
        <v>24</v>
      </c>
      <c r="E5">
        <v>13</v>
      </c>
      <c r="F5">
        <v>8</v>
      </c>
    </row>
    <row r="6" spans="1:10">
      <c r="A6" t="s">
        <v>10</v>
      </c>
      <c r="B6" s="56">
        <v>3.515046296296296E-2</v>
      </c>
      <c r="C6" t="s">
        <v>23</v>
      </c>
      <c r="D6" t="s">
        <v>24</v>
      </c>
      <c r="E6">
        <v>16</v>
      </c>
      <c r="F6">
        <v>11</v>
      </c>
    </row>
    <row r="7" spans="1:10">
      <c r="A7" t="s">
        <v>10</v>
      </c>
      <c r="B7" s="56">
        <v>3.5416666666666666E-2</v>
      </c>
      <c r="C7" t="s">
        <v>23</v>
      </c>
      <c r="D7" t="s">
        <v>27</v>
      </c>
      <c r="E7">
        <v>16</v>
      </c>
      <c r="F7">
        <v>11</v>
      </c>
    </row>
    <row r="8" spans="1:10">
      <c r="A8" t="s">
        <v>10</v>
      </c>
      <c r="B8" s="56">
        <v>3.5706018518518519E-2</v>
      </c>
      <c r="C8" t="s">
        <v>19</v>
      </c>
      <c r="D8" t="s">
        <v>15</v>
      </c>
      <c r="E8">
        <v>14</v>
      </c>
      <c r="F8">
        <v>14</v>
      </c>
    </row>
    <row r="9" spans="1:10">
      <c r="A9" t="s">
        <v>10</v>
      </c>
      <c r="B9" s="56">
        <v>3.6261574074074071E-2</v>
      </c>
      <c r="C9" t="s">
        <v>23</v>
      </c>
      <c r="D9" t="s">
        <v>27</v>
      </c>
      <c r="E9">
        <v>19</v>
      </c>
      <c r="F9">
        <v>14</v>
      </c>
    </row>
    <row r="10" spans="1:10">
      <c r="A10" t="s">
        <v>10</v>
      </c>
      <c r="B10" s="56">
        <v>3.6909722222222219E-2</v>
      </c>
      <c r="C10" t="s">
        <v>23</v>
      </c>
      <c r="D10" t="s">
        <v>27</v>
      </c>
      <c r="E10">
        <v>14</v>
      </c>
      <c r="F10">
        <v>9</v>
      </c>
    </row>
    <row r="11" spans="1:10">
      <c r="A11" t="s">
        <v>10</v>
      </c>
      <c r="B11" s="56">
        <v>4.6412037037037036E-2</v>
      </c>
      <c r="C11" t="s">
        <v>19</v>
      </c>
      <c r="D11" t="s">
        <v>27</v>
      </c>
      <c r="E11">
        <v>20</v>
      </c>
      <c r="F11">
        <v>12</v>
      </c>
    </row>
    <row r="12" spans="1:10">
      <c r="A12" t="s">
        <v>10</v>
      </c>
      <c r="B12" s="56">
        <v>4.6493055555555558E-2</v>
      </c>
      <c r="C12" t="s">
        <v>18</v>
      </c>
      <c r="D12" t="s">
        <v>15</v>
      </c>
      <c r="E12" t="s">
        <v>38</v>
      </c>
      <c r="F12" t="s">
        <v>38</v>
      </c>
    </row>
    <row r="13" spans="1:10">
      <c r="A13" t="s">
        <v>10</v>
      </c>
      <c r="B13" s="56">
        <v>4.6921296296296294E-2</v>
      </c>
      <c r="C13" t="s">
        <v>18</v>
      </c>
      <c r="D13" t="s">
        <v>27</v>
      </c>
      <c r="E13">
        <v>13</v>
      </c>
      <c r="F13">
        <v>8</v>
      </c>
    </row>
    <row r="14" spans="1:10">
      <c r="A14" t="s">
        <v>10</v>
      </c>
      <c r="B14" s="56">
        <v>4.6932870370370368E-2</v>
      </c>
      <c r="C14" t="s">
        <v>19</v>
      </c>
      <c r="D14" t="s">
        <v>15</v>
      </c>
      <c r="E14" t="s">
        <v>38</v>
      </c>
      <c r="F14" t="s">
        <v>38</v>
      </c>
    </row>
    <row r="15" spans="1:10">
      <c r="A15" t="s">
        <v>10</v>
      </c>
      <c r="B15" s="56">
        <v>4.7800925925925927E-2</v>
      </c>
      <c r="C15" t="s">
        <v>19</v>
      </c>
      <c r="D15" t="s">
        <v>45</v>
      </c>
      <c r="E15" t="s">
        <v>38</v>
      </c>
      <c r="F15" t="s">
        <v>38</v>
      </c>
      <c r="J15" t="s">
        <v>46</v>
      </c>
    </row>
    <row r="16" spans="1:10">
      <c r="A16" t="s">
        <v>10</v>
      </c>
      <c r="B16" s="56">
        <v>4.7800925925925927E-2</v>
      </c>
      <c r="C16" t="s">
        <v>19</v>
      </c>
      <c r="D16" t="s">
        <v>45</v>
      </c>
      <c r="E16" t="s">
        <v>38</v>
      </c>
      <c r="F16" t="s">
        <v>38</v>
      </c>
      <c r="J16" t="s">
        <v>46</v>
      </c>
    </row>
    <row r="17" spans="1:10">
      <c r="A17" t="s">
        <v>10</v>
      </c>
      <c r="B17" s="56">
        <v>4.7800925925925927E-2</v>
      </c>
      <c r="C17" t="s">
        <v>19</v>
      </c>
      <c r="D17" t="s">
        <v>45</v>
      </c>
      <c r="E17" t="s">
        <v>38</v>
      </c>
      <c r="F17" t="s">
        <v>38</v>
      </c>
      <c r="J17" t="s">
        <v>46</v>
      </c>
    </row>
    <row r="18" spans="1:10">
      <c r="A18" t="s">
        <v>10</v>
      </c>
      <c r="B18" s="56">
        <v>4.7824074074074074E-2</v>
      </c>
      <c r="C18" t="s">
        <v>18</v>
      </c>
      <c r="D18" t="s">
        <v>45</v>
      </c>
      <c r="E18">
        <v>5</v>
      </c>
      <c r="J18" t="s">
        <v>46</v>
      </c>
    </row>
    <row r="19" spans="1:10">
      <c r="A19" t="s">
        <v>10</v>
      </c>
      <c r="B19" s="56">
        <v>4.7824074074074074E-2</v>
      </c>
      <c r="C19" t="s">
        <v>18</v>
      </c>
      <c r="D19" t="s">
        <v>45</v>
      </c>
      <c r="E19">
        <v>5</v>
      </c>
      <c r="J19" t="s">
        <v>46</v>
      </c>
    </row>
    <row r="20" spans="1:10">
      <c r="A20" t="s">
        <v>10</v>
      </c>
      <c r="B20" s="56">
        <v>4.7824074074074074E-2</v>
      </c>
      <c r="C20" t="s">
        <v>18</v>
      </c>
      <c r="D20" t="s">
        <v>45</v>
      </c>
      <c r="E20">
        <v>5</v>
      </c>
      <c r="J20" t="s">
        <v>46</v>
      </c>
    </row>
    <row r="21" spans="1:10">
      <c r="A21" t="s">
        <v>10</v>
      </c>
      <c r="B21" s="56">
        <v>4.8043981481481479E-2</v>
      </c>
      <c r="C21" t="s">
        <v>19</v>
      </c>
      <c r="D21" t="s">
        <v>52</v>
      </c>
      <c r="E21">
        <v>24</v>
      </c>
      <c r="F21">
        <v>18</v>
      </c>
    </row>
    <row r="22" spans="1:10">
      <c r="A22" t="s">
        <v>10</v>
      </c>
      <c r="B22" s="56">
        <v>4.8067129629629626E-2</v>
      </c>
      <c r="C22" t="s">
        <v>14</v>
      </c>
      <c r="D22" t="s">
        <v>26</v>
      </c>
      <c r="E22">
        <v>14</v>
      </c>
      <c r="F22">
        <v>10</v>
      </c>
    </row>
    <row r="23" spans="1:10">
      <c r="A23" t="s">
        <v>10</v>
      </c>
      <c r="B23" s="56">
        <v>5.258101851851852E-2</v>
      </c>
      <c r="C23" t="s">
        <v>13</v>
      </c>
      <c r="D23" t="s">
        <v>24</v>
      </c>
      <c r="E23">
        <v>13</v>
      </c>
      <c r="F23">
        <v>15</v>
      </c>
    </row>
    <row r="24" spans="1:10">
      <c r="A24" t="s">
        <v>10</v>
      </c>
      <c r="B24" s="56">
        <v>5.2696759259259263E-2</v>
      </c>
      <c r="C24" t="s">
        <v>19</v>
      </c>
      <c r="D24" t="s">
        <v>34</v>
      </c>
      <c r="E24">
        <v>11</v>
      </c>
      <c r="F24">
        <v>14</v>
      </c>
    </row>
    <row r="25" spans="1:10">
      <c r="A25" t="s">
        <v>10</v>
      </c>
      <c r="B25" s="56">
        <v>5.5844907407407406E-2</v>
      </c>
      <c r="C25" t="s">
        <v>19</v>
      </c>
      <c r="D25" t="s">
        <v>62</v>
      </c>
      <c r="E25">
        <v>12</v>
      </c>
      <c r="F25">
        <v>10</v>
      </c>
    </row>
    <row r="26" spans="1:10">
      <c r="A26" t="s">
        <v>10</v>
      </c>
      <c r="B26" s="56">
        <v>5.65162037037037E-2</v>
      </c>
      <c r="C26" t="s">
        <v>21</v>
      </c>
      <c r="D26" t="s">
        <v>37</v>
      </c>
      <c r="E26">
        <v>12</v>
      </c>
      <c r="F26">
        <v>6</v>
      </c>
    </row>
    <row r="27" spans="1:10">
      <c r="A27" t="s">
        <v>10</v>
      </c>
      <c r="B27" s="56">
        <v>5.8530092592592592E-2</v>
      </c>
      <c r="C27" t="s">
        <v>18</v>
      </c>
      <c r="D27" t="s">
        <v>27</v>
      </c>
      <c r="E27" t="s">
        <v>17</v>
      </c>
      <c r="F27">
        <v>20</v>
      </c>
    </row>
    <row r="28" spans="1:10">
      <c r="A28" t="s">
        <v>10</v>
      </c>
      <c r="B28" s="56">
        <v>7.9976851851851855E-2</v>
      </c>
      <c r="C28" t="s">
        <v>18</v>
      </c>
      <c r="D28" t="s">
        <v>15</v>
      </c>
      <c r="E28">
        <v>8</v>
      </c>
      <c r="F28">
        <v>5</v>
      </c>
    </row>
    <row r="29" spans="1:10">
      <c r="A29" t="s">
        <v>10</v>
      </c>
      <c r="B29" s="56">
        <v>8.0046296296296296E-2</v>
      </c>
      <c r="C29" t="s">
        <v>14</v>
      </c>
      <c r="D29" t="s">
        <v>24</v>
      </c>
      <c r="E29" t="s">
        <v>17</v>
      </c>
      <c r="F29">
        <v>20</v>
      </c>
    </row>
    <row r="30" spans="1:10">
      <c r="A30" t="s">
        <v>10</v>
      </c>
      <c r="B30" s="56">
        <v>8.1909722222222217E-2</v>
      </c>
      <c r="C30" t="s">
        <v>66</v>
      </c>
      <c r="D30" t="s">
        <v>37</v>
      </c>
      <c r="E30" t="s">
        <v>38</v>
      </c>
      <c r="F30" t="s">
        <v>38</v>
      </c>
      <c r="J30" t="s">
        <v>56</v>
      </c>
    </row>
    <row r="31" spans="1:10">
      <c r="A31" t="s">
        <v>10</v>
      </c>
      <c r="B31" s="56">
        <v>8.1909722222222217E-2</v>
      </c>
      <c r="C31" t="s">
        <v>66</v>
      </c>
      <c r="D31" t="s">
        <v>37</v>
      </c>
      <c r="E31">
        <v>12</v>
      </c>
      <c r="J31" t="s">
        <v>57</v>
      </c>
    </row>
    <row r="32" spans="1:10">
      <c r="A32" t="s">
        <v>10</v>
      </c>
      <c r="B32" s="56">
        <v>8.2372685185185188E-2</v>
      </c>
      <c r="C32" t="s">
        <v>19</v>
      </c>
      <c r="D32" t="s">
        <v>27</v>
      </c>
      <c r="E32">
        <v>12</v>
      </c>
      <c r="F32">
        <v>4</v>
      </c>
    </row>
    <row r="33" spans="1:10">
      <c r="A33" t="s">
        <v>10</v>
      </c>
      <c r="B33" s="56">
        <v>8.4201388888888895E-2</v>
      </c>
      <c r="C33" t="s">
        <v>13</v>
      </c>
      <c r="D33" t="s">
        <v>15</v>
      </c>
      <c r="E33">
        <v>11</v>
      </c>
      <c r="F33">
        <v>11</v>
      </c>
    </row>
    <row r="34" spans="1:10">
      <c r="A34" t="s">
        <v>10</v>
      </c>
      <c r="B34" s="56">
        <v>0.10037037037037037</v>
      </c>
      <c r="C34" t="s">
        <v>14</v>
      </c>
      <c r="D34" t="s">
        <v>16</v>
      </c>
      <c r="E34" t="s">
        <v>20</v>
      </c>
      <c r="F34">
        <v>1</v>
      </c>
    </row>
    <row r="35" spans="1:10">
      <c r="A35" t="s">
        <v>10</v>
      </c>
      <c r="B35" s="56">
        <v>0.10096064814814815</v>
      </c>
      <c r="C35" t="s">
        <v>18</v>
      </c>
      <c r="D35" t="s">
        <v>16</v>
      </c>
      <c r="E35">
        <v>22</v>
      </c>
      <c r="F35">
        <v>19</v>
      </c>
    </row>
    <row r="36" spans="1:10">
      <c r="A36" t="s">
        <v>10</v>
      </c>
      <c r="B36" s="56">
        <v>0.10105324074074074</v>
      </c>
      <c r="C36" t="s">
        <v>23</v>
      </c>
      <c r="D36" t="s">
        <v>16</v>
      </c>
      <c r="E36">
        <v>10</v>
      </c>
      <c r="F36">
        <v>7</v>
      </c>
    </row>
    <row r="37" spans="1:10">
      <c r="A37" t="s">
        <v>10</v>
      </c>
      <c r="B37" s="56">
        <v>0.10107638888888888</v>
      </c>
      <c r="C37" t="s">
        <v>19</v>
      </c>
      <c r="D37" t="s">
        <v>16</v>
      </c>
      <c r="E37">
        <v>10</v>
      </c>
      <c r="F37">
        <v>6</v>
      </c>
    </row>
    <row r="38" spans="1:10">
      <c r="A38" t="s">
        <v>10</v>
      </c>
      <c r="B38" s="56">
        <v>0.10108796296296296</v>
      </c>
      <c r="C38" t="s">
        <v>13</v>
      </c>
      <c r="D38" t="s">
        <v>16</v>
      </c>
      <c r="E38">
        <v>12</v>
      </c>
      <c r="F38">
        <v>12</v>
      </c>
    </row>
    <row r="39" spans="1:10">
      <c r="A39" t="s">
        <v>10</v>
      </c>
      <c r="B39" s="56">
        <v>0.10108796296296296</v>
      </c>
      <c r="C39" t="s">
        <v>66</v>
      </c>
      <c r="D39" t="s">
        <v>16</v>
      </c>
      <c r="E39">
        <v>13</v>
      </c>
      <c r="F39">
        <v>11</v>
      </c>
    </row>
    <row r="40" spans="1:10">
      <c r="A40" t="s">
        <v>10</v>
      </c>
      <c r="B40" s="56">
        <v>0.10109953703703704</v>
      </c>
      <c r="C40" t="s">
        <v>21</v>
      </c>
      <c r="D40" t="s">
        <v>16</v>
      </c>
      <c r="E40">
        <v>11</v>
      </c>
      <c r="F40">
        <v>10</v>
      </c>
    </row>
    <row r="41" spans="1:10">
      <c r="A41" t="s">
        <v>10</v>
      </c>
      <c r="B41" s="56">
        <v>0.10197916666666666</v>
      </c>
      <c r="C41" t="s">
        <v>18</v>
      </c>
      <c r="D41" t="s">
        <v>33</v>
      </c>
      <c r="E41">
        <v>16</v>
      </c>
      <c r="F41">
        <v>11</v>
      </c>
      <c r="J41" t="s">
        <v>72</v>
      </c>
    </row>
    <row r="42" spans="1:10">
      <c r="A42" t="s">
        <v>10</v>
      </c>
      <c r="B42" s="56">
        <v>0.10212962962962963</v>
      </c>
      <c r="C42" t="s">
        <v>18</v>
      </c>
      <c r="D42" t="s">
        <v>28</v>
      </c>
      <c r="E42">
        <v>18</v>
      </c>
      <c r="H42" t="s">
        <v>73</v>
      </c>
    </row>
    <row r="43" spans="1:10">
      <c r="A43" t="s">
        <v>10</v>
      </c>
      <c r="B43" s="56">
        <v>0.10450231481481481</v>
      </c>
      <c r="C43" t="s">
        <v>13</v>
      </c>
      <c r="D43" t="s">
        <v>30</v>
      </c>
      <c r="E43" t="s">
        <v>20</v>
      </c>
      <c r="F43">
        <v>1</v>
      </c>
      <c r="J43" t="s">
        <v>56</v>
      </c>
    </row>
    <row r="44" spans="1:10">
      <c r="A44" t="s">
        <v>10</v>
      </c>
      <c r="B44" s="56">
        <v>0.10450231481481481</v>
      </c>
      <c r="C44" t="s">
        <v>13</v>
      </c>
      <c r="D44" t="s">
        <v>30</v>
      </c>
      <c r="E44">
        <v>18</v>
      </c>
      <c r="F44">
        <v>12</v>
      </c>
      <c r="J44" t="s">
        <v>74</v>
      </c>
    </row>
    <row r="45" spans="1:10">
      <c r="A45" t="s">
        <v>10</v>
      </c>
      <c r="B45" s="56">
        <v>0.10465277777777778</v>
      </c>
      <c r="C45" t="s">
        <v>13</v>
      </c>
      <c r="D45" t="s">
        <v>28</v>
      </c>
      <c r="E45">
        <v>11</v>
      </c>
      <c r="H45" t="s">
        <v>75</v>
      </c>
    </row>
    <row r="46" spans="1:10">
      <c r="A46" t="s">
        <v>10</v>
      </c>
      <c r="B46" s="56">
        <v>0.10505787037037037</v>
      </c>
      <c r="C46" t="s">
        <v>21</v>
      </c>
      <c r="D46" t="s">
        <v>33</v>
      </c>
      <c r="E46">
        <v>17</v>
      </c>
      <c r="F46">
        <v>11</v>
      </c>
      <c r="J46" t="s">
        <v>35</v>
      </c>
    </row>
    <row r="47" spans="1:10">
      <c r="A47" t="s">
        <v>10</v>
      </c>
      <c r="B47" s="56">
        <v>0.10537037037037036</v>
      </c>
      <c r="C47" t="s">
        <v>21</v>
      </c>
      <c r="D47" t="s">
        <v>28</v>
      </c>
      <c r="E47">
        <v>9</v>
      </c>
      <c r="H47" t="s">
        <v>76</v>
      </c>
    </row>
    <row r="48" spans="1:10">
      <c r="A48" t="s">
        <v>10</v>
      </c>
      <c r="B48" s="56">
        <v>0.10633101851851852</v>
      </c>
      <c r="C48" t="s">
        <v>19</v>
      </c>
      <c r="D48" t="s">
        <v>60</v>
      </c>
      <c r="E48">
        <v>15</v>
      </c>
      <c r="F48">
        <v>18</v>
      </c>
    </row>
    <row r="49" spans="1:10">
      <c r="A49" t="s">
        <v>10</v>
      </c>
      <c r="B49" s="56">
        <v>0.10728009259259259</v>
      </c>
      <c r="C49" t="s">
        <v>14</v>
      </c>
      <c r="D49" t="s">
        <v>26</v>
      </c>
      <c r="E49">
        <v>7</v>
      </c>
      <c r="F49">
        <v>3</v>
      </c>
    </row>
    <row r="50" spans="1:10">
      <c r="A50" t="s">
        <v>10</v>
      </c>
      <c r="B50" s="56">
        <v>0.10773148148148148</v>
      </c>
      <c r="C50" t="s">
        <v>14</v>
      </c>
      <c r="D50" t="s">
        <v>30</v>
      </c>
      <c r="E50">
        <v>20</v>
      </c>
      <c r="F50">
        <v>14</v>
      </c>
      <c r="J50" t="s">
        <v>32</v>
      </c>
    </row>
    <row r="51" spans="1:10">
      <c r="A51" t="s">
        <v>10</v>
      </c>
      <c r="B51" s="56">
        <v>0.10784722222222222</v>
      </c>
      <c r="C51" t="s">
        <v>14</v>
      </c>
      <c r="D51" t="s">
        <v>30</v>
      </c>
      <c r="E51">
        <v>15</v>
      </c>
      <c r="F51">
        <v>9</v>
      </c>
      <c r="J51" t="s">
        <v>32</v>
      </c>
    </row>
    <row r="52" spans="1:10">
      <c r="A52" t="s">
        <v>10</v>
      </c>
      <c r="B52" s="56">
        <v>0.10792824074074074</v>
      </c>
      <c r="C52" t="s">
        <v>14</v>
      </c>
      <c r="D52" t="s">
        <v>28</v>
      </c>
      <c r="E52">
        <v>11</v>
      </c>
      <c r="H52" t="s">
        <v>75</v>
      </c>
    </row>
    <row r="53" spans="1:10">
      <c r="A53" t="s">
        <v>10</v>
      </c>
      <c r="B53" s="56">
        <v>0.10865740740740741</v>
      </c>
      <c r="C53" t="s">
        <v>21</v>
      </c>
      <c r="D53" t="s">
        <v>77</v>
      </c>
      <c r="E53">
        <v>17</v>
      </c>
      <c r="F53">
        <v>16</v>
      </c>
    </row>
    <row r="54" spans="1:10">
      <c r="A54" t="s">
        <v>10</v>
      </c>
      <c r="B54" s="56">
        <v>0.10865740740740741</v>
      </c>
      <c r="C54" t="s">
        <v>19</v>
      </c>
      <c r="D54" t="s">
        <v>77</v>
      </c>
      <c r="E54">
        <v>15</v>
      </c>
      <c r="F54">
        <v>9</v>
      </c>
    </row>
    <row r="55" spans="1:10">
      <c r="A55" t="s">
        <v>10</v>
      </c>
      <c r="B55" s="56">
        <v>0.11046296296296296</v>
      </c>
      <c r="C55" t="s">
        <v>23</v>
      </c>
      <c r="D55" t="s">
        <v>30</v>
      </c>
      <c r="E55">
        <v>21</v>
      </c>
      <c r="F55">
        <v>16</v>
      </c>
      <c r="J55" t="s">
        <v>79</v>
      </c>
    </row>
    <row r="56" spans="1:10">
      <c r="A56" t="s">
        <v>10</v>
      </c>
      <c r="B56" s="56">
        <v>0.11053240740740741</v>
      </c>
      <c r="C56" t="s">
        <v>23</v>
      </c>
      <c r="D56" t="s">
        <v>28</v>
      </c>
      <c r="E56">
        <v>9</v>
      </c>
      <c r="H56" t="s">
        <v>80</v>
      </c>
    </row>
    <row r="57" spans="1:10">
      <c r="A57" t="s">
        <v>10</v>
      </c>
      <c r="B57" s="56">
        <v>0.11155092592592593</v>
      </c>
      <c r="C57" t="s">
        <v>18</v>
      </c>
      <c r="D57" t="s">
        <v>28</v>
      </c>
      <c r="E57">
        <v>3</v>
      </c>
      <c r="H57" t="s">
        <v>81</v>
      </c>
      <c r="J57" t="s">
        <v>82</v>
      </c>
    </row>
    <row r="58" spans="1:10">
      <c r="A58" t="s">
        <v>10</v>
      </c>
      <c r="B58" s="56">
        <v>0.11346064814814814</v>
      </c>
      <c r="C58" t="s">
        <v>13</v>
      </c>
      <c r="D58" t="s">
        <v>30</v>
      </c>
      <c r="E58">
        <v>16</v>
      </c>
      <c r="F58">
        <v>10</v>
      </c>
      <c r="J58" t="s">
        <v>83</v>
      </c>
    </row>
    <row r="59" spans="1:10">
      <c r="A59" t="s">
        <v>10</v>
      </c>
      <c r="B59" s="56">
        <v>0.11354166666666667</v>
      </c>
      <c r="C59" t="s">
        <v>13</v>
      </c>
      <c r="D59" t="s">
        <v>28</v>
      </c>
      <c r="E59">
        <v>12</v>
      </c>
      <c r="H59" t="s">
        <v>84</v>
      </c>
    </row>
    <row r="60" spans="1:10">
      <c r="A60" t="s">
        <v>10</v>
      </c>
      <c r="B60" s="56">
        <v>0.11491898148148148</v>
      </c>
      <c r="C60" t="s">
        <v>66</v>
      </c>
      <c r="D60" t="s">
        <v>30</v>
      </c>
      <c r="E60" t="s">
        <v>38</v>
      </c>
      <c r="F60" t="s">
        <v>38</v>
      </c>
      <c r="J60" t="s">
        <v>85</v>
      </c>
    </row>
    <row r="61" spans="1:10">
      <c r="A61" t="s">
        <v>10</v>
      </c>
      <c r="B61" s="56">
        <v>0.11491898148148148</v>
      </c>
      <c r="C61" t="s">
        <v>66</v>
      </c>
      <c r="D61" t="s">
        <v>30</v>
      </c>
      <c r="E61">
        <v>17</v>
      </c>
      <c r="F61">
        <v>12</v>
      </c>
      <c r="J61" t="s">
        <v>86</v>
      </c>
    </row>
    <row r="62" spans="1:10">
      <c r="A62" t="s">
        <v>10</v>
      </c>
      <c r="B62" s="56">
        <v>0.11516203703703703</v>
      </c>
      <c r="C62" t="s">
        <v>66</v>
      </c>
      <c r="D62" t="s">
        <v>28</v>
      </c>
      <c r="E62">
        <v>13</v>
      </c>
      <c r="H62" t="s">
        <v>87</v>
      </c>
      <c r="I62">
        <v>1</v>
      </c>
    </row>
    <row r="63" spans="1:10">
      <c r="A63" t="s">
        <v>10</v>
      </c>
      <c r="B63" s="56">
        <v>0.11658564814814815</v>
      </c>
      <c r="C63" t="s">
        <v>13</v>
      </c>
      <c r="D63" t="s">
        <v>30</v>
      </c>
      <c r="E63">
        <v>21</v>
      </c>
      <c r="F63">
        <v>15</v>
      </c>
      <c r="J63" t="s">
        <v>88</v>
      </c>
    </row>
    <row r="64" spans="1:10">
      <c r="A64" t="s">
        <v>10</v>
      </c>
      <c r="B64" s="56">
        <v>0.11664351851851852</v>
      </c>
      <c r="C64" t="s">
        <v>13</v>
      </c>
      <c r="D64" t="s">
        <v>28</v>
      </c>
      <c r="E64">
        <v>17</v>
      </c>
      <c r="H64" t="s">
        <v>91</v>
      </c>
    </row>
    <row r="65" spans="1:10">
      <c r="A65" t="s">
        <v>10</v>
      </c>
      <c r="B65" s="56">
        <v>0.11729166666666667</v>
      </c>
      <c r="C65" t="s">
        <v>21</v>
      </c>
      <c r="D65" t="s">
        <v>33</v>
      </c>
      <c r="E65">
        <v>11</v>
      </c>
      <c r="F65">
        <v>5</v>
      </c>
      <c r="J65" t="s">
        <v>93</v>
      </c>
    </row>
    <row r="66" spans="1:10">
      <c r="A66" t="s">
        <v>10</v>
      </c>
      <c r="B66" s="56">
        <v>0.11798611111111111</v>
      </c>
      <c r="C66" t="s">
        <v>19</v>
      </c>
      <c r="D66" t="s">
        <v>30</v>
      </c>
      <c r="E66">
        <v>16</v>
      </c>
      <c r="F66">
        <v>10</v>
      </c>
      <c r="J66" t="s">
        <v>94</v>
      </c>
    </row>
    <row r="67" spans="1:10">
      <c r="A67" t="s">
        <v>10</v>
      </c>
      <c r="B67" s="56">
        <v>0.11810185185185185</v>
      </c>
      <c r="C67" t="s">
        <v>19</v>
      </c>
      <c r="D67" t="s">
        <v>28</v>
      </c>
      <c r="E67">
        <v>14</v>
      </c>
      <c r="H67" t="s">
        <v>95</v>
      </c>
    </row>
    <row r="68" spans="1:10">
      <c r="A68" t="s">
        <v>10</v>
      </c>
      <c r="B68" s="56">
        <v>0.1189236111111111</v>
      </c>
      <c r="C68" t="s">
        <v>19</v>
      </c>
      <c r="D68" t="s">
        <v>15</v>
      </c>
      <c r="E68">
        <v>9</v>
      </c>
      <c r="F68">
        <v>9</v>
      </c>
    </row>
    <row r="69" spans="1:10">
      <c r="A69" t="s">
        <v>10</v>
      </c>
      <c r="B69" s="56">
        <v>0.1194212962962963</v>
      </c>
      <c r="C69" t="s">
        <v>23</v>
      </c>
      <c r="D69" t="s">
        <v>30</v>
      </c>
      <c r="E69">
        <v>12</v>
      </c>
      <c r="F69">
        <v>7</v>
      </c>
      <c r="J69" t="s">
        <v>79</v>
      </c>
    </row>
    <row r="70" spans="1:10">
      <c r="A70" t="s">
        <v>10</v>
      </c>
      <c r="B70" s="56">
        <v>0.11952546296296296</v>
      </c>
      <c r="C70" t="s">
        <v>23</v>
      </c>
      <c r="D70" t="s">
        <v>30</v>
      </c>
      <c r="E70">
        <v>21</v>
      </c>
      <c r="F70">
        <v>16</v>
      </c>
      <c r="J70" t="s">
        <v>79</v>
      </c>
    </row>
    <row r="71" spans="1:10">
      <c r="A71" t="s">
        <v>10</v>
      </c>
      <c r="B71" s="56">
        <v>0.11962962962962963</v>
      </c>
      <c r="C71" t="s">
        <v>23</v>
      </c>
      <c r="D71" t="s">
        <v>28</v>
      </c>
      <c r="E71">
        <v>4</v>
      </c>
      <c r="H71" t="s">
        <v>96</v>
      </c>
    </row>
    <row r="72" spans="1:10">
      <c r="A72" t="s">
        <v>10</v>
      </c>
      <c r="B72" s="56">
        <v>0.11974537037037038</v>
      </c>
      <c r="C72" t="s">
        <v>23</v>
      </c>
      <c r="D72" t="s">
        <v>28</v>
      </c>
      <c r="E72">
        <v>9</v>
      </c>
      <c r="H72" t="s">
        <v>97</v>
      </c>
    </row>
    <row r="73" spans="1:10">
      <c r="A73" t="s">
        <v>10</v>
      </c>
      <c r="B73" s="56">
        <v>0.12039351851851852</v>
      </c>
      <c r="C73" t="s">
        <v>14</v>
      </c>
      <c r="D73" t="s">
        <v>30</v>
      </c>
      <c r="E73">
        <v>16</v>
      </c>
      <c r="F73">
        <v>10</v>
      </c>
      <c r="J73" t="s">
        <v>32</v>
      </c>
    </row>
    <row r="74" spans="1:10">
      <c r="A74" t="s">
        <v>10</v>
      </c>
      <c r="B74" s="56">
        <v>0.12056712962962964</v>
      </c>
      <c r="C74" t="s">
        <v>14</v>
      </c>
      <c r="D74" t="s">
        <v>28</v>
      </c>
      <c r="E74">
        <v>6</v>
      </c>
      <c r="H74" t="s">
        <v>98</v>
      </c>
    </row>
    <row r="75" spans="1:10">
      <c r="A75" t="s">
        <v>10</v>
      </c>
      <c r="B75" s="56">
        <v>0.12106481481481482</v>
      </c>
      <c r="C75" t="s">
        <v>14</v>
      </c>
      <c r="D75" t="s">
        <v>30</v>
      </c>
      <c r="E75">
        <v>25</v>
      </c>
      <c r="F75">
        <v>19</v>
      </c>
      <c r="J75" t="s">
        <v>32</v>
      </c>
    </row>
    <row r="76" spans="1:10">
      <c r="A76" t="s">
        <v>10</v>
      </c>
      <c r="B76" s="56">
        <v>0.12107638888888889</v>
      </c>
      <c r="C76" t="s">
        <v>14</v>
      </c>
      <c r="D76" t="s">
        <v>30</v>
      </c>
      <c r="E76">
        <v>24</v>
      </c>
      <c r="F76">
        <v>18</v>
      </c>
      <c r="J76" t="s">
        <v>32</v>
      </c>
    </row>
    <row r="77" spans="1:10">
      <c r="A77" t="s">
        <v>10</v>
      </c>
      <c r="B77" s="56">
        <v>0.12118055555555556</v>
      </c>
      <c r="C77" t="s">
        <v>14</v>
      </c>
      <c r="D77" t="s">
        <v>28</v>
      </c>
      <c r="E77">
        <v>13</v>
      </c>
      <c r="H77" t="s">
        <v>99</v>
      </c>
      <c r="I77">
        <v>1</v>
      </c>
      <c r="J77" t="s">
        <v>100</v>
      </c>
    </row>
    <row r="78" spans="1:10">
      <c r="A78" t="s">
        <v>10</v>
      </c>
      <c r="B78" s="56">
        <v>0.12299768518518518</v>
      </c>
      <c r="C78" t="s">
        <v>18</v>
      </c>
      <c r="D78" t="s">
        <v>101</v>
      </c>
      <c r="E78">
        <v>7</v>
      </c>
      <c r="J78" t="s">
        <v>102</v>
      </c>
    </row>
    <row r="79" spans="1:10">
      <c r="A79" t="s">
        <v>10</v>
      </c>
      <c r="B79" s="56">
        <v>0.12306712962962962</v>
      </c>
      <c r="C79" t="s">
        <v>18</v>
      </c>
      <c r="D79" t="s">
        <v>101</v>
      </c>
      <c r="E79">
        <v>10</v>
      </c>
      <c r="J79" t="s">
        <v>104</v>
      </c>
    </row>
    <row r="80" spans="1:10">
      <c r="A80" t="s">
        <v>10</v>
      </c>
      <c r="B80" s="56">
        <v>0.12427083333333333</v>
      </c>
      <c r="C80" t="s">
        <v>18</v>
      </c>
      <c r="D80" t="s">
        <v>34</v>
      </c>
      <c r="E80">
        <v>19</v>
      </c>
      <c r="F80">
        <v>16</v>
      </c>
    </row>
    <row r="81" spans="1:6">
      <c r="A81" t="s">
        <v>10</v>
      </c>
      <c r="B81" s="56" t="s">
        <v>106</v>
      </c>
      <c r="C81" t="s">
        <v>18</v>
      </c>
      <c r="D81" t="s">
        <v>37</v>
      </c>
      <c r="E81">
        <v>14</v>
      </c>
      <c r="F81">
        <v>13</v>
      </c>
    </row>
    <row r="82" spans="1:6">
      <c r="A82" t="s">
        <v>10</v>
      </c>
      <c r="B82" s="56">
        <v>0.12660879629629629</v>
      </c>
      <c r="C82" t="s">
        <v>23</v>
      </c>
      <c r="D82" t="s">
        <v>34</v>
      </c>
      <c r="E82">
        <v>8</v>
      </c>
      <c r="F82">
        <v>6</v>
      </c>
    </row>
    <row r="83" spans="1:6">
      <c r="A83" t="s">
        <v>10</v>
      </c>
      <c r="B83" s="56">
        <v>0.12682870370370369</v>
      </c>
      <c r="C83" t="s">
        <v>18</v>
      </c>
      <c r="D83" t="s">
        <v>27</v>
      </c>
      <c r="E83" t="s">
        <v>20</v>
      </c>
      <c r="F83">
        <v>1</v>
      </c>
    </row>
    <row r="84" spans="1:6">
      <c r="A84" t="s">
        <v>10</v>
      </c>
      <c r="B84" s="56">
        <v>0.12753472222222223</v>
      </c>
      <c r="C84" t="s">
        <v>18</v>
      </c>
      <c r="D84" t="s">
        <v>34</v>
      </c>
      <c r="E84">
        <v>16</v>
      </c>
      <c r="F84">
        <v>13</v>
      </c>
    </row>
    <row r="85" spans="1:6">
      <c r="A85" t="s">
        <v>10</v>
      </c>
      <c r="B85" s="56">
        <v>0.13119212962962962</v>
      </c>
      <c r="C85" t="s">
        <v>23</v>
      </c>
      <c r="D85" t="s">
        <v>34</v>
      </c>
      <c r="E85" t="s">
        <v>20</v>
      </c>
      <c r="F85">
        <v>1</v>
      </c>
    </row>
    <row r="86" spans="1:6">
      <c r="A86" t="s">
        <v>11</v>
      </c>
      <c r="B86" s="56">
        <v>1.1793981481481482E-2</v>
      </c>
      <c r="C86" t="s">
        <v>14</v>
      </c>
      <c r="D86" t="s">
        <v>22</v>
      </c>
      <c r="E86">
        <v>17</v>
      </c>
      <c r="F86">
        <v>11</v>
      </c>
    </row>
    <row r="87" spans="1:6">
      <c r="A87" t="s">
        <v>11</v>
      </c>
      <c r="B87" s="56">
        <v>1.255787037037037E-2</v>
      </c>
      <c r="C87" t="s">
        <v>14</v>
      </c>
      <c r="D87" t="s">
        <v>15</v>
      </c>
      <c r="E87">
        <v>21</v>
      </c>
      <c r="F87">
        <v>18</v>
      </c>
    </row>
    <row r="88" spans="1:6">
      <c r="A88" t="s">
        <v>11</v>
      </c>
      <c r="B88" s="56">
        <v>1.3946759259259259E-2</v>
      </c>
      <c r="C88" t="s">
        <v>14</v>
      </c>
      <c r="D88" t="s">
        <v>25</v>
      </c>
      <c r="E88">
        <v>11</v>
      </c>
      <c r="F88">
        <v>8</v>
      </c>
    </row>
    <row r="89" spans="1:6">
      <c r="A89" t="s">
        <v>11</v>
      </c>
      <c r="B89" s="56">
        <v>1.4409722222222223E-2</v>
      </c>
      <c r="C89" t="s">
        <v>14</v>
      </c>
      <c r="D89" t="s">
        <v>22</v>
      </c>
      <c r="E89">
        <v>19</v>
      </c>
      <c r="F89">
        <v>13</v>
      </c>
    </row>
    <row r="90" spans="1:6">
      <c r="A90" t="s">
        <v>11</v>
      </c>
      <c r="B90" s="56">
        <v>1.4999999999999999E-2</v>
      </c>
      <c r="C90" t="s">
        <v>14</v>
      </c>
      <c r="D90" t="s">
        <v>22</v>
      </c>
      <c r="E90">
        <v>10</v>
      </c>
      <c r="F90">
        <v>4</v>
      </c>
    </row>
    <row r="91" spans="1:6">
      <c r="A91" t="s">
        <v>11</v>
      </c>
      <c r="B91" s="56">
        <v>1.7476851851851851E-2</v>
      </c>
      <c r="C91" t="s">
        <v>14</v>
      </c>
      <c r="D91" t="s">
        <v>26</v>
      </c>
      <c r="E91">
        <v>10</v>
      </c>
      <c r="F91">
        <v>8</v>
      </c>
    </row>
    <row r="92" spans="1:6">
      <c r="A92" t="s">
        <v>11</v>
      </c>
      <c r="B92" s="56">
        <v>2.1666666666666667E-2</v>
      </c>
      <c r="C92" t="s">
        <v>23</v>
      </c>
      <c r="D92" t="s">
        <v>31</v>
      </c>
      <c r="E92" t="s">
        <v>17</v>
      </c>
      <c r="F92">
        <v>20</v>
      </c>
    </row>
    <row r="93" spans="1:6">
      <c r="A93" t="s">
        <v>11</v>
      </c>
      <c r="B93" s="56">
        <v>2.8344907407407409E-2</v>
      </c>
      <c r="C93" t="s">
        <v>13</v>
      </c>
      <c r="D93" t="s">
        <v>31</v>
      </c>
      <c r="E93">
        <v>16</v>
      </c>
      <c r="F93">
        <v>12</v>
      </c>
    </row>
    <row r="94" spans="1:6">
      <c r="A94" t="s">
        <v>11</v>
      </c>
      <c r="B94" s="56">
        <v>2.9629629629629631E-2</v>
      </c>
      <c r="C94" t="s">
        <v>13</v>
      </c>
      <c r="D94" t="s">
        <v>34</v>
      </c>
      <c r="E94">
        <v>24</v>
      </c>
      <c r="F94">
        <v>18</v>
      </c>
    </row>
    <row r="95" spans="1:6">
      <c r="A95" t="s">
        <v>11</v>
      </c>
      <c r="B95" s="56">
        <v>3.8101851851851852E-2</v>
      </c>
      <c r="C95" t="s">
        <v>14</v>
      </c>
      <c r="D95" t="s">
        <v>24</v>
      </c>
      <c r="E95" t="s">
        <v>17</v>
      </c>
      <c r="F95">
        <v>20</v>
      </c>
    </row>
    <row r="96" spans="1:6">
      <c r="A96" t="s">
        <v>11</v>
      </c>
      <c r="B96" s="56">
        <v>4.3067129629629629E-2</v>
      </c>
      <c r="C96" t="s">
        <v>14</v>
      </c>
      <c r="D96" t="s">
        <v>37</v>
      </c>
      <c r="E96">
        <v>16</v>
      </c>
      <c r="F96">
        <v>15</v>
      </c>
    </row>
    <row r="97" spans="1:10">
      <c r="A97" t="s">
        <v>11</v>
      </c>
      <c r="B97" s="56">
        <v>4.3078703703703702E-2</v>
      </c>
      <c r="C97" t="s">
        <v>23</v>
      </c>
      <c r="D97" t="s">
        <v>37</v>
      </c>
      <c r="E97">
        <v>16</v>
      </c>
      <c r="F97">
        <v>16</v>
      </c>
    </row>
    <row r="98" spans="1:10">
      <c r="A98" t="s">
        <v>11</v>
      </c>
      <c r="B98" s="56">
        <v>4.5995370370370367E-2</v>
      </c>
      <c r="C98" t="s">
        <v>19</v>
      </c>
      <c r="D98" t="s">
        <v>27</v>
      </c>
      <c r="E98">
        <v>11</v>
      </c>
      <c r="F98">
        <v>3</v>
      </c>
    </row>
    <row r="99" spans="1:10">
      <c r="A99" t="s">
        <v>11</v>
      </c>
      <c r="B99" s="56">
        <v>4.8865740740740737E-2</v>
      </c>
      <c r="C99" t="s">
        <v>14</v>
      </c>
      <c r="D99" t="s">
        <v>15</v>
      </c>
      <c r="E99">
        <v>21</v>
      </c>
      <c r="F99">
        <v>18</v>
      </c>
    </row>
    <row r="100" spans="1:10">
      <c r="A100" t="s">
        <v>11</v>
      </c>
      <c r="B100" s="56">
        <v>5.4305555555555558E-2</v>
      </c>
      <c r="C100" t="s">
        <v>18</v>
      </c>
      <c r="D100" t="s">
        <v>51</v>
      </c>
      <c r="E100">
        <v>17</v>
      </c>
      <c r="F100">
        <v>12</v>
      </c>
    </row>
    <row r="101" spans="1:10">
      <c r="A101" t="s">
        <v>11</v>
      </c>
      <c r="B101" s="56">
        <v>5.9513888888888887E-2</v>
      </c>
      <c r="C101" t="s">
        <v>13</v>
      </c>
      <c r="D101" t="s">
        <v>24</v>
      </c>
      <c r="E101">
        <v>15</v>
      </c>
      <c r="F101">
        <v>17</v>
      </c>
    </row>
    <row r="102" spans="1:10">
      <c r="A102" t="s">
        <v>11</v>
      </c>
      <c r="B102" s="56">
        <v>5.9606481481481483E-2</v>
      </c>
      <c r="C102" t="s">
        <v>23</v>
      </c>
      <c r="D102" t="s">
        <v>34</v>
      </c>
      <c r="E102" t="s">
        <v>38</v>
      </c>
      <c r="F102" t="s">
        <v>38</v>
      </c>
    </row>
    <row r="103" spans="1:10">
      <c r="A103" t="s">
        <v>11</v>
      </c>
      <c r="B103" s="56">
        <v>6.5289351851851848E-2</v>
      </c>
      <c r="C103" t="s">
        <v>18</v>
      </c>
      <c r="D103" t="s">
        <v>55</v>
      </c>
      <c r="E103" t="s">
        <v>38</v>
      </c>
      <c r="F103" t="s">
        <v>38</v>
      </c>
      <c r="J103" t="s">
        <v>56</v>
      </c>
    </row>
    <row r="104" spans="1:10">
      <c r="A104" t="s">
        <v>11</v>
      </c>
      <c r="B104" s="56">
        <v>6.5289351851851848E-2</v>
      </c>
      <c r="C104" t="s">
        <v>18</v>
      </c>
      <c r="D104" t="s">
        <v>55</v>
      </c>
      <c r="E104">
        <v>15</v>
      </c>
      <c r="F104">
        <v>12</v>
      </c>
      <c r="J104" t="s">
        <v>57</v>
      </c>
    </row>
    <row r="105" spans="1:10">
      <c r="A105" t="s">
        <v>11</v>
      </c>
      <c r="B105" s="56">
        <v>6.6805555555555562E-2</v>
      </c>
      <c r="C105" t="s">
        <v>23</v>
      </c>
      <c r="D105" t="s">
        <v>55</v>
      </c>
      <c r="E105" t="s">
        <v>38</v>
      </c>
      <c r="F105" t="s">
        <v>38</v>
      </c>
      <c r="J105" t="s">
        <v>56</v>
      </c>
    </row>
    <row r="106" spans="1:10">
      <c r="A106" t="s">
        <v>11</v>
      </c>
      <c r="B106" s="56">
        <v>6.6805555555555562E-2</v>
      </c>
      <c r="C106" t="s">
        <v>23</v>
      </c>
      <c r="D106" t="s">
        <v>55</v>
      </c>
      <c r="E106" t="s">
        <v>17</v>
      </c>
      <c r="F106">
        <v>20</v>
      </c>
      <c r="J106" t="s">
        <v>57</v>
      </c>
    </row>
    <row r="107" spans="1:10">
      <c r="A107" t="s">
        <v>11</v>
      </c>
      <c r="B107" s="56">
        <v>6.9594907407407411E-2</v>
      </c>
      <c r="C107" t="s">
        <v>23</v>
      </c>
      <c r="D107" t="s">
        <v>15</v>
      </c>
      <c r="E107">
        <v>14</v>
      </c>
      <c r="F107">
        <v>11</v>
      </c>
    </row>
    <row r="108" spans="1:10">
      <c r="A108" t="s">
        <v>11</v>
      </c>
      <c r="B108" s="56">
        <v>7.0243055555555559E-2</v>
      </c>
      <c r="C108" t="s">
        <v>13</v>
      </c>
      <c r="D108" t="s">
        <v>60</v>
      </c>
      <c r="E108">
        <v>20</v>
      </c>
      <c r="F108">
        <v>16</v>
      </c>
    </row>
    <row r="109" spans="1:10">
      <c r="A109" t="s">
        <v>11</v>
      </c>
      <c r="B109" s="56">
        <v>7.0289351851851853E-2</v>
      </c>
      <c r="C109" t="s">
        <v>14</v>
      </c>
      <c r="D109" t="s">
        <v>60</v>
      </c>
      <c r="E109">
        <v>16</v>
      </c>
      <c r="F109">
        <v>15</v>
      </c>
    </row>
    <row r="110" spans="1:10">
      <c r="A110" t="s">
        <v>11</v>
      </c>
      <c r="B110" s="56">
        <v>7.0682870370370368E-2</v>
      </c>
      <c r="C110" t="s">
        <v>23</v>
      </c>
      <c r="D110" t="s">
        <v>60</v>
      </c>
      <c r="E110" t="s">
        <v>17</v>
      </c>
      <c r="F110">
        <v>20</v>
      </c>
    </row>
    <row r="111" spans="1:10">
      <c r="A111" t="s">
        <v>11</v>
      </c>
      <c r="B111" s="56">
        <v>7.2974537037037032E-2</v>
      </c>
      <c r="C111" t="s">
        <v>18</v>
      </c>
      <c r="D111" t="s">
        <v>37</v>
      </c>
      <c r="E111">
        <v>16</v>
      </c>
      <c r="F111">
        <v>15</v>
      </c>
    </row>
    <row r="112" spans="1:10">
      <c r="A112" t="s">
        <v>11</v>
      </c>
      <c r="B112" s="56">
        <v>7.6458333333333336E-2</v>
      </c>
      <c r="C112" t="s">
        <v>18</v>
      </c>
      <c r="D112" t="s">
        <v>34</v>
      </c>
      <c r="E112">
        <v>17</v>
      </c>
      <c r="F112">
        <v>14</v>
      </c>
    </row>
    <row r="113" spans="1:10">
      <c r="A113" t="s">
        <v>11</v>
      </c>
      <c r="B113" s="56">
        <v>7.9224537037037038E-2</v>
      </c>
      <c r="C113" t="s">
        <v>18</v>
      </c>
      <c r="D113" t="s">
        <v>37</v>
      </c>
      <c r="E113">
        <v>12</v>
      </c>
      <c r="F113">
        <v>11</v>
      </c>
    </row>
    <row r="114" spans="1:10">
      <c r="A114" t="s">
        <v>11</v>
      </c>
      <c r="B114" s="56">
        <v>9.9155092592592586E-2</v>
      </c>
      <c r="C114" t="s">
        <v>18</v>
      </c>
      <c r="D114" t="s">
        <v>15</v>
      </c>
      <c r="E114">
        <v>11</v>
      </c>
      <c r="F114">
        <v>8</v>
      </c>
    </row>
    <row r="115" spans="1:10">
      <c r="A115" t="s">
        <v>11</v>
      </c>
      <c r="B115" s="56">
        <v>9.9189814814814814E-2</v>
      </c>
      <c r="C115" t="s">
        <v>13</v>
      </c>
      <c r="D115" t="s">
        <v>15</v>
      </c>
      <c r="E115">
        <v>11</v>
      </c>
      <c r="F115">
        <v>11</v>
      </c>
    </row>
    <row r="116" spans="1:10">
      <c r="A116" t="s">
        <v>11</v>
      </c>
      <c r="B116" s="56">
        <v>0.10540509259259259</v>
      </c>
      <c r="C116" t="s">
        <v>23</v>
      </c>
      <c r="D116" t="s">
        <v>68</v>
      </c>
      <c r="E116">
        <v>9</v>
      </c>
      <c r="F116">
        <v>9</v>
      </c>
    </row>
    <row r="117" spans="1:10">
      <c r="A117" t="s">
        <v>11</v>
      </c>
      <c r="B117" s="56">
        <v>0.11027777777777778</v>
      </c>
      <c r="C117" t="s">
        <v>21</v>
      </c>
      <c r="D117" t="s">
        <v>37</v>
      </c>
      <c r="E117">
        <v>12</v>
      </c>
      <c r="F117">
        <v>6</v>
      </c>
      <c r="J117" t="s">
        <v>57</v>
      </c>
    </row>
    <row r="118" spans="1:10">
      <c r="A118" t="s">
        <v>11</v>
      </c>
      <c r="B118" s="56">
        <v>0.11027777777777778</v>
      </c>
      <c r="C118" t="s">
        <v>21</v>
      </c>
      <c r="D118" t="s">
        <v>37</v>
      </c>
      <c r="E118" t="s">
        <v>38</v>
      </c>
      <c r="F118" t="s">
        <v>38</v>
      </c>
      <c r="J118" t="s">
        <v>56</v>
      </c>
    </row>
    <row r="119" spans="1:10">
      <c r="A119" t="s">
        <v>11</v>
      </c>
      <c r="B119" s="56">
        <v>0.11452546296296297</v>
      </c>
      <c r="C119" t="s">
        <v>21</v>
      </c>
      <c r="D119" t="s">
        <v>37</v>
      </c>
      <c r="E119">
        <v>21</v>
      </c>
      <c r="F119">
        <v>15</v>
      </c>
    </row>
    <row r="120" spans="1:10">
      <c r="A120" t="s">
        <v>11</v>
      </c>
      <c r="B120" s="56">
        <v>0.11460648148148148</v>
      </c>
      <c r="C120" t="s">
        <v>19</v>
      </c>
      <c r="D120" t="s">
        <v>37</v>
      </c>
      <c r="E120">
        <v>21</v>
      </c>
      <c r="F120">
        <v>16</v>
      </c>
    </row>
    <row r="121" spans="1:10">
      <c r="A121" t="s">
        <v>11</v>
      </c>
      <c r="B121" s="56">
        <v>0.11880787037037037</v>
      </c>
      <c r="C121" t="s">
        <v>19</v>
      </c>
      <c r="D121" t="s">
        <v>27</v>
      </c>
      <c r="E121">
        <v>22</v>
      </c>
      <c r="F121">
        <v>14</v>
      </c>
    </row>
    <row r="122" spans="1:10">
      <c r="A122" t="s">
        <v>11</v>
      </c>
      <c r="B122" s="56">
        <v>0.11938657407407408</v>
      </c>
      <c r="C122" t="s">
        <v>19</v>
      </c>
      <c r="D122" t="s">
        <v>27</v>
      </c>
      <c r="E122">
        <v>20</v>
      </c>
      <c r="F122">
        <v>12</v>
      </c>
    </row>
    <row r="123" spans="1:10">
      <c r="A123" t="s">
        <v>11</v>
      </c>
      <c r="B123" s="56">
        <v>0.13021990740740741</v>
      </c>
      <c r="C123" t="s">
        <v>19</v>
      </c>
      <c r="D123" t="s">
        <v>22</v>
      </c>
      <c r="E123">
        <v>21</v>
      </c>
      <c r="F123">
        <v>13</v>
      </c>
    </row>
    <row r="124" spans="1:10">
      <c r="A124" t="s">
        <v>11</v>
      </c>
      <c r="B124" s="56">
        <v>0.13021990740740741</v>
      </c>
      <c r="C124" t="s">
        <v>13</v>
      </c>
      <c r="D124" t="s">
        <v>22</v>
      </c>
      <c r="E124">
        <v>15</v>
      </c>
      <c r="F124">
        <v>15</v>
      </c>
    </row>
    <row r="125" spans="1:10">
      <c r="A125" t="s">
        <v>11</v>
      </c>
      <c r="B125" s="56">
        <v>0.13021990740740741</v>
      </c>
      <c r="C125" t="s">
        <v>14</v>
      </c>
      <c r="D125" t="s">
        <v>22</v>
      </c>
      <c r="E125">
        <v>19</v>
      </c>
      <c r="F125">
        <v>13</v>
      </c>
    </row>
    <row r="126" spans="1:10">
      <c r="A126" t="s">
        <v>11</v>
      </c>
      <c r="B126" s="56">
        <v>0.13021990740740741</v>
      </c>
      <c r="C126" t="s">
        <v>23</v>
      </c>
      <c r="D126" t="s">
        <v>22</v>
      </c>
      <c r="E126">
        <v>17</v>
      </c>
      <c r="F126">
        <v>14</v>
      </c>
    </row>
    <row r="127" spans="1:10">
      <c r="A127" t="s">
        <v>11</v>
      </c>
      <c r="B127" s="56">
        <v>0.13021990740740741</v>
      </c>
      <c r="C127" t="s">
        <v>18</v>
      </c>
      <c r="D127" t="s">
        <v>22</v>
      </c>
      <c r="E127">
        <v>21</v>
      </c>
      <c r="F127">
        <v>18</v>
      </c>
    </row>
    <row r="128" spans="1:10">
      <c r="A128" t="s">
        <v>11</v>
      </c>
      <c r="B128" s="56">
        <v>0.13021990740740741</v>
      </c>
      <c r="C128" t="s">
        <v>21</v>
      </c>
      <c r="D128" t="s">
        <v>22</v>
      </c>
      <c r="E128">
        <v>12</v>
      </c>
      <c r="F128">
        <v>11</v>
      </c>
    </row>
    <row r="129" spans="1:10">
      <c r="A129" t="s">
        <v>11</v>
      </c>
      <c r="B129" s="56">
        <v>0.13141203703703705</v>
      </c>
      <c r="C129" t="s">
        <v>18</v>
      </c>
      <c r="D129" t="s">
        <v>15</v>
      </c>
      <c r="E129" t="s">
        <v>20</v>
      </c>
      <c r="F129">
        <v>1</v>
      </c>
    </row>
    <row r="130" spans="1:10">
      <c r="A130" t="s">
        <v>11</v>
      </c>
      <c r="B130" s="56">
        <v>0.13141203703703705</v>
      </c>
      <c r="C130" t="s">
        <v>19</v>
      </c>
      <c r="D130" t="s">
        <v>15</v>
      </c>
      <c r="E130">
        <v>19</v>
      </c>
      <c r="F130">
        <v>19</v>
      </c>
    </row>
    <row r="131" spans="1:10">
      <c r="A131" t="s">
        <v>11</v>
      </c>
      <c r="B131" s="56">
        <v>0.13141203703703705</v>
      </c>
      <c r="C131" t="s">
        <v>23</v>
      </c>
      <c r="D131" t="s">
        <v>15</v>
      </c>
      <c r="E131">
        <v>12</v>
      </c>
      <c r="F131">
        <v>9</v>
      </c>
    </row>
    <row r="132" spans="1:10">
      <c r="A132" t="s">
        <v>11</v>
      </c>
      <c r="B132" s="56">
        <v>0.13141203703703705</v>
      </c>
      <c r="C132" t="s">
        <v>13</v>
      </c>
      <c r="D132" t="s">
        <v>15</v>
      </c>
      <c r="E132">
        <v>9</v>
      </c>
      <c r="F132">
        <v>9</v>
      </c>
    </row>
    <row r="133" spans="1:10">
      <c r="A133" t="s">
        <v>11</v>
      </c>
      <c r="B133" s="56">
        <v>0.13141203703703705</v>
      </c>
      <c r="C133" t="s">
        <v>14</v>
      </c>
      <c r="D133" t="s">
        <v>15</v>
      </c>
      <c r="E133">
        <v>18</v>
      </c>
      <c r="F133">
        <v>15</v>
      </c>
    </row>
    <row r="134" spans="1:10">
      <c r="A134" t="s">
        <v>11</v>
      </c>
      <c r="B134" s="56">
        <v>0.13141203703703705</v>
      </c>
      <c r="C134" t="s">
        <v>21</v>
      </c>
      <c r="D134" t="s">
        <v>15</v>
      </c>
      <c r="E134">
        <v>10</v>
      </c>
      <c r="F134">
        <v>7</v>
      </c>
    </row>
    <row r="135" spans="1:10">
      <c r="A135" t="s">
        <v>11</v>
      </c>
      <c r="B135" s="56">
        <v>0.13258101851851853</v>
      </c>
      <c r="C135" t="s">
        <v>23</v>
      </c>
      <c r="D135" t="s">
        <v>78</v>
      </c>
      <c r="E135">
        <v>17</v>
      </c>
      <c r="F135">
        <v>17</v>
      </c>
    </row>
    <row r="136" spans="1:10">
      <c r="A136" t="s">
        <v>11</v>
      </c>
      <c r="B136" s="56">
        <v>0.1338425925925926</v>
      </c>
      <c r="C136" t="s">
        <v>18</v>
      </c>
      <c r="D136" t="s">
        <v>60</v>
      </c>
      <c r="E136">
        <v>4</v>
      </c>
      <c r="F136">
        <v>3</v>
      </c>
    </row>
    <row r="137" spans="1:10">
      <c r="A137" t="s">
        <v>11</v>
      </c>
      <c r="B137" s="56">
        <v>0.13446759259259258</v>
      </c>
      <c r="C137" t="s">
        <v>19</v>
      </c>
      <c r="D137" t="s">
        <v>22</v>
      </c>
      <c r="E137">
        <v>13</v>
      </c>
      <c r="F137">
        <v>5</v>
      </c>
    </row>
    <row r="138" spans="1:10">
      <c r="A138" t="s">
        <v>11</v>
      </c>
      <c r="B138" s="56">
        <v>0.13446759259259258</v>
      </c>
      <c r="C138" t="s">
        <v>13</v>
      </c>
      <c r="D138" t="s">
        <v>22</v>
      </c>
      <c r="E138">
        <v>9</v>
      </c>
      <c r="F138">
        <v>9</v>
      </c>
    </row>
    <row r="139" spans="1:10">
      <c r="A139" t="s">
        <v>11</v>
      </c>
      <c r="B139" s="56">
        <v>0.13446759259259258</v>
      </c>
      <c r="C139" t="s">
        <v>14</v>
      </c>
      <c r="D139" t="s">
        <v>22</v>
      </c>
      <c r="E139">
        <v>9</v>
      </c>
      <c r="F139">
        <v>3</v>
      </c>
    </row>
    <row r="140" spans="1:10">
      <c r="A140" t="s">
        <v>11</v>
      </c>
      <c r="B140" s="56">
        <v>0.13446759259259258</v>
      </c>
      <c r="C140" t="s">
        <v>23</v>
      </c>
      <c r="D140" t="s">
        <v>22</v>
      </c>
      <c r="E140">
        <v>7</v>
      </c>
      <c r="F140">
        <v>4</v>
      </c>
    </row>
    <row r="141" spans="1:10">
      <c r="A141" t="s">
        <v>11</v>
      </c>
      <c r="B141" s="56">
        <v>0.13446759259259258</v>
      </c>
      <c r="C141" t="s">
        <v>18</v>
      </c>
      <c r="D141" t="s">
        <v>22</v>
      </c>
      <c r="E141">
        <v>19</v>
      </c>
      <c r="F141">
        <v>16</v>
      </c>
    </row>
    <row r="142" spans="1:10">
      <c r="A142" t="s">
        <v>11</v>
      </c>
      <c r="B142" s="56">
        <v>0.13446759259259258</v>
      </c>
      <c r="C142" t="s">
        <v>21</v>
      </c>
      <c r="D142" t="s">
        <v>22</v>
      </c>
      <c r="E142">
        <v>15</v>
      </c>
      <c r="F142">
        <v>14</v>
      </c>
    </row>
    <row r="143" spans="1:10">
      <c r="A143" t="s">
        <v>11</v>
      </c>
      <c r="B143" s="56">
        <v>0.13597222222222222</v>
      </c>
      <c r="C143" t="s">
        <v>19</v>
      </c>
      <c r="D143" t="s">
        <v>34</v>
      </c>
      <c r="E143">
        <v>0</v>
      </c>
      <c r="F143">
        <v>3</v>
      </c>
      <c r="J143" t="s">
        <v>56</v>
      </c>
    </row>
    <row r="144" spans="1:10">
      <c r="A144" t="s">
        <v>11</v>
      </c>
      <c r="B144" s="56">
        <v>0.13597222222222222</v>
      </c>
      <c r="C144" t="s">
        <v>19</v>
      </c>
      <c r="D144" t="s">
        <v>34</v>
      </c>
      <c r="E144">
        <v>4</v>
      </c>
      <c r="F144">
        <v>7</v>
      </c>
      <c r="J144" t="s">
        <v>57</v>
      </c>
    </row>
    <row r="145" spans="1:10">
      <c r="A145" t="s">
        <v>11</v>
      </c>
      <c r="B145" s="56">
        <v>0.13729166666666667</v>
      </c>
      <c r="C145" t="s">
        <v>21</v>
      </c>
      <c r="D145" t="s">
        <v>34</v>
      </c>
      <c r="E145" t="s">
        <v>17</v>
      </c>
      <c r="F145">
        <v>20</v>
      </c>
    </row>
    <row r="146" spans="1:10">
      <c r="A146" t="s">
        <v>11</v>
      </c>
      <c r="B146" s="56">
        <v>0.14048611111111112</v>
      </c>
      <c r="C146" t="s">
        <v>13</v>
      </c>
      <c r="D146" t="s">
        <v>34</v>
      </c>
      <c r="E146">
        <v>13</v>
      </c>
      <c r="F146">
        <v>7</v>
      </c>
    </row>
    <row r="147" spans="1:10">
      <c r="A147" t="s">
        <v>11</v>
      </c>
      <c r="B147" s="56">
        <v>0.14217592592592593</v>
      </c>
      <c r="C147" t="s">
        <v>21</v>
      </c>
      <c r="D147" t="s">
        <v>67</v>
      </c>
      <c r="E147">
        <v>10</v>
      </c>
    </row>
    <row r="148" spans="1:10">
      <c r="A148" t="s">
        <v>11</v>
      </c>
      <c r="B148" s="56">
        <v>0.14248842592592592</v>
      </c>
      <c r="C148" t="s">
        <v>13</v>
      </c>
      <c r="D148" t="s">
        <v>37</v>
      </c>
      <c r="E148">
        <v>16</v>
      </c>
      <c r="F148">
        <v>12</v>
      </c>
    </row>
    <row r="149" spans="1:10">
      <c r="A149" t="s">
        <v>11</v>
      </c>
      <c r="B149" s="56">
        <v>0.14248842592592592</v>
      </c>
      <c r="C149" t="s">
        <v>21</v>
      </c>
      <c r="D149" t="s">
        <v>37</v>
      </c>
      <c r="E149">
        <v>10</v>
      </c>
      <c r="F149">
        <v>4</v>
      </c>
    </row>
    <row r="150" spans="1:10">
      <c r="A150" t="s">
        <v>11</v>
      </c>
      <c r="B150" s="56">
        <v>0.14299768518518519</v>
      </c>
      <c r="C150" t="s">
        <v>13</v>
      </c>
      <c r="D150" t="s">
        <v>67</v>
      </c>
      <c r="E150">
        <v>10</v>
      </c>
      <c r="F150">
        <v>8</v>
      </c>
    </row>
    <row r="151" spans="1:10">
      <c r="A151" t="s">
        <v>11</v>
      </c>
      <c r="B151" s="56">
        <v>0.14395833333333333</v>
      </c>
      <c r="C151" t="s">
        <v>14</v>
      </c>
      <c r="D151" t="s">
        <v>22</v>
      </c>
      <c r="E151">
        <v>21</v>
      </c>
      <c r="F151">
        <v>15</v>
      </c>
    </row>
    <row r="152" spans="1:10">
      <c r="A152" t="s">
        <v>11</v>
      </c>
      <c r="B152" s="56">
        <v>0.14395833333333333</v>
      </c>
      <c r="C152" t="s">
        <v>23</v>
      </c>
      <c r="D152" t="s">
        <v>22</v>
      </c>
      <c r="E152">
        <v>17</v>
      </c>
      <c r="F152">
        <v>14</v>
      </c>
    </row>
    <row r="153" spans="1:10">
      <c r="A153" t="s">
        <v>11</v>
      </c>
      <c r="B153" s="56">
        <v>0.14395833333333333</v>
      </c>
      <c r="C153" t="s">
        <v>18</v>
      </c>
      <c r="D153" t="s">
        <v>22</v>
      </c>
      <c r="E153">
        <v>18</v>
      </c>
      <c r="F153">
        <v>15</v>
      </c>
    </row>
    <row r="154" spans="1:10">
      <c r="A154" t="s">
        <v>11</v>
      </c>
      <c r="B154" s="56">
        <v>0.14395833333333333</v>
      </c>
      <c r="C154" t="s">
        <v>19</v>
      </c>
      <c r="D154" t="s">
        <v>22</v>
      </c>
      <c r="E154">
        <v>25</v>
      </c>
      <c r="F154">
        <v>17</v>
      </c>
    </row>
    <row r="155" spans="1:10">
      <c r="A155" t="s">
        <v>11</v>
      </c>
      <c r="B155" s="56">
        <v>0.15208333333333332</v>
      </c>
      <c r="C155" t="s">
        <v>19</v>
      </c>
      <c r="D155" t="s">
        <v>22</v>
      </c>
      <c r="E155">
        <v>21</v>
      </c>
      <c r="F155">
        <v>13</v>
      </c>
    </row>
    <row r="156" spans="1:10">
      <c r="A156" t="s">
        <v>11</v>
      </c>
      <c r="B156" s="56">
        <v>0.15209490740740741</v>
      </c>
      <c r="C156" t="s">
        <v>14</v>
      </c>
      <c r="D156" t="s">
        <v>22</v>
      </c>
      <c r="E156">
        <v>13</v>
      </c>
      <c r="F156">
        <v>7</v>
      </c>
    </row>
    <row r="157" spans="1:10">
      <c r="A157" t="s">
        <v>11</v>
      </c>
      <c r="B157" s="56">
        <v>0.15211805555555555</v>
      </c>
      <c r="C157" t="s">
        <v>23</v>
      </c>
      <c r="D157" t="s">
        <v>22</v>
      </c>
      <c r="E157" t="s">
        <v>38</v>
      </c>
      <c r="F157" t="s">
        <v>38</v>
      </c>
      <c r="J157" t="s">
        <v>56</v>
      </c>
    </row>
    <row r="158" spans="1:10">
      <c r="A158" t="s">
        <v>11</v>
      </c>
      <c r="B158" s="56">
        <v>0.15211805555555555</v>
      </c>
      <c r="C158" t="s">
        <v>23</v>
      </c>
      <c r="D158" t="s">
        <v>22</v>
      </c>
      <c r="E158">
        <v>13</v>
      </c>
      <c r="F158">
        <v>10</v>
      </c>
      <c r="J158" t="s">
        <v>57</v>
      </c>
    </row>
    <row r="159" spans="1:10">
      <c r="A159" t="s">
        <v>11</v>
      </c>
      <c r="B159" s="56">
        <v>0.15215277777777778</v>
      </c>
      <c r="C159" t="s">
        <v>18</v>
      </c>
      <c r="D159" t="s">
        <v>22</v>
      </c>
      <c r="E159">
        <v>12</v>
      </c>
      <c r="F159">
        <v>9</v>
      </c>
    </row>
    <row r="160" spans="1:10">
      <c r="A160" t="s">
        <v>11</v>
      </c>
      <c r="B160" s="56">
        <v>0.15390046296296298</v>
      </c>
      <c r="C160" t="s">
        <v>14</v>
      </c>
      <c r="D160" t="s">
        <v>24</v>
      </c>
      <c r="E160">
        <v>15</v>
      </c>
      <c r="F160">
        <v>10</v>
      </c>
    </row>
    <row r="161" spans="1:6">
      <c r="A161" t="s">
        <v>11</v>
      </c>
      <c r="B161" s="56">
        <v>0.15416666666666667</v>
      </c>
      <c r="C161" t="s">
        <v>19</v>
      </c>
      <c r="D161" t="s">
        <v>22</v>
      </c>
      <c r="E161">
        <v>23</v>
      </c>
      <c r="F161">
        <v>15</v>
      </c>
    </row>
    <row r="162" spans="1:6">
      <c r="A162" t="s">
        <v>11</v>
      </c>
      <c r="B162" s="56">
        <v>0.15416666666666667</v>
      </c>
      <c r="C162" t="s">
        <v>18</v>
      </c>
      <c r="D162" t="s">
        <v>22</v>
      </c>
      <c r="E162">
        <v>9</v>
      </c>
      <c r="F162">
        <v>6</v>
      </c>
    </row>
    <row r="163" spans="1:6">
      <c r="A163" t="s">
        <v>11</v>
      </c>
      <c r="B163" s="56">
        <v>0.15560185185185185</v>
      </c>
      <c r="C163" t="s">
        <v>18</v>
      </c>
      <c r="D163" t="s">
        <v>31</v>
      </c>
      <c r="E163">
        <v>5</v>
      </c>
      <c r="F163">
        <v>2</v>
      </c>
    </row>
    <row r="164" spans="1:6">
      <c r="A164" t="s">
        <v>11</v>
      </c>
      <c r="B164" s="56">
        <v>0.15765046296296295</v>
      </c>
      <c r="C164" t="s">
        <v>19</v>
      </c>
      <c r="D164" t="s">
        <v>15</v>
      </c>
      <c r="E164" t="s">
        <v>20</v>
      </c>
      <c r="F164">
        <v>1</v>
      </c>
    </row>
    <row r="165" spans="1:6">
      <c r="A165" t="s">
        <v>11</v>
      </c>
      <c r="B165" s="56">
        <v>0.15560185185185185</v>
      </c>
      <c r="C165" t="s">
        <v>18</v>
      </c>
      <c r="D165" t="s">
        <v>15</v>
      </c>
      <c r="E165">
        <v>17</v>
      </c>
      <c r="F165">
        <v>14</v>
      </c>
    </row>
    <row r="166" spans="1:6">
      <c r="A166" t="s">
        <v>11</v>
      </c>
      <c r="B166" s="56">
        <v>0.16467592592592592</v>
      </c>
      <c r="C166" t="s">
        <v>14</v>
      </c>
      <c r="D166" t="s">
        <v>34</v>
      </c>
      <c r="E166">
        <v>15</v>
      </c>
      <c r="F166">
        <v>12</v>
      </c>
    </row>
    <row r="167" spans="1:6">
      <c r="A167" t="s">
        <v>11</v>
      </c>
      <c r="B167" s="56">
        <v>0.16556712962962963</v>
      </c>
      <c r="C167" t="s">
        <v>19</v>
      </c>
      <c r="D167" t="s">
        <v>22</v>
      </c>
      <c r="E167">
        <v>22</v>
      </c>
      <c r="F167">
        <v>14</v>
      </c>
    </row>
    <row r="168" spans="1:6">
      <c r="A168" t="s">
        <v>11</v>
      </c>
      <c r="B168" s="56">
        <v>0.16556712962962963</v>
      </c>
      <c r="C168" t="s">
        <v>18</v>
      </c>
      <c r="D168" t="s">
        <v>22</v>
      </c>
      <c r="E168" t="s">
        <v>17</v>
      </c>
      <c r="F168">
        <v>20</v>
      </c>
    </row>
    <row r="169" spans="1:6">
      <c r="A169" t="s">
        <v>11</v>
      </c>
      <c r="B169" s="56">
        <v>0.16793981481481482</v>
      </c>
      <c r="C169" t="s">
        <v>14</v>
      </c>
      <c r="D169" t="s">
        <v>24</v>
      </c>
      <c r="E169" t="s">
        <v>17</v>
      </c>
      <c r="F169">
        <v>20</v>
      </c>
    </row>
    <row r="170" spans="1:6">
      <c r="A170" t="s">
        <v>11</v>
      </c>
      <c r="B170" s="56">
        <v>0.16888888888888889</v>
      </c>
      <c r="C170" t="s">
        <v>18</v>
      </c>
      <c r="D170" t="s">
        <v>24</v>
      </c>
      <c r="E170">
        <v>7</v>
      </c>
      <c r="F170">
        <v>4</v>
      </c>
    </row>
    <row r="171" spans="1:6">
      <c r="A171" t="s">
        <v>12</v>
      </c>
      <c r="B171" s="56">
        <v>6.5624999999999998E-3</v>
      </c>
      <c r="C171" t="s">
        <v>14</v>
      </c>
      <c r="D171" t="s">
        <v>16</v>
      </c>
      <c r="E171" t="s">
        <v>17</v>
      </c>
      <c r="F171">
        <v>20</v>
      </c>
    </row>
    <row r="172" spans="1:6">
      <c r="A172" t="s">
        <v>12</v>
      </c>
      <c r="B172" s="56">
        <v>6.6435185185185182E-3</v>
      </c>
      <c r="C172" t="s">
        <v>19</v>
      </c>
      <c r="D172" t="s">
        <v>16</v>
      </c>
      <c r="E172" t="s">
        <v>20</v>
      </c>
      <c r="F172">
        <v>1</v>
      </c>
    </row>
    <row r="173" spans="1:6">
      <c r="A173" t="s">
        <v>12</v>
      </c>
      <c r="B173" s="56">
        <v>6.7245370370370367E-3</v>
      </c>
      <c r="C173" t="s">
        <v>18</v>
      </c>
      <c r="D173" t="s">
        <v>16</v>
      </c>
      <c r="E173" t="s">
        <v>20</v>
      </c>
      <c r="F173">
        <v>1</v>
      </c>
    </row>
    <row r="174" spans="1:6">
      <c r="A174" t="s">
        <v>12</v>
      </c>
      <c r="B174" s="56">
        <v>6.9791666666666665E-3</v>
      </c>
      <c r="C174" t="s">
        <v>21</v>
      </c>
      <c r="D174" t="s">
        <v>16</v>
      </c>
      <c r="E174">
        <v>11</v>
      </c>
      <c r="F174">
        <v>10</v>
      </c>
    </row>
    <row r="175" spans="1:6">
      <c r="A175" t="s">
        <v>12</v>
      </c>
      <c r="B175" s="56">
        <v>7.0717592592592594E-3</v>
      </c>
      <c r="C175" t="s">
        <v>23</v>
      </c>
      <c r="D175" t="s">
        <v>16</v>
      </c>
      <c r="E175">
        <v>8</v>
      </c>
      <c r="F175">
        <v>5</v>
      </c>
    </row>
    <row r="176" spans="1:6">
      <c r="A176" t="s">
        <v>12</v>
      </c>
      <c r="B176" s="56">
        <v>7.1527777777777779E-3</v>
      </c>
      <c r="C176" t="s">
        <v>13</v>
      </c>
      <c r="D176" t="s">
        <v>16</v>
      </c>
      <c r="E176">
        <v>3</v>
      </c>
      <c r="F176">
        <v>3</v>
      </c>
    </row>
    <row r="177" spans="1:10">
      <c r="A177" t="s">
        <v>12</v>
      </c>
      <c r="B177" s="56">
        <v>1.0532407407407407E-2</v>
      </c>
      <c r="C177" t="s">
        <v>14</v>
      </c>
      <c r="D177" t="s">
        <v>26</v>
      </c>
      <c r="E177">
        <v>9</v>
      </c>
      <c r="F177">
        <v>5</v>
      </c>
    </row>
    <row r="178" spans="1:10">
      <c r="A178" t="s">
        <v>12</v>
      </c>
      <c r="B178" s="56">
        <v>1.0706018518518519E-2</v>
      </c>
      <c r="C178" t="s">
        <v>14</v>
      </c>
      <c r="D178" t="s">
        <v>28</v>
      </c>
      <c r="E178">
        <v>8</v>
      </c>
      <c r="H178" t="s">
        <v>29</v>
      </c>
    </row>
    <row r="179" spans="1:10">
      <c r="A179" t="s">
        <v>12</v>
      </c>
      <c r="B179" s="56">
        <v>1.1168981481481481E-2</v>
      </c>
      <c r="C179" t="s">
        <v>14</v>
      </c>
      <c r="D179" t="s">
        <v>30</v>
      </c>
      <c r="E179">
        <v>19</v>
      </c>
      <c r="F179">
        <v>13</v>
      </c>
      <c r="J179" t="s">
        <v>32</v>
      </c>
    </row>
    <row r="180" spans="1:10">
      <c r="A180" t="s">
        <v>12</v>
      </c>
      <c r="B180" s="56">
        <v>1.1238425925925926E-2</v>
      </c>
      <c r="C180" t="s">
        <v>14</v>
      </c>
      <c r="D180" t="s">
        <v>30</v>
      </c>
      <c r="E180" t="s">
        <v>20</v>
      </c>
      <c r="F180">
        <v>1</v>
      </c>
      <c r="J180" t="s">
        <v>32</v>
      </c>
    </row>
    <row r="181" spans="1:10">
      <c r="A181" t="s">
        <v>12</v>
      </c>
      <c r="B181" s="56">
        <v>1.2060185185185186E-2</v>
      </c>
      <c r="C181" t="s">
        <v>21</v>
      </c>
      <c r="D181" t="s">
        <v>33</v>
      </c>
      <c r="E181">
        <v>23</v>
      </c>
      <c r="F181">
        <v>17</v>
      </c>
      <c r="J181" t="s">
        <v>35</v>
      </c>
    </row>
    <row r="182" spans="1:10">
      <c r="A182" t="s">
        <v>12</v>
      </c>
      <c r="B182" s="56">
        <v>1.21875E-2</v>
      </c>
      <c r="C182" t="s">
        <v>21</v>
      </c>
      <c r="D182" t="s">
        <v>28</v>
      </c>
      <c r="E182">
        <v>9</v>
      </c>
      <c r="H182" t="s">
        <v>36</v>
      </c>
    </row>
    <row r="183" spans="1:10">
      <c r="A183" t="s">
        <v>12</v>
      </c>
      <c r="B183" s="56">
        <v>1.3194444444444444E-2</v>
      </c>
      <c r="C183" t="s">
        <v>23</v>
      </c>
      <c r="D183" t="s">
        <v>30</v>
      </c>
      <c r="E183">
        <v>20</v>
      </c>
      <c r="F183">
        <v>15</v>
      </c>
      <c r="J183" t="s">
        <v>39</v>
      </c>
    </row>
    <row r="184" spans="1:10">
      <c r="A184" t="s">
        <v>12</v>
      </c>
      <c r="B184" s="56">
        <v>1.3194444444444444E-2</v>
      </c>
      <c r="C184" t="s">
        <v>23</v>
      </c>
      <c r="D184" t="s">
        <v>30</v>
      </c>
      <c r="E184" t="s">
        <v>17</v>
      </c>
      <c r="F184">
        <v>20</v>
      </c>
      <c r="G184" t="s">
        <v>40</v>
      </c>
      <c r="J184" t="s">
        <v>39</v>
      </c>
    </row>
    <row r="185" spans="1:10">
      <c r="A185" t="s">
        <v>12</v>
      </c>
      <c r="B185" s="56">
        <v>1.3564814814814814E-2</v>
      </c>
      <c r="C185" t="s">
        <v>23</v>
      </c>
      <c r="D185" t="s">
        <v>28</v>
      </c>
      <c r="E185">
        <v>9</v>
      </c>
      <c r="H185" t="s">
        <v>41</v>
      </c>
    </row>
    <row r="186" spans="1:10">
      <c r="A186" t="s">
        <v>12</v>
      </c>
      <c r="B186" s="56">
        <v>1.3680555555555555E-2</v>
      </c>
      <c r="C186" t="s">
        <v>23</v>
      </c>
      <c r="D186" t="s">
        <v>28</v>
      </c>
      <c r="E186">
        <v>13</v>
      </c>
      <c r="H186" t="s">
        <v>42</v>
      </c>
      <c r="I186">
        <v>1</v>
      </c>
    </row>
    <row r="187" spans="1:10">
      <c r="A187" t="s">
        <v>12</v>
      </c>
      <c r="B187" s="56">
        <v>1.4687499999999999E-2</v>
      </c>
      <c r="C187" t="s">
        <v>23</v>
      </c>
      <c r="D187" t="s">
        <v>28</v>
      </c>
      <c r="E187">
        <v>3</v>
      </c>
      <c r="H187" t="s">
        <v>43</v>
      </c>
      <c r="J187" t="s">
        <v>44</v>
      </c>
    </row>
    <row r="188" spans="1:10">
      <c r="A188" t="s">
        <v>12</v>
      </c>
      <c r="B188" s="56">
        <v>1.5694444444444445E-2</v>
      </c>
      <c r="C188" t="s">
        <v>19</v>
      </c>
      <c r="D188" t="s">
        <v>30</v>
      </c>
      <c r="E188">
        <v>17</v>
      </c>
      <c r="F188">
        <v>11</v>
      </c>
      <c r="J188" t="s">
        <v>47</v>
      </c>
    </row>
    <row r="189" spans="1:10">
      <c r="A189" t="s">
        <v>12</v>
      </c>
      <c r="B189" s="56">
        <v>1.5995370370370372E-2</v>
      </c>
      <c r="C189" t="s">
        <v>19</v>
      </c>
      <c r="D189" t="s">
        <v>28</v>
      </c>
      <c r="E189">
        <v>9</v>
      </c>
      <c r="H189" t="s">
        <v>48</v>
      </c>
    </row>
    <row r="190" spans="1:10">
      <c r="A190" t="s">
        <v>12</v>
      </c>
      <c r="B190" s="56">
        <v>1.6041666666666666E-2</v>
      </c>
      <c r="C190" t="s">
        <v>19</v>
      </c>
      <c r="D190" t="s">
        <v>28</v>
      </c>
      <c r="E190">
        <v>2</v>
      </c>
      <c r="H190" t="s">
        <v>49</v>
      </c>
      <c r="J190" t="s">
        <v>50</v>
      </c>
    </row>
    <row r="191" spans="1:10">
      <c r="A191" t="s">
        <v>12</v>
      </c>
      <c r="B191" s="56">
        <v>1.7523148148148149E-2</v>
      </c>
      <c r="C191" t="s">
        <v>13</v>
      </c>
      <c r="D191" t="s">
        <v>33</v>
      </c>
      <c r="E191">
        <v>14</v>
      </c>
      <c r="F191">
        <v>8</v>
      </c>
      <c r="J191" t="s">
        <v>53</v>
      </c>
    </row>
    <row r="192" spans="1:10">
      <c r="A192" t="s">
        <v>12</v>
      </c>
      <c r="B192" s="56">
        <v>1.7627314814814814E-2</v>
      </c>
      <c r="C192" t="s">
        <v>13</v>
      </c>
      <c r="D192" t="s">
        <v>28</v>
      </c>
      <c r="E192">
        <v>9</v>
      </c>
      <c r="H192" t="s">
        <v>54</v>
      </c>
    </row>
    <row r="193" spans="1:10">
      <c r="A193" t="s">
        <v>12</v>
      </c>
      <c r="B193" s="56">
        <v>1.8356481481481481E-2</v>
      </c>
      <c r="C193" t="s">
        <v>14</v>
      </c>
      <c r="D193" t="s">
        <v>30</v>
      </c>
      <c r="E193">
        <v>13</v>
      </c>
      <c r="F193">
        <v>7</v>
      </c>
      <c r="J193" t="s">
        <v>58</v>
      </c>
    </row>
    <row r="194" spans="1:10">
      <c r="A194" t="s">
        <v>12</v>
      </c>
      <c r="B194" s="56">
        <v>1.8506944444444444E-2</v>
      </c>
      <c r="C194" t="s">
        <v>14</v>
      </c>
      <c r="D194" t="s">
        <v>28</v>
      </c>
      <c r="E194">
        <v>11</v>
      </c>
      <c r="H194" t="s">
        <v>59</v>
      </c>
    </row>
    <row r="195" spans="1:10">
      <c r="A195" t="s">
        <v>12</v>
      </c>
      <c r="B195" s="56">
        <v>1.894675925925926E-2</v>
      </c>
      <c r="C195" t="s">
        <v>14</v>
      </c>
      <c r="D195" t="s">
        <v>30</v>
      </c>
      <c r="E195">
        <v>16</v>
      </c>
      <c r="F195">
        <v>10</v>
      </c>
      <c r="J195" t="s">
        <v>32</v>
      </c>
    </row>
    <row r="196" spans="1:10">
      <c r="A196" t="s">
        <v>12</v>
      </c>
      <c r="B196" s="56">
        <v>1.9097222222222224E-2</v>
      </c>
      <c r="C196" t="s">
        <v>14</v>
      </c>
      <c r="D196" t="s">
        <v>28</v>
      </c>
      <c r="E196">
        <v>6</v>
      </c>
      <c r="H196" t="s">
        <v>61</v>
      </c>
    </row>
    <row r="197" spans="1:10">
      <c r="A197" t="s">
        <v>12</v>
      </c>
      <c r="B197" s="56">
        <v>1.9710648148148147E-2</v>
      </c>
      <c r="C197" t="s">
        <v>21</v>
      </c>
      <c r="D197" t="s">
        <v>33</v>
      </c>
      <c r="E197">
        <v>17</v>
      </c>
      <c r="F197">
        <v>11</v>
      </c>
      <c r="J197" t="s">
        <v>63</v>
      </c>
    </row>
    <row r="198" spans="1:10">
      <c r="A198" t="s">
        <v>12</v>
      </c>
      <c r="B198" s="56">
        <v>1.9803240740740739E-2</v>
      </c>
      <c r="C198" t="s">
        <v>21</v>
      </c>
      <c r="D198" t="s">
        <v>28</v>
      </c>
      <c r="E198">
        <v>4</v>
      </c>
      <c r="H198" t="s">
        <v>64</v>
      </c>
    </row>
    <row r="199" spans="1:10">
      <c r="A199" t="s">
        <v>12</v>
      </c>
      <c r="B199" s="56">
        <v>2.0671296296296295E-2</v>
      </c>
      <c r="C199" t="s">
        <v>23</v>
      </c>
      <c r="D199" t="s">
        <v>30</v>
      </c>
      <c r="E199">
        <v>8</v>
      </c>
      <c r="F199">
        <v>3</v>
      </c>
      <c r="J199" t="s">
        <v>39</v>
      </c>
    </row>
    <row r="200" spans="1:10">
      <c r="A200" t="s">
        <v>12</v>
      </c>
      <c r="B200" s="56">
        <v>2.0717592592592593E-2</v>
      </c>
      <c r="C200" t="s">
        <v>23</v>
      </c>
      <c r="D200" t="s">
        <v>30</v>
      </c>
      <c r="E200">
        <v>16</v>
      </c>
      <c r="F200">
        <v>11</v>
      </c>
      <c r="J200" t="s">
        <v>39</v>
      </c>
    </row>
    <row r="201" spans="1:10">
      <c r="A201" t="s">
        <v>12</v>
      </c>
      <c r="B201" s="56">
        <v>2.0775462962962964E-2</v>
      </c>
      <c r="C201" t="s">
        <v>23</v>
      </c>
      <c r="D201" t="s">
        <v>28</v>
      </c>
      <c r="E201">
        <v>9</v>
      </c>
      <c r="H201" t="s">
        <v>54</v>
      </c>
    </row>
    <row r="202" spans="1:10">
      <c r="A202" t="s">
        <v>12</v>
      </c>
      <c r="B202" s="56">
        <v>2.2615740740740742E-2</v>
      </c>
      <c r="C202" t="s">
        <v>19</v>
      </c>
      <c r="D202" t="s">
        <v>30</v>
      </c>
      <c r="E202" t="s">
        <v>17</v>
      </c>
      <c r="F202">
        <v>20</v>
      </c>
      <c r="G202" t="s">
        <v>40</v>
      </c>
      <c r="I202">
        <v>1</v>
      </c>
      <c r="J202" t="s">
        <v>65</v>
      </c>
    </row>
    <row r="203" spans="1:10">
      <c r="A203" t="s">
        <v>12</v>
      </c>
      <c r="B203" s="56">
        <v>2.508101851851852E-2</v>
      </c>
      <c r="C203" t="s">
        <v>18</v>
      </c>
      <c r="D203" t="s">
        <v>51</v>
      </c>
      <c r="E203">
        <v>9</v>
      </c>
      <c r="F203">
        <v>4</v>
      </c>
    </row>
    <row r="204" spans="1:10">
      <c r="A204" t="s">
        <v>12</v>
      </c>
      <c r="B204" s="56">
        <v>2.5509259259259259E-2</v>
      </c>
      <c r="C204" t="s">
        <v>19</v>
      </c>
      <c r="D204" t="s">
        <v>15</v>
      </c>
      <c r="E204" t="s">
        <v>17</v>
      </c>
      <c r="F204">
        <v>20</v>
      </c>
    </row>
    <row r="205" spans="1:10">
      <c r="A205" t="s">
        <v>12</v>
      </c>
      <c r="B205" s="56">
        <v>2.8171296296296295E-2</v>
      </c>
      <c r="C205" t="s">
        <v>19</v>
      </c>
      <c r="D205" t="s">
        <v>67</v>
      </c>
      <c r="E205" t="s">
        <v>20</v>
      </c>
      <c r="F205">
        <v>1</v>
      </c>
    </row>
    <row r="206" spans="1:10">
      <c r="A206" t="s">
        <v>12</v>
      </c>
      <c r="B206" s="56">
        <v>3.1030092592592592E-2</v>
      </c>
      <c r="C206" t="s">
        <v>13</v>
      </c>
      <c r="D206" t="s">
        <v>15</v>
      </c>
      <c r="E206">
        <v>14</v>
      </c>
      <c r="F206">
        <v>14</v>
      </c>
    </row>
    <row r="207" spans="1:10">
      <c r="A207" t="s">
        <v>12</v>
      </c>
      <c r="B207" s="56">
        <v>3.6689814814814814E-2</v>
      </c>
      <c r="C207" t="s">
        <v>14</v>
      </c>
      <c r="D207" t="s">
        <v>15</v>
      </c>
      <c r="E207" t="s">
        <v>17</v>
      </c>
      <c r="F207">
        <v>20</v>
      </c>
    </row>
    <row r="208" spans="1:10">
      <c r="A208" t="s">
        <v>12</v>
      </c>
      <c r="B208" s="56">
        <v>3.8773148148148147E-2</v>
      </c>
      <c r="C208" t="s">
        <v>13</v>
      </c>
      <c r="D208" t="s">
        <v>69</v>
      </c>
      <c r="E208">
        <v>3</v>
      </c>
      <c r="F208">
        <v>5</v>
      </c>
    </row>
    <row r="209" spans="1:10">
      <c r="A209" t="s">
        <v>12</v>
      </c>
      <c r="B209" s="56">
        <v>4.010416666666667E-2</v>
      </c>
      <c r="C209" t="s">
        <v>14</v>
      </c>
      <c r="D209" t="s">
        <v>69</v>
      </c>
      <c r="E209">
        <v>8</v>
      </c>
      <c r="F209">
        <v>5</v>
      </c>
    </row>
    <row r="210" spans="1:10">
      <c r="A210" t="s">
        <v>12</v>
      </c>
      <c r="B210" s="56">
        <v>4.1342592592592591E-2</v>
      </c>
      <c r="C210" t="s">
        <v>18</v>
      </c>
      <c r="D210" t="s">
        <v>69</v>
      </c>
      <c r="E210">
        <v>11</v>
      </c>
      <c r="F210">
        <v>8</v>
      </c>
    </row>
    <row r="211" spans="1:10">
      <c r="A211" t="s">
        <v>12</v>
      </c>
      <c r="B211" s="56">
        <v>4.1875000000000002E-2</v>
      </c>
      <c r="C211" t="s">
        <v>13</v>
      </c>
      <c r="D211" t="s">
        <v>37</v>
      </c>
      <c r="E211">
        <v>14</v>
      </c>
      <c r="F211">
        <v>10</v>
      </c>
    </row>
    <row r="212" spans="1:10">
      <c r="A212" t="s">
        <v>12</v>
      </c>
      <c r="B212" s="56">
        <v>4.3067129629629629E-2</v>
      </c>
      <c r="C212" t="s">
        <v>23</v>
      </c>
      <c r="D212" t="s">
        <v>70</v>
      </c>
      <c r="E212">
        <v>11</v>
      </c>
      <c r="J212" t="s">
        <v>71</v>
      </c>
    </row>
    <row r="213" spans="1:10">
      <c r="A213" t="s">
        <v>12</v>
      </c>
      <c r="B213" s="56">
        <v>4.4108796296296299E-2</v>
      </c>
      <c r="C213" t="s">
        <v>23</v>
      </c>
      <c r="D213" t="s">
        <v>69</v>
      </c>
      <c r="E213" t="s">
        <v>38</v>
      </c>
      <c r="F213" t="s">
        <v>38</v>
      </c>
      <c r="J213" t="s">
        <v>56</v>
      </c>
    </row>
    <row r="214" spans="1:10">
      <c r="A214" t="s">
        <v>12</v>
      </c>
      <c r="B214" s="56">
        <v>4.4108796296296299E-2</v>
      </c>
      <c r="C214" t="s">
        <v>23</v>
      </c>
      <c r="D214" t="s">
        <v>69</v>
      </c>
      <c r="E214">
        <v>18</v>
      </c>
      <c r="F214">
        <v>15</v>
      </c>
      <c r="J214" t="s">
        <v>57</v>
      </c>
    </row>
    <row r="215" spans="1:10">
      <c r="A215" t="s">
        <v>12</v>
      </c>
      <c r="B215" s="56">
        <v>4.5949074074074073E-2</v>
      </c>
      <c r="C215" t="s">
        <v>23</v>
      </c>
      <c r="D215" t="s">
        <v>67</v>
      </c>
      <c r="E215" t="s">
        <v>38</v>
      </c>
      <c r="F215" t="s">
        <v>38</v>
      </c>
      <c r="J215" t="s">
        <v>56</v>
      </c>
    </row>
    <row r="216" spans="1:10">
      <c r="A216" t="s">
        <v>12</v>
      </c>
      <c r="B216" s="56">
        <v>4.5949074074074073E-2</v>
      </c>
      <c r="C216" t="s">
        <v>23</v>
      </c>
      <c r="D216" t="s">
        <v>67</v>
      </c>
      <c r="E216">
        <v>15</v>
      </c>
      <c r="F216">
        <v>15</v>
      </c>
      <c r="J216" t="s">
        <v>57</v>
      </c>
    </row>
    <row r="217" spans="1:10">
      <c r="A217" t="s">
        <v>12</v>
      </c>
      <c r="B217" s="56">
        <v>4.8645833333333333E-2</v>
      </c>
      <c r="C217" t="s">
        <v>14</v>
      </c>
      <c r="D217" t="s">
        <v>25</v>
      </c>
      <c r="E217">
        <v>6</v>
      </c>
      <c r="F217">
        <v>3</v>
      </c>
    </row>
    <row r="218" spans="1:10">
      <c r="A218" t="s">
        <v>12</v>
      </c>
      <c r="B218" s="56">
        <v>4.9143518518518517E-2</v>
      </c>
      <c r="C218" t="s">
        <v>23</v>
      </c>
      <c r="D218" t="s">
        <v>25</v>
      </c>
      <c r="E218">
        <v>9</v>
      </c>
      <c r="F218">
        <v>6</v>
      </c>
    </row>
    <row r="219" spans="1:10">
      <c r="A219" t="s">
        <v>12</v>
      </c>
      <c r="B219" s="56">
        <v>4.943287037037037E-2</v>
      </c>
      <c r="C219" t="s">
        <v>18</v>
      </c>
      <c r="D219" t="s">
        <v>25</v>
      </c>
      <c r="E219" t="s">
        <v>38</v>
      </c>
      <c r="F219" t="s">
        <v>38</v>
      </c>
      <c r="J219" t="s">
        <v>56</v>
      </c>
    </row>
    <row r="220" spans="1:10">
      <c r="A220" t="s">
        <v>12</v>
      </c>
      <c r="B220" s="56">
        <v>4.943287037037037E-2</v>
      </c>
      <c r="C220" t="s">
        <v>18</v>
      </c>
      <c r="D220" t="s">
        <v>25</v>
      </c>
      <c r="E220">
        <v>13</v>
      </c>
      <c r="F220">
        <v>10</v>
      </c>
      <c r="J220" t="s">
        <v>57</v>
      </c>
    </row>
    <row r="221" spans="1:10">
      <c r="A221" t="s">
        <v>12</v>
      </c>
      <c r="B221" s="56">
        <v>0.05</v>
      </c>
      <c r="C221" t="s">
        <v>23</v>
      </c>
      <c r="D221" t="s">
        <v>22</v>
      </c>
      <c r="E221" t="s">
        <v>17</v>
      </c>
      <c r="F221">
        <v>20</v>
      </c>
    </row>
    <row r="222" spans="1:10">
      <c r="A222" t="s">
        <v>12</v>
      </c>
      <c r="B222" s="56">
        <v>5.033564814814815E-2</v>
      </c>
      <c r="C222" t="s">
        <v>13</v>
      </c>
      <c r="D222" t="s">
        <v>22</v>
      </c>
      <c r="E222">
        <v>18</v>
      </c>
      <c r="F222">
        <v>18</v>
      </c>
    </row>
    <row r="223" spans="1:10">
      <c r="A223" t="s">
        <v>12</v>
      </c>
      <c r="B223" s="56">
        <v>5.0370370370370371E-2</v>
      </c>
      <c r="C223" t="s">
        <v>21</v>
      </c>
      <c r="D223" t="s">
        <v>22</v>
      </c>
      <c r="E223">
        <v>16</v>
      </c>
      <c r="F223">
        <v>15</v>
      </c>
    </row>
    <row r="224" spans="1:10">
      <c r="A224" t="s">
        <v>12</v>
      </c>
      <c r="B224" s="56">
        <v>5.0393518518518518E-2</v>
      </c>
      <c r="C224" t="s">
        <v>14</v>
      </c>
      <c r="D224" t="s">
        <v>22</v>
      </c>
      <c r="E224">
        <v>17</v>
      </c>
      <c r="F224">
        <v>11</v>
      </c>
    </row>
    <row r="225" spans="1:10">
      <c r="A225" t="s">
        <v>12</v>
      </c>
      <c r="B225" s="56">
        <v>5.0405092592592592E-2</v>
      </c>
      <c r="C225" t="s">
        <v>18</v>
      </c>
      <c r="D225" t="s">
        <v>22</v>
      </c>
      <c r="E225">
        <v>18</v>
      </c>
      <c r="F225">
        <v>15</v>
      </c>
    </row>
    <row r="226" spans="1:10">
      <c r="A226" t="s">
        <v>12</v>
      </c>
      <c r="B226" s="56">
        <v>5.4386574074074073E-2</v>
      </c>
      <c r="C226" t="s">
        <v>19</v>
      </c>
      <c r="D226" t="s">
        <v>78</v>
      </c>
      <c r="E226">
        <v>8</v>
      </c>
      <c r="F226">
        <v>5</v>
      </c>
    </row>
    <row r="227" spans="1:10">
      <c r="A227" t="s">
        <v>12</v>
      </c>
      <c r="B227" s="56">
        <v>5.8067129629629628E-2</v>
      </c>
      <c r="C227" t="s">
        <v>19</v>
      </c>
      <c r="D227" t="s">
        <v>22</v>
      </c>
      <c r="E227">
        <v>11</v>
      </c>
      <c r="F227">
        <v>3</v>
      </c>
      <c r="J227" t="s">
        <v>57</v>
      </c>
    </row>
    <row r="228" spans="1:10">
      <c r="A228" t="s">
        <v>12</v>
      </c>
      <c r="B228" s="56">
        <v>5.8067129629629628E-2</v>
      </c>
      <c r="C228" t="s">
        <v>19</v>
      </c>
      <c r="D228" t="s">
        <v>22</v>
      </c>
      <c r="E228" t="s">
        <v>38</v>
      </c>
      <c r="F228" t="s">
        <v>38</v>
      </c>
      <c r="J228" t="s">
        <v>56</v>
      </c>
    </row>
    <row r="229" spans="1:10">
      <c r="A229" t="s">
        <v>12</v>
      </c>
      <c r="B229" s="56">
        <v>6.3483796296296302E-2</v>
      </c>
      <c r="C229" t="s">
        <v>23</v>
      </c>
      <c r="D229" t="s">
        <v>67</v>
      </c>
      <c r="E229">
        <v>9</v>
      </c>
      <c r="F229">
        <v>9</v>
      </c>
    </row>
    <row r="230" spans="1:10">
      <c r="A230" t="s">
        <v>12</v>
      </c>
      <c r="B230" s="56">
        <v>6.3495370370370369E-2</v>
      </c>
      <c r="C230" t="s">
        <v>18</v>
      </c>
      <c r="D230" t="s">
        <v>67</v>
      </c>
      <c r="E230">
        <v>14</v>
      </c>
      <c r="F230">
        <v>13</v>
      </c>
    </row>
    <row r="231" spans="1:10">
      <c r="A231" t="s">
        <v>12</v>
      </c>
      <c r="B231" s="56">
        <v>7.2430555555555554E-2</v>
      </c>
      <c r="C231" t="s">
        <v>89</v>
      </c>
      <c r="D231" t="s">
        <v>15</v>
      </c>
      <c r="E231" t="s">
        <v>90</v>
      </c>
      <c r="F231">
        <v>6</v>
      </c>
    </row>
    <row r="232" spans="1:10">
      <c r="A232" t="s">
        <v>12</v>
      </c>
      <c r="B232" s="56">
        <v>7.2974537037037032E-2</v>
      </c>
      <c r="C232" t="s">
        <v>89</v>
      </c>
      <c r="D232" t="s">
        <v>15</v>
      </c>
      <c r="E232" t="s">
        <v>92</v>
      </c>
      <c r="F232">
        <v>5</v>
      </c>
    </row>
    <row r="233" spans="1:10">
      <c r="A233" t="s">
        <v>12</v>
      </c>
      <c r="B233" s="56">
        <v>7.4293981481481475E-2</v>
      </c>
      <c r="C233" t="s">
        <v>19</v>
      </c>
      <c r="D233" t="s">
        <v>78</v>
      </c>
      <c r="E233" t="s">
        <v>20</v>
      </c>
      <c r="F233">
        <v>1</v>
      </c>
    </row>
    <row r="234" spans="1:10">
      <c r="A234" t="s">
        <v>12</v>
      </c>
      <c r="B234" s="56">
        <v>8.3587962962962961E-2</v>
      </c>
      <c r="C234" t="s">
        <v>13</v>
      </c>
      <c r="D234" t="s">
        <v>34</v>
      </c>
      <c r="E234">
        <v>15</v>
      </c>
      <c r="F234">
        <v>9</v>
      </c>
    </row>
    <row r="235" spans="1:10">
      <c r="A235" t="s">
        <v>12</v>
      </c>
      <c r="B235" s="56">
        <v>8.3958333333333329E-2</v>
      </c>
      <c r="C235" t="s">
        <v>14</v>
      </c>
      <c r="D235" t="s">
        <v>22</v>
      </c>
      <c r="E235" t="s">
        <v>20</v>
      </c>
      <c r="F235">
        <v>1</v>
      </c>
    </row>
    <row r="236" spans="1:10">
      <c r="A236" t="s">
        <v>12</v>
      </c>
      <c r="B236" s="56">
        <v>8.3993055555555557E-2</v>
      </c>
      <c r="C236" t="s">
        <v>23</v>
      </c>
      <c r="D236" t="s">
        <v>22</v>
      </c>
      <c r="E236">
        <v>18</v>
      </c>
      <c r="F236">
        <v>15</v>
      </c>
    </row>
    <row r="237" spans="1:10">
      <c r="A237" t="s">
        <v>12</v>
      </c>
      <c r="B237" s="56">
        <v>8.3993055555555557E-2</v>
      </c>
      <c r="C237" t="s">
        <v>18</v>
      </c>
      <c r="D237" t="s">
        <v>22</v>
      </c>
      <c r="E237">
        <v>21</v>
      </c>
      <c r="F237">
        <v>18</v>
      </c>
    </row>
    <row r="238" spans="1:10">
      <c r="A238" t="s">
        <v>12</v>
      </c>
      <c r="B238" s="56">
        <v>9.1747685185185182E-2</v>
      </c>
      <c r="C238" t="s">
        <v>13</v>
      </c>
      <c r="D238" t="s">
        <v>15</v>
      </c>
      <c r="E238">
        <v>13</v>
      </c>
      <c r="F238">
        <v>13</v>
      </c>
    </row>
    <row r="239" spans="1:10">
      <c r="A239" t="s">
        <v>12</v>
      </c>
      <c r="B239" s="56">
        <v>9.1747685185185182E-2</v>
      </c>
      <c r="C239" t="s">
        <v>14</v>
      </c>
      <c r="D239" t="s">
        <v>15</v>
      </c>
      <c r="E239" t="s">
        <v>38</v>
      </c>
      <c r="F239" t="s">
        <v>38</v>
      </c>
    </row>
    <row r="240" spans="1:10">
      <c r="A240" t="s">
        <v>12</v>
      </c>
      <c r="B240" s="56">
        <v>9.1932870370370373E-2</v>
      </c>
      <c r="C240" t="s">
        <v>23</v>
      </c>
      <c r="D240" t="s">
        <v>15</v>
      </c>
      <c r="E240">
        <v>8</v>
      </c>
      <c r="F240">
        <v>5</v>
      </c>
    </row>
    <row r="241" spans="1:10">
      <c r="A241" t="s">
        <v>12</v>
      </c>
      <c r="B241" s="56">
        <v>9.194444444444444E-2</v>
      </c>
      <c r="C241" t="s">
        <v>21</v>
      </c>
      <c r="D241" t="s">
        <v>15</v>
      </c>
      <c r="E241">
        <v>20</v>
      </c>
      <c r="F241">
        <v>17</v>
      </c>
    </row>
    <row r="242" spans="1:10">
      <c r="A242" t="s">
        <v>12</v>
      </c>
      <c r="B242" s="56">
        <v>0.10444444444444445</v>
      </c>
      <c r="C242" t="s">
        <v>18</v>
      </c>
      <c r="D242" t="s">
        <v>34</v>
      </c>
      <c r="E242">
        <v>14</v>
      </c>
      <c r="F242">
        <v>11</v>
      </c>
    </row>
    <row r="243" spans="1:10">
      <c r="A243" t="s">
        <v>12</v>
      </c>
      <c r="B243" s="56">
        <v>0.10586805555555556</v>
      </c>
      <c r="C243" t="s">
        <v>23</v>
      </c>
      <c r="D243" t="s">
        <v>69</v>
      </c>
      <c r="E243">
        <v>8</v>
      </c>
      <c r="F243">
        <v>5</v>
      </c>
    </row>
    <row r="244" spans="1:10">
      <c r="A244" t="s">
        <v>12</v>
      </c>
      <c r="B244" s="56">
        <v>0.10657407407407407</v>
      </c>
      <c r="C244" t="s">
        <v>89</v>
      </c>
      <c r="D244" t="s">
        <v>15</v>
      </c>
      <c r="E244" t="s">
        <v>38</v>
      </c>
      <c r="F244" t="s">
        <v>38</v>
      </c>
      <c r="J244" t="s">
        <v>103</v>
      </c>
    </row>
    <row r="245" spans="1:10">
      <c r="A245" t="s">
        <v>12</v>
      </c>
      <c r="B245" s="56">
        <v>0.10657407407407407</v>
      </c>
      <c r="C245" t="s">
        <v>89</v>
      </c>
      <c r="D245" t="s">
        <v>15</v>
      </c>
      <c r="E245">
        <v>7</v>
      </c>
      <c r="F245">
        <v>4</v>
      </c>
      <c r="J245" t="s">
        <v>105</v>
      </c>
    </row>
    <row r="246" spans="1:10">
      <c r="A246" t="s">
        <v>12</v>
      </c>
      <c r="B246" s="56">
        <v>0.10702546296296296</v>
      </c>
      <c r="C246" t="s">
        <v>14</v>
      </c>
      <c r="D246" t="s">
        <v>15</v>
      </c>
      <c r="E246">
        <v>8</v>
      </c>
      <c r="F246">
        <v>5</v>
      </c>
      <c r="J246" t="s">
        <v>107</v>
      </c>
    </row>
    <row r="247" spans="1:10">
      <c r="A247" t="s">
        <v>12</v>
      </c>
      <c r="B247" s="56">
        <v>0.10719907407407407</v>
      </c>
      <c r="C247" t="s">
        <v>14</v>
      </c>
      <c r="D247" t="s">
        <v>37</v>
      </c>
      <c r="E247">
        <v>7</v>
      </c>
      <c r="F247">
        <v>5</v>
      </c>
    </row>
    <row r="248" spans="1:10">
      <c r="A248" t="s">
        <v>12</v>
      </c>
      <c r="B248" s="56">
        <v>0.10873842592592593</v>
      </c>
      <c r="C248" t="s">
        <v>18</v>
      </c>
      <c r="D248" t="s">
        <v>22</v>
      </c>
      <c r="E248">
        <v>17</v>
      </c>
      <c r="F248">
        <v>14</v>
      </c>
    </row>
    <row r="249" spans="1:10">
      <c r="A249" t="s">
        <v>12</v>
      </c>
      <c r="B249" s="56">
        <v>0.10875</v>
      </c>
      <c r="C249" t="s">
        <v>23</v>
      </c>
      <c r="D249" t="s">
        <v>22</v>
      </c>
      <c r="E249">
        <v>19</v>
      </c>
      <c r="F249">
        <v>16</v>
      </c>
    </row>
    <row r="250" spans="1:10">
      <c r="A250" t="s">
        <v>12</v>
      </c>
      <c r="B250" s="56">
        <v>0.10876157407407408</v>
      </c>
      <c r="C250" t="s">
        <v>13</v>
      </c>
      <c r="D250" t="s">
        <v>22</v>
      </c>
      <c r="E250">
        <v>16</v>
      </c>
      <c r="F250">
        <v>16</v>
      </c>
    </row>
    <row r="251" spans="1:10">
      <c r="A251" t="s">
        <v>12</v>
      </c>
      <c r="B251" s="56">
        <v>0.10877314814814815</v>
      </c>
      <c r="C251" t="s">
        <v>14</v>
      </c>
      <c r="D251" t="s">
        <v>22</v>
      </c>
      <c r="E251">
        <v>17</v>
      </c>
      <c r="F251">
        <v>11</v>
      </c>
    </row>
    <row r="252" spans="1:10">
      <c r="A252" t="s">
        <v>12</v>
      </c>
      <c r="B252" s="56">
        <v>0.10878472222222223</v>
      </c>
      <c r="C252" t="s">
        <v>21</v>
      </c>
      <c r="D252" t="s">
        <v>22</v>
      </c>
      <c r="E252">
        <v>15</v>
      </c>
      <c r="F252">
        <v>14</v>
      </c>
    </row>
    <row r="253" spans="1:10">
      <c r="A253" t="s">
        <v>12</v>
      </c>
      <c r="B253" s="56">
        <v>0.10878472222222223</v>
      </c>
      <c r="C253" t="s">
        <v>19</v>
      </c>
      <c r="D253" t="s">
        <v>22</v>
      </c>
      <c r="E253">
        <v>16</v>
      </c>
      <c r="F253">
        <v>8</v>
      </c>
    </row>
    <row r="254" spans="1:10">
      <c r="A254" t="s">
        <v>12</v>
      </c>
      <c r="B254" s="56">
        <v>0.11055555555555556</v>
      </c>
      <c r="C254" t="s">
        <v>14</v>
      </c>
      <c r="D254" t="s">
        <v>15</v>
      </c>
      <c r="E254" t="s">
        <v>38</v>
      </c>
      <c r="F254" t="s">
        <v>38</v>
      </c>
      <c r="J254" t="s">
        <v>56</v>
      </c>
    </row>
    <row r="255" spans="1:10">
      <c r="A255" t="s">
        <v>12</v>
      </c>
      <c r="B255" s="56">
        <v>0.11055555555555556</v>
      </c>
      <c r="C255" t="s">
        <v>14</v>
      </c>
      <c r="D255" t="s">
        <v>15</v>
      </c>
      <c r="E255">
        <v>20</v>
      </c>
      <c r="F255">
        <v>17</v>
      </c>
      <c r="J255" t="s">
        <v>57</v>
      </c>
    </row>
    <row r="256" spans="1:10">
      <c r="A256" t="s">
        <v>12</v>
      </c>
      <c r="B256" s="56">
        <v>0.11233796296296296</v>
      </c>
      <c r="C256" t="s">
        <v>23</v>
      </c>
      <c r="D256" t="s">
        <v>15</v>
      </c>
      <c r="E256">
        <v>6</v>
      </c>
      <c r="F256">
        <v>3</v>
      </c>
    </row>
    <row r="257" spans="1:10">
      <c r="A257" t="s">
        <v>12</v>
      </c>
      <c r="B257" s="56">
        <v>0.1144212962962963</v>
      </c>
      <c r="C257" t="s">
        <v>23</v>
      </c>
      <c r="D257" t="s">
        <v>16</v>
      </c>
      <c r="E257">
        <v>18</v>
      </c>
      <c r="F257">
        <v>15</v>
      </c>
    </row>
    <row r="258" spans="1:10">
      <c r="A258" t="s">
        <v>12</v>
      </c>
      <c r="B258" s="56">
        <v>0.11443287037037037</v>
      </c>
      <c r="C258" t="s">
        <v>14</v>
      </c>
      <c r="D258" t="s">
        <v>16</v>
      </c>
      <c r="E258">
        <v>16</v>
      </c>
      <c r="F258">
        <v>12</v>
      </c>
    </row>
    <row r="259" spans="1:10">
      <c r="A259" t="s">
        <v>12</v>
      </c>
      <c r="B259" s="56">
        <v>0.11458333333333333</v>
      </c>
      <c r="C259" t="s">
        <v>18</v>
      </c>
      <c r="D259" t="s">
        <v>16</v>
      </c>
      <c r="E259">
        <v>16</v>
      </c>
      <c r="F259">
        <v>13</v>
      </c>
    </row>
    <row r="260" spans="1:10">
      <c r="A260" t="s">
        <v>12</v>
      </c>
      <c r="B260" s="56">
        <v>0.11461805555555556</v>
      </c>
      <c r="C260" t="s">
        <v>21</v>
      </c>
      <c r="D260" t="s">
        <v>16</v>
      </c>
      <c r="E260">
        <v>15</v>
      </c>
      <c r="F260">
        <v>14</v>
      </c>
    </row>
    <row r="261" spans="1:10">
      <c r="A261" t="s">
        <v>12</v>
      </c>
      <c r="B261" s="56">
        <v>0.11486111111111111</v>
      </c>
      <c r="C261" t="s">
        <v>19</v>
      </c>
      <c r="D261" t="s">
        <v>16</v>
      </c>
      <c r="E261">
        <v>11</v>
      </c>
      <c r="F261">
        <v>7</v>
      </c>
    </row>
    <row r="262" spans="1:10">
      <c r="A262" t="s">
        <v>12</v>
      </c>
      <c r="B262" s="56">
        <v>0.11491898148148148</v>
      </c>
      <c r="C262" t="s">
        <v>13</v>
      </c>
      <c r="D262" t="s">
        <v>16</v>
      </c>
      <c r="E262">
        <v>5</v>
      </c>
      <c r="F262">
        <v>5</v>
      </c>
    </row>
    <row r="263" spans="1:10">
      <c r="A263" t="s">
        <v>12</v>
      </c>
      <c r="B263" s="56">
        <v>0.1155787037037037</v>
      </c>
      <c r="C263" t="s">
        <v>23</v>
      </c>
      <c r="D263" t="s">
        <v>28</v>
      </c>
      <c r="E263">
        <v>1</v>
      </c>
      <c r="H263" t="s">
        <v>110</v>
      </c>
      <c r="J263" t="s">
        <v>111</v>
      </c>
    </row>
    <row r="264" spans="1:10">
      <c r="A264" t="s">
        <v>12</v>
      </c>
      <c r="B264" s="56">
        <v>0.11653935185185185</v>
      </c>
      <c r="C264" t="s">
        <v>14</v>
      </c>
      <c r="D264" t="s">
        <v>30</v>
      </c>
      <c r="E264">
        <v>21</v>
      </c>
      <c r="F264">
        <v>15</v>
      </c>
      <c r="J264" t="s">
        <v>58</v>
      </c>
    </row>
    <row r="265" spans="1:10">
      <c r="A265" t="s">
        <v>12</v>
      </c>
      <c r="B265" s="56">
        <v>0.11663194444444444</v>
      </c>
      <c r="C265" t="s">
        <v>14</v>
      </c>
      <c r="D265" t="s">
        <v>28</v>
      </c>
      <c r="E265">
        <v>7</v>
      </c>
      <c r="H265" t="s">
        <v>112</v>
      </c>
    </row>
    <row r="266" spans="1:10">
      <c r="A266" t="s">
        <v>12</v>
      </c>
      <c r="B266" s="56">
        <v>0.11773148148148148</v>
      </c>
      <c r="C266" t="s">
        <v>19</v>
      </c>
      <c r="D266" t="s">
        <v>113</v>
      </c>
      <c r="E266">
        <v>15</v>
      </c>
      <c r="F266">
        <v>15</v>
      </c>
      <c r="J266" t="s">
        <v>115</v>
      </c>
    </row>
    <row r="267" spans="1:10">
      <c r="A267" t="s">
        <v>12</v>
      </c>
      <c r="B267" s="56">
        <v>0.11776620370370371</v>
      </c>
      <c r="C267" t="s">
        <v>14</v>
      </c>
      <c r="D267" t="s">
        <v>113</v>
      </c>
      <c r="E267">
        <v>15</v>
      </c>
      <c r="F267">
        <v>12</v>
      </c>
      <c r="J267" t="s">
        <v>115</v>
      </c>
    </row>
    <row r="268" spans="1:10">
      <c r="A268" t="s">
        <v>12</v>
      </c>
      <c r="B268" s="56">
        <v>0.11777777777777777</v>
      </c>
      <c r="C268" t="s">
        <v>23</v>
      </c>
      <c r="D268" t="s">
        <v>113</v>
      </c>
      <c r="E268">
        <v>20</v>
      </c>
      <c r="F268">
        <v>15</v>
      </c>
      <c r="J268" t="s">
        <v>115</v>
      </c>
    </row>
    <row r="269" spans="1:10">
      <c r="A269" t="s">
        <v>12</v>
      </c>
      <c r="B269" s="56">
        <v>0.11780092592592592</v>
      </c>
      <c r="C269" t="s">
        <v>13</v>
      </c>
      <c r="D269" t="s">
        <v>113</v>
      </c>
      <c r="E269">
        <v>17</v>
      </c>
      <c r="F269">
        <v>17</v>
      </c>
      <c r="J269" t="s">
        <v>115</v>
      </c>
    </row>
    <row r="270" spans="1:10">
      <c r="A270" t="s">
        <v>12</v>
      </c>
      <c r="B270" s="56">
        <v>0.11782407407407407</v>
      </c>
      <c r="C270" t="s">
        <v>21</v>
      </c>
      <c r="D270" t="s">
        <v>113</v>
      </c>
      <c r="E270">
        <v>20</v>
      </c>
      <c r="F270">
        <v>15</v>
      </c>
      <c r="J270" t="s">
        <v>115</v>
      </c>
    </row>
    <row r="271" spans="1:10">
      <c r="A271" t="s">
        <v>12</v>
      </c>
      <c r="B271" s="56">
        <v>0.11787037037037038</v>
      </c>
      <c r="C271" t="s">
        <v>18</v>
      </c>
      <c r="D271" t="s">
        <v>113</v>
      </c>
      <c r="E271">
        <v>9</v>
      </c>
      <c r="F271">
        <v>4</v>
      </c>
      <c r="J271" t="s">
        <v>117</v>
      </c>
    </row>
    <row r="272" spans="1:10">
      <c r="A272" t="s">
        <v>12</v>
      </c>
      <c r="B272" s="56">
        <v>0.11929398148148149</v>
      </c>
      <c r="C272" t="s">
        <v>14</v>
      </c>
      <c r="D272" t="s">
        <v>52</v>
      </c>
      <c r="E272">
        <v>15</v>
      </c>
      <c r="F272">
        <v>9</v>
      </c>
    </row>
    <row r="273" spans="1:10">
      <c r="A273" t="s">
        <v>12</v>
      </c>
      <c r="B273" s="56">
        <v>0.11960648148148148</v>
      </c>
      <c r="C273" t="s">
        <v>14</v>
      </c>
      <c r="D273" t="s">
        <v>26</v>
      </c>
      <c r="E273">
        <v>18</v>
      </c>
      <c r="F273">
        <v>14</v>
      </c>
    </row>
    <row r="274" spans="1:10">
      <c r="A274" t="s">
        <v>12</v>
      </c>
      <c r="B274" s="56">
        <v>0.12012731481481481</v>
      </c>
      <c r="C274" t="s">
        <v>14</v>
      </c>
      <c r="D274" t="s">
        <v>30</v>
      </c>
      <c r="E274">
        <v>11</v>
      </c>
      <c r="F274">
        <v>5</v>
      </c>
      <c r="J274" t="s">
        <v>118</v>
      </c>
    </row>
    <row r="275" spans="1:10">
      <c r="A275" t="s">
        <v>12</v>
      </c>
      <c r="B275" s="56">
        <v>0.1214699074074074</v>
      </c>
      <c r="C275" t="s">
        <v>19</v>
      </c>
      <c r="D275" t="s">
        <v>30</v>
      </c>
      <c r="E275">
        <v>8</v>
      </c>
      <c r="F275">
        <v>2</v>
      </c>
      <c r="J275" t="s">
        <v>119</v>
      </c>
    </row>
    <row r="276" spans="1:10">
      <c r="A276" t="s">
        <v>12</v>
      </c>
      <c r="B276" s="56">
        <v>0.12322916666666667</v>
      </c>
      <c r="C276" t="s">
        <v>13</v>
      </c>
      <c r="D276" t="s">
        <v>33</v>
      </c>
      <c r="E276">
        <v>25</v>
      </c>
      <c r="F276">
        <v>19</v>
      </c>
      <c r="J276" t="s">
        <v>120</v>
      </c>
    </row>
    <row r="277" spans="1:10">
      <c r="A277" t="s">
        <v>12</v>
      </c>
      <c r="B277" s="56">
        <v>0.12340277777777778</v>
      </c>
      <c r="C277" t="s">
        <v>13</v>
      </c>
      <c r="D277" t="s">
        <v>28</v>
      </c>
      <c r="E277">
        <v>15</v>
      </c>
      <c r="H277" t="s">
        <v>121</v>
      </c>
    </row>
    <row r="278" spans="1:10">
      <c r="A278" t="s">
        <v>12</v>
      </c>
      <c r="B278" s="56">
        <v>0.12469907407407407</v>
      </c>
      <c r="C278" t="s">
        <v>23</v>
      </c>
      <c r="D278" t="s">
        <v>30</v>
      </c>
      <c r="E278">
        <v>13</v>
      </c>
      <c r="F278">
        <v>8</v>
      </c>
      <c r="J278" t="s">
        <v>39</v>
      </c>
    </row>
    <row r="279" spans="1:10">
      <c r="A279" t="s">
        <v>12</v>
      </c>
      <c r="B279" s="56">
        <v>0.12483796296296296</v>
      </c>
      <c r="C279" t="s">
        <v>23</v>
      </c>
      <c r="D279" t="s">
        <v>28</v>
      </c>
      <c r="E279">
        <v>9</v>
      </c>
      <c r="H279" t="s">
        <v>122</v>
      </c>
    </row>
    <row r="280" spans="1:10">
      <c r="A280" t="s">
        <v>12</v>
      </c>
      <c r="B280" s="56">
        <v>0.12538194444444445</v>
      </c>
      <c r="C280" t="s">
        <v>23</v>
      </c>
      <c r="D280" t="s">
        <v>62</v>
      </c>
      <c r="E280">
        <v>11</v>
      </c>
      <c r="F280">
        <v>9</v>
      </c>
      <c r="H280" t="s">
        <v>123</v>
      </c>
      <c r="J280" t="s">
        <v>124</v>
      </c>
    </row>
    <row r="281" spans="1:10">
      <c r="A281" t="s">
        <v>12</v>
      </c>
      <c r="B281" s="56">
        <v>0.12581018518518519</v>
      </c>
      <c r="C281" t="s">
        <v>13</v>
      </c>
      <c r="D281" t="s">
        <v>28</v>
      </c>
      <c r="E281">
        <v>4</v>
      </c>
      <c r="H281" t="s">
        <v>125</v>
      </c>
    </row>
    <row r="282" spans="1:10">
      <c r="A282" t="s">
        <v>12</v>
      </c>
      <c r="B282" s="56">
        <v>0.12636574074074075</v>
      </c>
      <c r="C282" t="s">
        <v>23</v>
      </c>
      <c r="D282" t="s">
        <v>30</v>
      </c>
      <c r="E282">
        <v>19</v>
      </c>
      <c r="F282">
        <v>14</v>
      </c>
      <c r="J282" t="s">
        <v>39</v>
      </c>
    </row>
    <row r="283" spans="1:10">
      <c r="A283" t="s">
        <v>12</v>
      </c>
      <c r="B283" s="56">
        <v>0.12643518518518518</v>
      </c>
      <c r="C283" t="s">
        <v>23</v>
      </c>
      <c r="D283" t="s">
        <v>28</v>
      </c>
      <c r="E283">
        <v>7</v>
      </c>
      <c r="H283" t="s">
        <v>126</v>
      </c>
      <c r="I283">
        <v>1</v>
      </c>
    </row>
    <row r="284" spans="1:10">
      <c r="A284" t="s">
        <v>12</v>
      </c>
      <c r="B284" s="56">
        <v>0.12734953703703702</v>
      </c>
      <c r="C284" t="s">
        <v>21</v>
      </c>
      <c r="D284" t="s">
        <v>113</v>
      </c>
      <c r="E284">
        <v>20</v>
      </c>
      <c r="F284">
        <v>15</v>
      </c>
      <c r="H284" t="s">
        <v>127</v>
      </c>
      <c r="J284" t="s">
        <v>129</v>
      </c>
    </row>
    <row r="285" spans="1:10">
      <c r="A285" t="s">
        <v>12</v>
      </c>
      <c r="B285" s="56">
        <v>0.12780092592592593</v>
      </c>
      <c r="C285" t="s">
        <v>23</v>
      </c>
      <c r="D285" t="s">
        <v>113</v>
      </c>
      <c r="E285">
        <v>16</v>
      </c>
      <c r="F285">
        <v>11</v>
      </c>
      <c r="J285" t="s">
        <v>115</v>
      </c>
    </row>
    <row r="286" spans="1:10">
      <c r="A286" t="s">
        <v>12</v>
      </c>
      <c r="B286" s="56">
        <v>0.1278125</v>
      </c>
      <c r="C286" t="s">
        <v>13</v>
      </c>
      <c r="D286" t="s">
        <v>113</v>
      </c>
      <c r="E286">
        <v>14</v>
      </c>
      <c r="F286">
        <v>14</v>
      </c>
      <c r="J286" t="s">
        <v>115</v>
      </c>
    </row>
    <row r="287" spans="1:10">
      <c r="A287" t="s">
        <v>12</v>
      </c>
      <c r="B287" s="56">
        <v>0.12782407407407406</v>
      </c>
      <c r="C287" t="s">
        <v>18</v>
      </c>
      <c r="D287" t="s">
        <v>113</v>
      </c>
      <c r="E287">
        <v>21</v>
      </c>
      <c r="F287">
        <v>16</v>
      </c>
      <c r="J287" t="s">
        <v>115</v>
      </c>
    </row>
    <row r="288" spans="1:10">
      <c r="A288" t="s">
        <v>12</v>
      </c>
      <c r="B288" s="56">
        <v>0.12783564814814816</v>
      </c>
      <c r="C288" t="s">
        <v>19</v>
      </c>
      <c r="D288" t="s">
        <v>113</v>
      </c>
      <c r="E288">
        <v>19</v>
      </c>
      <c r="F288">
        <v>19</v>
      </c>
    </row>
    <row r="289" spans="1:10">
      <c r="A289" t="s">
        <v>12</v>
      </c>
      <c r="B289" s="56">
        <v>0.12784722222222222</v>
      </c>
      <c r="C289" t="s">
        <v>14</v>
      </c>
      <c r="D289" t="s">
        <v>113</v>
      </c>
      <c r="E289">
        <v>19</v>
      </c>
      <c r="F289">
        <v>16</v>
      </c>
      <c r="J289" t="s">
        <v>115</v>
      </c>
    </row>
    <row r="290" spans="1:10">
      <c r="A290" t="s">
        <v>12</v>
      </c>
      <c r="B290" s="56">
        <v>0.12789351851851852</v>
      </c>
      <c r="C290" t="s">
        <v>21</v>
      </c>
      <c r="D290" t="s">
        <v>113</v>
      </c>
      <c r="E290">
        <v>23</v>
      </c>
      <c r="F290">
        <v>18</v>
      </c>
      <c r="J290" t="s">
        <v>115</v>
      </c>
    </row>
    <row r="291" spans="1:10">
      <c r="A291" t="s">
        <v>12</v>
      </c>
      <c r="B291" s="56">
        <v>0.12850694444444444</v>
      </c>
      <c r="C291" t="s">
        <v>18</v>
      </c>
      <c r="D291" t="s">
        <v>33</v>
      </c>
      <c r="E291">
        <v>7</v>
      </c>
      <c r="F291">
        <v>2</v>
      </c>
      <c r="J291" t="s">
        <v>72</v>
      </c>
    </row>
    <row r="292" spans="1:10">
      <c r="A292" t="s">
        <v>12</v>
      </c>
      <c r="B292" s="56">
        <v>0.12996527777777778</v>
      </c>
      <c r="C292" t="s">
        <v>14</v>
      </c>
      <c r="D292" t="s">
        <v>26</v>
      </c>
      <c r="E292">
        <v>10</v>
      </c>
      <c r="F292">
        <v>6</v>
      </c>
    </row>
    <row r="293" spans="1:10">
      <c r="A293" t="s">
        <v>12</v>
      </c>
      <c r="B293" s="56">
        <v>0.13063657407407409</v>
      </c>
      <c r="C293" t="s">
        <v>14</v>
      </c>
      <c r="D293" t="s">
        <v>26</v>
      </c>
      <c r="E293">
        <v>16</v>
      </c>
      <c r="F293">
        <v>12</v>
      </c>
    </row>
    <row r="294" spans="1:10">
      <c r="A294" t="s">
        <v>12</v>
      </c>
      <c r="B294" s="56">
        <v>0.13122685185185184</v>
      </c>
      <c r="C294" t="s">
        <v>14</v>
      </c>
      <c r="D294" t="s">
        <v>30</v>
      </c>
      <c r="E294">
        <v>24</v>
      </c>
      <c r="F294">
        <v>18</v>
      </c>
      <c r="J294" t="s">
        <v>32</v>
      </c>
    </row>
    <row r="295" spans="1:10">
      <c r="A295" t="s">
        <v>12</v>
      </c>
      <c r="B295" s="56">
        <v>0.13145833333333334</v>
      </c>
      <c r="C295" t="s">
        <v>14</v>
      </c>
      <c r="D295" t="s">
        <v>28</v>
      </c>
      <c r="E295">
        <v>8</v>
      </c>
      <c r="H295" t="s">
        <v>134</v>
      </c>
    </row>
    <row r="296" spans="1:10">
      <c r="A296" t="s">
        <v>12</v>
      </c>
      <c r="B296" s="56">
        <v>0.1325462962962963</v>
      </c>
      <c r="C296" t="s">
        <v>21</v>
      </c>
      <c r="D296" t="s">
        <v>33</v>
      </c>
      <c r="E296">
        <v>10</v>
      </c>
      <c r="F296">
        <v>4</v>
      </c>
      <c r="J296" t="s">
        <v>136</v>
      </c>
    </row>
    <row r="297" spans="1:10">
      <c r="A297" t="s">
        <v>12</v>
      </c>
      <c r="B297" s="56">
        <v>0.1325462962962963</v>
      </c>
      <c r="C297" t="s">
        <v>21</v>
      </c>
      <c r="D297" t="s">
        <v>33</v>
      </c>
      <c r="E297" t="s">
        <v>38</v>
      </c>
      <c r="F297" t="s">
        <v>38</v>
      </c>
      <c r="J297" t="s">
        <v>103</v>
      </c>
    </row>
    <row r="298" spans="1:10">
      <c r="A298" t="s">
        <v>12</v>
      </c>
      <c r="B298" s="56">
        <v>0.13366898148148149</v>
      </c>
      <c r="C298" t="s">
        <v>19</v>
      </c>
      <c r="D298" t="s">
        <v>30</v>
      </c>
      <c r="E298">
        <v>19</v>
      </c>
      <c r="F298">
        <v>13</v>
      </c>
      <c r="J298" t="s">
        <v>140</v>
      </c>
    </row>
    <row r="299" spans="1:10">
      <c r="A299" t="s">
        <v>12</v>
      </c>
      <c r="B299" s="56">
        <v>0.13378472222222224</v>
      </c>
      <c r="C299" t="s">
        <v>19</v>
      </c>
      <c r="D299" t="s">
        <v>28</v>
      </c>
      <c r="E299">
        <v>12</v>
      </c>
      <c r="H299" t="s">
        <v>142</v>
      </c>
    </row>
    <row r="300" spans="1:10">
      <c r="A300" t="s">
        <v>12</v>
      </c>
      <c r="B300" s="56">
        <v>0.13468749999999999</v>
      </c>
      <c r="C300" t="s">
        <v>13</v>
      </c>
      <c r="D300" t="s">
        <v>30</v>
      </c>
      <c r="E300">
        <v>17</v>
      </c>
      <c r="F300">
        <v>11</v>
      </c>
      <c r="J300" t="s">
        <v>143</v>
      </c>
    </row>
    <row r="301" spans="1:10">
      <c r="A301" t="s">
        <v>12</v>
      </c>
      <c r="B301" s="56">
        <v>0.13502314814814814</v>
      </c>
      <c r="C301" t="s">
        <v>13</v>
      </c>
      <c r="D301" t="s">
        <v>28</v>
      </c>
      <c r="E301">
        <v>15</v>
      </c>
      <c r="H301" t="s">
        <v>144</v>
      </c>
    </row>
    <row r="302" spans="1:10">
      <c r="A302" t="s">
        <v>12</v>
      </c>
      <c r="B302" s="56">
        <v>0.13641203703703703</v>
      </c>
      <c r="C302" t="s">
        <v>21</v>
      </c>
      <c r="D302" t="s">
        <v>62</v>
      </c>
      <c r="E302">
        <v>12</v>
      </c>
      <c r="F302">
        <v>10</v>
      </c>
      <c r="H302" t="s">
        <v>145</v>
      </c>
      <c r="J302" t="s">
        <v>124</v>
      </c>
    </row>
    <row r="303" spans="1:10">
      <c r="A303" t="s">
        <v>12</v>
      </c>
      <c r="B303" s="56">
        <v>0.136875</v>
      </c>
      <c r="C303" t="s">
        <v>18</v>
      </c>
      <c r="D303" t="s">
        <v>62</v>
      </c>
      <c r="E303">
        <v>7</v>
      </c>
      <c r="F303">
        <v>5</v>
      </c>
      <c r="H303" t="s">
        <v>146</v>
      </c>
      <c r="J303" t="s">
        <v>124</v>
      </c>
    </row>
    <row r="304" spans="1:10">
      <c r="A304" t="s">
        <v>12</v>
      </c>
      <c r="B304" s="56">
        <v>0.13799768518518518</v>
      </c>
      <c r="C304" t="s">
        <v>23</v>
      </c>
      <c r="D304" t="s">
        <v>28</v>
      </c>
      <c r="E304">
        <v>4</v>
      </c>
      <c r="H304" t="s">
        <v>147</v>
      </c>
      <c r="J304" t="s">
        <v>148</v>
      </c>
    </row>
    <row r="305" spans="1:10">
      <c r="A305" t="s">
        <v>12</v>
      </c>
      <c r="B305" s="56">
        <v>0.13896990740740742</v>
      </c>
      <c r="C305" t="s">
        <v>19</v>
      </c>
      <c r="D305" t="s">
        <v>62</v>
      </c>
      <c r="E305">
        <v>10</v>
      </c>
      <c r="F305">
        <v>8</v>
      </c>
      <c r="J305" t="s">
        <v>149</v>
      </c>
    </row>
    <row r="306" spans="1:10">
      <c r="A306" t="s">
        <v>12</v>
      </c>
      <c r="B306" s="56">
        <v>0.13942129629629629</v>
      </c>
      <c r="C306" t="s">
        <v>19</v>
      </c>
      <c r="D306" t="s">
        <v>30</v>
      </c>
      <c r="E306">
        <v>22</v>
      </c>
      <c r="F306">
        <v>16</v>
      </c>
      <c r="J306" t="s">
        <v>150</v>
      </c>
    </row>
    <row r="307" spans="1:10">
      <c r="A307" t="s">
        <v>12</v>
      </c>
      <c r="B307" s="56">
        <v>0.13944444444444445</v>
      </c>
      <c r="C307" t="s">
        <v>13</v>
      </c>
      <c r="D307" t="s">
        <v>30</v>
      </c>
      <c r="E307">
        <v>18</v>
      </c>
      <c r="F307">
        <v>12</v>
      </c>
      <c r="J307" t="s">
        <v>83</v>
      </c>
    </row>
    <row r="308" spans="1:10">
      <c r="A308" t="s">
        <v>12</v>
      </c>
      <c r="B308" s="56">
        <v>0.13962962962962963</v>
      </c>
      <c r="C308" t="s">
        <v>19</v>
      </c>
      <c r="D308" t="s">
        <v>28</v>
      </c>
      <c r="E308">
        <v>11</v>
      </c>
      <c r="H308" t="s">
        <v>152</v>
      </c>
    </row>
    <row r="309" spans="1:10">
      <c r="A309" t="s">
        <v>12</v>
      </c>
      <c r="B309" s="56">
        <v>0.13984953703703704</v>
      </c>
      <c r="C309" t="s">
        <v>13</v>
      </c>
      <c r="D309" t="s">
        <v>28</v>
      </c>
      <c r="E309">
        <v>16</v>
      </c>
      <c r="H309" t="s">
        <v>153</v>
      </c>
    </row>
    <row r="310" spans="1:10">
      <c r="A310" t="s">
        <v>12</v>
      </c>
      <c r="B310" s="56">
        <v>0.14174768518518518</v>
      </c>
      <c r="C310" t="s">
        <v>18</v>
      </c>
      <c r="D310" t="s">
        <v>101</v>
      </c>
      <c r="E310">
        <v>9</v>
      </c>
      <c r="J310" t="s">
        <v>154</v>
      </c>
    </row>
    <row r="311" spans="1:10">
      <c r="A311" t="s">
        <v>12</v>
      </c>
      <c r="B311" s="56">
        <v>0.1428587962962963</v>
      </c>
      <c r="C311" t="s">
        <v>21</v>
      </c>
      <c r="D311" t="s">
        <v>156</v>
      </c>
      <c r="E311" t="s">
        <v>38</v>
      </c>
      <c r="F311" t="s">
        <v>38</v>
      </c>
      <c r="J311" t="s">
        <v>157</v>
      </c>
    </row>
    <row r="312" spans="1:10">
      <c r="A312" t="s">
        <v>12</v>
      </c>
      <c r="B312" s="56">
        <v>0.14313657407407407</v>
      </c>
      <c r="C312" t="s">
        <v>19</v>
      </c>
      <c r="D312" t="s">
        <v>30</v>
      </c>
      <c r="E312">
        <v>10</v>
      </c>
      <c r="F312">
        <v>4</v>
      </c>
      <c r="J312" t="s">
        <v>159</v>
      </c>
    </row>
    <row r="313" spans="1:10">
      <c r="A313" t="s">
        <v>12</v>
      </c>
      <c r="B313" s="56">
        <v>0.14386574074074074</v>
      </c>
      <c r="C313" t="s">
        <v>13</v>
      </c>
      <c r="D313" t="s">
        <v>33</v>
      </c>
      <c r="E313">
        <v>23</v>
      </c>
      <c r="F313">
        <v>17</v>
      </c>
      <c r="J313" t="s">
        <v>120</v>
      </c>
    </row>
    <row r="314" spans="1:10">
      <c r="A314" t="s">
        <v>12</v>
      </c>
      <c r="B314" s="56">
        <v>0.14409722222222221</v>
      </c>
      <c r="C314" t="s">
        <v>13</v>
      </c>
      <c r="D314" t="s">
        <v>28</v>
      </c>
      <c r="E314">
        <v>14</v>
      </c>
      <c r="H314" t="s">
        <v>160</v>
      </c>
      <c r="I314">
        <v>1</v>
      </c>
      <c r="J314" t="s">
        <v>100</v>
      </c>
    </row>
    <row r="315" spans="1:10">
      <c r="A315" t="s">
        <v>12</v>
      </c>
      <c r="B315" s="56">
        <v>0.14591435185185186</v>
      </c>
      <c r="C315" t="s">
        <v>13</v>
      </c>
      <c r="D315" t="s">
        <v>62</v>
      </c>
      <c r="E315">
        <v>6</v>
      </c>
      <c r="F315">
        <v>2</v>
      </c>
      <c r="H315" t="s">
        <v>161</v>
      </c>
      <c r="J315" t="s">
        <v>124</v>
      </c>
    </row>
    <row r="316" spans="1:10">
      <c r="A316" t="s">
        <v>12</v>
      </c>
      <c r="B316" s="56">
        <v>0.14675925925925926</v>
      </c>
      <c r="C316" t="s">
        <v>23</v>
      </c>
      <c r="D316" t="s">
        <v>30</v>
      </c>
      <c r="E316">
        <v>10</v>
      </c>
      <c r="F316">
        <v>5</v>
      </c>
      <c r="J316" t="s">
        <v>39</v>
      </c>
    </row>
    <row r="317" spans="1:10">
      <c r="A317" t="s">
        <v>12</v>
      </c>
      <c r="B317" s="56">
        <v>0.14675925925925926</v>
      </c>
      <c r="C317" t="s">
        <v>23</v>
      </c>
      <c r="D317" t="s">
        <v>30</v>
      </c>
      <c r="E317" t="s">
        <v>38</v>
      </c>
      <c r="F317" t="s">
        <v>38</v>
      </c>
      <c r="J317" t="s">
        <v>39</v>
      </c>
    </row>
    <row r="318" spans="1:10">
      <c r="A318" t="s">
        <v>12</v>
      </c>
      <c r="B318" s="56">
        <v>0.14759259259259258</v>
      </c>
      <c r="C318" t="s">
        <v>18</v>
      </c>
      <c r="D318" t="s">
        <v>28</v>
      </c>
      <c r="E318">
        <v>6</v>
      </c>
      <c r="H318" t="s">
        <v>162</v>
      </c>
      <c r="I318">
        <v>1</v>
      </c>
      <c r="J318" t="s">
        <v>163</v>
      </c>
    </row>
    <row r="319" spans="1:10">
      <c r="A319" t="s">
        <v>12</v>
      </c>
      <c r="B319" s="56">
        <v>0.14907407407407408</v>
      </c>
      <c r="C319" t="s">
        <v>14</v>
      </c>
      <c r="D319" t="s">
        <v>30</v>
      </c>
      <c r="E319">
        <v>10</v>
      </c>
      <c r="F319">
        <v>4</v>
      </c>
      <c r="J319" t="s">
        <v>164</v>
      </c>
    </row>
    <row r="320" spans="1:10">
      <c r="A320" t="s">
        <v>12</v>
      </c>
      <c r="B320" s="56">
        <v>0.14907407407407408</v>
      </c>
      <c r="C320" t="s">
        <v>14</v>
      </c>
      <c r="D320" t="s">
        <v>30</v>
      </c>
      <c r="E320">
        <v>14</v>
      </c>
      <c r="F320">
        <v>8</v>
      </c>
      <c r="J320" t="s">
        <v>103</v>
      </c>
    </row>
    <row r="321" spans="1:10">
      <c r="A321" t="s">
        <v>12</v>
      </c>
      <c r="B321" s="56">
        <v>0.14934027777777778</v>
      </c>
      <c r="C321" t="s">
        <v>21</v>
      </c>
      <c r="D321" t="s">
        <v>156</v>
      </c>
      <c r="E321" t="s">
        <v>38</v>
      </c>
      <c r="F321" t="s">
        <v>38</v>
      </c>
      <c r="J321" t="s">
        <v>157</v>
      </c>
    </row>
    <row r="322" spans="1:10">
      <c r="A322" t="s">
        <v>12</v>
      </c>
      <c r="B322" s="56">
        <v>0.14959490740740741</v>
      </c>
      <c r="C322" t="s">
        <v>19</v>
      </c>
      <c r="D322" t="s">
        <v>30</v>
      </c>
      <c r="E322" t="s">
        <v>20</v>
      </c>
      <c r="F322">
        <v>1</v>
      </c>
      <c r="J322" t="s">
        <v>159</v>
      </c>
    </row>
    <row r="323" spans="1:10">
      <c r="A323" t="s">
        <v>12</v>
      </c>
      <c r="B323" s="56">
        <v>0.14971064814814813</v>
      </c>
      <c r="C323" t="s">
        <v>19</v>
      </c>
      <c r="D323" t="s">
        <v>30</v>
      </c>
      <c r="E323" t="s">
        <v>90</v>
      </c>
      <c r="F323">
        <v>6</v>
      </c>
      <c r="J323" t="s">
        <v>159</v>
      </c>
    </row>
    <row r="324" spans="1:10">
      <c r="A324" t="s">
        <v>12</v>
      </c>
      <c r="B324" s="56">
        <v>0.15034722222222222</v>
      </c>
      <c r="C324" t="s">
        <v>13</v>
      </c>
      <c r="D324" t="s">
        <v>156</v>
      </c>
      <c r="E324">
        <v>3</v>
      </c>
      <c r="F324">
        <v>3</v>
      </c>
      <c r="J324" t="s">
        <v>165</v>
      </c>
    </row>
    <row r="325" spans="1:10">
      <c r="A325" t="s">
        <v>12</v>
      </c>
      <c r="B325" s="56">
        <v>0.15116898148148147</v>
      </c>
      <c r="C325" t="s">
        <v>23</v>
      </c>
      <c r="D325" t="s">
        <v>30</v>
      </c>
      <c r="E325">
        <v>11</v>
      </c>
      <c r="F325">
        <v>6</v>
      </c>
      <c r="J325" t="s">
        <v>39</v>
      </c>
    </row>
    <row r="326" spans="1:10">
      <c r="A326" t="s">
        <v>12</v>
      </c>
      <c r="B326" s="56">
        <v>0.15116898148148147</v>
      </c>
      <c r="C326" t="s">
        <v>23</v>
      </c>
      <c r="D326" t="s">
        <v>30</v>
      </c>
      <c r="E326" t="s">
        <v>38</v>
      </c>
      <c r="F326" t="s">
        <v>38</v>
      </c>
      <c r="J326" t="s">
        <v>39</v>
      </c>
    </row>
    <row r="327" spans="1:10">
      <c r="A327" t="s">
        <v>12</v>
      </c>
      <c r="B327" s="56">
        <v>0.15222222222222223</v>
      </c>
      <c r="C327" t="s">
        <v>14</v>
      </c>
      <c r="D327" t="s">
        <v>30</v>
      </c>
      <c r="E327" t="s">
        <v>38</v>
      </c>
      <c r="F327" t="s">
        <v>38</v>
      </c>
      <c r="J327" t="s">
        <v>56</v>
      </c>
    </row>
    <row r="328" spans="1:10">
      <c r="A328" t="s">
        <v>12</v>
      </c>
      <c r="B328" s="56">
        <v>0.15222222222222223</v>
      </c>
      <c r="C328" t="s">
        <v>14</v>
      </c>
      <c r="D328" t="s">
        <v>30</v>
      </c>
      <c r="E328">
        <v>21</v>
      </c>
      <c r="F328">
        <v>15</v>
      </c>
      <c r="J328" t="s">
        <v>168</v>
      </c>
    </row>
    <row r="329" spans="1:10">
      <c r="A329" t="s">
        <v>12</v>
      </c>
      <c r="B329" s="56">
        <v>0.15238425925925925</v>
      </c>
      <c r="C329" t="s">
        <v>14</v>
      </c>
      <c r="D329" t="s">
        <v>28</v>
      </c>
      <c r="E329">
        <v>12</v>
      </c>
      <c r="H329" t="s">
        <v>169</v>
      </c>
      <c r="I329">
        <v>1</v>
      </c>
    </row>
    <row r="330" spans="1:10">
      <c r="A330" t="s">
        <v>12</v>
      </c>
      <c r="B330" s="56">
        <v>0.15270833333333333</v>
      </c>
      <c r="C330" t="s">
        <v>18</v>
      </c>
      <c r="D330" t="s">
        <v>101</v>
      </c>
      <c r="E330">
        <v>5</v>
      </c>
      <c r="J330" t="s">
        <v>170</v>
      </c>
    </row>
    <row r="331" spans="1:10">
      <c r="A331" t="s">
        <v>12</v>
      </c>
      <c r="B331" s="56">
        <v>0.15288194444444445</v>
      </c>
      <c r="C331" t="s">
        <v>21</v>
      </c>
      <c r="D331" t="s">
        <v>156</v>
      </c>
      <c r="E331" t="s">
        <v>38</v>
      </c>
      <c r="F331" t="s">
        <v>38</v>
      </c>
      <c r="J331" t="s">
        <v>165</v>
      </c>
    </row>
    <row r="332" spans="1:10">
      <c r="A332" t="s">
        <v>12</v>
      </c>
      <c r="B332" s="56">
        <v>0.15292824074074074</v>
      </c>
      <c r="C332" t="s">
        <v>19</v>
      </c>
      <c r="D332" t="s">
        <v>51</v>
      </c>
      <c r="E332" t="s">
        <v>17</v>
      </c>
      <c r="F332">
        <v>20</v>
      </c>
      <c r="J332" t="s">
        <v>172</v>
      </c>
    </row>
    <row r="333" spans="1:10">
      <c r="A333" t="s">
        <v>12</v>
      </c>
      <c r="B333" s="56">
        <v>0.15447916666666667</v>
      </c>
      <c r="C333" t="s">
        <v>18</v>
      </c>
      <c r="D333" t="s">
        <v>37</v>
      </c>
      <c r="E333">
        <v>14</v>
      </c>
      <c r="F333">
        <v>13</v>
      </c>
    </row>
    <row r="334" spans="1:10">
      <c r="A334" t="s">
        <v>12</v>
      </c>
      <c r="B334" s="56">
        <v>0.15791666666666668</v>
      </c>
      <c r="C334" t="s">
        <v>19</v>
      </c>
      <c r="D334" t="s">
        <v>27</v>
      </c>
      <c r="E334">
        <v>26</v>
      </c>
      <c r="F334">
        <v>18</v>
      </c>
    </row>
    <row r="335" spans="1:10">
      <c r="A335" t="s">
        <v>108</v>
      </c>
      <c r="B335" s="56">
        <v>1.2175925925925925E-2</v>
      </c>
      <c r="C335" t="s">
        <v>23</v>
      </c>
      <c r="D335" t="s">
        <v>52</v>
      </c>
      <c r="E335">
        <v>9</v>
      </c>
      <c r="F335">
        <v>4</v>
      </c>
    </row>
    <row r="336" spans="1:10">
      <c r="A336" t="s">
        <v>108</v>
      </c>
      <c r="B336" s="56">
        <v>2.3969907407407409E-2</v>
      </c>
      <c r="C336" t="s">
        <v>21</v>
      </c>
      <c r="D336" t="s">
        <v>31</v>
      </c>
      <c r="E336">
        <v>6</v>
      </c>
      <c r="F336">
        <v>3</v>
      </c>
    </row>
    <row r="337" spans="1:10">
      <c r="A337" t="s">
        <v>108</v>
      </c>
      <c r="B337" s="56">
        <v>2.6562499999999999E-2</v>
      </c>
      <c r="C337" t="s">
        <v>13</v>
      </c>
      <c r="D337" t="s">
        <v>34</v>
      </c>
      <c r="E337" t="s">
        <v>38</v>
      </c>
      <c r="F337" t="s">
        <v>38</v>
      </c>
      <c r="J337" t="s">
        <v>56</v>
      </c>
    </row>
    <row r="338" spans="1:10">
      <c r="A338" t="s">
        <v>108</v>
      </c>
      <c r="B338" s="56">
        <v>2.6562499999999999E-2</v>
      </c>
      <c r="C338" t="s">
        <v>13</v>
      </c>
      <c r="D338" t="s">
        <v>34</v>
      </c>
      <c r="E338">
        <v>20</v>
      </c>
      <c r="F338">
        <v>14</v>
      </c>
      <c r="J338" t="s">
        <v>57</v>
      </c>
    </row>
    <row r="339" spans="1:10">
      <c r="A339" t="s">
        <v>108</v>
      </c>
      <c r="B339" s="56">
        <v>2.7037037037037037E-2</v>
      </c>
      <c r="C339" t="s">
        <v>18</v>
      </c>
      <c r="D339" t="s">
        <v>109</v>
      </c>
      <c r="E339">
        <v>8</v>
      </c>
      <c r="F339">
        <v>5</v>
      </c>
    </row>
    <row r="340" spans="1:10">
      <c r="A340" t="s">
        <v>108</v>
      </c>
      <c r="B340" s="56">
        <v>2.9861111111111113E-2</v>
      </c>
      <c r="C340" t="s">
        <v>14</v>
      </c>
      <c r="D340" t="s">
        <v>22</v>
      </c>
      <c r="E340">
        <v>10</v>
      </c>
      <c r="F340">
        <v>4</v>
      </c>
    </row>
    <row r="341" spans="1:10">
      <c r="A341" t="s">
        <v>108</v>
      </c>
      <c r="B341" s="56">
        <v>2.9907407407407407E-2</v>
      </c>
      <c r="C341" t="s">
        <v>18</v>
      </c>
      <c r="D341" t="s">
        <v>22</v>
      </c>
      <c r="E341">
        <v>7</v>
      </c>
      <c r="F341">
        <v>4</v>
      </c>
    </row>
    <row r="342" spans="1:10">
      <c r="A342" t="s">
        <v>108</v>
      </c>
      <c r="B342" s="56">
        <v>2.9953703703703705E-2</v>
      </c>
      <c r="C342" t="s">
        <v>19</v>
      </c>
      <c r="D342" t="s">
        <v>22</v>
      </c>
      <c r="E342">
        <v>26</v>
      </c>
      <c r="F342">
        <v>18</v>
      </c>
    </row>
    <row r="343" spans="1:10">
      <c r="A343" t="s">
        <v>108</v>
      </c>
      <c r="B343" s="56">
        <v>3.1064814814814816E-2</v>
      </c>
      <c r="C343" t="s">
        <v>18</v>
      </c>
      <c r="D343" t="s">
        <v>34</v>
      </c>
      <c r="E343" t="s">
        <v>38</v>
      </c>
      <c r="F343" t="s">
        <v>38</v>
      </c>
      <c r="J343" t="s">
        <v>103</v>
      </c>
    </row>
    <row r="344" spans="1:10">
      <c r="A344" t="s">
        <v>108</v>
      </c>
      <c r="B344" s="56">
        <v>3.1064814814814816E-2</v>
      </c>
      <c r="C344" t="s">
        <v>18</v>
      </c>
      <c r="D344" t="s">
        <v>34</v>
      </c>
      <c r="E344">
        <v>8</v>
      </c>
      <c r="F344">
        <v>5</v>
      </c>
      <c r="J344" t="s">
        <v>105</v>
      </c>
    </row>
    <row r="345" spans="1:10">
      <c r="A345" t="s">
        <v>108</v>
      </c>
      <c r="B345" s="56">
        <v>3.1655092592592596E-2</v>
      </c>
      <c r="C345" t="s">
        <v>18</v>
      </c>
      <c r="D345" t="s">
        <v>27</v>
      </c>
      <c r="E345" t="s">
        <v>17</v>
      </c>
      <c r="F345">
        <v>20</v>
      </c>
    </row>
    <row r="346" spans="1:10">
      <c r="A346" t="s">
        <v>108</v>
      </c>
      <c r="B346" s="56">
        <v>3.3298611111111112E-2</v>
      </c>
      <c r="C346" t="s">
        <v>19</v>
      </c>
      <c r="D346" t="s">
        <v>34</v>
      </c>
      <c r="E346">
        <v>0</v>
      </c>
      <c r="F346">
        <v>3</v>
      </c>
    </row>
    <row r="347" spans="1:10">
      <c r="A347" t="s">
        <v>108</v>
      </c>
      <c r="B347" s="56">
        <v>3.4004629629629628E-2</v>
      </c>
      <c r="C347" t="s">
        <v>23</v>
      </c>
      <c r="D347" t="s">
        <v>22</v>
      </c>
      <c r="E347" t="s">
        <v>38</v>
      </c>
      <c r="F347" t="s">
        <v>38</v>
      </c>
      <c r="J347" t="s">
        <v>56</v>
      </c>
    </row>
    <row r="348" spans="1:10">
      <c r="A348" t="s">
        <v>108</v>
      </c>
      <c r="B348" s="56">
        <v>4.0949074074074075E-2</v>
      </c>
      <c r="C348" t="s">
        <v>23</v>
      </c>
      <c r="D348" t="s">
        <v>22</v>
      </c>
      <c r="E348">
        <v>13</v>
      </c>
      <c r="F348">
        <v>5</v>
      </c>
      <c r="J348" t="s">
        <v>57</v>
      </c>
    </row>
    <row r="349" spans="1:10">
      <c r="A349" t="s">
        <v>108</v>
      </c>
      <c r="B349" s="56">
        <v>3.5104166666666665E-2</v>
      </c>
      <c r="C349" t="s">
        <v>23</v>
      </c>
      <c r="D349" t="s">
        <v>22</v>
      </c>
      <c r="E349" t="s">
        <v>38</v>
      </c>
      <c r="F349" t="s">
        <v>38</v>
      </c>
      <c r="J349" t="s">
        <v>56</v>
      </c>
    </row>
    <row r="350" spans="1:10">
      <c r="A350" t="s">
        <v>108</v>
      </c>
      <c r="B350" s="56">
        <v>3.5104166666666665E-2</v>
      </c>
      <c r="C350" t="s">
        <v>23</v>
      </c>
      <c r="D350" t="s">
        <v>22</v>
      </c>
      <c r="E350">
        <v>22</v>
      </c>
      <c r="F350">
        <v>19</v>
      </c>
      <c r="J350" t="s">
        <v>57</v>
      </c>
    </row>
    <row r="351" spans="1:10">
      <c r="A351" t="s">
        <v>108</v>
      </c>
      <c r="B351" s="56">
        <v>3.6296296296296299E-2</v>
      </c>
      <c r="C351" t="s">
        <v>21</v>
      </c>
      <c r="D351" t="s">
        <v>116</v>
      </c>
      <c r="E351">
        <v>9</v>
      </c>
    </row>
    <row r="352" spans="1:10">
      <c r="A352" t="s">
        <v>108</v>
      </c>
      <c r="B352" s="56">
        <v>3.9444444444444442E-2</v>
      </c>
      <c r="C352" t="s">
        <v>21</v>
      </c>
      <c r="D352" t="s">
        <v>31</v>
      </c>
      <c r="E352">
        <v>11</v>
      </c>
      <c r="F352">
        <v>8</v>
      </c>
    </row>
    <row r="353" spans="1:10">
      <c r="A353" t="s">
        <v>108</v>
      </c>
      <c r="B353" s="56">
        <v>4.2581018518518518E-2</v>
      </c>
      <c r="C353" t="s">
        <v>23</v>
      </c>
      <c r="D353" t="s">
        <v>22</v>
      </c>
      <c r="E353">
        <v>19</v>
      </c>
      <c r="F353">
        <v>16</v>
      </c>
    </row>
    <row r="354" spans="1:10">
      <c r="A354" t="s">
        <v>108</v>
      </c>
      <c r="B354" s="56">
        <v>5.0798611111111114E-2</v>
      </c>
      <c r="C354" t="s">
        <v>21</v>
      </c>
      <c r="D354" t="s">
        <v>31</v>
      </c>
      <c r="E354">
        <v>11</v>
      </c>
      <c r="F354">
        <v>8</v>
      </c>
    </row>
    <row r="355" spans="1:10">
      <c r="A355" t="s">
        <v>108</v>
      </c>
      <c r="B355" s="56">
        <v>5.2418981481481483E-2</v>
      </c>
      <c r="C355" t="s">
        <v>23</v>
      </c>
      <c r="D355" t="s">
        <v>31</v>
      </c>
      <c r="E355">
        <v>12</v>
      </c>
      <c r="F355">
        <v>12</v>
      </c>
    </row>
    <row r="356" spans="1:10">
      <c r="A356" t="s">
        <v>108</v>
      </c>
      <c r="B356" s="56">
        <v>5.2453703703703704E-2</v>
      </c>
      <c r="C356" t="s">
        <v>66</v>
      </c>
      <c r="D356" t="s">
        <v>31</v>
      </c>
      <c r="E356">
        <v>11</v>
      </c>
      <c r="F356">
        <v>13</v>
      </c>
    </row>
    <row r="357" spans="1:10">
      <c r="A357" t="s">
        <v>108</v>
      </c>
      <c r="B357" s="56">
        <v>5.4027777777777779E-2</v>
      </c>
      <c r="C357" t="s">
        <v>19</v>
      </c>
      <c r="D357" t="s">
        <v>31</v>
      </c>
      <c r="E357">
        <v>1</v>
      </c>
      <c r="F357">
        <v>4</v>
      </c>
    </row>
    <row r="358" spans="1:10">
      <c r="A358" t="s">
        <v>108</v>
      </c>
      <c r="B358" s="56">
        <v>6.1331018518518521E-2</v>
      </c>
      <c r="C358" t="s">
        <v>14</v>
      </c>
      <c r="D358" t="s">
        <v>15</v>
      </c>
      <c r="E358">
        <v>10</v>
      </c>
      <c r="F358">
        <v>7</v>
      </c>
    </row>
    <row r="359" spans="1:10">
      <c r="A359" t="s">
        <v>108</v>
      </c>
      <c r="B359" s="56">
        <v>7.4490740740740746E-2</v>
      </c>
      <c r="C359" t="s">
        <v>23</v>
      </c>
      <c r="D359" t="s">
        <v>116</v>
      </c>
      <c r="E359">
        <v>14</v>
      </c>
      <c r="F359">
        <v>14</v>
      </c>
    </row>
    <row r="360" spans="1:10">
      <c r="A360" t="s">
        <v>108</v>
      </c>
      <c r="B360" s="56">
        <v>7.4687500000000004E-2</v>
      </c>
      <c r="C360" t="s">
        <v>21</v>
      </c>
      <c r="D360" t="s">
        <v>31</v>
      </c>
      <c r="E360">
        <v>14</v>
      </c>
      <c r="F360">
        <v>11</v>
      </c>
    </row>
    <row r="361" spans="1:10">
      <c r="A361" t="s">
        <v>108</v>
      </c>
      <c r="B361" s="56">
        <v>9.7916666666666666E-2</v>
      </c>
      <c r="C361" t="s">
        <v>14</v>
      </c>
      <c r="D361" t="s">
        <v>30</v>
      </c>
      <c r="E361">
        <v>12</v>
      </c>
      <c r="F361">
        <v>6</v>
      </c>
      <c r="J361" t="s">
        <v>32</v>
      </c>
    </row>
    <row r="362" spans="1:10">
      <c r="A362" t="s">
        <v>108</v>
      </c>
      <c r="B362" s="56">
        <v>9.8761574074074071E-2</v>
      </c>
      <c r="C362" t="s">
        <v>14</v>
      </c>
      <c r="D362" t="s">
        <v>30</v>
      </c>
      <c r="E362" t="s">
        <v>17</v>
      </c>
      <c r="F362">
        <v>20</v>
      </c>
      <c r="G362" t="s">
        <v>40</v>
      </c>
      <c r="J362" t="s">
        <v>32</v>
      </c>
    </row>
    <row r="363" spans="1:10">
      <c r="A363" t="s">
        <v>108</v>
      </c>
      <c r="B363" s="56">
        <v>9.8761574074074071E-2</v>
      </c>
      <c r="C363" t="s">
        <v>14</v>
      </c>
      <c r="D363" t="s">
        <v>30</v>
      </c>
      <c r="E363" t="s">
        <v>17</v>
      </c>
      <c r="F363">
        <v>20</v>
      </c>
      <c r="G363" t="s">
        <v>40</v>
      </c>
      <c r="J363" t="s">
        <v>32</v>
      </c>
    </row>
    <row r="364" spans="1:10">
      <c r="A364" t="s">
        <v>108</v>
      </c>
      <c r="B364" s="56">
        <v>9.8761574074074071E-2</v>
      </c>
      <c r="C364" t="s">
        <v>14</v>
      </c>
      <c r="D364" t="s">
        <v>30</v>
      </c>
      <c r="E364">
        <v>23</v>
      </c>
      <c r="F364">
        <v>17</v>
      </c>
      <c r="J364" t="s">
        <v>32</v>
      </c>
    </row>
    <row r="365" spans="1:10">
      <c r="A365" t="s">
        <v>108</v>
      </c>
      <c r="B365" s="56">
        <v>9.9201388888888895E-2</v>
      </c>
      <c r="C365" t="s">
        <v>14</v>
      </c>
      <c r="D365" t="s">
        <v>28</v>
      </c>
      <c r="E365">
        <v>10</v>
      </c>
      <c r="H365" t="s">
        <v>128</v>
      </c>
    </row>
    <row r="366" spans="1:10">
      <c r="A366" t="s">
        <v>108</v>
      </c>
      <c r="B366" s="56">
        <v>9.9201388888888895E-2</v>
      </c>
      <c r="C366" t="s">
        <v>14</v>
      </c>
      <c r="D366" t="s">
        <v>28</v>
      </c>
      <c r="E366">
        <v>8</v>
      </c>
      <c r="H366" t="s">
        <v>130</v>
      </c>
    </row>
    <row r="367" spans="1:10">
      <c r="A367" t="s">
        <v>108</v>
      </c>
      <c r="B367" s="56">
        <v>9.9328703703703697E-2</v>
      </c>
      <c r="C367" t="s">
        <v>14</v>
      </c>
      <c r="D367" t="s">
        <v>28</v>
      </c>
      <c r="E367">
        <v>5</v>
      </c>
      <c r="H367" t="s">
        <v>131</v>
      </c>
    </row>
    <row r="368" spans="1:10">
      <c r="A368" t="s">
        <v>108</v>
      </c>
      <c r="B368" s="56">
        <v>0.10028935185185185</v>
      </c>
      <c r="C368" t="s">
        <v>14</v>
      </c>
      <c r="D368" t="s">
        <v>62</v>
      </c>
      <c r="E368">
        <v>10</v>
      </c>
      <c r="F368">
        <v>7</v>
      </c>
      <c r="J368" t="s">
        <v>132</v>
      </c>
    </row>
    <row r="369" spans="1:10">
      <c r="A369" t="s">
        <v>108</v>
      </c>
      <c r="B369" s="56">
        <v>0.10100694444444444</v>
      </c>
      <c r="C369" t="s">
        <v>14</v>
      </c>
      <c r="D369" t="s">
        <v>30</v>
      </c>
      <c r="E369">
        <v>9</v>
      </c>
      <c r="F369">
        <v>3</v>
      </c>
      <c r="J369" t="s">
        <v>32</v>
      </c>
    </row>
    <row r="370" spans="1:10">
      <c r="A370" t="s">
        <v>108</v>
      </c>
      <c r="B370" s="56">
        <v>0.1013425925925926</v>
      </c>
      <c r="C370" t="s">
        <v>14</v>
      </c>
      <c r="D370" t="s">
        <v>30</v>
      </c>
      <c r="E370">
        <v>21</v>
      </c>
      <c r="F370">
        <v>15</v>
      </c>
      <c r="J370" t="s">
        <v>32</v>
      </c>
    </row>
    <row r="371" spans="1:10">
      <c r="A371" t="s">
        <v>108</v>
      </c>
      <c r="B371" s="56">
        <v>0.10164351851851852</v>
      </c>
      <c r="C371" t="s">
        <v>14</v>
      </c>
      <c r="D371" t="s">
        <v>28</v>
      </c>
      <c r="E371">
        <v>8</v>
      </c>
      <c r="H371" t="s">
        <v>130</v>
      </c>
    </row>
    <row r="372" spans="1:10">
      <c r="A372" t="s">
        <v>108</v>
      </c>
      <c r="B372" s="56">
        <v>0.10299768518518519</v>
      </c>
      <c r="C372" t="s">
        <v>14</v>
      </c>
      <c r="D372" t="s">
        <v>62</v>
      </c>
      <c r="E372">
        <v>12</v>
      </c>
      <c r="F372">
        <v>9</v>
      </c>
      <c r="J372" t="s">
        <v>133</v>
      </c>
    </row>
    <row r="373" spans="1:10">
      <c r="A373" t="s">
        <v>108</v>
      </c>
      <c r="B373" s="56">
        <v>0.108125</v>
      </c>
      <c r="C373" t="s">
        <v>18</v>
      </c>
      <c r="D373" t="s">
        <v>51</v>
      </c>
      <c r="E373">
        <v>20</v>
      </c>
      <c r="F373">
        <v>15</v>
      </c>
    </row>
    <row r="374" spans="1:10">
      <c r="A374" t="s">
        <v>108</v>
      </c>
      <c r="B374" s="56">
        <v>0.11019675925925926</v>
      </c>
      <c r="C374" t="s">
        <v>13</v>
      </c>
      <c r="D374" t="s">
        <v>24</v>
      </c>
      <c r="E374">
        <v>11</v>
      </c>
      <c r="F374">
        <v>13</v>
      </c>
    </row>
    <row r="375" spans="1:10">
      <c r="A375" t="s">
        <v>108</v>
      </c>
      <c r="B375" s="56">
        <v>0.11019675925925926</v>
      </c>
      <c r="C375" t="s">
        <v>18</v>
      </c>
      <c r="D375" t="s">
        <v>24</v>
      </c>
      <c r="E375">
        <v>15</v>
      </c>
      <c r="F375">
        <v>12</v>
      </c>
    </row>
    <row r="376" spans="1:10">
      <c r="A376" t="s">
        <v>108</v>
      </c>
      <c r="B376" s="56">
        <v>0.11019675925925926</v>
      </c>
      <c r="C376" t="s">
        <v>23</v>
      </c>
      <c r="D376" t="s">
        <v>24</v>
      </c>
      <c r="E376">
        <v>11</v>
      </c>
      <c r="F376">
        <v>6</v>
      </c>
    </row>
    <row r="377" spans="1:10">
      <c r="A377" t="s">
        <v>108</v>
      </c>
      <c r="B377" s="56">
        <v>0.11032407407407407</v>
      </c>
      <c r="C377" t="s">
        <v>21</v>
      </c>
      <c r="D377" t="s">
        <v>31</v>
      </c>
      <c r="E377" t="s">
        <v>17</v>
      </c>
      <c r="F377">
        <v>20</v>
      </c>
    </row>
    <row r="378" spans="1:10">
      <c r="A378" t="s">
        <v>108</v>
      </c>
      <c r="B378" s="56">
        <v>0.11099537037037037</v>
      </c>
      <c r="C378" t="s">
        <v>18</v>
      </c>
      <c r="D378" t="s">
        <v>55</v>
      </c>
      <c r="E378">
        <v>15</v>
      </c>
      <c r="F378">
        <v>12</v>
      </c>
    </row>
    <row r="379" spans="1:10">
      <c r="A379" t="s">
        <v>108</v>
      </c>
      <c r="B379" s="56">
        <v>0.11341435185185185</v>
      </c>
      <c r="C379" t="s">
        <v>21</v>
      </c>
      <c r="D379" t="s">
        <v>31</v>
      </c>
      <c r="E379" t="s">
        <v>17</v>
      </c>
      <c r="F379">
        <v>20</v>
      </c>
    </row>
    <row r="380" spans="1:10">
      <c r="A380" t="s">
        <v>108</v>
      </c>
      <c r="B380" s="56">
        <v>0.11412037037037037</v>
      </c>
      <c r="C380" t="s">
        <v>19</v>
      </c>
      <c r="D380" t="s">
        <v>37</v>
      </c>
      <c r="E380">
        <v>10</v>
      </c>
      <c r="F380">
        <v>5</v>
      </c>
    </row>
    <row r="381" spans="1:10">
      <c r="A381" t="s">
        <v>108</v>
      </c>
      <c r="B381" s="56">
        <v>0.11469907407407408</v>
      </c>
      <c r="C381" t="s">
        <v>19</v>
      </c>
      <c r="D381" t="s">
        <v>27</v>
      </c>
      <c r="E381">
        <v>24</v>
      </c>
      <c r="F381">
        <v>16</v>
      </c>
    </row>
    <row r="382" spans="1:10">
      <c r="A382" t="s">
        <v>108</v>
      </c>
      <c r="B382" s="56">
        <v>0.11608796296296296</v>
      </c>
      <c r="C382" t="s">
        <v>21</v>
      </c>
      <c r="D382" t="s">
        <v>135</v>
      </c>
      <c r="E382">
        <v>11</v>
      </c>
      <c r="F382">
        <v>8</v>
      </c>
    </row>
    <row r="383" spans="1:10">
      <c r="A383" t="s">
        <v>108</v>
      </c>
      <c r="B383" s="56">
        <v>0.1178125</v>
      </c>
      <c r="C383" t="s">
        <v>21</v>
      </c>
      <c r="D383" t="s">
        <v>31</v>
      </c>
      <c r="E383">
        <v>12</v>
      </c>
      <c r="F383">
        <v>9</v>
      </c>
    </row>
    <row r="384" spans="1:10">
      <c r="A384" t="s">
        <v>108</v>
      </c>
      <c r="B384" s="56">
        <v>0.12172453703703703</v>
      </c>
      <c r="C384" t="s">
        <v>19</v>
      </c>
      <c r="D384" t="s">
        <v>137</v>
      </c>
      <c r="E384">
        <v>14</v>
      </c>
      <c r="F384">
        <v>8</v>
      </c>
    </row>
    <row r="385" spans="1:10">
      <c r="A385" t="s">
        <v>108</v>
      </c>
      <c r="B385" s="56">
        <v>0.12586805555555555</v>
      </c>
      <c r="C385" t="s">
        <v>18</v>
      </c>
      <c r="D385" t="s">
        <v>27</v>
      </c>
      <c r="E385">
        <v>23</v>
      </c>
      <c r="F385">
        <v>18</v>
      </c>
    </row>
    <row r="386" spans="1:10">
      <c r="A386" t="s">
        <v>108</v>
      </c>
      <c r="B386" s="56">
        <v>0.13496527777777778</v>
      </c>
      <c r="C386" t="s">
        <v>66</v>
      </c>
      <c r="D386" t="s">
        <v>31</v>
      </c>
      <c r="E386" t="s">
        <v>38</v>
      </c>
      <c r="F386" t="s">
        <v>38</v>
      </c>
      <c r="J386" t="s">
        <v>103</v>
      </c>
    </row>
    <row r="387" spans="1:10">
      <c r="A387" t="s">
        <v>108</v>
      </c>
      <c r="B387" s="56">
        <v>0.13496527777777778</v>
      </c>
      <c r="C387" t="s">
        <v>66</v>
      </c>
      <c r="D387" t="s">
        <v>31</v>
      </c>
      <c r="E387">
        <v>3</v>
      </c>
      <c r="F387">
        <v>5</v>
      </c>
      <c r="J387" t="s">
        <v>105</v>
      </c>
    </row>
    <row r="388" spans="1:10">
      <c r="A388" t="s">
        <v>108</v>
      </c>
      <c r="B388" s="56">
        <v>0.13579861111111111</v>
      </c>
      <c r="C388" t="s">
        <v>23</v>
      </c>
      <c r="D388" t="s">
        <v>31</v>
      </c>
      <c r="E388">
        <v>19</v>
      </c>
      <c r="F388">
        <v>19</v>
      </c>
    </row>
    <row r="389" spans="1:10">
      <c r="A389" t="s">
        <v>108</v>
      </c>
      <c r="B389" s="56">
        <v>0.13751157407407408</v>
      </c>
      <c r="C389" t="s">
        <v>14</v>
      </c>
      <c r="D389" t="s">
        <v>24</v>
      </c>
      <c r="E389">
        <v>18</v>
      </c>
      <c r="F389">
        <v>13</v>
      </c>
    </row>
    <row r="390" spans="1:10">
      <c r="A390" t="s">
        <v>108</v>
      </c>
      <c r="B390" s="56">
        <v>0.13967592592592593</v>
      </c>
      <c r="C390" t="s">
        <v>13</v>
      </c>
      <c r="D390" t="s">
        <v>31</v>
      </c>
      <c r="E390" t="s">
        <v>38</v>
      </c>
      <c r="F390" t="s">
        <v>38</v>
      </c>
      <c r="J390" t="s">
        <v>56</v>
      </c>
    </row>
    <row r="391" spans="1:10">
      <c r="A391" t="s">
        <v>108</v>
      </c>
      <c r="B391" s="56">
        <v>0.13967592592592593</v>
      </c>
      <c r="C391" t="s">
        <v>13</v>
      </c>
      <c r="D391" t="s">
        <v>31</v>
      </c>
      <c r="E391">
        <v>21</v>
      </c>
      <c r="F391">
        <v>17</v>
      </c>
      <c r="J391" t="s">
        <v>57</v>
      </c>
    </row>
    <row r="392" spans="1:10">
      <c r="A392" t="s">
        <v>108</v>
      </c>
      <c r="B392" s="56">
        <v>0.15122685185185186</v>
      </c>
      <c r="C392" t="s">
        <v>14</v>
      </c>
      <c r="D392" t="s">
        <v>34</v>
      </c>
      <c r="E392">
        <v>19</v>
      </c>
      <c r="F392">
        <v>16</v>
      </c>
    </row>
    <row r="393" spans="1:10">
      <c r="A393" t="s">
        <v>108</v>
      </c>
      <c r="B393" s="56">
        <v>0.15377314814814816</v>
      </c>
      <c r="C393" t="s">
        <v>19</v>
      </c>
      <c r="D393" t="s">
        <v>25</v>
      </c>
      <c r="E393" t="s">
        <v>38</v>
      </c>
      <c r="F393" t="s">
        <v>38</v>
      </c>
      <c r="J393" t="s">
        <v>56</v>
      </c>
    </row>
    <row r="394" spans="1:10">
      <c r="A394" t="s">
        <v>108</v>
      </c>
      <c r="B394" s="56">
        <v>0.15377314814814816</v>
      </c>
      <c r="C394" t="s">
        <v>19</v>
      </c>
      <c r="D394" t="s">
        <v>25</v>
      </c>
      <c r="E394">
        <v>6</v>
      </c>
      <c r="F394">
        <v>6</v>
      </c>
      <c r="J394" t="s">
        <v>57</v>
      </c>
    </row>
    <row r="395" spans="1:10">
      <c r="A395" t="s">
        <v>114</v>
      </c>
      <c r="B395" s="56">
        <v>8.067129629629629E-3</v>
      </c>
      <c r="C395" t="s">
        <v>13</v>
      </c>
      <c r="D395" t="s">
        <v>15</v>
      </c>
      <c r="E395">
        <v>16</v>
      </c>
      <c r="F395">
        <v>16</v>
      </c>
    </row>
    <row r="396" spans="1:10">
      <c r="A396" t="s">
        <v>114</v>
      </c>
      <c r="B396" s="56">
        <v>1.2372685185185184E-2</v>
      </c>
      <c r="C396" t="s">
        <v>21</v>
      </c>
      <c r="D396" t="s">
        <v>15</v>
      </c>
      <c r="E396">
        <v>5</v>
      </c>
      <c r="F396">
        <v>2</v>
      </c>
    </row>
    <row r="397" spans="1:10">
      <c r="A397" t="s">
        <v>114</v>
      </c>
      <c r="B397" s="56">
        <v>1.337962962962963E-2</v>
      </c>
      <c r="C397" t="s">
        <v>19</v>
      </c>
      <c r="D397" t="s">
        <v>15</v>
      </c>
      <c r="E397">
        <v>9</v>
      </c>
      <c r="F397">
        <v>9</v>
      </c>
    </row>
    <row r="398" spans="1:10">
      <c r="A398" t="s">
        <v>114</v>
      </c>
      <c r="B398" s="56">
        <v>1.3391203703703704E-2</v>
      </c>
      <c r="C398" t="s">
        <v>23</v>
      </c>
      <c r="D398" t="s">
        <v>15</v>
      </c>
      <c r="E398">
        <v>20</v>
      </c>
      <c r="F398">
        <v>17</v>
      </c>
    </row>
    <row r="399" spans="1:10">
      <c r="A399" t="s">
        <v>114</v>
      </c>
      <c r="B399" s="56">
        <v>1.3402777777777777E-2</v>
      </c>
      <c r="C399" t="s">
        <v>18</v>
      </c>
      <c r="D399" t="s">
        <v>15</v>
      </c>
      <c r="E399">
        <v>5</v>
      </c>
      <c r="F399">
        <v>2</v>
      </c>
    </row>
    <row r="400" spans="1:10">
      <c r="A400" t="s">
        <v>114</v>
      </c>
      <c r="B400" s="56">
        <v>1.3402777777777777E-2</v>
      </c>
      <c r="C400" t="s">
        <v>14</v>
      </c>
      <c r="D400" t="s">
        <v>15</v>
      </c>
      <c r="E400">
        <v>17</v>
      </c>
      <c r="F400">
        <v>14</v>
      </c>
    </row>
    <row r="401" spans="1:10">
      <c r="A401" t="s">
        <v>114</v>
      </c>
      <c r="B401" s="56">
        <v>1.5787037037037037E-2</v>
      </c>
      <c r="C401" t="s">
        <v>14</v>
      </c>
      <c r="D401" t="s">
        <v>15</v>
      </c>
      <c r="E401">
        <v>19</v>
      </c>
      <c r="F401">
        <v>16</v>
      </c>
    </row>
    <row r="402" spans="1:10">
      <c r="A402" t="s">
        <v>114</v>
      </c>
      <c r="B402" s="56">
        <v>1.6423611111111111E-2</v>
      </c>
      <c r="C402" t="s">
        <v>23</v>
      </c>
      <c r="D402" t="s">
        <v>24</v>
      </c>
      <c r="E402">
        <v>19</v>
      </c>
      <c r="F402">
        <v>14</v>
      </c>
    </row>
    <row r="403" spans="1:10">
      <c r="A403" t="s">
        <v>114</v>
      </c>
      <c r="B403" s="56">
        <v>1.923611111111111E-2</v>
      </c>
      <c r="C403" t="s">
        <v>14</v>
      </c>
      <c r="D403" t="s">
        <v>15</v>
      </c>
      <c r="E403">
        <v>18</v>
      </c>
      <c r="F403">
        <v>15</v>
      </c>
    </row>
    <row r="404" spans="1:10">
      <c r="A404" t="s">
        <v>114</v>
      </c>
      <c r="B404" s="56">
        <v>1.923611111111111E-2</v>
      </c>
      <c r="C404" t="s">
        <v>23</v>
      </c>
      <c r="D404" t="s">
        <v>15</v>
      </c>
      <c r="E404">
        <v>8</v>
      </c>
      <c r="F404">
        <v>5</v>
      </c>
    </row>
    <row r="405" spans="1:10">
      <c r="A405" t="s">
        <v>114</v>
      </c>
      <c r="B405" s="56">
        <v>2.2048611111111113E-2</v>
      </c>
      <c r="C405" t="s">
        <v>21</v>
      </c>
      <c r="D405" t="s">
        <v>15</v>
      </c>
      <c r="E405">
        <v>9</v>
      </c>
      <c r="F405">
        <v>6</v>
      </c>
    </row>
    <row r="406" spans="1:10">
      <c r="A406" t="s">
        <v>114</v>
      </c>
      <c r="B406" s="56">
        <v>2.2685185185185187E-2</v>
      </c>
      <c r="C406" t="s">
        <v>14</v>
      </c>
      <c r="D406" t="s">
        <v>37</v>
      </c>
      <c r="E406">
        <v>18</v>
      </c>
      <c r="F406">
        <v>16</v>
      </c>
    </row>
    <row r="407" spans="1:10">
      <c r="A407" t="s">
        <v>114</v>
      </c>
      <c r="B407" s="56">
        <v>2.6828703703703705E-2</v>
      </c>
      <c r="C407" t="s">
        <v>18</v>
      </c>
      <c r="D407" t="s">
        <v>15</v>
      </c>
      <c r="E407" t="s">
        <v>20</v>
      </c>
      <c r="F407">
        <v>1</v>
      </c>
    </row>
    <row r="408" spans="1:10">
      <c r="A408" t="s">
        <v>114</v>
      </c>
      <c r="B408" s="56">
        <v>2.7488425925925927E-2</v>
      </c>
      <c r="C408" t="s">
        <v>21</v>
      </c>
      <c r="D408" t="s">
        <v>15</v>
      </c>
      <c r="E408">
        <v>19</v>
      </c>
      <c r="F408">
        <v>16</v>
      </c>
    </row>
    <row r="409" spans="1:10">
      <c r="A409" t="s">
        <v>114</v>
      </c>
      <c r="B409" s="56">
        <v>2.9398148148148149E-2</v>
      </c>
      <c r="C409" t="s">
        <v>19</v>
      </c>
      <c r="D409" t="s">
        <v>22</v>
      </c>
      <c r="E409">
        <v>26</v>
      </c>
      <c r="F409">
        <v>18</v>
      </c>
    </row>
    <row r="410" spans="1:10">
      <c r="A410" t="s">
        <v>114</v>
      </c>
      <c r="B410" s="56">
        <v>3.2048611111111111E-2</v>
      </c>
      <c r="C410" t="s">
        <v>19</v>
      </c>
      <c r="D410" t="s">
        <v>22</v>
      </c>
      <c r="E410">
        <v>12</v>
      </c>
      <c r="F410">
        <v>4</v>
      </c>
    </row>
    <row r="411" spans="1:10">
      <c r="A411" t="s">
        <v>114</v>
      </c>
      <c r="B411" s="56">
        <v>3.2060185185185185E-2</v>
      </c>
      <c r="C411" t="s">
        <v>14</v>
      </c>
      <c r="D411" t="s">
        <v>22</v>
      </c>
      <c r="E411">
        <v>11</v>
      </c>
      <c r="F411">
        <v>5</v>
      </c>
    </row>
    <row r="412" spans="1:10">
      <c r="A412" t="s">
        <v>114</v>
      </c>
      <c r="B412" s="56">
        <v>3.2060185185185185E-2</v>
      </c>
      <c r="C412" t="s">
        <v>21</v>
      </c>
      <c r="D412" t="s">
        <v>22</v>
      </c>
      <c r="E412">
        <v>16</v>
      </c>
      <c r="F412">
        <v>15</v>
      </c>
    </row>
    <row r="413" spans="1:10">
      <c r="A413" t="s">
        <v>114</v>
      </c>
      <c r="B413" s="56">
        <v>3.2060185185185185E-2</v>
      </c>
      <c r="C413" t="s">
        <v>13</v>
      </c>
      <c r="D413" t="s">
        <v>22</v>
      </c>
      <c r="E413">
        <v>11</v>
      </c>
      <c r="F413">
        <v>11</v>
      </c>
    </row>
    <row r="414" spans="1:10">
      <c r="A414" t="s">
        <v>114</v>
      </c>
      <c r="B414" s="56">
        <v>3.2650462962962964E-2</v>
      </c>
      <c r="C414" t="s">
        <v>14</v>
      </c>
      <c r="D414" t="s">
        <v>15</v>
      </c>
      <c r="E414" t="s">
        <v>38</v>
      </c>
      <c r="F414" t="s">
        <v>38</v>
      </c>
      <c r="J414" t="s">
        <v>103</v>
      </c>
    </row>
    <row r="415" spans="1:10">
      <c r="A415" t="s">
        <v>114</v>
      </c>
      <c r="B415" s="56">
        <v>3.2650462962962964E-2</v>
      </c>
      <c r="C415" t="s">
        <v>14</v>
      </c>
      <c r="D415" t="s">
        <v>15</v>
      </c>
      <c r="E415">
        <v>6</v>
      </c>
      <c r="F415">
        <v>3</v>
      </c>
      <c r="J415" t="s">
        <v>105</v>
      </c>
    </row>
    <row r="416" spans="1:10">
      <c r="A416" t="s">
        <v>114</v>
      </c>
      <c r="B416" s="56">
        <v>3.2685185185185185E-2</v>
      </c>
      <c r="C416" t="s">
        <v>13</v>
      </c>
      <c r="D416" t="s">
        <v>15</v>
      </c>
      <c r="E416">
        <v>13</v>
      </c>
      <c r="F416">
        <v>13</v>
      </c>
    </row>
    <row r="417" spans="1:10">
      <c r="A417" t="s">
        <v>114</v>
      </c>
      <c r="B417" s="56">
        <v>3.3252314814814818E-2</v>
      </c>
      <c r="C417" t="s">
        <v>23</v>
      </c>
      <c r="D417" t="s">
        <v>15</v>
      </c>
      <c r="E417">
        <v>6</v>
      </c>
      <c r="F417">
        <v>3</v>
      </c>
    </row>
    <row r="418" spans="1:10">
      <c r="A418" t="s">
        <v>114</v>
      </c>
      <c r="B418" s="56">
        <v>3.9918981481481479E-2</v>
      </c>
      <c r="C418" t="s">
        <v>21</v>
      </c>
      <c r="D418" t="s">
        <v>24</v>
      </c>
      <c r="E418">
        <v>22</v>
      </c>
      <c r="F418">
        <v>17</v>
      </c>
    </row>
    <row r="419" spans="1:10">
      <c r="A419" t="s">
        <v>114</v>
      </c>
      <c r="B419" s="56">
        <v>4.4664351851851851E-2</v>
      </c>
      <c r="C419" t="s">
        <v>21</v>
      </c>
      <c r="D419" t="s">
        <v>24</v>
      </c>
      <c r="E419">
        <v>11</v>
      </c>
      <c r="F419">
        <v>6</v>
      </c>
    </row>
    <row r="420" spans="1:10">
      <c r="A420" t="s">
        <v>114</v>
      </c>
      <c r="B420" s="56">
        <v>4.4675925925925924E-2</v>
      </c>
      <c r="C420" t="s">
        <v>23</v>
      </c>
      <c r="D420" t="s">
        <v>24</v>
      </c>
      <c r="E420">
        <v>23</v>
      </c>
      <c r="F420">
        <v>18</v>
      </c>
    </row>
    <row r="421" spans="1:10">
      <c r="A421" t="s">
        <v>114</v>
      </c>
      <c r="B421" s="56">
        <v>4.8692129629629627E-2</v>
      </c>
      <c r="C421" t="s">
        <v>14</v>
      </c>
      <c r="D421" t="s">
        <v>15</v>
      </c>
      <c r="E421">
        <v>11</v>
      </c>
      <c r="F421">
        <v>8</v>
      </c>
    </row>
    <row r="422" spans="1:10">
      <c r="A422" t="s">
        <v>114</v>
      </c>
      <c r="B422" s="56">
        <v>4.87037037037037E-2</v>
      </c>
      <c r="C422" t="s">
        <v>23</v>
      </c>
      <c r="D422" t="s">
        <v>15</v>
      </c>
      <c r="E422">
        <v>5</v>
      </c>
      <c r="F422">
        <v>2</v>
      </c>
    </row>
    <row r="423" spans="1:10">
      <c r="A423" t="s">
        <v>114</v>
      </c>
      <c r="B423" s="56">
        <v>4.9942129629629628E-2</v>
      </c>
      <c r="C423" t="s">
        <v>14</v>
      </c>
      <c r="D423" t="s">
        <v>62</v>
      </c>
      <c r="E423" t="s">
        <v>17</v>
      </c>
      <c r="F423">
        <v>20</v>
      </c>
    </row>
    <row r="424" spans="1:10">
      <c r="A424" t="s">
        <v>114</v>
      </c>
      <c r="B424" s="56">
        <v>4.9953703703703702E-2</v>
      </c>
      <c r="C424" t="s">
        <v>23</v>
      </c>
      <c r="D424" t="s">
        <v>62</v>
      </c>
      <c r="E424" t="s">
        <v>17</v>
      </c>
      <c r="F424">
        <v>20</v>
      </c>
    </row>
    <row r="425" spans="1:10">
      <c r="A425" t="s">
        <v>114</v>
      </c>
      <c r="B425" s="56">
        <v>5.0011574074074076E-2</v>
      </c>
      <c r="C425" t="s">
        <v>13</v>
      </c>
      <c r="D425" t="s">
        <v>62</v>
      </c>
      <c r="E425">
        <v>16</v>
      </c>
      <c r="F425">
        <v>12</v>
      </c>
    </row>
    <row r="426" spans="1:10">
      <c r="A426" t="s">
        <v>114</v>
      </c>
      <c r="B426" s="56">
        <v>5.0046296296296297E-2</v>
      </c>
      <c r="C426" t="s">
        <v>21</v>
      </c>
      <c r="D426" t="s">
        <v>62</v>
      </c>
      <c r="E426">
        <v>9</v>
      </c>
      <c r="F426">
        <v>7</v>
      </c>
      <c r="J426" t="s">
        <v>138</v>
      </c>
    </row>
    <row r="427" spans="1:10">
      <c r="A427" t="s">
        <v>114</v>
      </c>
      <c r="B427" s="56">
        <v>5.0057870370370371E-2</v>
      </c>
      <c r="C427" t="s">
        <v>19</v>
      </c>
      <c r="D427" t="s">
        <v>62</v>
      </c>
      <c r="E427">
        <v>9</v>
      </c>
      <c r="F427">
        <v>7</v>
      </c>
      <c r="J427" t="s">
        <v>139</v>
      </c>
    </row>
    <row r="428" spans="1:10">
      <c r="A428" t="s">
        <v>114</v>
      </c>
      <c r="B428" s="56">
        <v>5.0081018518518518E-2</v>
      </c>
      <c r="C428" t="s">
        <v>18</v>
      </c>
      <c r="D428" t="s">
        <v>62</v>
      </c>
      <c r="E428">
        <v>9</v>
      </c>
      <c r="F428">
        <v>7</v>
      </c>
      <c r="J428" t="s">
        <v>141</v>
      </c>
    </row>
    <row r="429" spans="1:10">
      <c r="A429" t="s">
        <v>114</v>
      </c>
      <c r="B429" s="56">
        <v>5.4039351851851852E-2</v>
      </c>
      <c r="C429" t="s">
        <v>14</v>
      </c>
      <c r="D429" t="s">
        <v>15</v>
      </c>
      <c r="E429">
        <v>17</v>
      </c>
      <c r="F429">
        <v>14</v>
      </c>
    </row>
    <row r="430" spans="1:10">
      <c r="A430" t="s">
        <v>114</v>
      </c>
      <c r="B430" s="56">
        <v>5.8252314814814812E-2</v>
      </c>
      <c r="C430" t="s">
        <v>14</v>
      </c>
      <c r="D430" t="s">
        <v>22</v>
      </c>
      <c r="E430">
        <v>25</v>
      </c>
      <c r="F430">
        <v>19</v>
      </c>
    </row>
    <row r="431" spans="1:10">
      <c r="A431" t="s">
        <v>114</v>
      </c>
      <c r="B431" s="56">
        <v>5.8298611111111114E-2</v>
      </c>
      <c r="C431" t="s">
        <v>18</v>
      </c>
      <c r="D431" t="s">
        <v>22</v>
      </c>
      <c r="E431" t="s">
        <v>38</v>
      </c>
      <c r="F431" t="s">
        <v>38</v>
      </c>
      <c r="J431" t="s">
        <v>103</v>
      </c>
    </row>
    <row r="432" spans="1:10">
      <c r="A432" t="s">
        <v>114</v>
      </c>
      <c r="B432" s="56">
        <v>5.8298611111111114E-2</v>
      </c>
      <c r="C432" t="s">
        <v>18</v>
      </c>
      <c r="D432" t="s">
        <v>22</v>
      </c>
      <c r="E432">
        <v>6</v>
      </c>
      <c r="F432">
        <v>3</v>
      </c>
      <c r="J432" t="s">
        <v>105</v>
      </c>
    </row>
    <row r="433" spans="1:10">
      <c r="A433" t="s">
        <v>114</v>
      </c>
      <c r="B433" s="56">
        <v>5.8310185185185187E-2</v>
      </c>
      <c r="C433" t="s">
        <v>23</v>
      </c>
      <c r="D433" t="s">
        <v>22</v>
      </c>
      <c r="E433">
        <v>21</v>
      </c>
      <c r="F433">
        <v>18</v>
      </c>
    </row>
    <row r="434" spans="1:10">
      <c r="A434" t="s">
        <v>114</v>
      </c>
      <c r="B434" s="56">
        <v>5.8333333333333334E-2</v>
      </c>
      <c r="C434" t="s">
        <v>19</v>
      </c>
      <c r="D434" t="s">
        <v>22</v>
      </c>
      <c r="E434" t="s">
        <v>38</v>
      </c>
      <c r="F434" t="s">
        <v>38</v>
      </c>
      <c r="J434" t="s">
        <v>103</v>
      </c>
    </row>
    <row r="435" spans="1:10">
      <c r="A435" t="s">
        <v>114</v>
      </c>
      <c r="B435" s="56">
        <v>5.8333333333333334E-2</v>
      </c>
      <c r="C435" t="s">
        <v>19</v>
      </c>
      <c r="D435" t="s">
        <v>22</v>
      </c>
      <c r="E435">
        <v>15</v>
      </c>
      <c r="F435">
        <v>7</v>
      </c>
      <c r="J435" t="s">
        <v>105</v>
      </c>
    </row>
    <row r="436" spans="1:10">
      <c r="A436" t="s">
        <v>114</v>
      </c>
      <c r="B436" s="56">
        <v>5.8333333333333334E-2</v>
      </c>
      <c r="C436" t="s">
        <v>21</v>
      </c>
      <c r="D436" t="s">
        <v>22</v>
      </c>
      <c r="E436" t="s">
        <v>38</v>
      </c>
      <c r="F436" t="s">
        <v>38</v>
      </c>
      <c r="J436" t="s">
        <v>103</v>
      </c>
    </row>
    <row r="437" spans="1:10">
      <c r="A437" t="s">
        <v>114</v>
      </c>
      <c r="B437" s="56">
        <v>5.8333333333333334E-2</v>
      </c>
      <c r="C437" t="s">
        <v>21</v>
      </c>
      <c r="D437" t="s">
        <v>22</v>
      </c>
      <c r="E437">
        <v>16</v>
      </c>
      <c r="F437">
        <v>15</v>
      </c>
      <c r="J437" t="s">
        <v>105</v>
      </c>
    </row>
    <row r="438" spans="1:10">
      <c r="A438" t="s">
        <v>114</v>
      </c>
      <c r="B438" s="56">
        <v>5.8356481481481481E-2</v>
      </c>
      <c r="C438" t="s">
        <v>13</v>
      </c>
      <c r="D438" t="s">
        <v>22</v>
      </c>
      <c r="E438">
        <v>14</v>
      </c>
      <c r="F438">
        <v>14</v>
      </c>
    </row>
    <row r="439" spans="1:10">
      <c r="A439" t="s">
        <v>114</v>
      </c>
      <c r="B439" s="56">
        <v>6.1377314814814815E-2</v>
      </c>
      <c r="C439" t="s">
        <v>23</v>
      </c>
      <c r="D439" t="s">
        <v>28</v>
      </c>
      <c r="E439">
        <v>3</v>
      </c>
      <c r="H439" t="s">
        <v>151</v>
      </c>
      <c r="J439" t="s">
        <v>148</v>
      </c>
    </row>
    <row r="440" spans="1:10">
      <c r="A440" t="s">
        <v>114</v>
      </c>
      <c r="B440" s="56">
        <v>6.267361111111111E-2</v>
      </c>
      <c r="C440" t="s">
        <v>18</v>
      </c>
      <c r="D440" t="s">
        <v>33</v>
      </c>
      <c r="E440">
        <v>17</v>
      </c>
      <c r="F440">
        <v>12</v>
      </c>
      <c r="J440" t="s">
        <v>155</v>
      </c>
    </row>
    <row r="441" spans="1:10">
      <c r="A441" t="s">
        <v>114</v>
      </c>
      <c r="B441" s="56">
        <v>6.267361111111111E-2</v>
      </c>
      <c r="C441" t="s">
        <v>18</v>
      </c>
      <c r="D441" t="s">
        <v>28</v>
      </c>
      <c r="E441">
        <v>10</v>
      </c>
      <c r="H441" t="s">
        <v>158</v>
      </c>
      <c r="I441">
        <v>1</v>
      </c>
    </row>
    <row r="442" spans="1:10">
      <c r="A442" t="s">
        <v>114</v>
      </c>
      <c r="B442" s="56">
        <v>6.4085648148148142E-2</v>
      </c>
      <c r="C442" t="s">
        <v>14</v>
      </c>
      <c r="D442" t="s">
        <v>16</v>
      </c>
      <c r="E442" t="s">
        <v>17</v>
      </c>
      <c r="F442">
        <v>20</v>
      </c>
    </row>
    <row r="443" spans="1:10">
      <c r="A443" t="s">
        <v>114</v>
      </c>
      <c r="B443" s="56">
        <v>6.4733796296296303E-2</v>
      </c>
      <c r="C443" t="s">
        <v>13</v>
      </c>
      <c r="D443" t="s">
        <v>16</v>
      </c>
      <c r="E443">
        <v>16</v>
      </c>
      <c r="F443">
        <v>16</v>
      </c>
    </row>
    <row r="444" spans="1:10">
      <c r="A444" t="s">
        <v>114</v>
      </c>
      <c r="B444" s="56">
        <v>6.4849537037037039E-2</v>
      </c>
      <c r="C444" t="s">
        <v>23</v>
      </c>
      <c r="D444" t="s">
        <v>16</v>
      </c>
      <c r="E444">
        <v>9</v>
      </c>
      <c r="F444">
        <v>6</v>
      </c>
    </row>
    <row r="445" spans="1:10">
      <c r="A445" t="s">
        <v>114</v>
      </c>
      <c r="B445" s="56">
        <v>6.491898148148148E-2</v>
      </c>
      <c r="C445" t="s">
        <v>18</v>
      </c>
      <c r="D445" t="s">
        <v>16</v>
      </c>
      <c r="E445" t="s">
        <v>38</v>
      </c>
      <c r="F445" t="s">
        <v>38</v>
      </c>
      <c r="J445" t="s">
        <v>103</v>
      </c>
    </row>
    <row r="446" spans="1:10">
      <c r="A446" t="s">
        <v>114</v>
      </c>
      <c r="B446" s="56">
        <v>6.491898148148148E-2</v>
      </c>
      <c r="C446" t="s">
        <v>18</v>
      </c>
      <c r="D446" t="s">
        <v>16</v>
      </c>
      <c r="E446">
        <v>7</v>
      </c>
      <c r="F446">
        <v>4</v>
      </c>
      <c r="J446" t="s">
        <v>105</v>
      </c>
    </row>
    <row r="447" spans="1:10">
      <c r="A447" t="s">
        <v>114</v>
      </c>
      <c r="B447" s="56">
        <v>6.4930555555555561E-2</v>
      </c>
      <c r="C447" t="s">
        <v>19</v>
      </c>
      <c r="D447" t="s">
        <v>16</v>
      </c>
      <c r="E447" t="s">
        <v>38</v>
      </c>
      <c r="F447" t="s">
        <v>38</v>
      </c>
      <c r="J447" t="s">
        <v>103</v>
      </c>
    </row>
    <row r="448" spans="1:10">
      <c r="A448" t="s">
        <v>114</v>
      </c>
      <c r="B448" s="56">
        <v>6.4930555555555561E-2</v>
      </c>
      <c r="C448" t="s">
        <v>19</v>
      </c>
      <c r="D448" t="s">
        <v>16</v>
      </c>
      <c r="E448">
        <v>6</v>
      </c>
      <c r="F448">
        <v>2</v>
      </c>
      <c r="J448" t="s">
        <v>105</v>
      </c>
    </row>
    <row r="449" spans="1:10">
      <c r="A449" t="s">
        <v>114</v>
      </c>
      <c r="B449" s="56">
        <v>6.4930555555555561E-2</v>
      </c>
      <c r="C449" t="s">
        <v>21</v>
      </c>
      <c r="D449" t="s">
        <v>16</v>
      </c>
      <c r="E449" t="s">
        <v>38</v>
      </c>
      <c r="F449" t="s">
        <v>38</v>
      </c>
      <c r="J449" t="s">
        <v>103</v>
      </c>
    </row>
    <row r="450" spans="1:10">
      <c r="A450" t="s">
        <v>114</v>
      </c>
      <c r="B450" s="56">
        <v>6.4930555555555561E-2</v>
      </c>
      <c r="C450" t="s">
        <v>21</v>
      </c>
      <c r="D450" t="s">
        <v>16</v>
      </c>
      <c r="E450">
        <v>6</v>
      </c>
      <c r="F450">
        <v>5</v>
      </c>
      <c r="J450" t="s">
        <v>105</v>
      </c>
    </row>
    <row r="451" spans="1:10">
      <c r="A451" t="s">
        <v>114</v>
      </c>
      <c r="B451" s="56">
        <v>6.5787037037037033E-2</v>
      </c>
      <c r="C451" t="s">
        <v>14</v>
      </c>
      <c r="D451" t="s">
        <v>60</v>
      </c>
      <c r="E451">
        <v>3</v>
      </c>
      <c r="F451">
        <v>2</v>
      </c>
    </row>
    <row r="452" spans="1:10">
      <c r="A452" t="s">
        <v>114</v>
      </c>
      <c r="B452" s="56">
        <v>6.9016203703703705E-2</v>
      </c>
      <c r="C452" t="s">
        <v>14</v>
      </c>
      <c r="D452" t="s">
        <v>167</v>
      </c>
      <c r="E452">
        <v>14</v>
      </c>
    </row>
    <row r="453" spans="1:10">
      <c r="A453" t="s">
        <v>114</v>
      </c>
      <c r="B453" s="56">
        <v>6.9687499999999999E-2</v>
      </c>
      <c r="C453" t="s">
        <v>14</v>
      </c>
      <c r="D453" t="s">
        <v>30</v>
      </c>
      <c r="E453">
        <v>16</v>
      </c>
      <c r="F453">
        <v>10</v>
      </c>
      <c r="J453" t="s">
        <v>171</v>
      </c>
    </row>
    <row r="454" spans="1:10">
      <c r="A454" t="s">
        <v>114</v>
      </c>
      <c r="B454" s="56">
        <v>6.9965277777777779E-2</v>
      </c>
      <c r="C454" t="s">
        <v>14</v>
      </c>
      <c r="D454" t="s">
        <v>28</v>
      </c>
      <c r="E454">
        <v>6</v>
      </c>
      <c r="H454" t="s">
        <v>173</v>
      </c>
    </row>
    <row r="455" spans="1:10">
      <c r="A455" t="s">
        <v>114</v>
      </c>
      <c r="B455" s="56">
        <v>7.6527777777777778E-2</v>
      </c>
      <c r="C455" t="s">
        <v>18</v>
      </c>
      <c r="D455" t="s">
        <v>33</v>
      </c>
      <c r="E455">
        <v>15</v>
      </c>
      <c r="F455">
        <v>10</v>
      </c>
      <c r="J455" t="s">
        <v>155</v>
      </c>
    </row>
    <row r="456" spans="1:10">
      <c r="A456" t="s">
        <v>114</v>
      </c>
      <c r="B456" s="56">
        <v>7.7430555555555558E-2</v>
      </c>
      <c r="C456" t="s">
        <v>18</v>
      </c>
      <c r="D456" t="s">
        <v>28</v>
      </c>
      <c r="E456">
        <v>4</v>
      </c>
      <c r="H456" t="s">
        <v>174</v>
      </c>
    </row>
    <row r="457" spans="1:10">
      <c r="A457" t="s">
        <v>114</v>
      </c>
      <c r="B457" s="56">
        <v>7.8136574074074081E-2</v>
      </c>
      <c r="C457" t="s">
        <v>21</v>
      </c>
      <c r="D457" t="s">
        <v>33</v>
      </c>
      <c r="E457">
        <v>16</v>
      </c>
      <c r="F457">
        <v>10</v>
      </c>
      <c r="J457" t="s">
        <v>175</v>
      </c>
    </row>
    <row r="458" spans="1:10">
      <c r="A458" t="s">
        <v>114</v>
      </c>
      <c r="B458" s="56">
        <v>7.8159722222222228E-2</v>
      </c>
      <c r="C458" t="s">
        <v>21</v>
      </c>
      <c r="D458" t="s">
        <v>33</v>
      </c>
      <c r="E458">
        <v>16</v>
      </c>
      <c r="F458">
        <v>10</v>
      </c>
      <c r="J458" t="s">
        <v>175</v>
      </c>
    </row>
    <row r="459" spans="1:10">
      <c r="A459" t="s">
        <v>114</v>
      </c>
      <c r="B459" s="56">
        <v>7.8206018518518522E-2</v>
      </c>
      <c r="C459" t="s">
        <v>21</v>
      </c>
      <c r="D459" t="s">
        <v>33</v>
      </c>
      <c r="E459">
        <v>17</v>
      </c>
      <c r="F459">
        <v>11</v>
      </c>
      <c r="J459" t="s">
        <v>175</v>
      </c>
    </row>
    <row r="460" spans="1:10">
      <c r="A460" t="s">
        <v>114</v>
      </c>
      <c r="B460" s="56">
        <v>7.8483796296296301E-2</v>
      </c>
      <c r="C460" t="s">
        <v>21</v>
      </c>
      <c r="D460" t="s">
        <v>28</v>
      </c>
      <c r="E460">
        <v>19</v>
      </c>
      <c r="H460" t="s">
        <v>176</v>
      </c>
    </row>
    <row r="461" spans="1:10">
      <c r="A461" t="s">
        <v>114</v>
      </c>
      <c r="B461" s="56">
        <v>7.9398148148148148E-2</v>
      </c>
      <c r="C461" t="s">
        <v>19</v>
      </c>
      <c r="D461" t="s">
        <v>30</v>
      </c>
      <c r="E461">
        <v>15</v>
      </c>
      <c r="F461">
        <v>9</v>
      </c>
      <c r="J461" t="s">
        <v>159</v>
      </c>
    </row>
    <row r="462" spans="1:10">
      <c r="A462" t="s">
        <v>114</v>
      </c>
      <c r="B462" s="56">
        <v>7.9803240740740744E-2</v>
      </c>
      <c r="C462" t="s">
        <v>19</v>
      </c>
      <c r="D462" t="s">
        <v>28</v>
      </c>
      <c r="E462">
        <v>12</v>
      </c>
      <c r="H462" t="s">
        <v>177</v>
      </c>
    </row>
    <row r="463" spans="1:10">
      <c r="A463" t="s">
        <v>114</v>
      </c>
      <c r="B463" s="56">
        <v>8.0462962962962958E-2</v>
      </c>
      <c r="C463" t="s">
        <v>19</v>
      </c>
      <c r="D463" t="s">
        <v>26</v>
      </c>
      <c r="E463">
        <v>10</v>
      </c>
      <c r="F463">
        <v>10</v>
      </c>
      <c r="J463" t="s">
        <v>105</v>
      </c>
    </row>
    <row r="464" spans="1:10">
      <c r="A464" t="s">
        <v>114</v>
      </c>
      <c r="B464" s="56">
        <v>8.0462962962962958E-2</v>
      </c>
      <c r="C464" t="s">
        <v>19</v>
      </c>
      <c r="D464" t="s">
        <v>26</v>
      </c>
      <c r="E464" t="s">
        <v>38</v>
      </c>
      <c r="F464" t="s">
        <v>38</v>
      </c>
      <c r="J464" t="s">
        <v>103</v>
      </c>
    </row>
    <row r="465" spans="1:10">
      <c r="A465" t="s">
        <v>114</v>
      </c>
      <c r="B465" s="56">
        <v>8.1192129629629628E-2</v>
      </c>
      <c r="C465" t="s">
        <v>19</v>
      </c>
      <c r="D465" t="s">
        <v>52</v>
      </c>
      <c r="E465">
        <v>9</v>
      </c>
      <c r="F465">
        <v>3</v>
      </c>
      <c r="J465" t="s">
        <v>103</v>
      </c>
    </row>
    <row r="466" spans="1:10">
      <c r="A466" t="s">
        <v>114</v>
      </c>
      <c r="B466" s="56">
        <v>8.1192129629629628E-2</v>
      </c>
      <c r="C466" t="s">
        <v>19</v>
      </c>
      <c r="D466" t="s">
        <v>52</v>
      </c>
      <c r="E466">
        <v>9</v>
      </c>
      <c r="F466">
        <v>3</v>
      </c>
      <c r="H466" t="s">
        <v>178</v>
      </c>
      <c r="J466" t="s">
        <v>105</v>
      </c>
    </row>
    <row r="467" spans="1:10">
      <c r="A467" t="s">
        <v>114</v>
      </c>
      <c r="B467" s="56">
        <v>8.4016203703703704E-2</v>
      </c>
      <c r="C467" t="s">
        <v>14</v>
      </c>
      <c r="D467" t="s">
        <v>30</v>
      </c>
      <c r="E467">
        <v>10</v>
      </c>
      <c r="F467">
        <v>4</v>
      </c>
      <c r="J467" t="s">
        <v>179</v>
      </c>
    </row>
    <row r="468" spans="1:10">
      <c r="A468" t="s">
        <v>114</v>
      </c>
      <c r="B468" s="56">
        <v>8.4375000000000006E-2</v>
      </c>
      <c r="C468" t="s">
        <v>14</v>
      </c>
      <c r="D468" t="s">
        <v>30</v>
      </c>
      <c r="E468">
        <v>11</v>
      </c>
      <c r="F468">
        <v>5</v>
      </c>
      <c r="J468" t="s">
        <v>32</v>
      </c>
    </row>
    <row r="469" spans="1:10">
      <c r="A469" t="s">
        <v>114</v>
      </c>
      <c r="B469" s="56">
        <v>8.9837962962962967E-2</v>
      </c>
      <c r="C469" t="s">
        <v>13</v>
      </c>
      <c r="D469" t="s">
        <v>33</v>
      </c>
      <c r="E469">
        <v>21</v>
      </c>
      <c r="F469">
        <v>15</v>
      </c>
      <c r="J469" t="s">
        <v>120</v>
      </c>
    </row>
    <row r="470" spans="1:10">
      <c r="A470" t="s">
        <v>114</v>
      </c>
      <c r="B470" s="56">
        <v>9.0069444444444438E-2</v>
      </c>
      <c r="C470" t="s">
        <v>13</v>
      </c>
      <c r="D470" t="s">
        <v>28</v>
      </c>
      <c r="E470">
        <v>14</v>
      </c>
      <c r="H470" t="s">
        <v>180</v>
      </c>
    </row>
    <row r="471" spans="1:10">
      <c r="A471" t="s">
        <v>114</v>
      </c>
      <c r="B471" s="56">
        <v>9.402777777777778E-2</v>
      </c>
      <c r="C471" t="s">
        <v>23</v>
      </c>
      <c r="D471" t="s">
        <v>30</v>
      </c>
      <c r="E471" t="s">
        <v>38</v>
      </c>
      <c r="F471" t="s">
        <v>38</v>
      </c>
      <c r="J471" t="s">
        <v>181</v>
      </c>
    </row>
    <row r="472" spans="1:10">
      <c r="A472" t="s">
        <v>114</v>
      </c>
      <c r="B472" s="56">
        <v>9.402777777777778E-2</v>
      </c>
      <c r="C472" t="s">
        <v>23</v>
      </c>
      <c r="D472" t="s">
        <v>30</v>
      </c>
      <c r="E472">
        <v>13</v>
      </c>
      <c r="F472">
        <v>8</v>
      </c>
      <c r="J472" t="s">
        <v>183</v>
      </c>
    </row>
    <row r="473" spans="1:10">
      <c r="A473" t="s">
        <v>114</v>
      </c>
      <c r="B473" s="56">
        <v>9.4305555555555559E-2</v>
      </c>
      <c r="C473" t="s">
        <v>23</v>
      </c>
      <c r="D473" t="s">
        <v>30</v>
      </c>
      <c r="E473" t="s">
        <v>38</v>
      </c>
      <c r="F473" t="s">
        <v>38</v>
      </c>
      <c r="J473" t="s">
        <v>181</v>
      </c>
    </row>
    <row r="474" spans="1:10">
      <c r="A474" t="s">
        <v>114</v>
      </c>
      <c r="B474" s="56">
        <v>9.4305555555555559E-2</v>
      </c>
      <c r="C474" t="s">
        <v>23</v>
      </c>
      <c r="D474" t="s">
        <v>30</v>
      </c>
      <c r="E474">
        <v>21</v>
      </c>
      <c r="F474">
        <v>16</v>
      </c>
      <c r="J474" t="s">
        <v>183</v>
      </c>
    </row>
    <row r="475" spans="1:10">
      <c r="A475" t="s">
        <v>114</v>
      </c>
      <c r="B475" s="56">
        <v>9.4432870370370375E-2</v>
      </c>
      <c r="C475" t="s">
        <v>23</v>
      </c>
      <c r="D475" t="s">
        <v>28</v>
      </c>
      <c r="E475">
        <v>9</v>
      </c>
      <c r="H475" t="s">
        <v>184</v>
      </c>
    </row>
    <row r="476" spans="1:10">
      <c r="A476" t="s">
        <v>114</v>
      </c>
      <c r="B476" s="56">
        <v>9.5891203703703701E-2</v>
      </c>
      <c r="C476" t="s">
        <v>18</v>
      </c>
      <c r="D476" t="s">
        <v>28</v>
      </c>
      <c r="E476">
        <v>9</v>
      </c>
      <c r="H476" t="s">
        <v>185</v>
      </c>
      <c r="J476" t="s">
        <v>186</v>
      </c>
    </row>
    <row r="477" spans="1:10">
      <c r="A477" t="s">
        <v>114</v>
      </c>
      <c r="B477" s="56">
        <v>9.6712962962962959E-2</v>
      </c>
      <c r="C477" t="s">
        <v>18</v>
      </c>
      <c r="D477" t="s">
        <v>33</v>
      </c>
      <c r="E477">
        <v>24</v>
      </c>
      <c r="F477">
        <v>19</v>
      </c>
      <c r="J477" t="s">
        <v>72</v>
      </c>
    </row>
    <row r="478" spans="1:10">
      <c r="A478" t="s">
        <v>114</v>
      </c>
      <c r="B478" s="56">
        <v>9.6851851851851856E-2</v>
      </c>
      <c r="C478" t="s">
        <v>18</v>
      </c>
      <c r="D478" t="s">
        <v>28</v>
      </c>
      <c r="E478">
        <v>9</v>
      </c>
      <c r="H478" t="s">
        <v>187</v>
      </c>
    </row>
    <row r="479" spans="1:10">
      <c r="A479" t="s">
        <v>114</v>
      </c>
      <c r="B479" s="56">
        <v>9.7152777777777782E-2</v>
      </c>
      <c r="C479" t="s">
        <v>18</v>
      </c>
      <c r="D479" t="s">
        <v>33</v>
      </c>
      <c r="E479" t="s">
        <v>38</v>
      </c>
      <c r="F479" t="s">
        <v>38</v>
      </c>
      <c r="J479" t="s">
        <v>56</v>
      </c>
    </row>
    <row r="480" spans="1:10">
      <c r="A480" t="s">
        <v>114</v>
      </c>
      <c r="B480" s="56">
        <v>9.7152777777777782E-2</v>
      </c>
      <c r="C480" t="s">
        <v>18</v>
      </c>
      <c r="D480" t="s">
        <v>33</v>
      </c>
      <c r="E480">
        <v>20</v>
      </c>
      <c r="F480">
        <v>15</v>
      </c>
      <c r="J480" t="s">
        <v>188</v>
      </c>
    </row>
    <row r="481" spans="1:10">
      <c r="A481" t="s">
        <v>114</v>
      </c>
      <c r="B481" s="56">
        <v>9.7245370370370371E-2</v>
      </c>
      <c r="C481" t="s">
        <v>18</v>
      </c>
      <c r="D481" t="s">
        <v>28</v>
      </c>
      <c r="E481">
        <v>9</v>
      </c>
      <c r="H481" t="s">
        <v>189</v>
      </c>
    </row>
    <row r="482" spans="1:10">
      <c r="A482" t="s">
        <v>114</v>
      </c>
      <c r="B482" s="56">
        <v>9.7997685185185188E-2</v>
      </c>
      <c r="C482" t="s">
        <v>21</v>
      </c>
      <c r="D482" t="s">
        <v>33</v>
      </c>
      <c r="E482" t="s">
        <v>38</v>
      </c>
      <c r="F482" t="s">
        <v>38</v>
      </c>
      <c r="J482" t="s">
        <v>190</v>
      </c>
    </row>
    <row r="483" spans="1:10">
      <c r="A483" t="s">
        <v>114</v>
      </c>
      <c r="B483" s="56">
        <v>9.9629629629629624E-2</v>
      </c>
      <c r="C483" t="s">
        <v>19</v>
      </c>
      <c r="D483" t="s">
        <v>30</v>
      </c>
      <c r="E483">
        <v>17</v>
      </c>
      <c r="F483">
        <v>11</v>
      </c>
      <c r="J483" t="s">
        <v>159</v>
      </c>
    </row>
    <row r="484" spans="1:10">
      <c r="A484" t="s">
        <v>114</v>
      </c>
      <c r="B484" s="56">
        <v>0.10002314814814815</v>
      </c>
      <c r="C484" t="s">
        <v>19</v>
      </c>
      <c r="D484" t="s">
        <v>22</v>
      </c>
      <c r="E484">
        <v>10</v>
      </c>
      <c r="F484">
        <v>2</v>
      </c>
      <c r="J484" t="s">
        <v>105</v>
      </c>
    </row>
    <row r="485" spans="1:10">
      <c r="A485" t="s">
        <v>114</v>
      </c>
      <c r="B485" s="56">
        <v>0.10002314814814815</v>
      </c>
      <c r="C485" t="s">
        <v>19</v>
      </c>
      <c r="D485" t="s">
        <v>22</v>
      </c>
      <c r="E485" t="s">
        <v>38</v>
      </c>
      <c r="F485" t="s">
        <v>38</v>
      </c>
      <c r="J485" t="s">
        <v>103</v>
      </c>
    </row>
    <row r="486" spans="1:10">
      <c r="A486" t="s">
        <v>114</v>
      </c>
      <c r="B486" s="56">
        <v>0.10125000000000001</v>
      </c>
      <c r="C486" t="s">
        <v>14</v>
      </c>
      <c r="D486" t="s">
        <v>30</v>
      </c>
      <c r="E486">
        <v>14</v>
      </c>
      <c r="F486">
        <v>8</v>
      </c>
      <c r="J486" t="s">
        <v>58</v>
      </c>
    </row>
    <row r="487" spans="1:10">
      <c r="A487" t="s">
        <v>114</v>
      </c>
      <c r="B487" s="56">
        <v>0.10135416666666666</v>
      </c>
      <c r="C487" t="s">
        <v>14</v>
      </c>
      <c r="D487" t="s">
        <v>28</v>
      </c>
      <c r="E487">
        <v>8</v>
      </c>
      <c r="H487" t="s">
        <v>192</v>
      </c>
      <c r="I487">
        <v>1</v>
      </c>
    </row>
    <row r="488" spans="1:10">
      <c r="A488" t="s">
        <v>114</v>
      </c>
      <c r="B488" s="56">
        <v>0.10223379629629629</v>
      </c>
      <c r="C488" t="s">
        <v>14</v>
      </c>
      <c r="D488" t="s">
        <v>30</v>
      </c>
      <c r="E488">
        <v>10</v>
      </c>
      <c r="F488">
        <v>4</v>
      </c>
      <c r="J488" t="s">
        <v>32</v>
      </c>
    </row>
    <row r="489" spans="1:10">
      <c r="A489" t="s">
        <v>114</v>
      </c>
      <c r="B489" s="56">
        <v>0.10237268518518519</v>
      </c>
      <c r="C489" t="s">
        <v>14</v>
      </c>
      <c r="D489" t="s">
        <v>30</v>
      </c>
      <c r="E489">
        <v>15</v>
      </c>
      <c r="F489">
        <v>9</v>
      </c>
      <c r="J489" t="s">
        <v>32</v>
      </c>
    </row>
    <row r="490" spans="1:10">
      <c r="A490" t="s">
        <v>114</v>
      </c>
      <c r="B490" s="56">
        <v>0.10251157407407407</v>
      </c>
      <c r="C490" t="s">
        <v>14</v>
      </c>
      <c r="D490" t="s">
        <v>28</v>
      </c>
      <c r="E490">
        <v>7</v>
      </c>
      <c r="H490" t="s">
        <v>197</v>
      </c>
      <c r="I490">
        <v>1</v>
      </c>
    </row>
    <row r="491" spans="1:10">
      <c r="A491" t="s">
        <v>114</v>
      </c>
      <c r="B491" s="56">
        <v>0.10586805555555556</v>
      </c>
      <c r="C491" t="s">
        <v>13</v>
      </c>
      <c r="D491" t="s">
        <v>33</v>
      </c>
      <c r="E491">
        <v>13</v>
      </c>
      <c r="F491">
        <v>7</v>
      </c>
      <c r="J491" t="s">
        <v>120</v>
      </c>
    </row>
    <row r="492" spans="1:10">
      <c r="A492" t="s">
        <v>114</v>
      </c>
      <c r="B492" s="56">
        <v>0.10696759259259259</v>
      </c>
      <c r="C492" t="s">
        <v>23</v>
      </c>
      <c r="D492" t="s">
        <v>30</v>
      </c>
      <c r="E492">
        <v>10</v>
      </c>
      <c r="F492">
        <v>5</v>
      </c>
      <c r="J492" t="s">
        <v>39</v>
      </c>
    </row>
    <row r="493" spans="1:10">
      <c r="A493" t="s">
        <v>114</v>
      </c>
      <c r="B493" s="56">
        <v>0.10703703703703704</v>
      </c>
      <c r="C493" t="s">
        <v>23</v>
      </c>
      <c r="D493" t="s">
        <v>30</v>
      </c>
      <c r="E493">
        <v>23</v>
      </c>
      <c r="F493">
        <v>18</v>
      </c>
      <c r="J493" t="s">
        <v>39</v>
      </c>
    </row>
    <row r="494" spans="1:10">
      <c r="A494" t="s">
        <v>114</v>
      </c>
      <c r="B494" s="56">
        <v>0.10712962962962963</v>
      </c>
      <c r="C494" t="s">
        <v>23</v>
      </c>
      <c r="D494" t="s">
        <v>28</v>
      </c>
      <c r="E494">
        <v>7</v>
      </c>
      <c r="H494" t="s">
        <v>201</v>
      </c>
    </row>
    <row r="495" spans="1:10">
      <c r="A495" t="s">
        <v>114</v>
      </c>
      <c r="B495" s="56">
        <v>0.10878472222222223</v>
      </c>
      <c r="C495" t="s">
        <v>18</v>
      </c>
      <c r="D495" t="s">
        <v>33</v>
      </c>
      <c r="E495">
        <v>8</v>
      </c>
      <c r="F495">
        <v>3</v>
      </c>
      <c r="J495" t="s">
        <v>155</v>
      </c>
    </row>
    <row r="496" spans="1:10">
      <c r="A496" t="s">
        <v>114</v>
      </c>
      <c r="B496" s="56">
        <v>0.15063657407407408</v>
      </c>
      <c r="C496" t="s">
        <v>18</v>
      </c>
      <c r="D496" t="s">
        <v>101</v>
      </c>
      <c r="E496" t="s">
        <v>38</v>
      </c>
      <c r="F496" t="s">
        <v>38</v>
      </c>
      <c r="J496" t="s">
        <v>203</v>
      </c>
    </row>
    <row r="497" spans="1:10">
      <c r="A497" t="s">
        <v>114</v>
      </c>
      <c r="B497" s="56">
        <v>0.1095949074074074</v>
      </c>
      <c r="C497" t="s">
        <v>21</v>
      </c>
      <c r="D497" t="s">
        <v>33</v>
      </c>
      <c r="E497">
        <v>17</v>
      </c>
      <c r="F497">
        <v>11</v>
      </c>
      <c r="J497" t="s">
        <v>190</v>
      </c>
    </row>
    <row r="498" spans="1:10">
      <c r="A498" t="s">
        <v>114</v>
      </c>
      <c r="B498" s="56">
        <v>0.10976851851851852</v>
      </c>
      <c r="C498" t="s">
        <v>21</v>
      </c>
      <c r="D498" t="s">
        <v>28</v>
      </c>
      <c r="E498">
        <v>11</v>
      </c>
      <c r="H498" t="s">
        <v>208</v>
      </c>
    </row>
    <row r="499" spans="1:10">
      <c r="A499" t="s">
        <v>114</v>
      </c>
      <c r="B499" s="56">
        <v>0.11140046296296297</v>
      </c>
      <c r="C499" t="s">
        <v>19</v>
      </c>
      <c r="D499" t="s">
        <v>22</v>
      </c>
      <c r="E499" t="s">
        <v>38</v>
      </c>
      <c r="F499" t="s">
        <v>38</v>
      </c>
      <c r="J499" t="s">
        <v>103</v>
      </c>
    </row>
    <row r="500" spans="1:10">
      <c r="A500" t="s">
        <v>114</v>
      </c>
      <c r="B500" s="56">
        <v>0.11140046296296297</v>
      </c>
      <c r="C500" t="s">
        <v>19</v>
      </c>
      <c r="D500" t="s">
        <v>22</v>
      </c>
      <c r="E500">
        <v>13</v>
      </c>
      <c r="F500">
        <v>5</v>
      </c>
      <c r="J500" t="s">
        <v>105</v>
      </c>
    </row>
    <row r="501" spans="1:10">
      <c r="A501" t="s">
        <v>114</v>
      </c>
      <c r="B501" s="56">
        <v>0.11188657407407407</v>
      </c>
      <c r="C501" t="s">
        <v>14</v>
      </c>
      <c r="D501" t="s">
        <v>30</v>
      </c>
      <c r="E501">
        <v>24</v>
      </c>
      <c r="F501">
        <v>18</v>
      </c>
      <c r="J501" t="s">
        <v>58</v>
      </c>
    </row>
    <row r="502" spans="1:10">
      <c r="A502" t="s">
        <v>114</v>
      </c>
      <c r="B502" s="56">
        <v>0.11204861111111111</v>
      </c>
      <c r="C502" t="s">
        <v>14</v>
      </c>
      <c r="D502" t="s">
        <v>28</v>
      </c>
      <c r="E502">
        <v>11</v>
      </c>
      <c r="H502" t="s">
        <v>212</v>
      </c>
    </row>
    <row r="503" spans="1:10">
      <c r="A503" t="s">
        <v>114</v>
      </c>
      <c r="B503" s="56">
        <v>0.11230324074074075</v>
      </c>
      <c r="C503" t="s">
        <v>14</v>
      </c>
      <c r="D503" t="s">
        <v>30</v>
      </c>
      <c r="E503">
        <v>25</v>
      </c>
      <c r="F503">
        <v>19</v>
      </c>
      <c r="J503" t="s">
        <v>32</v>
      </c>
    </row>
    <row r="504" spans="1:10">
      <c r="A504" t="s">
        <v>114</v>
      </c>
      <c r="B504" s="56">
        <v>0.11241898148148148</v>
      </c>
      <c r="C504" t="s">
        <v>14</v>
      </c>
      <c r="D504" t="s">
        <v>28</v>
      </c>
      <c r="E504">
        <v>8</v>
      </c>
      <c r="H504" t="s">
        <v>218</v>
      </c>
    </row>
    <row r="505" spans="1:10">
      <c r="A505" t="s">
        <v>114</v>
      </c>
      <c r="B505" s="56">
        <v>0.11318287037037036</v>
      </c>
      <c r="C505" t="s">
        <v>14</v>
      </c>
      <c r="D505" t="s">
        <v>30</v>
      </c>
      <c r="E505">
        <v>18</v>
      </c>
      <c r="F505">
        <v>12</v>
      </c>
      <c r="J505" t="s">
        <v>219</v>
      </c>
    </row>
    <row r="506" spans="1:10">
      <c r="A506" t="s">
        <v>114</v>
      </c>
      <c r="B506" s="56">
        <v>0.11325231481481482</v>
      </c>
      <c r="C506" t="s">
        <v>14</v>
      </c>
      <c r="D506" t="s">
        <v>28</v>
      </c>
      <c r="E506">
        <v>8</v>
      </c>
      <c r="H506" t="s">
        <v>218</v>
      </c>
      <c r="I506">
        <v>1</v>
      </c>
    </row>
    <row r="507" spans="1:10">
      <c r="A507" t="s">
        <v>114</v>
      </c>
      <c r="B507" s="56">
        <v>0.114375</v>
      </c>
      <c r="C507" t="s">
        <v>13</v>
      </c>
      <c r="D507" t="s">
        <v>33</v>
      </c>
      <c r="E507" t="s">
        <v>38</v>
      </c>
      <c r="F507" t="s">
        <v>38</v>
      </c>
      <c r="J507" t="s">
        <v>103</v>
      </c>
    </row>
    <row r="508" spans="1:10">
      <c r="A508" t="s">
        <v>114</v>
      </c>
      <c r="B508" s="56">
        <v>0.114375</v>
      </c>
      <c r="C508" t="s">
        <v>13</v>
      </c>
      <c r="D508" t="s">
        <v>33</v>
      </c>
      <c r="E508">
        <v>11</v>
      </c>
      <c r="F508">
        <v>5</v>
      </c>
      <c r="J508" t="s">
        <v>222</v>
      </c>
    </row>
    <row r="509" spans="1:10">
      <c r="A509" t="s">
        <v>114</v>
      </c>
      <c r="B509" s="56">
        <v>0.11582175925925926</v>
      </c>
      <c r="C509" t="s">
        <v>19</v>
      </c>
      <c r="D509" t="s">
        <v>52</v>
      </c>
      <c r="E509" t="s">
        <v>38</v>
      </c>
      <c r="F509" t="s">
        <v>38</v>
      </c>
      <c r="J509" t="s">
        <v>103</v>
      </c>
    </row>
    <row r="510" spans="1:10">
      <c r="A510" t="s">
        <v>114</v>
      </c>
      <c r="B510" s="56">
        <v>0.11582175925925926</v>
      </c>
      <c r="C510" t="s">
        <v>19</v>
      </c>
      <c r="D510" t="s">
        <v>52</v>
      </c>
      <c r="E510">
        <v>11</v>
      </c>
      <c r="F510">
        <v>5</v>
      </c>
      <c r="H510" t="s">
        <v>223</v>
      </c>
      <c r="J510" t="s">
        <v>105</v>
      </c>
    </row>
    <row r="511" spans="1:10">
      <c r="A511" t="s">
        <v>114</v>
      </c>
      <c r="B511" s="56">
        <v>0.11618055555555555</v>
      </c>
      <c r="C511" t="s">
        <v>19</v>
      </c>
      <c r="D511" t="s">
        <v>62</v>
      </c>
      <c r="E511">
        <v>16</v>
      </c>
      <c r="F511">
        <v>14</v>
      </c>
      <c r="J511" t="s">
        <v>224</v>
      </c>
    </row>
    <row r="512" spans="1:10">
      <c r="A512" t="s">
        <v>114</v>
      </c>
      <c r="B512" s="56">
        <v>0.11763888888888889</v>
      </c>
      <c r="C512" t="s">
        <v>18</v>
      </c>
      <c r="D512" t="s">
        <v>33</v>
      </c>
      <c r="E512" t="s">
        <v>38</v>
      </c>
      <c r="F512" t="s">
        <v>38</v>
      </c>
      <c r="J512" t="s">
        <v>56</v>
      </c>
    </row>
    <row r="513" spans="1:10">
      <c r="A513" t="s">
        <v>114</v>
      </c>
      <c r="B513" s="56">
        <v>0.11763888888888889</v>
      </c>
      <c r="C513" t="s">
        <v>18</v>
      </c>
      <c r="D513" t="s">
        <v>33</v>
      </c>
      <c r="E513" t="s">
        <v>17</v>
      </c>
      <c r="F513">
        <v>20</v>
      </c>
      <c r="G513" t="s">
        <v>40</v>
      </c>
      <c r="J513" t="s">
        <v>225</v>
      </c>
    </row>
    <row r="514" spans="1:10">
      <c r="A514" t="s">
        <v>114</v>
      </c>
      <c r="B514" s="56">
        <v>0.11774305555555556</v>
      </c>
      <c r="C514" t="s">
        <v>18</v>
      </c>
      <c r="D514" t="s">
        <v>28</v>
      </c>
      <c r="E514">
        <v>13</v>
      </c>
      <c r="H514" t="s">
        <v>226</v>
      </c>
      <c r="I514">
        <v>1</v>
      </c>
    </row>
    <row r="515" spans="1:10">
      <c r="A515" t="s">
        <v>114</v>
      </c>
      <c r="B515" s="56">
        <v>0.12116898148148147</v>
      </c>
      <c r="C515" t="s">
        <v>14</v>
      </c>
      <c r="D515" t="s">
        <v>69</v>
      </c>
      <c r="E515">
        <v>11</v>
      </c>
      <c r="F515">
        <v>8</v>
      </c>
    </row>
    <row r="516" spans="1:10">
      <c r="A516" t="s">
        <v>114</v>
      </c>
      <c r="B516" s="56">
        <v>0.12140046296296296</v>
      </c>
      <c r="C516" t="s">
        <v>18</v>
      </c>
      <c r="D516" t="s">
        <v>101</v>
      </c>
      <c r="E516">
        <v>6</v>
      </c>
      <c r="J516" t="s">
        <v>227</v>
      </c>
    </row>
    <row r="517" spans="1:10">
      <c r="A517" t="s">
        <v>114</v>
      </c>
      <c r="B517" s="56">
        <v>0.12148148148148148</v>
      </c>
      <c r="C517" t="s">
        <v>18</v>
      </c>
      <c r="D517" t="s">
        <v>101</v>
      </c>
      <c r="E517">
        <v>16</v>
      </c>
      <c r="J517" t="s">
        <v>228</v>
      </c>
    </row>
    <row r="518" spans="1:10">
      <c r="A518" t="s">
        <v>114</v>
      </c>
      <c r="B518" s="56">
        <v>0.14027777777777778</v>
      </c>
      <c r="C518" t="s">
        <v>21</v>
      </c>
      <c r="D518" t="s">
        <v>37</v>
      </c>
      <c r="E518">
        <v>23</v>
      </c>
      <c r="F518">
        <v>17</v>
      </c>
    </row>
    <row r="519" spans="1:10">
      <c r="A519" t="s">
        <v>166</v>
      </c>
      <c r="B519" s="56">
        <v>1.462962962962963E-2</v>
      </c>
      <c r="C519" t="s">
        <v>18</v>
      </c>
      <c r="D519" t="s">
        <v>27</v>
      </c>
      <c r="E519">
        <v>19</v>
      </c>
      <c r="F519">
        <v>14</v>
      </c>
    </row>
    <row r="520" spans="1:10">
      <c r="A520" t="s">
        <v>166</v>
      </c>
      <c r="B520" s="56">
        <v>1.462962962962963E-2</v>
      </c>
      <c r="C520" t="s">
        <v>23</v>
      </c>
      <c r="D520" t="s">
        <v>15</v>
      </c>
      <c r="E520" t="s">
        <v>38</v>
      </c>
      <c r="F520" t="s">
        <v>38</v>
      </c>
    </row>
    <row r="521" spans="1:10">
      <c r="A521" t="s">
        <v>166</v>
      </c>
      <c r="B521" s="56">
        <v>1.9872685185185184E-2</v>
      </c>
      <c r="C521" t="s">
        <v>19</v>
      </c>
      <c r="D521" t="s">
        <v>31</v>
      </c>
      <c r="E521">
        <v>10</v>
      </c>
      <c r="F521">
        <v>13</v>
      </c>
    </row>
    <row r="522" spans="1:10">
      <c r="A522" t="s">
        <v>166</v>
      </c>
      <c r="B522" s="56">
        <v>3.4618055555555555E-2</v>
      </c>
      <c r="C522" t="s">
        <v>23</v>
      </c>
      <c r="D522" t="s">
        <v>67</v>
      </c>
      <c r="E522" t="s">
        <v>38</v>
      </c>
      <c r="F522" t="s">
        <v>38</v>
      </c>
      <c r="J522" t="s">
        <v>56</v>
      </c>
    </row>
    <row r="523" spans="1:10">
      <c r="A523" t="s">
        <v>166</v>
      </c>
      <c r="B523" s="56">
        <v>3.4618055555555555E-2</v>
      </c>
      <c r="C523" t="s">
        <v>23</v>
      </c>
      <c r="D523" t="s">
        <v>67</v>
      </c>
      <c r="E523">
        <v>18</v>
      </c>
      <c r="F523">
        <v>18</v>
      </c>
      <c r="J523" t="s">
        <v>57</v>
      </c>
    </row>
    <row r="524" spans="1:10">
      <c r="A524" t="s">
        <v>166</v>
      </c>
      <c r="B524" s="56">
        <v>3.8078703703703705E-2</v>
      </c>
      <c r="C524" t="s">
        <v>18</v>
      </c>
      <c r="D524" t="s">
        <v>78</v>
      </c>
      <c r="E524">
        <v>18</v>
      </c>
      <c r="F524">
        <v>17</v>
      </c>
    </row>
    <row r="525" spans="1:10">
      <c r="A525" t="s">
        <v>166</v>
      </c>
      <c r="B525" s="56">
        <v>4.2905092592592592E-2</v>
      </c>
      <c r="C525" t="s">
        <v>21</v>
      </c>
      <c r="D525" t="s">
        <v>24</v>
      </c>
      <c r="E525">
        <v>11</v>
      </c>
      <c r="F525">
        <v>6</v>
      </c>
    </row>
    <row r="526" spans="1:10">
      <c r="A526" t="s">
        <v>166</v>
      </c>
      <c r="B526" s="56">
        <v>5.2037037037037034E-2</v>
      </c>
      <c r="C526" t="s">
        <v>13</v>
      </c>
      <c r="D526" t="s">
        <v>34</v>
      </c>
      <c r="E526">
        <v>13</v>
      </c>
      <c r="F526">
        <v>7</v>
      </c>
    </row>
    <row r="527" spans="1:10">
      <c r="A527" t="s">
        <v>166</v>
      </c>
      <c r="B527" s="56">
        <v>5.496527777777778E-2</v>
      </c>
      <c r="C527" t="s">
        <v>14</v>
      </c>
      <c r="D527" t="s">
        <v>69</v>
      </c>
      <c r="E527">
        <v>19</v>
      </c>
      <c r="F527">
        <v>16</v>
      </c>
    </row>
    <row r="528" spans="1:10">
      <c r="A528" t="s">
        <v>166</v>
      </c>
      <c r="B528" s="56">
        <v>5.5949074074074075E-2</v>
      </c>
      <c r="C528" t="s">
        <v>23</v>
      </c>
      <c r="D528" t="s">
        <v>69</v>
      </c>
      <c r="E528" t="s">
        <v>38</v>
      </c>
      <c r="F528" t="s">
        <v>38</v>
      </c>
      <c r="J528" t="s">
        <v>56</v>
      </c>
    </row>
    <row r="529" spans="1:10">
      <c r="A529" t="s">
        <v>166</v>
      </c>
      <c r="B529" s="56">
        <v>5.5949074074074075E-2</v>
      </c>
      <c r="C529" t="s">
        <v>23</v>
      </c>
      <c r="D529" t="s">
        <v>69</v>
      </c>
      <c r="E529">
        <v>17</v>
      </c>
      <c r="F529">
        <v>14</v>
      </c>
      <c r="J529" t="s">
        <v>57</v>
      </c>
    </row>
    <row r="530" spans="1:10">
      <c r="A530" t="s">
        <v>166</v>
      </c>
      <c r="B530" s="56">
        <v>5.7002314814814818E-2</v>
      </c>
      <c r="C530" t="s">
        <v>21</v>
      </c>
      <c r="D530" t="s">
        <v>15</v>
      </c>
      <c r="E530">
        <v>7</v>
      </c>
      <c r="F530">
        <v>4</v>
      </c>
    </row>
    <row r="531" spans="1:10">
      <c r="A531" t="s">
        <v>166</v>
      </c>
      <c r="B531" s="56">
        <v>5.9386574074074071E-2</v>
      </c>
      <c r="C531" t="s">
        <v>14</v>
      </c>
      <c r="D531" t="s">
        <v>15</v>
      </c>
      <c r="E531" t="s">
        <v>20</v>
      </c>
      <c r="F531">
        <v>1</v>
      </c>
    </row>
    <row r="532" spans="1:10">
      <c r="A532" t="s">
        <v>166</v>
      </c>
      <c r="B532" s="56">
        <v>6.0104166666666667E-2</v>
      </c>
      <c r="C532" t="s">
        <v>18</v>
      </c>
      <c r="D532" t="s">
        <v>15</v>
      </c>
      <c r="E532">
        <v>19</v>
      </c>
      <c r="F532">
        <v>16</v>
      </c>
    </row>
    <row r="533" spans="1:10">
      <c r="A533" t="s">
        <v>166</v>
      </c>
      <c r="B533" s="56">
        <v>6.025462962962963E-2</v>
      </c>
      <c r="C533" t="s">
        <v>14</v>
      </c>
      <c r="D533" t="s">
        <v>109</v>
      </c>
      <c r="E533">
        <v>14</v>
      </c>
      <c r="F533">
        <v>14</v>
      </c>
    </row>
    <row r="534" spans="1:10">
      <c r="A534" t="s">
        <v>166</v>
      </c>
      <c r="B534" s="56">
        <v>6.1435185185185183E-2</v>
      </c>
      <c r="C534" t="s">
        <v>21</v>
      </c>
      <c r="D534" t="s">
        <v>15</v>
      </c>
      <c r="E534">
        <v>13</v>
      </c>
      <c r="F534">
        <v>10</v>
      </c>
    </row>
    <row r="535" spans="1:10">
      <c r="A535" t="s">
        <v>166</v>
      </c>
      <c r="B535" s="56">
        <v>6.4456018518518524E-2</v>
      </c>
      <c r="C535" t="s">
        <v>18</v>
      </c>
      <c r="D535" t="s">
        <v>69</v>
      </c>
      <c r="E535" t="s">
        <v>38</v>
      </c>
      <c r="F535" t="s">
        <v>38</v>
      </c>
      <c r="J535" t="s">
        <v>56</v>
      </c>
    </row>
    <row r="536" spans="1:10">
      <c r="A536" t="s">
        <v>166</v>
      </c>
      <c r="B536" s="56">
        <v>6.4456018518518524E-2</v>
      </c>
      <c r="C536" t="s">
        <v>18</v>
      </c>
      <c r="D536" t="s">
        <v>69</v>
      </c>
      <c r="E536">
        <v>13</v>
      </c>
      <c r="F536">
        <v>10</v>
      </c>
      <c r="J536" t="s">
        <v>57</v>
      </c>
    </row>
    <row r="537" spans="1:10">
      <c r="A537" t="s">
        <v>166</v>
      </c>
      <c r="B537" s="56">
        <v>6.5509259259259253E-2</v>
      </c>
      <c r="C537" t="s">
        <v>19</v>
      </c>
      <c r="D537" t="s">
        <v>22</v>
      </c>
      <c r="E537">
        <v>21</v>
      </c>
      <c r="F537">
        <v>13</v>
      </c>
    </row>
    <row r="538" spans="1:10">
      <c r="A538" t="s">
        <v>166</v>
      </c>
      <c r="B538" s="56">
        <v>6.5543981481481481E-2</v>
      </c>
      <c r="C538" t="s">
        <v>13</v>
      </c>
      <c r="D538" t="s">
        <v>22</v>
      </c>
      <c r="E538">
        <v>15</v>
      </c>
      <c r="F538">
        <v>15</v>
      </c>
    </row>
    <row r="539" spans="1:10">
      <c r="A539" t="s">
        <v>166</v>
      </c>
      <c r="B539" s="56">
        <v>6.5555555555555561E-2</v>
      </c>
      <c r="C539" t="s">
        <v>14</v>
      </c>
      <c r="D539" t="s">
        <v>22</v>
      </c>
      <c r="E539">
        <v>16</v>
      </c>
      <c r="F539">
        <v>10</v>
      </c>
    </row>
    <row r="540" spans="1:10">
      <c r="A540" t="s">
        <v>166</v>
      </c>
      <c r="B540" s="56">
        <v>6.5567129629629628E-2</v>
      </c>
      <c r="C540" t="s">
        <v>21</v>
      </c>
      <c r="D540" t="s">
        <v>22</v>
      </c>
      <c r="E540">
        <v>12</v>
      </c>
      <c r="F540">
        <v>11</v>
      </c>
    </row>
    <row r="541" spans="1:10">
      <c r="A541" t="s">
        <v>166</v>
      </c>
      <c r="B541" s="56">
        <v>6.5578703703703708E-2</v>
      </c>
      <c r="C541" t="s">
        <v>23</v>
      </c>
      <c r="D541" t="s">
        <v>22</v>
      </c>
      <c r="E541" t="s">
        <v>38</v>
      </c>
      <c r="F541" t="s">
        <v>38</v>
      </c>
      <c r="J541" t="s">
        <v>56</v>
      </c>
    </row>
    <row r="542" spans="1:10">
      <c r="A542" t="s">
        <v>166</v>
      </c>
      <c r="B542" s="56">
        <v>6.5578703703703708E-2</v>
      </c>
      <c r="C542" t="s">
        <v>23</v>
      </c>
      <c r="D542" t="s">
        <v>22</v>
      </c>
      <c r="E542">
        <v>16</v>
      </c>
      <c r="F542">
        <v>13</v>
      </c>
      <c r="J542" t="s">
        <v>57</v>
      </c>
    </row>
    <row r="543" spans="1:10">
      <c r="A543" t="s">
        <v>166</v>
      </c>
      <c r="B543" s="56">
        <v>6.5590277777777775E-2</v>
      </c>
      <c r="C543" t="s">
        <v>18</v>
      </c>
      <c r="D543" t="s">
        <v>22</v>
      </c>
      <c r="E543">
        <v>10</v>
      </c>
      <c r="F543">
        <v>7</v>
      </c>
    </row>
    <row r="544" spans="1:10">
      <c r="A544" t="s">
        <v>166</v>
      </c>
      <c r="B544" s="56">
        <v>6.9097222222222227E-2</v>
      </c>
      <c r="C544" t="s">
        <v>14</v>
      </c>
      <c r="D544" t="s">
        <v>30</v>
      </c>
      <c r="E544">
        <v>10</v>
      </c>
      <c r="F544">
        <v>4</v>
      </c>
      <c r="J544" t="s">
        <v>58</v>
      </c>
    </row>
    <row r="545" spans="1:10">
      <c r="A545" t="s">
        <v>166</v>
      </c>
      <c r="B545" s="56">
        <v>6.9560185185185183E-2</v>
      </c>
      <c r="C545" t="s">
        <v>21</v>
      </c>
      <c r="D545" t="s">
        <v>33</v>
      </c>
      <c r="E545" t="s">
        <v>38</v>
      </c>
      <c r="F545" t="s">
        <v>38</v>
      </c>
      <c r="J545" t="s">
        <v>56</v>
      </c>
    </row>
    <row r="546" spans="1:10">
      <c r="A546" t="s">
        <v>166</v>
      </c>
      <c r="B546" s="56">
        <v>6.9560185185185183E-2</v>
      </c>
      <c r="C546" t="s">
        <v>21</v>
      </c>
      <c r="D546" t="s">
        <v>33</v>
      </c>
      <c r="E546">
        <v>21</v>
      </c>
      <c r="F546">
        <v>15</v>
      </c>
      <c r="J546" t="s">
        <v>210</v>
      </c>
    </row>
    <row r="547" spans="1:10">
      <c r="A547" t="s">
        <v>166</v>
      </c>
      <c r="B547" s="56">
        <v>6.9675925925925933E-2</v>
      </c>
      <c r="C547" t="s">
        <v>21</v>
      </c>
      <c r="D547" t="s">
        <v>28</v>
      </c>
      <c r="E547">
        <v>1</v>
      </c>
      <c r="H547" t="s">
        <v>211</v>
      </c>
    </row>
    <row r="548" spans="1:10">
      <c r="A548" t="s">
        <v>166</v>
      </c>
      <c r="B548" s="56">
        <v>6.986111111111111E-2</v>
      </c>
      <c r="C548" t="s">
        <v>18</v>
      </c>
      <c r="D548" t="s">
        <v>28</v>
      </c>
      <c r="E548">
        <v>4</v>
      </c>
      <c r="H548" t="s">
        <v>214</v>
      </c>
      <c r="I548">
        <v>1</v>
      </c>
      <c r="J548" t="s">
        <v>215</v>
      </c>
    </row>
    <row r="549" spans="1:10">
      <c r="A549" t="s">
        <v>166</v>
      </c>
      <c r="B549" s="56">
        <v>7.0185185185185184E-2</v>
      </c>
      <c r="C549" t="s">
        <v>23</v>
      </c>
      <c r="D549" t="s">
        <v>30</v>
      </c>
      <c r="E549">
        <v>17</v>
      </c>
      <c r="F549">
        <v>12</v>
      </c>
      <c r="J549" t="s">
        <v>39</v>
      </c>
    </row>
    <row r="550" spans="1:10">
      <c r="A550" t="s">
        <v>166</v>
      </c>
      <c r="B550" s="56">
        <v>7.0266203703703706E-2</v>
      </c>
      <c r="C550" t="s">
        <v>23</v>
      </c>
      <c r="D550" t="s">
        <v>28</v>
      </c>
      <c r="E550">
        <v>10</v>
      </c>
      <c r="H550" t="s">
        <v>217</v>
      </c>
      <c r="I550">
        <v>1</v>
      </c>
    </row>
    <row r="551" spans="1:10">
      <c r="A551" t="s">
        <v>166</v>
      </c>
      <c r="B551" s="56">
        <v>7.0682870370370368E-2</v>
      </c>
      <c r="C551" t="s">
        <v>14</v>
      </c>
      <c r="D551" t="s">
        <v>30</v>
      </c>
      <c r="E551">
        <v>9</v>
      </c>
      <c r="F551">
        <v>3</v>
      </c>
      <c r="J551" t="s">
        <v>32</v>
      </c>
    </row>
    <row r="552" spans="1:10">
      <c r="A552" t="s">
        <v>166</v>
      </c>
      <c r="B552" s="56">
        <v>7.0937500000000001E-2</v>
      </c>
      <c r="C552" t="s">
        <v>19</v>
      </c>
      <c r="D552" t="s">
        <v>30</v>
      </c>
      <c r="E552">
        <v>20</v>
      </c>
      <c r="F552">
        <v>14</v>
      </c>
      <c r="J552" t="s">
        <v>47</v>
      </c>
    </row>
    <row r="553" spans="1:10">
      <c r="A553" t="s">
        <v>166</v>
      </c>
      <c r="B553" s="56">
        <v>7.1030092592592589E-2</v>
      </c>
      <c r="C553" t="s">
        <v>19</v>
      </c>
      <c r="D553" t="s">
        <v>28</v>
      </c>
      <c r="E553">
        <v>13</v>
      </c>
      <c r="H553" t="s">
        <v>221</v>
      </c>
      <c r="I553">
        <v>1</v>
      </c>
    </row>
    <row r="554" spans="1:10">
      <c r="A554" t="s">
        <v>166</v>
      </c>
      <c r="B554" s="56">
        <v>7.1574074074074068E-2</v>
      </c>
      <c r="C554" t="s">
        <v>13</v>
      </c>
      <c r="D554" t="s">
        <v>15</v>
      </c>
      <c r="E554">
        <v>19</v>
      </c>
      <c r="F554">
        <v>19</v>
      </c>
    </row>
    <row r="555" spans="1:10">
      <c r="A555" t="s">
        <v>166</v>
      </c>
      <c r="B555" s="56">
        <v>7.318287037037037E-2</v>
      </c>
      <c r="C555" t="s">
        <v>14</v>
      </c>
      <c r="D555" t="s">
        <v>37</v>
      </c>
      <c r="E555">
        <v>14</v>
      </c>
      <c r="F555">
        <v>12</v>
      </c>
    </row>
    <row r="556" spans="1:10">
      <c r="A556" t="s">
        <v>166</v>
      </c>
      <c r="B556" s="56">
        <v>7.318287037037037E-2</v>
      </c>
      <c r="C556" t="s">
        <v>23</v>
      </c>
      <c r="D556" t="s">
        <v>69</v>
      </c>
      <c r="E556" t="s">
        <v>38</v>
      </c>
      <c r="F556" t="s">
        <v>38</v>
      </c>
      <c r="J556" t="s">
        <v>56</v>
      </c>
    </row>
    <row r="557" spans="1:10">
      <c r="A557" t="s">
        <v>166</v>
      </c>
      <c r="B557" s="56">
        <v>7.318287037037037E-2</v>
      </c>
      <c r="C557" t="s">
        <v>23</v>
      </c>
      <c r="D557" t="s">
        <v>69</v>
      </c>
      <c r="E557">
        <v>14</v>
      </c>
      <c r="F557">
        <v>11</v>
      </c>
      <c r="J557" t="s">
        <v>57</v>
      </c>
    </row>
    <row r="558" spans="1:10">
      <c r="A558" t="s">
        <v>166</v>
      </c>
      <c r="B558" s="56">
        <v>7.318287037037037E-2</v>
      </c>
      <c r="C558" t="s">
        <v>21</v>
      </c>
      <c r="D558" t="s">
        <v>37</v>
      </c>
      <c r="E558">
        <v>20</v>
      </c>
      <c r="F558">
        <v>14</v>
      </c>
    </row>
    <row r="559" spans="1:10">
      <c r="A559" t="s">
        <v>166</v>
      </c>
      <c r="B559" s="56">
        <v>7.7615740740740735E-2</v>
      </c>
      <c r="C559" t="s">
        <v>21</v>
      </c>
      <c r="D559" t="s">
        <v>15</v>
      </c>
      <c r="E559">
        <v>21</v>
      </c>
      <c r="F559">
        <v>18</v>
      </c>
    </row>
    <row r="560" spans="1:10">
      <c r="A560" t="s">
        <v>166</v>
      </c>
      <c r="B560" s="56">
        <v>8.0034722222222215E-2</v>
      </c>
      <c r="C560" t="s">
        <v>19</v>
      </c>
      <c r="D560" t="s">
        <v>77</v>
      </c>
      <c r="E560" t="s">
        <v>38</v>
      </c>
      <c r="F560" t="s">
        <v>38</v>
      </c>
      <c r="J560" t="s">
        <v>103</v>
      </c>
    </row>
    <row r="561" spans="1:10">
      <c r="A561" t="s">
        <v>166</v>
      </c>
      <c r="B561" s="56">
        <v>8.0034722222222215E-2</v>
      </c>
      <c r="C561" t="s">
        <v>19</v>
      </c>
      <c r="D561" t="s">
        <v>77</v>
      </c>
      <c r="E561">
        <v>24</v>
      </c>
      <c r="F561">
        <v>18</v>
      </c>
      <c r="J561" t="s">
        <v>105</v>
      </c>
    </row>
    <row r="562" spans="1:10">
      <c r="A562" t="s">
        <v>166</v>
      </c>
      <c r="B562" s="56">
        <v>8.0798611111111113E-2</v>
      </c>
      <c r="C562" t="s">
        <v>19</v>
      </c>
      <c r="D562" t="s">
        <v>15</v>
      </c>
      <c r="E562" t="s">
        <v>38</v>
      </c>
      <c r="F562" t="s">
        <v>38</v>
      </c>
      <c r="J562" t="s">
        <v>103</v>
      </c>
    </row>
    <row r="563" spans="1:10">
      <c r="A563" t="s">
        <v>166</v>
      </c>
      <c r="B563" s="56">
        <v>8.0798611111111113E-2</v>
      </c>
      <c r="C563" t="s">
        <v>19</v>
      </c>
      <c r="D563" t="s">
        <v>15</v>
      </c>
      <c r="E563">
        <v>8</v>
      </c>
      <c r="F563">
        <v>8</v>
      </c>
      <c r="J563" t="s">
        <v>105</v>
      </c>
    </row>
    <row r="564" spans="1:10">
      <c r="A564" t="s">
        <v>166</v>
      </c>
      <c r="B564" s="56">
        <v>8.1215277777777775E-2</v>
      </c>
      <c r="C564" t="s">
        <v>19</v>
      </c>
      <c r="D564" t="s">
        <v>37</v>
      </c>
      <c r="E564" t="s">
        <v>38</v>
      </c>
      <c r="F564" t="s">
        <v>38</v>
      </c>
      <c r="J564" t="s">
        <v>103</v>
      </c>
    </row>
    <row r="565" spans="1:10">
      <c r="A565" t="s">
        <v>166</v>
      </c>
      <c r="B565" s="56">
        <v>8.1215277777777775E-2</v>
      </c>
      <c r="C565" t="s">
        <v>19</v>
      </c>
      <c r="D565" t="s">
        <v>37</v>
      </c>
      <c r="E565">
        <v>8</v>
      </c>
      <c r="F565">
        <v>3</v>
      </c>
      <c r="J565" t="s">
        <v>105</v>
      </c>
    </row>
    <row r="566" spans="1:10">
      <c r="A566" t="s">
        <v>166</v>
      </c>
      <c r="B566" s="56">
        <v>8.2048611111111114E-2</v>
      </c>
      <c r="C566" t="s">
        <v>19</v>
      </c>
      <c r="D566" t="s">
        <v>30</v>
      </c>
      <c r="E566">
        <v>18</v>
      </c>
      <c r="F566">
        <v>12</v>
      </c>
      <c r="J566" t="s">
        <v>159</v>
      </c>
    </row>
    <row r="567" spans="1:10">
      <c r="A567" t="s">
        <v>166</v>
      </c>
      <c r="B567" s="56">
        <v>8.2094907407407408E-2</v>
      </c>
      <c r="C567" t="s">
        <v>19</v>
      </c>
      <c r="D567" t="s">
        <v>28</v>
      </c>
      <c r="E567">
        <v>11</v>
      </c>
      <c r="H567" t="s">
        <v>193</v>
      </c>
    </row>
    <row r="568" spans="1:10">
      <c r="A568" t="s">
        <v>166</v>
      </c>
      <c r="B568" s="56">
        <v>8.3379629629629623E-2</v>
      </c>
      <c r="C568" t="s">
        <v>18</v>
      </c>
      <c r="D568" t="s">
        <v>33</v>
      </c>
      <c r="E568">
        <v>21</v>
      </c>
      <c r="F568">
        <v>16</v>
      </c>
      <c r="J568" t="s">
        <v>232</v>
      </c>
    </row>
    <row r="569" spans="1:10">
      <c r="A569" t="s">
        <v>166</v>
      </c>
      <c r="B569" s="56">
        <v>8.3483796296296292E-2</v>
      </c>
      <c r="C569" t="s">
        <v>18</v>
      </c>
      <c r="D569" t="s">
        <v>28</v>
      </c>
      <c r="E569">
        <v>10</v>
      </c>
      <c r="H569" t="s">
        <v>233</v>
      </c>
    </row>
    <row r="570" spans="1:10">
      <c r="A570" t="s">
        <v>166</v>
      </c>
      <c r="B570" s="56">
        <v>8.3773148148148152E-2</v>
      </c>
      <c r="C570" t="s">
        <v>13</v>
      </c>
      <c r="D570" t="s">
        <v>33</v>
      </c>
      <c r="E570">
        <v>24</v>
      </c>
      <c r="F570">
        <v>18</v>
      </c>
      <c r="J570" t="s">
        <v>120</v>
      </c>
    </row>
    <row r="571" spans="1:10">
      <c r="A571" t="s">
        <v>166</v>
      </c>
      <c r="B571" s="56">
        <v>8.4027777777777785E-2</v>
      </c>
      <c r="C571" t="s">
        <v>13</v>
      </c>
      <c r="D571" t="s">
        <v>28</v>
      </c>
      <c r="E571">
        <v>9</v>
      </c>
      <c r="H571" t="s">
        <v>235</v>
      </c>
    </row>
    <row r="572" spans="1:10">
      <c r="A572" t="s">
        <v>166</v>
      </c>
      <c r="B572" s="56">
        <v>8.4502314814814808E-2</v>
      </c>
      <c r="C572" t="s">
        <v>23</v>
      </c>
      <c r="D572" t="s">
        <v>28</v>
      </c>
      <c r="E572">
        <v>3</v>
      </c>
      <c r="H572" t="s">
        <v>237</v>
      </c>
      <c r="J572" t="s">
        <v>148</v>
      </c>
    </row>
    <row r="573" spans="1:10">
      <c r="A573" t="s">
        <v>166</v>
      </c>
      <c r="B573" s="56">
        <v>8.5173611111111117E-2</v>
      </c>
      <c r="C573" t="s">
        <v>19</v>
      </c>
      <c r="D573" t="s">
        <v>33</v>
      </c>
      <c r="E573">
        <v>19</v>
      </c>
      <c r="F573">
        <v>14</v>
      </c>
      <c r="J573" t="s">
        <v>207</v>
      </c>
    </row>
    <row r="574" spans="1:10">
      <c r="A574" t="s">
        <v>166</v>
      </c>
      <c r="B574" s="56">
        <v>8.5196759259259264E-2</v>
      </c>
      <c r="C574" t="s">
        <v>19</v>
      </c>
      <c r="D574" t="s">
        <v>28</v>
      </c>
      <c r="E574">
        <v>7</v>
      </c>
      <c r="H574" t="s">
        <v>239</v>
      </c>
      <c r="I574">
        <v>1</v>
      </c>
    </row>
    <row r="575" spans="1:10">
      <c r="A575" t="s">
        <v>166</v>
      </c>
      <c r="B575" s="56">
        <v>8.6412037037037037E-2</v>
      </c>
      <c r="C575" t="s">
        <v>14</v>
      </c>
      <c r="D575" t="s">
        <v>30</v>
      </c>
      <c r="E575">
        <v>19</v>
      </c>
      <c r="F575">
        <v>13</v>
      </c>
      <c r="J575" t="s">
        <v>58</v>
      </c>
    </row>
    <row r="576" spans="1:10">
      <c r="A576" t="s">
        <v>166</v>
      </c>
      <c r="B576" s="56">
        <v>8.6469907407407412E-2</v>
      </c>
      <c r="C576" t="s">
        <v>14</v>
      </c>
      <c r="D576" t="s">
        <v>28</v>
      </c>
      <c r="E576">
        <v>10</v>
      </c>
      <c r="H576" t="s">
        <v>240</v>
      </c>
      <c r="I576">
        <v>1</v>
      </c>
    </row>
    <row r="577" spans="1:10">
      <c r="A577" t="s">
        <v>166</v>
      </c>
      <c r="B577" s="56">
        <v>8.863425925925926E-2</v>
      </c>
      <c r="C577" t="s">
        <v>18</v>
      </c>
      <c r="D577" t="s">
        <v>37</v>
      </c>
      <c r="E577" t="s">
        <v>38</v>
      </c>
      <c r="F577" t="s">
        <v>38</v>
      </c>
      <c r="J577" t="s">
        <v>56</v>
      </c>
    </row>
    <row r="578" spans="1:10">
      <c r="A578" t="s">
        <v>166</v>
      </c>
      <c r="B578" s="56">
        <v>8.863425925925926E-2</v>
      </c>
      <c r="C578" t="s">
        <v>18</v>
      </c>
      <c r="D578" t="s">
        <v>37</v>
      </c>
      <c r="E578">
        <v>11</v>
      </c>
      <c r="F578">
        <v>10</v>
      </c>
      <c r="J578" t="s">
        <v>57</v>
      </c>
    </row>
    <row r="579" spans="1:10">
      <c r="A579" t="s">
        <v>166</v>
      </c>
      <c r="B579" s="56">
        <v>8.9548611111111107E-2</v>
      </c>
      <c r="C579" t="s">
        <v>23</v>
      </c>
      <c r="D579" t="s">
        <v>78</v>
      </c>
      <c r="E579">
        <v>11</v>
      </c>
      <c r="F579">
        <v>11</v>
      </c>
    </row>
    <row r="580" spans="1:10">
      <c r="A580" t="s">
        <v>166</v>
      </c>
      <c r="B580" s="56">
        <v>8.9942129629629636E-2</v>
      </c>
      <c r="C580" t="s">
        <v>21</v>
      </c>
      <c r="D580" t="s">
        <v>78</v>
      </c>
      <c r="E580">
        <v>10</v>
      </c>
      <c r="F580">
        <v>6</v>
      </c>
    </row>
    <row r="581" spans="1:10">
      <c r="A581" t="s">
        <v>166</v>
      </c>
      <c r="B581" s="56">
        <v>9.3159722222222227E-2</v>
      </c>
      <c r="C581" t="s">
        <v>19</v>
      </c>
      <c r="D581" t="s">
        <v>22</v>
      </c>
      <c r="E581" t="s">
        <v>38</v>
      </c>
      <c r="F581" t="s">
        <v>38</v>
      </c>
      <c r="J581" t="s">
        <v>243</v>
      </c>
    </row>
    <row r="582" spans="1:10">
      <c r="A582" t="s">
        <v>166</v>
      </c>
      <c r="B582" s="56">
        <v>9.3159722222222227E-2</v>
      </c>
      <c r="C582" t="s">
        <v>19</v>
      </c>
      <c r="D582" t="s">
        <v>22</v>
      </c>
      <c r="E582">
        <v>13</v>
      </c>
      <c r="F582">
        <v>5</v>
      </c>
    </row>
    <row r="583" spans="1:10">
      <c r="A583" t="s">
        <v>166</v>
      </c>
      <c r="B583" s="56">
        <v>9.3530092592592595E-2</v>
      </c>
      <c r="C583" t="s">
        <v>19</v>
      </c>
      <c r="D583" t="s">
        <v>37</v>
      </c>
      <c r="E583" t="s">
        <v>38</v>
      </c>
      <c r="F583" t="s">
        <v>38</v>
      </c>
      <c r="J583" t="s">
        <v>103</v>
      </c>
    </row>
    <row r="584" spans="1:10">
      <c r="A584" t="s">
        <v>166</v>
      </c>
      <c r="B584" s="56">
        <v>9.3530092592592595E-2</v>
      </c>
      <c r="C584" t="s">
        <v>19</v>
      </c>
      <c r="D584" t="s">
        <v>37</v>
      </c>
      <c r="E584">
        <v>10</v>
      </c>
      <c r="F584">
        <v>5</v>
      </c>
      <c r="J584" t="s">
        <v>105</v>
      </c>
    </row>
    <row r="585" spans="1:10">
      <c r="A585" t="s">
        <v>166</v>
      </c>
      <c r="B585" s="56">
        <v>9.481481481481481E-2</v>
      </c>
      <c r="C585" t="s">
        <v>19</v>
      </c>
      <c r="D585" t="s">
        <v>22</v>
      </c>
      <c r="E585">
        <v>24</v>
      </c>
      <c r="F585">
        <v>16</v>
      </c>
    </row>
    <row r="586" spans="1:10">
      <c r="A586" t="s">
        <v>166</v>
      </c>
      <c r="B586" s="56">
        <v>9.493055555555556E-2</v>
      </c>
      <c r="C586" t="s">
        <v>19</v>
      </c>
      <c r="D586" t="s">
        <v>37</v>
      </c>
      <c r="E586">
        <v>13</v>
      </c>
      <c r="F586">
        <v>8</v>
      </c>
      <c r="J586" t="s">
        <v>105</v>
      </c>
    </row>
    <row r="587" spans="1:10">
      <c r="A587" t="s">
        <v>166</v>
      </c>
      <c r="B587" s="56">
        <v>9.493055555555556E-2</v>
      </c>
      <c r="C587" t="s">
        <v>19</v>
      </c>
      <c r="D587" t="s">
        <v>37</v>
      </c>
      <c r="E587" t="s">
        <v>38</v>
      </c>
      <c r="F587" t="s">
        <v>38</v>
      </c>
      <c r="J587" t="s">
        <v>103</v>
      </c>
    </row>
    <row r="588" spans="1:10">
      <c r="A588" t="s">
        <v>166</v>
      </c>
      <c r="B588" s="56">
        <v>0.10827546296296296</v>
      </c>
      <c r="C588" t="s">
        <v>19</v>
      </c>
      <c r="D588" t="s">
        <v>15</v>
      </c>
      <c r="E588" t="s">
        <v>38</v>
      </c>
      <c r="F588" t="s">
        <v>38</v>
      </c>
      <c r="J588" t="s">
        <v>103</v>
      </c>
    </row>
    <row r="589" spans="1:10">
      <c r="A589" t="s">
        <v>166</v>
      </c>
      <c r="B589" s="56">
        <v>0.10827546296296296</v>
      </c>
      <c r="C589" t="s">
        <v>19</v>
      </c>
      <c r="D589" t="s">
        <v>15</v>
      </c>
      <c r="E589">
        <v>5</v>
      </c>
      <c r="F589">
        <v>5</v>
      </c>
      <c r="J589" t="s">
        <v>105</v>
      </c>
    </row>
    <row r="590" spans="1:10">
      <c r="A590" t="s">
        <v>166</v>
      </c>
      <c r="B590" s="56">
        <v>0.10829861111111111</v>
      </c>
      <c r="C590" t="s">
        <v>18</v>
      </c>
      <c r="D590" t="s">
        <v>15</v>
      </c>
      <c r="E590">
        <v>11</v>
      </c>
      <c r="F590">
        <v>8</v>
      </c>
    </row>
    <row r="591" spans="1:10">
      <c r="A591" t="s">
        <v>166</v>
      </c>
      <c r="B591" s="56">
        <v>0.10847222222222222</v>
      </c>
      <c r="C591" t="s">
        <v>19</v>
      </c>
      <c r="D591" t="s">
        <v>22</v>
      </c>
      <c r="E591">
        <v>22</v>
      </c>
      <c r="F591">
        <v>14</v>
      </c>
    </row>
    <row r="592" spans="1:10">
      <c r="A592" t="s">
        <v>166</v>
      </c>
      <c r="B592" s="56">
        <v>0.1084837962962963</v>
      </c>
      <c r="C592" t="s">
        <v>18</v>
      </c>
      <c r="D592" t="s">
        <v>22</v>
      </c>
      <c r="E592">
        <v>15</v>
      </c>
      <c r="F592">
        <v>12</v>
      </c>
    </row>
    <row r="593" spans="1:10">
      <c r="A593" t="s">
        <v>166</v>
      </c>
      <c r="B593" s="56">
        <v>0.1084837962962963</v>
      </c>
      <c r="C593" t="s">
        <v>23</v>
      </c>
      <c r="D593" t="s">
        <v>22</v>
      </c>
      <c r="E593">
        <v>9</v>
      </c>
      <c r="F593">
        <v>6</v>
      </c>
    </row>
    <row r="594" spans="1:10">
      <c r="A594" t="s">
        <v>166</v>
      </c>
      <c r="B594" s="56">
        <v>0.10849537037037037</v>
      </c>
      <c r="C594" t="s">
        <v>21</v>
      </c>
      <c r="D594" t="s">
        <v>22</v>
      </c>
      <c r="E594">
        <v>10</v>
      </c>
      <c r="F594">
        <v>9</v>
      </c>
    </row>
    <row r="595" spans="1:10">
      <c r="A595" t="s">
        <v>166</v>
      </c>
      <c r="B595" s="56">
        <v>0.10850694444444445</v>
      </c>
      <c r="C595" t="s">
        <v>14</v>
      </c>
      <c r="D595" t="s">
        <v>22</v>
      </c>
      <c r="E595">
        <v>22</v>
      </c>
      <c r="F595">
        <v>16</v>
      </c>
    </row>
    <row r="596" spans="1:10">
      <c r="A596" t="s">
        <v>166</v>
      </c>
      <c r="B596" s="56">
        <v>0.10851851851851851</v>
      </c>
      <c r="C596" t="s">
        <v>13</v>
      </c>
      <c r="D596" t="s">
        <v>22</v>
      </c>
      <c r="E596">
        <v>15</v>
      </c>
      <c r="F596">
        <v>15</v>
      </c>
    </row>
    <row r="597" spans="1:10">
      <c r="A597" t="s">
        <v>166</v>
      </c>
      <c r="B597" s="56">
        <v>0.11172453703703704</v>
      </c>
      <c r="C597" t="s">
        <v>18</v>
      </c>
      <c r="D597" t="s">
        <v>101</v>
      </c>
      <c r="E597">
        <v>9</v>
      </c>
      <c r="J597" t="s">
        <v>251</v>
      </c>
    </row>
    <row r="598" spans="1:10">
      <c r="A598" t="s">
        <v>166</v>
      </c>
      <c r="B598" s="56">
        <v>0.11731481481481482</v>
      </c>
      <c r="C598" t="s">
        <v>19</v>
      </c>
      <c r="D598" t="s">
        <v>22</v>
      </c>
      <c r="E598">
        <v>26</v>
      </c>
      <c r="F598">
        <v>18</v>
      </c>
    </row>
    <row r="599" spans="1:10">
      <c r="A599" t="s">
        <v>166</v>
      </c>
      <c r="B599" s="56">
        <v>0.11928240740740741</v>
      </c>
      <c r="C599" t="s">
        <v>14</v>
      </c>
      <c r="D599" t="s">
        <v>22</v>
      </c>
      <c r="E599" t="s">
        <v>17</v>
      </c>
      <c r="F599">
        <v>20</v>
      </c>
    </row>
    <row r="600" spans="1:10">
      <c r="A600" t="s">
        <v>166</v>
      </c>
      <c r="B600" s="56">
        <v>0.12172453703703703</v>
      </c>
      <c r="C600" t="s">
        <v>18</v>
      </c>
      <c r="D600" t="s">
        <v>33</v>
      </c>
      <c r="E600">
        <v>24</v>
      </c>
      <c r="F600">
        <v>19</v>
      </c>
      <c r="J600" t="s">
        <v>253</v>
      </c>
    </row>
    <row r="601" spans="1:10">
      <c r="A601" t="s">
        <v>166</v>
      </c>
      <c r="B601" s="56">
        <v>0.12181712962962964</v>
      </c>
      <c r="C601" t="s">
        <v>18</v>
      </c>
      <c r="D601" t="s">
        <v>28</v>
      </c>
      <c r="E601">
        <v>9</v>
      </c>
      <c r="H601" t="s">
        <v>254</v>
      </c>
    </row>
    <row r="602" spans="1:10">
      <c r="A602" t="s">
        <v>166</v>
      </c>
      <c r="B602" s="56">
        <v>0.12324074074074073</v>
      </c>
      <c r="C602" t="s">
        <v>13</v>
      </c>
      <c r="D602" t="s">
        <v>33</v>
      </c>
      <c r="E602">
        <v>16</v>
      </c>
      <c r="F602">
        <v>10</v>
      </c>
      <c r="J602" t="s">
        <v>120</v>
      </c>
    </row>
    <row r="603" spans="1:10">
      <c r="A603" t="s">
        <v>166</v>
      </c>
      <c r="B603" s="56">
        <v>0.12343750000000001</v>
      </c>
      <c r="C603" t="s">
        <v>13</v>
      </c>
      <c r="D603" t="s">
        <v>28</v>
      </c>
      <c r="E603">
        <v>15</v>
      </c>
      <c r="H603" t="s">
        <v>256</v>
      </c>
    </row>
    <row r="604" spans="1:10">
      <c r="A604" t="s">
        <v>166</v>
      </c>
      <c r="B604" s="56">
        <v>0.12515046296296295</v>
      </c>
      <c r="C604" t="s">
        <v>21</v>
      </c>
      <c r="D604" t="s">
        <v>33</v>
      </c>
      <c r="E604">
        <v>15</v>
      </c>
      <c r="F604">
        <v>9</v>
      </c>
      <c r="J604" t="s">
        <v>257</v>
      </c>
    </row>
    <row r="605" spans="1:10">
      <c r="A605" t="s">
        <v>166</v>
      </c>
      <c r="B605" s="56">
        <v>0.12523148148148147</v>
      </c>
      <c r="C605" t="s">
        <v>21</v>
      </c>
      <c r="D605" t="s">
        <v>28</v>
      </c>
      <c r="E605">
        <v>7</v>
      </c>
      <c r="H605" t="s">
        <v>258</v>
      </c>
      <c r="I605">
        <v>1</v>
      </c>
    </row>
    <row r="606" spans="1:10">
      <c r="A606" t="s">
        <v>166</v>
      </c>
      <c r="B606" s="56">
        <v>0.12587962962962962</v>
      </c>
      <c r="C606" t="s">
        <v>19</v>
      </c>
      <c r="D606" t="s">
        <v>30</v>
      </c>
      <c r="E606">
        <v>23</v>
      </c>
      <c r="F606">
        <v>17</v>
      </c>
      <c r="J606" t="s">
        <v>47</v>
      </c>
    </row>
    <row r="607" spans="1:10">
      <c r="A607" t="s">
        <v>166</v>
      </c>
      <c r="B607" s="56">
        <v>0.12601851851851853</v>
      </c>
      <c r="C607" t="s">
        <v>19</v>
      </c>
      <c r="D607" t="s">
        <v>28</v>
      </c>
      <c r="E607">
        <v>14</v>
      </c>
      <c r="H607" t="s">
        <v>260</v>
      </c>
      <c r="I607">
        <v>1</v>
      </c>
    </row>
    <row r="608" spans="1:10">
      <c r="A608" t="s">
        <v>166</v>
      </c>
      <c r="B608" s="56">
        <v>0.12640046296296295</v>
      </c>
      <c r="C608" t="s">
        <v>19</v>
      </c>
      <c r="D608" t="s">
        <v>22</v>
      </c>
      <c r="E608">
        <v>16</v>
      </c>
      <c r="F608">
        <v>8</v>
      </c>
    </row>
    <row r="609" spans="1:10">
      <c r="A609" t="s">
        <v>166</v>
      </c>
      <c r="B609" s="56">
        <v>0.12715277777777778</v>
      </c>
      <c r="C609" t="s">
        <v>23</v>
      </c>
      <c r="D609" t="s">
        <v>28</v>
      </c>
      <c r="E609">
        <v>3</v>
      </c>
      <c r="H609" t="s">
        <v>263</v>
      </c>
      <c r="J609" t="s">
        <v>148</v>
      </c>
    </row>
    <row r="610" spans="1:10">
      <c r="A610" t="s">
        <v>166</v>
      </c>
      <c r="B610" s="56">
        <v>0.1272800925925926</v>
      </c>
      <c r="C610" t="s">
        <v>23</v>
      </c>
      <c r="D610" t="s">
        <v>16</v>
      </c>
      <c r="E610" t="s">
        <v>17</v>
      </c>
      <c r="F610">
        <v>20</v>
      </c>
    </row>
    <row r="611" spans="1:10">
      <c r="A611" t="s">
        <v>166</v>
      </c>
      <c r="B611" s="56">
        <v>0.12753472222222223</v>
      </c>
      <c r="C611" t="s">
        <v>13</v>
      </c>
      <c r="D611" t="s">
        <v>16</v>
      </c>
      <c r="E611">
        <v>4</v>
      </c>
      <c r="F611">
        <v>4</v>
      </c>
    </row>
    <row r="612" spans="1:10">
      <c r="A612" t="s">
        <v>166</v>
      </c>
      <c r="B612" s="56">
        <v>0.1272800925925926</v>
      </c>
      <c r="C612" t="s">
        <v>19</v>
      </c>
      <c r="D612" t="s">
        <v>16</v>
      </c>
      <c r="E612" t="s">
        <v>17</v>
      </c>
      <c r="F612">
        <v>20</v>
      </c>
      <c r="J612" t="s">
        <v>103</v>
      </c>
    </row>
    <row r="613" spans="1:10">
      <c r="A613" t="s">
        <v>166</v>
      </c>
      <c r="B613" s="56">
        <v>0.1272800925925926</v>
      </c>
      <c r="C613" t="s">
        <v>19</v>
      </c>
      <c r="D613" t="s">
        <v>16</v>
      </c>
      <c r="E613">
        <v>6</v>
      </c>
      <c r="F613">
        <v>2</v>
      </c>
      <c r="J613" t="s">
        <v>105</v>
      </c>
    </row>
    <row r="614" spans="1:10">
      <c r="A614" t="s">
        <v>166</v>
      </c>
      <c r="B614" s="56">
        <v>0.12785879629629629</v>
      </c>
      <c r="C614" t="s">
        <v>14</v>
      </c>
      <c r="D614" t="s">
        <v>16</v>
      </c>
      <c r="E614">
        <v>17</v>
      </c>
      <c r="F614">
        <v>13</v>
      </c>
    </row>
    <row r="615" spans="1:10">
      <c r="A615" t="s">
        <v>166</v>
      </c>
      <c r="B615" s="56">
        <v>0.12785879629629629</v>
      </c>
      <c r="C615" t="s">
        <v>21</v>
      </c>
      <c r="D615" t="s">
        <v>16</v>
      </c>
      <c r="E615">
        <v>17</v>
      </c>
      <c r="F615">
        <v>16</v>
      </c>
    </row>
    <row r="616" spans="1:10">
      <c r="A616" t="s">
        <v>166</v>
      </c>
      <c r="B616" s="56">
        <v>0.12807870370370369</v>
      </c>
      <c r="C616" t="s">
        <v>18</v>
      </c>
      <c r="D616" t="s">
        <v>16</v>
      </c>
      <c r="E616">
        <v>13</v>
      </c>
      <c r="F616">
        <v>10</v>
      </c>
    </row>
    <row r="617" spans="1:10">
      <c r="A617" t="s">
        <v>166</v>
      </c>
      <c r="B617" s="56">
        <v>0.12964120370370372</v>
      </c>
      <c r="C617" t="s">
        <v>14</v>
      </c>
      <c r="D617" t="s">
        <v>167</v>
      </c>
      <c r="E617">
        <v>16</v>
      </c>
    </row>
    <row r="618" spans="1:10">
      <c r="A618" t="s">
        <v>166</v>
      </c>
      <c r="B618" s="56">
        <v>0.1305324074074074</v>
      </c>
      <c r="C618" t="s">
        <v>21</v>
      </c>
      <c r="D618" t="s">
        <v>33</v>
      </c>
      <c r="E618" t="s">
        <v>38</v>
      </c>
      <c r="F618" t="s">
        <v>38</v>
      </c>
      <c r="J618" t="s">
        <v>257</v>
      </c>
    </row>
    <row r="619" spans="1:10">
      <c r="A619" t="s">
        <v>166</v>
      </c>
      <c r="B619" s="56">
        <v>0.13099537037037037</v>
      </c>
      <c r="C619" t="s">
        <v>14</v>
      </c>
      <c r="D619" t="s">
        <v>30</v>
      </c>
      <c r="E619">
        <v>13</v>
      </c>
      <c r="F619">
        <v>7</v>
      </c>
      <c r="J619" t="s">
        <v>58</v>
      </c>
    </row>
    <row r="620" spans="1:10">
      <c r="A620" t="s">
        <v>166</v>
      </c>
      <c r="B620" s="56">
        <v>0.13134259259259259</v>
      </c>
      <c r="C620" t="s">
        <v>14</v>
      </c>
      <c r="D620" t="s">
        <v>30</v>
      </c>
      <c r="E620" t="s">
        <v>38</v>
      </c>
      <c r="F620" t="s">
        <v>38</v>
      </c>
      <c r="J620" t="s">
        <v>32</v>
      </c>
    </row>
    <row r="621" spans="1:10">
      <c r="A621" t="s">
        <v>166</v>
      </c>
      <c r="B621" s="56">
        <v>0.13186342592592593</v>
      </c>
      <c r="C621" t="s">
        <v>18</v>
      </c>
      <c r="D621" t="s">
        <v>33</v>
      </c>
      <c r="E621">
        <v>21</v>
      </c>
      <c r="F621">
        <v>16</v>
      </c>
      <c r="J621" t="s">
        <v>155</v>
      </c>
    </row>
    <row r="622" spans="1:10">
      <c r="A622" t="s">
        <v>166</v>
      </c>
      <c r="B622" s="56">
        <v>0.13192129629629629</v>
      </c>
      <c r="C622" t="s">
        <v>18</v>
      </c>
      <c r="D622" t="s">
        <v>28</v>
      </c>
      <c r="E622">
        <v>9</v>
      </c>
      <c r="H622" t="s">
        <v>279</v>
      </c>
    </row>
    <row r="623" spans="1:10">
      <c r="A623" t="s">
        <v>166</v>
      </c>
      <c r="B623" s="56">
        <v>0.13239583333333332</v>
      </c>
      <c r="C623" t="s">
        <v>18</v>
      </c>
      <c r="D623" t="s">
        <v>28</v>
      </c>
      <c r="E623">
        <v>2</v>
      </c>
      <c r="H623" t="s">
        <v>280</v>
      </c>
      <c r="J623" t="s">
        <v>82</v>
      </c>
    </row>
    <row r="624" spans="1:10">
      <c r="A624" t="s">
        <v>166</v>
      </c>
      <c r="B624" s="56">
        <v>0.13500000000000001</v>
      </c>
      <c r="C624" t="s">
        <v>19</v>
      </c>
      <c r="D624" t="s">
        <v>30</v>
      </c>
      <c r="E624">
        <v>8</v>
      </c>
      <c r="F624">
        <v>2</v>
      </c>
      <c r="J624" t="s">
        <v>159</v>
      </c>
    </row>
    <row r="625" spans="1:10">
      <c r="A625" t="s">
        <v>166</v>
      </c>
      <c r="B625" s="56">
        <v>0.13571759259259258</v>
      </c>
      <c r="C625" t="s">
        <v>19</v>
      </c>
      <c r="D625" t="s">
        <v>22</v>
      </c>
      <c r="E625">
        <v>17</v>
      </c>
      <c r="F625">
        <v>9</v>
      </c>
    </row>
    <row r="626" spans="1:10">
      <c r="A626" t="s">
        <v>166</v>
      </c>
      <c r="B626" s="56">
        <v>0.13601851851851851</v>
      </c>
      <c r="C626" t="s">
        <v>13</v>
      </c>
      <c r="D626" t="s">
        <v>30</v>
      </c>
      <c r="E626">
        <v>16</v>
      </c>
      <c r="F626">
        <v>10</v>
      </c>
      <c r="J626" t="s">
        <v>88</v>
      </c>
    </row>
    <row r="627" spans="1:10">
      <c r="A627" t="s">
        <v>166</v>
      </c>
      <c r="B627" s="56">
        <v>0.13622685185185185</v>
      </c>
      <c r="C627" t="s">
        <v>13</v>
      </c>
      <c r="D627" t="s">
        <v>28</v>
      </c>
      <c r="E627">
        <v>15</v>
      </c>
      <c r="H627" t="s">
        <v>284</v>
      </c>
    </row>
    <row r="628" spans="1:10">
      <c r="A628" t="s">
        <v>166</v>
      </c>
      <c r="B628" s="56">
        <v>0.13697916666666668</v>
      </c>
      <c r="C628" t="s">
        <v>23</v>
      </c>
      <c r="D628" t="s">
        <v>30</v>
      </c>
      <c r="E628">
        <v>16</v>
      </c>
      <c r="F628">
        <v>11</v>
      </c>
      <c r="J628" t="s">
        <v>39</v>
      </c>
    </row>
    <row r="629" spans="1:10">
      <c r="A629" t="s">
        <v>166</v>
      </c>
      <c r="B629" s="56">
        <v>0.13707175925925927</v>
      </c>
      <c r="C629" t="s">
        <v>23</v>
      </c>
      <c r="D629" t="s">
        <v>28</v>
      </c>
      <c r="E629">
        <v>8</v>
      </c>
      <c r="H629" t="s">
        <v>285</v>
      </c>
      <c r="I629">
        <v>1</v>
      </c>
    </row>
    <row r="630" spans="1:10">
      <c r="A630" t="s">
        <v>166</v>
      </c>
      <c r="B630" s="56">
        <v>0.13734953703703703</v>
      </c>
      <c r="C630" t="s">
        <v>23</v>
      </c>
      <c r="D630" t="s">
        <v>30</v>
      </c>
      <c r="E630">
        <v>11</v>
      </c>
      <c r="F630">
        <v>6</v>
      </c>
      <c r="J630" t="s">
        <v>39</v>
      </c>
    </row>
    <row r="631" spans="1:10">
      <c r="A631" t="s">
        <v>166</v>
      </c>
      <c r="B631" s="56">
        <v>0.13745370370370372</v>
      </c>
      <c r="C631" t="s">
        <v>23</v>
      </c>
      <c r="D631" t="s">
        <v>28</v>
      </c>
      <c r="E631">
        <v>4</v>
      </c>
      <c r="H631" t="s">
        <v>286</v>
      </c>
    </row>
    <row r="632" spans="1:10">
      <c r="A632" t="s">
        <v>166</v>
      </c>
      <c r="B632" s="56">
        <v>0.13954861111111111</v>
      </c>
      <c r="C632" t="s">
        <v>21</v>
      </c>
      <c r="D632" t="s">
        <v>33</v>
      </c>
      <c r="E632">
        <v>8</v>
      </c>
      <c r="F632">
        <v>2</v>
      </c>
      <c r="J632" t="s">
        <v>190</v>
      </c>
    </row>
    <row r="633" spans="1:10">
      <c r="A633" t="s">
        <v>166</v>
      </c>
      <c r="B633" s="56">
        <v>0.14037037037037037</v>
      </c>
      <c r="C633" t="s">
        <v>14</v>
      </c>
      <c r="D633" t="s">
        <v>52</v>
      </c>
      <c r="E633">
        <v>24</v>
      </c>
      <c r="F633">
        <v>18</v>
      </c>
    </row>
    <row r="634" spans="1:10">
      <c r="A634" t="s">
        <v>166</v>
      </c>
      <c r="B634" s="56">
        <v>0.14077546296296295</v>
      </c>
      <c r="C634" t="s">
        <v>14</v>
      </c>
      <c r="D634" t="s">
        <v>30</v>
      </c>
      <c r="E634">
        <v>8</v>
      </c>
      <c r="F634">
        <v>2</v>
      </c>
      <c r="J634" t="s">
        <v>58</v>
      </c>
    </row>
    <row r="635" spans="1:10">
      <c r="A635" t="s">
        <v>166</v>
      </c>
      <c r="B635" s="56">
        <v>0.14108796296296297</v>
      </c>
      <c r="C635" t="s">
        <v>14</v>
      </c>
      <c r="D635" t="s">
        <v>30</v>
      </c>
      <c r="E635">
        <v>18</v>
      </c>
      <c r="F635">
        <v>12</v>
      </c>
      <c r="J635" t="s">
        <v>32</v>
      </c>
    </row>
    <row r="636" spans="1:10">
      <c r="A636" t="s">
        <v>166</v>
      </c>
      <c r="B636" s="56">
        <v>0.14122685185185185</v>
      </c>
      <c r="C636" t="s">
        <v>14</v>
      </c>
      <c r="D636" t="s">
        <v>28</v>
      </c>
      <c r="E636">
        <v>8</v>
      </c>
      <c r="H636" t="s">
        <v>288</v>
      </c>
    </row>
    <row r="637" spans="1:10">
      <c r="A637" t="s">
        <v>166</v>
      </c>
      <c r="B637" s="56">
        <v>0.14170138888888889</v>
      </c>
      <c r="C637" t="s">
        <v>18</v>
      </c>
      <c r="D637" t="s">
        <v>33</v>
      </c>
      <c r="E637">
        <v>13</v>
      </c>
      <c r="F637">
        <v>8</v>
      </c>
      <c r="J637" t="s">
        <v>155</v>
      </c>
    </row>
    <row r="638" spans="1:10">
      <c r="A638" t="s">
        <v>166</v>
      </c>
      <c r="B638" s="56">
        <v>0.14204861111111111</v>
      </c>
      <c r="C638" t="s">
        <v>18</v>
      </c>
      <c r="D638" t="s">
        <v>28</v>
      </c>
      <c r="E638">
        <v>7</v>
      </c>
      <c r="H638" t="s">
        <v>289</v>
      </c>
      <c r="I638">
        <v>0.5</v>
      </c>
      <c r="J638" t="s">
        <v>290</v>
      </c>
    </row>
    <row r="639" spans="1:10">
      <c r="A639" t="s">
        <v>166</v>
      </c>
      <c r="B639" s="56">
        <v>0.14318287037037036</v>
      </c>
      <c r="C639" t="s">
        <v>23</v>
      </c>
      <c r="D639" t="s">
        <v>30</v>
      </c>
      <c r="E639">
        <v>14</v>
      </c>
      <c r="F639">
        <v>9</v>
      </c>
      <c r="J639" t="s">
        <v>291</v>
      </c>
    </row>
    <row r="640" spans="1:10">
      <c r="A640" t="s">
        <v>166</v>
      </c>
      <c r="B640" s="56">
        <v>0.14180555555555555</v>
      </c>
      <c r="C640" t="s">
        <v>13</v>
      </c>
      <c r="D640" t="s">
        <v>30</v>
      </c>
      <c r="E640">
        <v>21</v>
      </c>
      <c r="F640">
        <v>15</v>
      </c>
      <c r="J640" t="s">
        <v>83</v>
      </c>
    </row>
    <row r="641" spans="1:10">
      <c r="A641" t="s">
        <v>166</v>
      </c>
      <c r="B641" s="56">
        <v>0.14331018518518518</v>
      </c>
      <c r="C641" t="s">
        <v>23</v>
      </c>
      <c r="D641" t="s">
        <v>28</v>
      </c>
      <c r="E641">
        <v>8</v>
      </c>
      <c r="H641" t="s">
        <v>292</v>
      </c>
      <c r="I641">
        <v>1</v>
      </c>
    </row>
    <row r="642" spans="1:10">
      <c r="A642" t="s">
        <v>166</v>
      </c>
      <c r="B642" s="56">
        <v>0.14331018518518518</v>
      </c>
      <c r="C642" t="s">
        <v>13</v>
      </c>
      <c r="D642" t="s">
        <v>28</v>
      </c>
      <c r="E642">
        <v>11</v>
      </c>
      <c r="H642" t="s">
        <v>293</v>
      </c>
      <c r="I642">
        <v>1</v>
      </c>
    </row>
    <row r="643" spans="1:10">
      <c r="A643" t="s">
        <v>166</v>
      </c>
      <c r="B643" s="56">
        <v>0.14385416666666667</v>
      </c>
      <c r="C643" t="s">
        <v>19</v>
      </c>
      <c r="D643" t="s">
        <v>24</v>
      </c>
      <c r="E643">
        <v>19</v>
      </c>
      <c r="F643">
        <v>17</v>
      </c>
    </row>
    <row r="644" spans="1:10">
      <c r="A644" t="s">
        <v>166</v>
      </c>
      <c r="B644" s="56">
        <v>0.14482638888888888</v>
      </c>
      <c r="C644" t="s">
        <v>13</v>
      </c>
      <c r="D644" t="s">
        <v>77</v>
      </c>
      <c r="E644">
        <v>13</v>
      </c>
      <c r="F644">
        <v>13</v>
      </c>
    </row>
    <row r="645" spans="1:10">
      <c r="A645" t="s">
        <v>166</v>
      </c>
      <c r="B645" s="56">
        <v>0.14518518518518519</v>
      </c>
      <c r="C645" t="s">
        <v>13</v>
      </c>
      <c r="D645" t="s">
        <v>62</v>
      </c>
      <c r="E645">
        <v>19</v>
      </c>
      <c r="F645">
        <v>15</v>
      </c>
      <c r="J645" t="s">
        <v>224</v>
      </c>
    </row>
    <row r="646" spans="1:10">
      <c r="A646" t="s">
        <v>166</v>
      </c>
      <c r="B646" s="56">
        <v>0.14521990740740739</v>
      </c>
      <c r="C646" t="s">
        <v>13</v>
      </c>
      <c r="D646" t="s">
        <v>62</v>
      </c>
      <c r="E646">
        <v>18</v>
      </c>
      <c r="F646">
        <v>14</v>
      </c>
      <c r="J646" t="s">
        <v>224</v>
      </c>
    </row>
    <row r="647" spans="1:10">
      <c r="A647" t="s">
        <v>166</v>
      </c>
      <c r="B647" s="56">
        <v>0.14537037037037037</v>
      </c>
      <c r="C647" t="s">
        <v>13</v>
      </c>
      <c r="D647" t="s">
        <v>33</v>
      </c>
      <c r="E647">
        <v>14</v>
      </c>
      <c r="F647">
        <v>8</v>
      </c>
      <c r="J647" t="s">
        <v>222</v>
      </c>
    </row>
    <row r="648" spans="1:10">
      <c r="A648" t="s">
        <v>166</v>
      </c>
      <c r="B648" s="56">
        <v>0.14537037037037037</v>
      </c>
      <c r="C648" t="s">
        <v>13</v>
      </c>
      <c r="D648" t="s">
        <v>33</v>
      </c>
      <c r="E648" t="s">
        <v>38</v>
      </c>
      <c r="F648" t="s">
        <v>38</v>
      </c>
      <c r="J648" t="s">
        <v>103</v>
      </c>
    </row>
    <row r="649" spans="1:10">
      <c r="A649" t="s">
        <v>166</v>
      </c>
      <c r="B649" s="56">
        <v>0.14677083333333332</v>
      </c>
      <c r="C649" t="s">
        <v>21</v>
      </c>
      <c r="D649" t="s">
        <v>33</v>
      </c>
      <c r="E649">
        <v>13</v>
      </c>
      <c r="F649">
        <v>7</v>
      </c>
      <c r="J649" t="s">
        <v>103</v>
      </c>
    </row>
    <row r="650" spans="1:10">
      <c r="A650" t="s">
        <v>166</v>
      </c>
      <c r="B650" s="56">
        <v>0.14677083333333332</v>
      </c>
      <c r="C650" t="s">
        <v>21</v>
      </c>
      <c r="D650" t="s">
        <v>33</v>
      </c>
      <c r="E650">
        <v>13</v>
      </c>
      <c r="F650">
        <v>7</v>
      </c>
      <c r="J650" t="s">
        <v>136</v>
      </c>
    </row>
    <row r="651" spans="1:10">
      <c r="A651" t="s">
        <v>166</v>
      </c>
      <c r="B651" s="56">
        <v>0.14754629629629629</v>
      </c>
      <c r="C651" t="s">
        <v>14</v>
      </c>
      <c r="D651" t="s">
        <v>30</v>
      </c>
      <c r="E651">
        <v>8</v>
      </c>
      <c r="F651">
        <v>2</v>
      </c>
      <c r="J651" t="s">
        <v>56</v>
      </c>
    </row>
    <row r="652" spans="1:10">
      <c r="A652" t="s">
        <v>166</v>
      </c>
      <c r="B652" s="56">
        <v>0.14754629629629629</v>
      </c>
      <c r="C652" t="s">
        <v>14</v>
      </c>
      <c r="D652" t="s">
        <v>30</v>
      </c>
      <c r="E652">
        <v>9</v>
      </c>
      <c r="F652">
        <v>3</v>
      </c>
      <c r="J652" t="s">
        <v>168</v>
      </c>
    </row>
    <row r="653" spans="1:10">
      <c r="A653" t="s">
        <v>166</v>
      </c>
      <c r="B653" s="56">
        <v>0.14819444444444443</v>
      </c>
      <c r="C653" t="s">
        <v>14</v>
      </c>
      <c r="D653" t="s">
        <v>30</v>
      </c>
      <c r="E653" t="s">
        <v>38</v>
      </c>
      <c r="F653" t="s">
        <v>38</v>
      </c>
      <c r="J653" t="s">
        <v>56</v>
      </c>
    </row>
    <row r="654" spans="1:10">
      <c r="A654" t="s">
        <v>166</v>
      </c>
      <c r="B654" s="56">
        <v>0.14819444444444443</v>
      </c>
      <c r="C654" t="s">
        <v>14</v>
      </c>
      <c r="D654" t="s">
        <v>30</v>
      </c>
      <c r="E654" t="s">
        <v>17</v>
      </c>
      <c r="F654">
        <v>20</v>
      </c>
      <c r="G654" t="s">
        <v>40</v>
      </c>
      <c r="J654" t="s">
        <v>297</v>
      </c>
    </row>
    <row r="655" spans="1:10">
      <c r="A655" t="s">
        <v>166</v>
      </c>
      <c r="B655" s="56">
        <v>0.14839120370370371</v>
      </c>
      <c r="C655" t="s">
        <v>14</v>
      </c>
      <c r="D655" t="s">
        <v>28</v>
      </c>
      <c r="E655">
        <v>10</v>
      </c>
      <c r="H655" t="s">
        <v>298</v>
      </c>
    </row>
    <row r="656" spans="1:10">
      <c r="A656" t="s">
        <v>166</v>
      </c>
      <c r="B656" s="56">
        <v>0.1489699074074074</v>
      </c>
      <c r="C656" t="s">
        <v>18</v>
      </c>
      <c r="D656" t="s">
        <v>33</v>
      </c>
      <c r="E656" t="s">
        <v>38</v>
      </c>
      <c r="F656" t="s">
        <v>38</v>
      </c>
      <c r="J656" t="s">
        <v>56</v>
      </c>
    </row>
    <row r="657" spans="1:10">
      <c r="A657" t="s">
        <v>166</v>
      </c>
      <c r="B657" s="56">
        <v>0.1489699074074074</v>
      </c>
      <c r="C657" t="s">
        <v>18</v>
      </c>
      <c r="D657" t="s">
        <v>33</v>
      </c>
      <c r="E657">
        <v>13</v>
      </c>
      <c r="F657">
        <v>8</v>
      </c>
      <c r="J657" t="s">
        <v>155</v>
      </c>
    </row>
    <row r="658" spans="1:10">
      <c r="A658" t="s">
        <v>166</v>
      </c>
      <c r="B658" s="56">
        <v>0.15009259259259258</v>
      </c>
      <c r="C658" t="s">
        <v>19</v>
      </c>
      <c r="D658" t="s">
        <v>30</v>
      </c>
      <c r="E658" t="s">
        <v>38</v>
      </c>
      <c r="F658" t="s">
        <v>38</v>
      </c>
      <c r="J658" t="s">
        <v>56</v>
      </c>
    </row>
    <row r="659" spans="1:10">
      <c r="A659" t="s">
        <v>166</v>
      </c>
      <c r="B659" s="56">
        <v>0.15009259259259258</v>
      </c>
      <c r="C659" t="s">
        <v>19</v>
      </c>
      <c r="D659" t="s">
        <v>30</v>
      </c>
      <c r="E659">
        <v>18</v>
      </c>
      <c r="F659">
        <v>12</v>
      </c>
      <c r="J659" t="s">
        <v>303</v>
      </c>
    </row>
    <row r="660" spans="1:10">
      <c r="A660" t="s">
        <v>166</v>
      </c>
      <c r="B660" s="56">
        <v>0.1501736111111111</v>
      </c>
      <c r="C660" t="s">
        <v>19</v>
      </c>
      <c r="D660" t="s">
        <v>28</v>
      </c>
      <c r="E660">
        <v>13</v>
      </c>
      <c r="H660" t="s">
        <v>304</v>
      </c>
      <c r="I660">
        <v>1</v>
      </c>
    </row>
    <row r="661" spans="1:10">
      <c r="A661" t="s">
        <v>166</v>
      </c>
      <c r="B661" s="56">
        <v>0.15185185185185185</v>
      </c>
      <c r="C661" t="s">
        <v>19</v>
      </c>
      <c r="D661" t="s">
        <v>37</v>
      </c>
      <c r="E661" t="s">
        <v>38</v>
      </c>
      <c r="F661" t="s">
        <v>38</v>
      </c>
      <c r="J661" t="s">
        <v>103</v>
      </c>
    </row>
    <row r="662" spans="1:10">
      <c r="A662" t="s">
        <v>166</v>
      </c>
      <c r="B662" s="56">
        <v>0.15185185185185185</v>
      </c>
      <c r="C662" t="s">
        <v>19</v>
      </c>
      <c r="D662" t="s">
        <v>37</v>
      </c>
      <c r="E662">
        <v>11</v>
      </c>
      <c r="F662">
        <v>6</v>
      </c>
      <c r="J662" t="s">
        <v>105</v>
      </c>
    </row>
    <row r="663" spans="1:10">
      <c r="A663" t="s">
        <v>166</v>
      </c>
      <c r="B663" s="56">
        <v>0.15224537037037036</v>
      </c>
      <c r="C663" t="s">
        <v>19</v>
      </c>
      <c r="D663" t="s">
        <v>137</v>
      </c>
      <c r="E663" t="s">
        <v>38</v>
      </c>
      <c r="F663" t="s">
        <v>38</v>
      </c>
      <c r="J663" t="s">
        <v>103</v>
      </c>
    </row>
    <row r="664" spans="1:10">
      <c r="A664" t="s">
        <v>166</v>
      </c>
      <c r="B664" s="56">
        <v>0.15224537037037036</v>
      </c>
      <c r="C664" t="s">
        <v>19</v>
      </c>
      <c r="D664" t="s">
        <v>137</v>
      </c>
      <c r="E664">
        <v>21</v>
      </c>
      <c r="F664">
        <v>15</v>
      </c>
      <c r="J664" t="s">
        <v>105</v>
      </c>
    </row>
    <row r="665" spans="1:10">
      <c r="A665" t="s">
        <v>166</v>
      </c>
      <c r="B665" s="56">
        <v>0.15478009259259259</v>
      </c>
      <c r="C665" t="s">
        <v>14</v>
      </c>
      <c r="D665" t="s">
        <v>15</v>
      </c>
      <c r="E665">
        <v>13</v>
      </c>
      <c r="F665">
        <v>10</v>
      </c>
    </row>
    <row r="666" spans="1:10">
      <c r="A666" t="s">
        <v>166</v>
      </c>
      <c r="B666" s="56">
        <v>0.15546296296296297</v>
      </c>
      <c r="C666" t="s">
        <v>18</v>
      </c>
      <c r="D666" t="s">
        <v>101</v>
      </c>
      <c r="E666" t="s">
        <v>38</v>
      </c>
      <c r="F666" t="s">
        <v>38</v>
      </c>
      <c r="J666" t="s">
        <v>312</v>
      </c>
    </row>
    <row r="667" spans="1:10">
      <c r="A667" t="s">
        <v>166</v>
      </c>
      <c r="B667" s="56">
        <v>0.15587962962962962</v>
      </c>
      <c r="C667" t="s">
        <v>14</v>
      </c>
      <c r="D667" t="s">
        <v>37</v>
      </c>
      <c r="E667">
        <v>20</v>
      </c>
      <c r="F667">
        <v>16</v>
      </c>
    </row>
    <row r="668" spans="1:10">
      <c r="A668" t="s">
        <v>182</v>
      </c>
      <c r="B668" s="56">
        <v>1.2627314814814815E-2</v>
      </c>
      <c r="C668" t="s">
        <v>14</v>
      </c>
      <c r="D668" t="s">
        <v>16</v>
      </c>
      <c r="E668">
        <v>20</v>
      </c>
    </row>
    <row r="669" spans="1:10">
      <c r="A669" t="s">
        <v>182</v>
      </c>
      <c r="B669" s="56">
        <v>1.2638888888888889E-2</v>
      </c>
      <c r="C669" t="s">
        <v>19</v>
      </c>
      <c r="D669" t="s">
        <v>16</v>
      </c>
      <c r="E669">
        <v>20</v>
      </c>
      <c r="F669">
        <v>16</v>
      </c>
    </row>
    <row r="670" spans="1:10">
      <c r="A670" t="s">
        <v>182</v>
      </c>
      <c r="B670" s="56">
        <v>1.275462962962963E-2</v>
      </c>
      <c r="C670" t="s">
        <v>23</v>
      </c>
      <c r="D670" t="s">
        <v>16</v>
      </c>
      <c r="E670" t="s">
        <v>17</v>
      </c>
      <c r="F670">
        <v>20</v>
      </c>
    </row>
    <row r="671" spans="1:10">
      <c r="A671" t="s">
        <v>182</v>
      </c>
      <c r="B671" s="56">
        <v>1.2974537037037038E-2</v>
      </c>
      <c r="C671" t="s">
        <v>18</v>
      </c>
      <c r="D671" t="s">
        <v>16</v>
      </c>
      <c r="E671">
        <v>16</v>
      </c>
      <c r="F671">
        <v>13</v>
      </c>
    </row>
    <row r="672" spans="1:10">
      <c r="A672" t="s">
        <v>182</v>
      </c>
      <c r="B672" s="56">
        <v>1.3032407407407407E-2</v>
      </c>
      <c r="C672" t="s">
        <v>21</v>
      </c>
      <c r="D672" t="s">
        <v>16</v>
      </c>
      <c r="E672">
        <v>10</v>
      </c>
      <c r="F672">
        <v>7</v>
      </c>
    </row>
    <row r="673" spans="1:10">
      <c r="A673" t="s">
        <v>182</v>
      </c>
      <c r="B673" s="56">
        <v>1.3287037037037036E-2</v>
      </c>
      <c r="C673" t="s">
        <v>13</v>
      </c>
      <c r="D673" t="s">
        <v>16</v>
      </c>
      <c r="E673">
        <v>9</v>
      </c>
      <c r="F673">
        <v>8</v>
      </c>
    </row>
    <row r="674" spans="1:10">
      <c r="A674" t="s">
        <v>182</v>
      </c>
      <c r="B674" s="56">
        <v>1.4131944444444445E-2</v>
      </c>
      <c r="C674" t="s">
        <v>19</v>
      </c>
      <c r="D674" t="s">
        <v>30</v>
      </c>
      <c r="E674">
        <v>8</v>
      </c>
      <c r="F674">
        <v>8</v>
      </c>
      <c r="J674" t="s">
        <v>191</v>
      </c>
    </row>
    <row r="675" spans="1:10">
      <c r="A675" t="s">
        <v>182</v>
      </c>
      <c r="B675" s="56">
        <v>1.4247685185185184E-2</v>
      </c>
      <c r="C675" t="s">
        <v>19</v>
      </c>
      <c r="D675" t="s">
        <v>30</v>
      </c>
      <c r="E675">
        <v>23</v>
      </c>
      <c r="F675">
        <v>17</v>
      </c>
      <c r="J675" t="s">
        <v>56</v>
      </c>
    </row>
    <row r="676" spans="1:10">
      <c r="A676" t="s">
        <v>182</v>
      </c>
      <c r="B676" s="56">
        <v>1.4861111111111111E-2</v>
      </c>
      <c r="C676" t="s">
        <v>19</v>
      </c>
      <c r="D676" t="s">
        <v>28</v>
      </c>
      <c r="E676" t="s">
        <v>38</v>
      </c>
      <c r="F676" t="s">
        <v>38</v>
      </c>
      <c r="H676" t="s">
        <v>193</v>
      </c>
    </row>
    <row r="677" spans="1:10">
      <c r="A677" t="s">
        <v>182</v>
      </c>
      <c r="B677" s="56">
        <v>1.6087962962962964E-2</v>
      </c>
      <c r="C677" t="s">
        <v>23</v>
      </c>
      <c r="D677" t="s">
        <v>28</v>
      </c>
      <c r="E677">
        <v>11</v>
      </c>
      <c r="H677" t="s">
        <v>194</v>
      </c>
      <c r="J677" t="s">
        <v>148</v>
      </c>
    </row>
    <row r="678" spans="1:10">
      <c r="A678" t="s">
        <v>182</v>
      </c>
      <c r="B678" s="56">
        <v>1.7245370370370369E-2</v>
      </c>
      <c r="C678" t="s">
        <v>13</v>
      </c>
      <c r="D678" t="s">
        <v>33</v>
      </c>
      <c r="E678">
        <v>3</v>
      </c>
      <c r="J678" t="s">
        <v>195</v>
      </c>
    </row>
    <row r="679" spans="1:10">
      <c r="A679" t="s">
        <v>182</v>
      </c>
      <c r="B679" s="56">
        <v>1.7361111111111112E-2</v>
      </c>
      <c r="C679" t="s">
        <v>13</v>
      </c>
      <c r="D679" t="s">
        <v>28</v>
      </c>
      <c r="E679">
        <v>20</v>
      </c>
      <c r="F679">
        <v>14</v>
      </c>
      <c r="H679" t="s">
        <v>196</v>
      </c>
    </row>
    <row r="680" spans="1:10">
      <c r="A680" t="s">
        <v>182</v>
      </c>
      <c r="B680" s="56">
        <v>1.8252314814814815E-2</v>
      </c>
      <c r="C680" t="s">
        <v>198</v>
      </c>
      <c r="D680" t="s">
        <v>16</v>
      </c>
      <c r="E680">
        <v>16</v>
      </c>
    </row>
    <row r="681" spans="1:10">
      <c r="A681" t="s">
        <v>182</v>
      </c>
      <c r="B681" s="56">
        <v>1.9305555555555555E-2</v>
      </c>
      <c r="C681" t="s">
        <v>19</v>
      </c>
      <c r="D681" t="s">
        <v>30</v>
      </c>
      <c r="E681" t="s">
        <v>20</v>
      </c>
      <c r="F681">
        <v>1</v>
      </c>
      <c r="J681" t="s">
        <v>199</v>
      </c>
    </row>
    <row r="682" spans="1:10">
      <c r="A682" t="s">
        <v>182</v>
      </c>
      <c r="B682" s="56">
        <v>1.9351851851851853E-2</v>
      </c>
      <c r="C682" t="s">
        <v>19</v>
      </c>
      <c r="D682" t="s">
        <v>28</v>
      </c>
      <c r="E682">
        <v>20</v>
      </c>
      <c r="F682">
        <v>14</v>
      </c>
      <c r="H682" t="s">
        <v>200</v>
      </c>
      <c r="I682">
        <v>1</v>
      </c>
    </row>
    <row r="683" spans="1:10">
      <c r="A683" t="s">
        <v>182</v>
      </c>
      <c r="B683" s="56">
        <v>2.1527777777777778E-2</v>
      </c>
      <c r="C683" t="s">
        <v>23</v>
      </c>
      <c r="D683" t="s">
        <v>30</v>
      </c>
      <c r="E683">
        <v>8</v>
      </c>
      <c r="J683" t="s">
        <v>39</v>
      </c>
    </row>
    <row r="684" spans="1:10">
      <c r="A684" t="s">
        <v>182</v>
      </c>
      <c r="B684" s="56">
        <v>2.1631944444444443E-2</v>
      </c>
      <c r="C684" t="s">
        <v>23</v>
      </c>
      <c r="D684" t="s">
        <v>30</v>
      </c>
      <c r="E684" t="s">
        <v>38</v>
      </c>
      <c r="F684" t="s">
        <v>38</v>
      </c>
      <c r="J684" t="s">
        <v>39</v>
      </c>
    </row>
    <row r="685" spans="1:10">
      <c r="A685" t="s">
        <v>182</v>
      </c>
      <c r="B685" s="56">
        <v>2.1712962962962962E-2</v>
      </c>
      <c r="C685" t="s">
        <v>23</v>
      </c>
      <c r="D685" t="s">
        <v>28</v>
      </c>
      <c r="E685">
        <v>15</v>
      </c>
      <c r="F685">
        <v>10</v>
      </c>
      <c r="H685" t="s">
        <v>202</v>
      </c>
    </row>
    <row r="686" spans="1:10">
      <c r="A686" t="s">
        <v>182</v>
      </c>
      <c r="B686" s="56">
        <v>2.4409722222222222E-2</v>
      </c>
      <c r="C686" t="s">
        <v>13</v>
      </c>
      <c r="D686" t="s">
        <v>33</v>
      </c>
      <c r="E686">
        <v>8</v>
      </c>
      <c r="J686" t="s">
        <v>195</v>
      </c>
    </row>
    <row r="687" spans="1:10">
      <c r="A687" t="s">
        <v>182</v>
      </c>
      <c r="B687" s="56">
        <v>2.4525462962962964E-2</v>
      </c>
      <c r="C687" t="s">
        <v>13</v>
      </c>
      <c r="D687" t="s">
        <v>28</v>
      </c>
      <c r="E687">
        <v>22</v>
      </c>
      <c r="F687">
        <v>16</v>
      </c>
      <c r="H687" t="s">
        <v>204</v>
      </c>
      <c r="I687">
        <v>1</v>
      </c>
    </row>
    <row r="688" spans="1:10">
      <c r="A688" t="s">
        <v>182</v>
      </c>
      <c r="B688" s="56">
        <v>2.6863425925925926E-2</v>
      </c>
      <c r="C688" t="s">
        <v>198</v>
      </c>
      <c r="D688" t="s">
        <v>28</v>
      </c>
      <c r="E688">
        <v>16</v>
      </c>
      <c r="H688" t="s">
        <v>205</v>
      </c>
      <c r="J688" t="s">
        <v>206</v>
      </c>
    </row>
    <row r="689" spans="1:10">
      <c r="A689" t="s">
        <v>182</v>
      </c>
      <c r="B689" s="56">
        <v>2.792824074074074E-2</v>
      </c>
      <c r="C689" t="s">
        <v>19</v>
      </c>
      <c r="D689" t="s">
        <v>33</v>
      </c>
      <c r="E689">
        <v>12</v>
      </c>
      <c r="J689" t="s">
        <v>207</v>
      </c>
    </row>
    <row r="690" spans="1:10">
      <c r="A690" t="s">
        <v>182</v>
      </c>
      <c r="B690" s="56">
        <v>2.9166666666666667E-2</v>
      </c>
      <c r="C690" t="s">
        <v>14</v>
      </c>
      <c r="D690" t="s">
        <v>30</v>
      </c>
      <c r="E690">
        <v>9</v>
      </c>
      <c r="F690">
        <v>4</v>
      </c>
      <c r="G690" t="s">
        <v>40</v>
      </c>
      <c r="J690" t="s">
        <v>58</v>
      </c>
    </row>
    <row r="691" spans="1:10">
      <c r="A691" t="s">
        <v>182</v>
      </c>
      <c r="B691" s="56">
        <v>2.9398148148148149E-2</v>
      </c>
      <c r="C691" t="s">
        <v>14</v>
      </c>
      <c r="D691" t="s">
        <v>28</v>
      </c>
      <c r="E691" t="s">
        <v>17</v>
      </c>
      <c r="F691">
        <v>20</v>
      </c>
      <c r="H691" t="s">
        <v>209</v>
      </c>
      <c r="I691">
        <v>1</v>
      </c>
    </row>
    <row r="692" spans="1:10">
      <c r="A692" t="s">
        <v>182</v>
      </c>
      <c r="B692" s="56">
        <v>3.0011574074074072E-2</v>
      </c>
      <c r="C692" t="s">
        <v>23</v>
      </c>
      <c r="D692" t="s">
        <v>30</v>
      </c>
      <c r="E692">
        <v>10</v>
      </c>
      <c r="J692" t="s">
        <v>39</v>
      </c>
    </row>
    <row r="693" spans="1:10">
      <c r="A693" t="s">
        <v>182</v>
      </c>
      <c r="B693" s="56">
        <v>3.0231481481481481E-2</v>
      </c>
      <c r="C693" t="s">
        <v>23</v>
      </c>
      <c r="D693" t="s">
        <v>28</v>
      </c>
      <c r="E693">
        <v>19</v>
      </c>
      <c r="F693">
        <v>14</v>
      </c>
      <c r="H693" t="s">
        <v>213</v>
      </c>
      <c r="I693">
        <v>1</v>
      </c>
    </row>
    <row r="694" spans="1:10">
      <c r="A694" t="s">
        <v>182</v>
      </c>
      <c r="B694" s="56">
        <v>3.0532407407407407E-2</v>
      </c>
      <c r="C694" t="s">
        <v>23</v>
      </c>
      <c r="D694" t="s">
        <v>30</v>
      </c>
      <c r="E694">
        <v>13</v>
      </c>
      <c r="J694" t="s">
        <v>39</v>
      </c>
    </row>
    <row r="695" spans="1:10">
      <c r="A695" t="s">
        <v>182</v>
      </c>
      <c r="B695" s="56">
        <v>3.0590277777777779E-2</v>
      </c>
      <c r="C695" t="s">
        <v>23</v>
      </c>
      <c r="D695" t="s">
        <v>28</v>
      </c>
      <c r="E695">
        <v>20</v>
      </c>
      <c r="F695">
        <v>15</v>
      </c>
      <c r="H695" t="s">
        <v>216</v>
      </c>
      <c r="I695">
        <v>1</v>
      </c>
    </row>
    <row r="696" spans="1:10">
      <c r="A696" t="s">
        <v>182</v>
      </c>
      <c r="B696" s="56">
        <v>3.197916666666667E-2</v>
      </c>
      <c r="C696" t="s">
        <v>21</v>
      </c>
      <c r="D696" t="s">
        <v>33</v>
      </c>
      <c r="E696">
        <v>9</v>
      </c>
      <c r="J696" t="s">
        <v>63</v>
      </c>
    </row>
    <row r="697" spans="1:10">
      <c r="A697" t="s">
        <v>182</v>
      </c>
      <c r="B697" s="56">
        <v>3.3599537037037039E-2</v>
      </c>
      <c r="C697" t="s">
        <v>13</v>
      </c>
      <c r="D697" t="s">
        <v>33</v>
      </c>
      <c r="E697" t="s">
        <v>38</v>
      </c>
      <c r="F697" t="s">
        <v>38</v>
      </c>
      <c r="J697" t="s">
        <v>195</v>
      </c>
    </row>
    <row r="698" spans="1:10">
      <c r="A698" t="s">
        <v>182</v>
      </c>
      <c r="B698" s="56">
        <v>3.3761574074074076E-2</v>
      </c>
      <c r="C698" t="s">
        <v>13</v>
      </c>
      <c r="D698" t="s">
        <v>28</v>
      </c>
      <c r="E698">
        <v>16</v>
      </c>
      <c r="F698">
        <v>10</v>
      </c>
      <c r="H698" t="s">
        <v>220</v>
      </c>
      <c r="I698">
        <v>1</v>
      </c>
    </row>
    <row r="699" spans="1:10">
      <c r="A699" t="s">
        <v>182</v>
      </c>
      <c r="B699" s="56">
        <v>3.6215277777777777E-2</v>
      </c>
      <c r="C699" t="s">
        <v>19</v>
      </c>
      <c r="D699" t="s">
        <v>24</v>
      </c>
      <c r="E699">
        <v>11</v>
      </c>
    </row>
    <row r="700" spans="1:10">
      <c r="A700" t="s">
        <v>182</v>
      </c>
      <c r="B700" s="56">
        <v>3.920138888888889E-2</v>
      </c>
      <c r="C700" t="s">
        <v>19</v>
      </c>
      <c r="D700" t="s">
        <v>37</v>
      </c>
      <c r="E700">
        <v>13</v>
      </c>
      <c r="F700">
        <v>11</v>
      </c>
    </row>
    <row r="701" spans="1:10">
      <c r="A701" t="s">
        <v>182</v>
      </c>
      <c r="B701" s="56">
        <v>4.5277777777777778E-2</v>
      </c>
      <c r="C701" t="s">
        <v>21</v>
      </c>
      <c r="D701" t="s">
        <v>37</v>
      </c>
      <c r="E701">
        <v>10</v>
      </c>
      <c r="F701">
        <v>5</v>
      </c>
      <c r="J701" t="s">
        <v>56</v>
      </c>
    </row>
    <row r="702" spans="1:10">
      <c r="A702" t="s">
        <v>182</v>
      </c>
      <c r="B702" s="56">
        <v>4.5277777777777778E-2</v>
      </c>
      <c r="C702" t="s">
        <v>21</v>
      </c>
      <c r="D702" t="s">
        <v>37</v>
      </c>
      <c r="E702" t="s">
        <v>38</v>
      </c>
      <c r="F702" t="s">
        <v>38</v>
      </c>
      <c r="J702" t="s">
        <v>57</v>
      </c>
    </row>
    <row r="703" spans="1:10">
      <c r="A703" t="s">
        <v>182</v>
      </c>
      <c r="B703" s="56">
        <v>4.6990740740740743E-2</v>
      </c>
      <c r="C703" t="s">
        <v>19</v>
      </c>
      <c r="D703" t="s">
        <v>15</v>
      </c>
      <c r="E703">
        <v>14</v>
      </c>
      <c r="F703">
        <v>8</v>
      </c>
    </row>
    <row r="704" spans="1:10">
      <c r="A704" t="s">
        <v>182</v>
      </c>
      <c r="B704" s="56">
        <v>4.9756944444444444E-2</v>
      </c>
      <c r="C704" t="s">
        <v>13</v>
      </c>
      <c r="D704" t="s">
        <v>22</v>
      </c>
      <c r="E704">
        <v>11</v>
      </c>
      <c r="F704">
        <v>11</v>
      </c>
    </row>
    <row r="705" spans="1:10">
      <c r="A705" t="s">
        <v>182</v>
      </c>
      <c r="B705" s="56">
        <v>4.9791666666666665E-2</v>
      </c>
      <c r="C705" t="s">
        <v>14</v>
      </c>
      <c r="D705" t="s">
        <v>22</v>
      </c>
      <c r="E705">
        <v>15</v>
      </c>
      <c r="F705">
        <v>15</v>
      </c>
    </row>
    <row r="706" spans="1:10">
      <c r="A706" t="s">
        <v>182</v>
      </c>
      <c r="B706" s="56">
        <v>4.9803240740740738E-2</v>
      </c>
      <c r="C706" t="s">
        <v>21</v>
      </c>
      <c r="D706" t="s">
        <v>22</v>
      </c>
      <c r="E706">
        <v>25</v>
      </c>
      <c r="F706">
        <v>19</v>
      </c>
      <c r="J706" t="s">
        <v>56</v>
      </c>
    </row>
    <row r="707" spans="1:10">
      <c r="A707" t="s">
        <v>182</v>
      </c>
      <c r="B707" s="56">
        <v>4.9803240740740738E-2</v>
      </c>
      <c r="C707" t="s">
        <v>21</v>
      </c>
      <c r="D707" t="s">
        <v>22</v>
      </c>
      <c r="E707">
        <v>5</v>
      </c>
      <c r="F707">
        <v>4</v>
      </c>
      <c r="J707" t="s">
        <v>57</v>
      </c>
    </row>
    <row r="708" spans="1:10">
      <c r="A708" t="s">
        <v>182</v>
      </c>
      <c r="B708" s="56">
        <v>4.988425925925926E-2</v>
      </c>
      <c r="C708" t="s">
        <v>198</v>
      </c>
      <c r="D708" t="s">
        <v>22</v>
      </c>
      <c r="E708">
        <v>8</v>
      </c>
      <c r="F708">
        <v>7</v>
      </c>
    </row>
    <row r="709" spans="1:10">
      <c r="A709" t="s">
        <v>182</v>
      </c>
      <c r="B709" s="56">
        <v>4.9907407407407407E-2</v>
      </c>
      <c r="C709" t="s">
        <v>19</v>
      </c>
      <c r="D709" t="s">
        <v>22</v>
      </c>
      <c r="E709">
        <v>17</v>
      </c>
      <c r="F709">
        <v>12</v>
      </c>
    </row>
    <row r="710" spans="1:10">
      <c r="A710" t="s">
        <v>182</v>
      </c>
      <c r="B710" s="56">
        <v>4.9918981481481481E-2</v>
      </c>
      <c r="C710" t="s">
        <v>18</v>
      </c>
      <c r="D710" t="s">
        <v>22</v>
      </c>
      <c r="E710">
        <v>13</v>
      </c>
      <c r="F710">
        <v>5</v>
      </c>
    </row>
    <row r="711" spans="1:10">
      <c r="A711" t="s">
        <v>182</v>
      </c>
      <c r="B711" s="56">
        <v>4.9930555555555554E-2</v>
      </c>
      <c r="C711" t="s">
        <v>23</v>
      </c>
      <c r="D711" t="s">
        <v>22</v>
      </c>
      <c r="E711">
        <v>18</v>
      </c>
      <c r="F711">
        <v>15</v>
      </c>
    </row>
    <row r="712" spans="1:10">
      <c r="A712" t="s">
        <v>182</v>
      </c>
      <c r="B712" s="56">
        <v>5.1689814814814813E-2</v>
      </c>
      <c r="C712" t="s">
        <v>198</v>
      </c>
      <c r="D712" t="s">
        <v>15</v>
      </c>
      <c r="E712">
        <v>18</v>
      </c>
      <c r="F712">
        <v>15</v>
      </c>
      <c r="J712" t="s">
        <v>229</v>
      </c>
    </row>
    <row r="713" spans="1:10">
      <c r="A713" t="s">
        <v>182</v>
      </c>
      <c r="B713" s="56">
        <v>5.5219907407407405E-2</v>
      </c>
      <c r="C713" t="s">
        <v>13</v>
      </c>
      <c r="D713" t="s">
        <v>22</v>
      </c>
      <c r="E713">
        <v>17</v>
      </c>
      <c r="F713">
        <v>15</v>
      </c>
      <c r="J713" t="s">
        <v>56</v>
      </c>
    </row>
    <row r="714" spans="1:10">
      <c r="A714" t="s">
        <v>182</v>
      </c>
      <c r="B714" s="56">
        <v>5.5219907407407405E-2</v>
      </c>
      <c r="C714" t="s">
        <v>13</v>
      </c>
      <c r="D714" t="s">
        <v>22</v>
      </c>
      <c r="E714" t="s">
        <v>38</v>
      </c>
      <c r="F714" t="s">
        <v>38</v>
      </c>
      <c r="J714" t="s">
        <v>57</v>
      </c>
    </row>
    <row r="715" spans="1:10">
      <c r="A715" t="s">
        <v>182</v>
      </c>
      <c r="B715" s="56">
        <v>5.5289351851851853E-2</v>
      </c>
      <c r="C715" t="s">
        <v>19</v>
      </c>
      <c r="D715" t="s">
        <v>22</v>
      </c>
      <c r="E715">
        <v>8</v>
      </c>
      <c r="F715">
        <v>8</v>
      </c>
      <c r="J715" t="s">
        <v>230</v>
      </c>
    </row>
    <row r="716" spans="1:10">
      <c r="A716" t="s">
        <v>182</v>
      </c>
      <c r="B716" s="56">
        <v>5.752314814814815E-2</v>
      </c>
      <c r="C716" t="s">
        <v>19</v>
      </c>
      <c r="D716" t="s">
        <v>30</v>
      </c>
      <c r="E716">
        <v>17</v>
      </c>
      <c r="F716">
        <v>9</v>
      </c>
      <c r="J716" t="s">
        <v>159</v>
      </c>
    </row>
    <row r="717" spans="1:10">
      <c r="A717" t="s">
        <v>182</v>
      </c>
      <c r="B717" s="56">
        <v>5.8831018518518519E-2</v>
      </c>
      <c r="C717" t="s">
        <v>13</v>
      </c>
      <c r="D717" t="s">
        <v>28</v>
      </c>
      <c r="E717">
        <v>10</v>
      </c>
      <c r="F717">
        <v>4</v>
      </c>
      <c r="H717" t="s">
        <v>231</v>
      </c>
    </row>
    <row r="718" spans="1:10">
      <c r="A718" t="s">
        <v>182</v>
      </c>
      <c r="B718" s="56">
        <v>5.9745370370370372E-2</v>
      </c>
      <c r="C718" t="s">
        <v>19</v>
      </c>
      <c r="D718" t="s">
        <v>30</v>
      </c>
      <c r="E718">
        <v>14</v>
      </c>
      <c r="J718" t="s">
        <v>159</v>
      </c>
    </row>
    <row r="719" spans="1:10">
      <c r="A719" t="s">
        <v>182</v>
      </c>
      <c r="B719" s="56">
        <v>5.9756944444444446E-2</v>
      </c>
      <c r="C719" t="s">
        <v>13</v>
      </c>
      <c r="D719" t="s">
        <v>33</v>
      </c>
      <c r="E719">
        <v>18</v>
      </c>
      <c r="F719">
        <v>12</v>
      </c>
      <c r="J719" t="s">
        <v>195</v>
      </c>
    </row>
    <row r="720" spans="1:10">
      <c r="A720" t="s">
        <v>182</v>
      </c>
      <c r="B720" s="56">
        <v>5.980324074074074E-2</v>
      </c>
      <c r="C720" t="s">
        <v>19</v>
      </c>
      <c r="D720" t="s">
        <v>28</v>
      </c>
      <c r="E720">
        <v>21</v>
      </c>
      <c r="F720">
        <v>15</v>
      </c>
      <c r="H720" t="s">
        <v>234</v>
      </c>
    </row>
    <row r="721" spans="1:10">
      <c r="A721" t="s">
        <v>182</v>
      </c>
      <c r="B721" s="56">
        <v>6.0046296296296299E-2</v>
      </c>
      <c r="C721" t="s">
        <v>13</v>
      </c>
      <c r="D721" t="s">
        <v>28</v>
      </c>
      <c r="E721">
        <v>5</v>
      </c>
      <c r="H721" t="s">
        <v>236</v>
      </c>
      <c r="I721">
        <v>1</v>
      </c>
    </row>
    <row r="722" spans="1:10">
      <c r="A722" t="s">
        <v>182</v>
      </c>
      <c r="B722" s="56">
        <v>6.0497685185185182E-2</v>
      </c>
      <c r="C722" t="s">
        <v>18</v>
      </c>
      <c r="D722" t="s">
        <v>15</v>
      </c>
      <c r="E722">
        <v>13</v>
      </c>
    </row>
    <row r="723" spans="1:10">
      <c r="A723" t="s">
        <v>182</v>
      </c>
      <c r="B723" s="56">
        <v>6.053240740740741E-2</v>
      </c>
      <c r="C723" t="s">
        <v>23</v>
      </c>
      <c r="D723" t="s">
        <v>15</v>
      </c>
      <c r="E723">
        <v>15</v>
      </c>
      <c r="F723">
        <v>12</v>
      </c>
    </row>
    <row r="724" spans="1:10">
      <c r="A724" t="s">
        <v>182</v>
      </c>
      <c r="B724" s="56">
        <v>6.0972222222222219E-2</v>
      </c>
      <c r="C724" t="s">
        <v>18</v>
      </c>
      <c r="D724" t="s">
        <v>22</v>
      </c>
      <c r="E724">
        <v>13</v>
      </c>
      <c r="F724">
        <v>11</v>
      </c>
    </row>
    <row r="725" spans="1:10">
      <c r="A725" t="s">
        <v>182</v>
      </c>
      <c r="B725" s="56">
        <v>6.0983796296296293E-2</v>
      </c>
      <c r="C725" t="s">
        <v>23</v>
      </c>
      <c r="D725" t="s">
        <v>22</v>
      </c>
      <c r="E725">
        <v>16</v>
      </c>
      <c r="F725">
        <v>13</v>
      </c>
    </row>
    <row r="726" spans="1:10">
      <c r="A726" t="s">
        <v>182</v>
      </c>
      <c r="B726" s="56">
        <v>6.3368055555555552E-2</v>
      </c>
      <c r="C726" t="s">
        <v>13</v>
      </c>
      <c r="D726" t="s">
        <v>33</v>
      </c>
      <c r="E726">
        <v>20</v>
      </c>
      <c r="F726">
        <v>17</v>
      </c>
      <c r="J726" t="s">
        <v>120</v>
      </c>
    </row>
    <row r="727" spans="1:10">
      <c r="A727" t="s">
        <v>182</v>
      </c>
      <c r="B727" s="56">
        <v>6.3437499999999994E-2</v>
      </c>
      <c r="C727" t="s">
        <v>13</v>
      </c>
      <c r="D727" t="s">
        <v>62</v>
      </c>
      <c r="E727">
        <v>15</v>
      </c>
      <c r="F727">
        <v>9</v>
      </c>
      <c r="J727" t="s">
        <v>224</v>
      </c>
    </row>
    <row r="728" spans="1:10">
      <c r="A728" t="s">
        <v>182</v>
      </c>
      <c r="B728" s="56">
        <v>6.3958333333333339E-2</v>
      </c>
      <c r="C728" t="s">
        <v>198</v>
      </c>
      <c r="D728" t="s">
        <v>242</v>
      </c>
      <c r="E728">
        <v>6</v>
      </c>
      <c r="F728">
        <v>2</v>
      </c>
    </row>
    <row r="729" spans="1:10">
      <c r="A729" t="s">
        <v>182</v>
      </c>
      <c r="B729" s="56">
        <v>6.8530092592592587E-2</v>
      </c>
      <c r="C729" t="s">
        <v>198</v>
      </c>
      <c r="D729" t="s">
        <v>28</v>
      </c>
      <c r="E729">
        <v>19</v>
      </c>
      <c r="F729">
        <v>16</v>
      </c>
      <c r="H729" t="s">
        <v>244</v>
      </c>
      <c r="J729" t="s">
        <v>215</v>
      </c>
    </row>
    <row r="730" spans="1:10">
      <c r="A730" t="s">
        <v>182</v>
      </c>
      <c r="B730" s="56">
        <v>6.8923611111111116E-2</v>
      </c>
      <c r="C730" t="s">
        <v>198</v>
      </c>
      <c r="D730" t="s">
        <v>16</v>
      </c>
      <c r="E730">
        <v>1</v>
      </c>
    </row>
    <row r="731" spans="1:10">
      <c r="A731" t="s">
        <v>182</v>
      </c>
      <c r="B731" s="56">
        <v>6.9143518518518521E-2</v>
      </c>
      <c r="C731" t="s">
        <v>23</v>
      </c>
      <c r="D731" t="s">
        <v>16</v>
      </c>
      <c r="E731">
        <v>20</v>
      </c>
      <c r="F731">
        <v>17</v>
      </c>
    </row>
    <row r="732" spans="1:10">
      <c r="A732" t="s">
        <v>182</v>
      </c>
      <c r="B732" s="56">
        <v>6.9155092592592587E-2</v>
      </c>
      <c r="C732" t="s">
        <v>18</v>
      </c>
      <c r="D732" t="s">
        <v>16</v>
      </c>
      <c r="E732">
        <v>13</v>
      </c>
      <c r="F732">
        <v>10</v>
      </c>
    </row>
    <row r="733" spans="1:10">
      <c r="A733" t="s">
        <v>182</v>
      </c>
      <c r="B733" s="56">
        <v>6.9155092592592587E-2</v>
      </c>
      <c r="C733" t="s">
        <v>19</v>
      </c>
      <c r="D733" t="s">
        <v>16</v>
      </c>
      <c r="E733">
        <v>10</v>
      </c>
      <c r="F733">
        <v>7</v>
      </c>
    </row>
    <row r="734" spans="1:10">
      <c r="A734" t="s">
        <v>182</v>
      </c>
      <c r="B734" s="56">
        <v>6.9340277777777778E-2</v>
      </c>
      <c r="C734" t="s">
        <v>21</v>
      </c>
      <c r="D734" t="s">
        <v>16</v>
      </c>
      <c r="E734">
        <v>11</v>
      </c>
      <c r="F734">
        <v>7</v>
      </c>
    </row>
    <row r="735" spans="1:10">
      <c r="A735" t="s">
        <v>182</v>
      </c>
      <c r="B735" s="56">
        <v>6.9375000000000006E-2</v>
      </c>
      <c r="C735" t="s">
        <v>14</v>
      </c>
      <c r="D735" t="s">
        <v>16</v>
      </c>
      <c r="E735">
        <v>7</v>
      </c>
      <c r="F735">
        <v>6</v>
      </c>
    </row>
    <row r="736" spans="1:10">
      <c r="A736" t="s">
        <v>182</v>
      </c>
      <c r="B736" s="56">
        <v>6.958333333333333E-2</v>
      </c>
      <c r="C736" t="s">
        <v>13</v>
      </c>
      <c r="D736" t="s">
        <v>16</v>
      </c>
      <c r="E736">
        <v>9</v>
      </c>
      <c r="F736">
        <v>5</v>
      </c>
    </row>
    <row r="737" spans="1:10">
      <c r="A737" t="s">
        <v>182</v>
      </c>
      <c r="B737" s="56">
        <v>7.0671296296296301E-2</v>
      </c>
      <c r="C737" t="s">
        <v>198</v>
      </c>
      <c r="D737" t="s">
        <v>28</v>
      </c>
      <c r="E737">
        <v>3</v>
      </c>
      <c r="F737">
        <v>3</v>
      </c>
      <c r="H737" t="s">
        <v>247</v>
      </c>
      <c r="J737" t="s">
        <v>248</v>
      </c>
    </row>
    <row r="738" spans="1:10">
      <c r="A738" t="s">
        <v>182</v>
      </c>
      <c r="B738" s="56">
        <v>7.2581018518518517E-2</v>
      </c>
      <c r="C738" t="s">
        <v>19</v>
      </c>
      <c r="D738" t="s">
        <v>30</v>
      </c>
      <c r="E738">
        <v>3</v>
      </c>
      <c r="J738" t="s">
        <v>159</v>
      </c>
    </row>
    <row r="739" spans="1:10">
      <c r="A739" t="s">
        <v>182</v>
      </c>
      <c r="B739" s="56">
        <v>7.480324074074074E-2</v>
      </c>
      <c r="C739" t="s">
        <v>14</v>
      </c>
      <c r="D739" t="s">
        <v>30</v>
      </c>
      <c r="E739">
        <v>12</v>
      </c>
      <c r="F739">
        <v>6</v>
      </c>
      <c r="G739" t="s">
        <v>40</v>
      </c>
      <c r="J739" t="s">
        <v>58</v>
      </c>
    </row>
    <row r="740" spans="1:10">
      <c r="A740" t="s">
        <v>182</v>
      </c>
      <c r="B740" s="56">
        <v>7.4965277777777783E-2</v>
      </c>
      <c r="C740" t="s">
        <v>14</v>
      </c>
      <c r="D740" t="s">
        <v>28</v>
      </c>
      <c r="E740" t="s">
        <v>17</v>
      </c>
      <c r="F740">
        <v>20</v>
      </c>
      <c r="H740" t="s">
        <v>249</v>
      </c>
      <c r="I740">
        <v>1</v>
      </c>
    </row>
    <row r="741" spans="1:10">
      <c r="A741" t="s">
        <v>182</v>
      </c>
      <c r="B741" s="56">
        <v>7.5613425925925931E-2</v>
      </c>
      <c r="C741" t="s">
        <v>13</v>
      </c>
      <c r="D741" t="s">
        <v>33</v>
      </c>
      <c r="E741">
        <v>20</v>
      </c>
      <c r="J741" t="s">
        <v>120</v>
      </c>
    </row>
    <row r="742" spans="1:10">
      <c r="A742" t="s">
        <v>182</v>
      </c>
      <c r="B742" s="56">
        <v>7.9456018518518523E-2</v>
      </c>
      <c r="C742" t="s">
        <v>14</v>
      </c>
      <c r="D742" t="s">
        <v>167</v>
      </c>
      <c r="E742">
        <v>14</v>
      </c>
      <c r="F742">
        <v>8</v>
      </c>
    </row>
    <row r="743" spans="1:10">
      <c r="A743" t="s">
        <v>182</v>
      </c>
      <c r="B743" s="56">
        <v>7.991898148148148E-2</v>
      </c>
      <c r="C743" t="s">
        <v>23</v>
      </c>
      <c r="D743" t="s">
        <v>30</v>
      </c>
      <c r="E743">
        <v>12</v>
      </c>
      <c r="J743" t="s">
        <v>39</v>
      </c>
    </row>
    <row r="744" spans="1:10">
      <c r="A744" t="s">
        <v>182</v>
      </c>
      <c r="B744" s="56">
        <v>8.0081018518518524E-2</v>
      </c>
      <c r="C744" t="s">
        <v>23</v>
      </c>
      <c r="D744" t="s">
        <v>28</v>
      </c>
      <c r="E744">
        <v>14</v>
      </c>
      <c r="F744">
        <v>9</v>
      </c>
      <c r="H744" t="s">
        <v>250</v>
      </c>
      <c r="I744">
        <v>1</v>
      </c>
    </row>
    <row r="745" spans="1:10">
      <c r="A745" t="s">
        <v>182</v>
      </c>
      <c r="B745" s="56">
        <v>8.0532407407407414E-2</v>
      </c>
      <c r="C745" t="s">
        <v>23</v>
      </c>
      <c r="D745" t="s">
        <v>30</v>
      </c>
      <c r="E745">
        <v>11</v>
      </c>
      <c r="J745" t="s">
        <v>39</v>
      </c>
    </row>
    <row r="746" spans="1:10">
      <c r="A746" t="s">
        <v>182</v>
      </c>
      <c r="B746" s="56">
        <v>8.0625000000000002E-2</v>
      </c>
      <c r="C746" t="s">
        <v>23</v>
      </c>
      <c r="D746" t="s">
        <v>28</v>
      </c>
      <c r="E746">
        <v>18</v>
      </c>
      <c r="F746">
        <v>13</v>
      </c>
      <c r="H746" t="s">
        <v>240</v>
      </c>
    </row>
    <row r="747" spans="1:10">
      <c r="A747" t="s">
        <v>182</v>
      </c>
      <c r="B747" s="56">
        <v>8.127314814814815E-2</v>
      </c>
      <c r="C747" t="s">
        <v>19</v>
      </c>
      <c r="D747" t="s">
        <v>30</v>
      </c>
      <c r="E747">
        <v>10</v>
      </c>
      <c r="J747" t="s">
        <v>47</v>
      </c>
    </row>
    <row r="748" spans="1:10">
      <c r="A748" t="s">
        <v>182</v>
      </c>
      <c r="B748" s="56">
        <v>8.1365740740740738E-2</v>
      </c>
      <c r="C748" t="s">
        <v>19</v>
      </c>
      <c r="D748" t="s">
        <v>28</v>
      </c>
      <c r="E748">
        <v>24</v>
      </c>
      <c r="F748">
        <v>18</v>
      </c>
      <c r="H748" t="s">
        <v>252</v>
      </c>
      <c r="I748">
        <v>1</v>
      </c>
    </row>
    <row r="749" spans="1:10">
      <c r="A749" t="s">
        <v>182</v>
      </c>
      <c r="B749" s="56">
        <v>8.2037037037037033E-2</v>
      </c>
      <c r="C749" t="s">
        <v>19</v>
      </c>
      <c r="D749" t="s">
        <v>27</v>
      </c>
      <c r="E749">
        <v>12</v>
      </c>
    </row>
    <row r="750" spans="1:10">
      <c r="A750" t="s">
        <v>182</v>
      </c>
      <c r="B750" s="56">
        <v>8.2094907407407408E-2</v>
      </c>
      <c r="C750" t="s">
        <v>198</v>
      </c>
      <c r="D750" t="s">
        <v>15</v>
      </c>
      <c r="E750">
        <v>22</v>
      </c>
      <c r="F750">
        <v>14</v>
      </c>
    </row>
    <row r="751" spans="1:10">
      <c r="A751" t="s">
        <v>182</v>
      </c>
      <c r="B751" s="56">
        <v>8.324074074074074E-2</v>
      </c>
      <c r="C751" t="s">
        <v>18</v>
      </c>
      <c r="D751" t="s">
        <v>28</v>
      </c>
      <c r="E751">
        <v>9</v>
      </c>
      <c r="F751">
        <v>6</v>
      </c>
      <c r="H751" t="s">
        <v>255</v>
      </c>
      <c r="J751" t="s">
        <v>82</v>
      </c>
    </row>
    <row r="752" spans="1:10">
      <c r="A752" t="s">
        <v>182</v>
      </c>
      <c r="B752" s="56">
        <v>8.4004629629629624E-2</v>
      </c>
      <c r="C752" t="s">
        <v>14</v>
      </c>
      <c r="D752" t="s">
        <v>30</v>
      </c>
      <c r="E752">
        <v>6</v>
      </c>
      <c r="J752" t="s">
        <v>58</v>
      </c>
    </row>
    <row r="753" spans="1:10">
      <c r="A753" t="s">
        <v>182</v>
      </c>
      <c r="B753" s="56">
        <v>8.4826388888888896E-2</v>
      </c>
      <c r="C753" t="s">
        <v>21</v>
      </c>
      <c r="D753" t="s">
        <v>33</v>
      </c>
      <c r="E753">
        <v>12</v>
      </c>
      <c r="F753">
        <v>6</v>
      </c>
      <c r="J753" t="s">
        <v>175</v>
      </c>
    </row>
    <row r="754" spans="1:10">
      <c r="A754" t="s">
        <v>182</v>
      </c>
      <c r="B754" s="56">
        <v>8.4895833333333337E-2</v>
      </c>
      <c r="C754" t="s">
        <v>21</v>
      </c>
      <c r="D754" t="s">
        <v>33</v>
      </c>
      <c r="E754">
        <v>17</v>
      </c>
      <c r="F754">
        <v>11</v>
      </c>
      <c r="J754" t="s">
        <v>175</v>
      </c>
    </row>
    <row r="755" spans="1:10">
      <c r="A755" t="s">
        <v>182</v>
      </c>
      <c r="B755" s="56">
        <v>8.4907407407407404E-2</v>
      </c>
      <c r="C755" t="s">
        <v>21</v>
      </c>
      <c r="D755" t="s">
        <v>33</v>
      </c>
      <c r="E755" t="s">
        <v>38</v>
      </c>
      <c r="F755" t="s">
        <v>38</v>
      </c>
      <c r="J755" t="s">
        <v>175</v>
      </c>
    </row>
    <row r="756" spans="1:10">
      <c r="A756" t="s">
        <v>182</v>
      </c>
      <c r="B756" s="56">
        <v>8.5057870370370367E-2</v>
      </c>
      <c r="C756" t="s">
        <v>21</v>
      </c>
      <c r="D756" t="s">
        <v>28</v>
      </c>
      <c r="E756" t="s">
        <v>38</v>
      </c>
      <c r="F756" t="s">
        <v>38</v>
      </c>
      <c r="H756" t="s">
        <v>259</v>
      </c>
    </row>
    <row r="757" spans="1:10">
      <c r="A757" t="s">
        <v>182</v>
      </c>
      <c r="B757" s="56">
        <v>8.6192129629629632E-2</v>
      </c>
      <c r="C757" t="s">
        <v>13</v>
      </c>
      <c r="D757" t="s">
        <v>33</v>
      </c>
      <c r="E757">
        <v>17</v>
      </c>
      <c r="F757">
        <v>11</v>
      </c>
      <c r="J757" t="s">
        <v>120</v>
      </c>
    </row>
    <row r="758" spans="1:10">
      <c r="A758" t="s">
        <v>182</v>
      </c>
      <c r="B758" s="56">
        <v>8.6192129629629632E-2</v>
      </c>
      <c r="C758" t="s">
        <v>13</v>
      </c>
      <c r="D758" t="s">
        <v>28</v>
      </c>
      <c r="E758">
        <v>8</v>
      </c>
      <c r="H758" t="s">
        <v>261</v>
      </c>
    </row>
    <row r="759" spans="1:10">
      <c r="A759" t="s">
        <v>182</v>
      </c>
      <c r="B759" s="56">
        <v>8.7824074074074068E-2</v>
      </c>
      <c r="C759" t="s">
        <v>14</v>
      </c>
      <c r="D759" t="s">
        <v>52</v>
      </c>
      <c r="E759">
        <v>10</v>
      </c>
      <c r="F759">
        <v>4</v>
      </c>
    </row>
    <row r="760" spans="1:10">
      <c r="A760" t="s">
        <v>182</v>
      </c>
      <c r="B760" s="56">
        <v>8.8773148148148143E-2</v>
      </c>
      <c r="C760" t="s">
        <v>14</v>
      </c>
      <c r="D760" t="s">
        <v>77</v>
      </c>
      <c r="E760">
        <v>17</v>
      </c>
      <c r="F760">
        <v>11</v>
      </c>
      <c r="J760" t="s">
        <v>56</v>
      </c>
    </row>
    <row r="761" spans="1:10">
      <c r="A761" t="s">
        <v>182</v>
      </c>
      <c r="B761" s="56">
        <v>8.8773148148148143E-2</v>
      </c>
      <c r="C761" t="s">
        <v>14</v>
      </c>
      <c r="D761" t="s">
        <v>77</v>
      </c>
      <c r="E761">
        <v>17</v>
      </c>
      <c r="F761">
        <v>11</v>
      </c>
      <c r="H761" t="s">
        <v>265</v>
      </c>
      <c r="J761" t="s">
        <v>57</v>
      </c>
    </row>
    <row r="762" spans="1:10">
      <c r="A762" t="s">
        <v>182</v>
      </c>
      <c r="B762" s="56">
        <v>9.3368055555555551E-2</v>
      </c>
      <c r="C762" t="s">
        <v>23</v>
      </c>
      <c r="D762" t="s">
        <v>30</v>
      </c>
      <c r="E762">
        <v>23</v>
      </c>
      <c r="F762">
        <v>18</v>
      </c>
      <c r="J762" t="s">
        <v>39</v>
      </c>
    </row>
    <row r="763" spans="1:10">
      <c r="A763" t="s">
        <v>182</v>
      </c>
      <c r="B763" s="56">
        <v>9.357638888888889E-2</v>
      </c>
      <c r="C763" t="s">
        <v>23</v>
      </c>
      <c r="D763" t="s">
        <v>28</v>
      </c>
      <c r="E763">
        <v>13</v>
      </c>
      <c r="H763" t="s">
        <v>267</v>
      </c>
    </row>
    <row r="764" spans="1:10">
      <c r="A764" t="s">
        <v>182</v>
      </c>
      <c r="B764" s="56">
        <v>9.3784722222222228E-2</v>
      </c>
      <c r="C764" t="s">
        <v>23</v>
      </c>
      <c r="D764" t="s">
        <v>30</v>
      </c>
      <c r="E764">
        <v>21</v>
      </c>
      <c r="F764">
        <v>16</v>
      </c>
      <c r="J764" t="s">
        <v>39</v>
      </c>
    </row>
    <row r="765" spans="1:10">
      <c r="A765" t="s">
        <v>182</v>
      </c>
      <c r="B765" s="56">
        <v>9.3912037037037044E-2</v>
      </c>
      <c r="C765" t="s">
        <v>23</v>
      </c>
      <c r="D765" t="s">
        <v>28</v>
      </c>
      <c r="E765">
        <v>7</v>
      </c>
      <c r="H765" t="s">
        <v>268</v>
      </c>
    </row>
    <row r="766" spans="1:10">
      <c r="A766" t="s">
        <v>182</v>
      </c>
      <c r="B766" s="56">
        <v>9.4328703703703706E-2</v>
      </c>
      <c r="C766" t="s">
        <v>23</v>
      </c>
      <c r="D766" t="s">
        <v>28</v>
      </c>
      <c r="E766">
        <v>3</v>
      </c>
      <c r="H766" t="s">
        <v>43</v>
      </c>
      <c r="J766" t="s">
        <v>269</v>
      </c>
    </row>
    <row r="767" spans="1:10">
      <c r="A767" t="s">
        <v>182</v>
      </c>
      <c r="B767" s="56">
        <v>9.5300925925925928E-2</v>
      </c>
      <c r="C767" t="s">
        <v>19</v>
      </c>
      <c r="D767" t="s">
        <v>30</v>
      </c>
      <c r="E767">
        <v>23</v>
      </c>
      <c r="F767">
        <v>17</v>
      </c>
      <c r="J767" t="s">
        <v>159</v>
      </c>
    </row>
    <row r="768" spans="1:10">
      <c r="A768" t="s">
        <v>182</v>
      </c>
      <c r="B768" s="56">
        <v>9.5324074074074075E-2</v>
      </c>
      <c r="C768" t="s">
        <v>18</v>
      </c>
      <c r="D768" t="s">
        <v>30</v>
      </c>
      <c r="E768">
        <v>16</v>
      </c>
      <c r="F768">
        <v>11</v>
      </c>
      <c r="J768" t="s">
        <v>273</v>
      </c>
    </row>
    <row r="769" spans="1:10">
      <c r="A769" t="s">
        <v>182</v>
      </c>
      <c r="B769" s="56">
        <v>9.5405092592592597E-2</v>
      </c>
      <c r="C769" t="s">
        <v>19</v>
      </c>
      <c r="D769" t="s">
        <v>28</v>
      </c>
      <c r="E769">
        <v>15</v>
      </c>
      <c r="H769" t="s">
        <v>274</v>
      </c>
      <c r="I769">
        <v>0.5</v>
      </c>
      <c r="J769" t="s">
        <v>100</v>
      </c>
    </row>
    <row r="770" spans="1:10">
      <c r="A770" t="s">
        <v>182</v>
      </c>
      <c r="B770" s="56">
        <v>9.5416666666666664E-2</v>
      </c>
      <c r="C770" t="s">
        <v>18</v>
      </c>
      <c r="D770" t="s">
        <v>28</v>
      </c>
      <c r="E770">
        <v>4</v>
      </c>
      <c r="H770" t="s">
        <v>275</v>
      </c>
      <c r="I770">
        <v>0.5</v>
      </c>
      <c r="J770" t="s">
        <v>100</v>
      </c>
    </row>
    <row r="771" spans="1:10">
      <c r="A771" t="s">
        <v>182</v>
      </c>
      <c r="B771" s="56">
        <v>9.6956018518518525E-2</v>
      </c>
      <c r="C771" t="s">
        <v>14</v>
      </c>
      <c r="D771" t="s">
        <v>52</v>
      </c>
      <c r="E771">
        <v>18</v>
      </c>
      <c r="F771">
        <v>12</v>
      </c>
    </row>
    <row r="772" spans="1:10">
      <c r="A772" t="s">
        <v>182</v>
      </c>
      <c r="B772" s="56">
        <v>9.7546296296296298E-2</v>
      </c>
      <c r="C772" t="s">
        <v>21</v>
      </c>
      <c r="D772" t="s">
        <v>33</v>
      </c>
      <c r="E772">
        <v>20</v>
      </c>
      <c r="F772">
        <v>14</v>
      </c>
      <c r="J772" t="s">
        <v>276</v>
      </c>
    </row>
    <row r="773" spans="1:10">
      <c r="A773" t="s">
        <v>182</v>
      </c>
      <c r="B773" s="56">
        <v>9.7743055555555555E-2</v>
      </c>
      <c r="C773" t="s">
        <v>21</v>
      </c>
      <c r="D773" t="s">
        <v>28</v>
      </c>
      <c r="E773">
        <v>8</v>
      </c>
      <c r="H773" t="s">
        <v>278</v>
      </c>
    </row>
    <row r="774" spans="1:10">
      <c r="A774" t="s">
        <v>182</v>
      </c>
      <c r="B774" s="56">
        <v>9.8148148148148151E-2</v>
      </c>
      <c r="C774" t="s">
        <v>13</v>
      </c>
      <c r="D774" t="s">
        <v>33</v>
      </c>
      <c r="E774">
        <v>21</v>
      </c>
      <c r="F774">
        <v>15</v>
      </c>
      <c r="J774" t="s">
        <v>120</v>
      </c>
    </row>
    <row r="775" spans="1:10">
      <c r="A775" t="s">
        <v>182</v>
      </c>
      <c r="B775" s="56">
        <v>9.8263888888888887E-2</v>
      </c>
      <c r="C775" t="s">
        <v>13</v>
      </c>
      <c r="D775" t="s">
        <v>28</v>
      </c>
      <c r="E775">
        <v>15</v>
      </c>
      <c r="H775" t="s">
        <v>281</v>
      </c>
      <c r="I775">
        <v>1</v>
      </c>
    </row>
    <row r="776" spans="1:10">
      <c r="A776" t="s">
        <v>182</v>
      </c>
      <c r="B776" s="56">
        <v>9.8842592592592593E-2</v>
      </c>
      <c r="C776" t="s">
        <v>198</v>
      </c>
      <c r="D776" t="s">
        <v>28</v>
      </c>
      <c r="E776">
        <v>6</v>
      </c>
      <c r="H776" t="s">
        <v>282</v>
      </c>
      <c r="J776" t="s">
        <v>215</v>
      </c>
    </row>
    <row r="777" spans="1:10">
      <c r="A777" t="s">
        <v>182</v>
      </c>
      <c r="B777" s="56">
        <v>9.9421296296296299E-2</v>
      </c>
      <c r="C777" t="s">
        <v>14</v>
      </c>
      <c r="D777" t="s">
        <v>30</v>
      </c>
      <c r="E777" t="s">
        <v>38</v>
      </c>
      <c r="F777" t="s">
        <v>38</v>
      </c>
      <c r="J777" t="s">
        <v>219</v>
      </c>
    </row>
    <row r="778" spans="1:10">
      <c r="A778" t="s">
        <v>182</v>
      </c>
      <c r="B778" s="56">
        <v>9.9537037037037035E-2</v>
      </c>
      <c r="C778" t="s">
        <v>14</v>
      </c>
      <c r="D778" t="s">
        <v>28</v>
      </c>
      <c r="E778">
        <v>5</v>
      </c>
      <c r="H778" t="s">
        <v>283</v>
      </c>
      <c r="I778">
        <v>1</v>
      </c>
    </row>
    <row r="779" spans="1:10">
      <c r="A779" t="s">
        <v>182</v>
      </c>
      <c r="B779" s="56">
        <v>0.11059027777777777</v>
      </c>
      <c r="C779" t="s">
        <v>18</v>
      </c>
      <c r="D779" t="s">
        <v>37</v>
      </c>
      <c r="E779" t="s">
        <v>20</v>
      </c>
      <c r="F779">
        <v>1</v>
      </c>
      <c r="J779" t="s">
        <v>56</v>
      </c>
    </row>
    <row r="780" spans="1:10">
      <c r="A780" t="s">
        <v>182</v>
      </c>
      <c r="B780" s="56">
        <v>0.11059027777777777</v>
      </c>
      <c r="C780" t="s">
        <v>18</v>
      </c>
      <c r="D780" t="s">
        <v>37</v>
      </c>
      <c r="E780">
        <v>3</v>
      </c>
      <c r="F780">
        <v>2</v>
      </c>
      <c r="J780" t="s">
        <v>57</v>
      </c>
    </row>
    <row r="781" spans="1:10">
      <c r="A781" t="s">
        <v>182</v>
      </c>
      <c r="B781" s="56">
        <v>0.11190972222222222</v>
      </c>
      <c r="C781" t="s">
        <v>198</v>
      </c>
      <c r="D781" t="s">
        <v>27</v>
      </c>
      <c r="E781">
        <v>14</v>
      </c>
      <c r="F781">
        <v>9</v>
      </c>
    </row>
    <row r="782" spans="1:10">
      <c r="A782" t="s">
        <v>182</v>
      </c>
      <c r="B782" s="56">
        <v>0.11209490740740741</v>
      </c>
      <c r="C782" t="s">
        <v>19</v>
      </c>
      <c r="D782" t="s">
        <v>15</v>
      </c>
      <c r="E782">
        <v>7</v>
      </c>
      <c r="F782">
        <v>7</v>
      </c>
    </row>
    <row r="783" spans="1:10">
      <c r="A783" t="s">
        <v>182</v>
      </c>
      <c r="B783" s="56">
        <v>0.11259259259259259</v>
      </c>
      <c r="C783" t="s">
        <v>198</v>
      </c>
      <c r="D783" t="s">
        <v>24</v>
      </c>
      <c r="E783">
        <v>12</v>
      </c>
      <c r="F783">
        <v>9</v>
      </c>
    </row>
    <row r="784" spans="1:10">
      <c r="A784" t="s">
        <v>182</v>
      </c>
      <c r="B784" s="56">
        <v>0.11409722222222222</v>
      </c>
      <c r="C784" t="s">
        <v>19</v>
      </c>
      <c r="D784" t="s">
        <v>27</v>
      </c>
      <c r="E784">
        <v>14</v>
      </c>
      <c r="F784">
        <v>6</v>
      </c>
    </row>
    <row r="785" spans="1:10">
      <c r="A785" t="s">
        <v>182</v>
      </c>
      <c r="B785" s="56">
        <v>0.11478009259259259</v>
      </c>
      <c r="C785" t="s">
        <v>198</v>
      </c>
      <c r="D785" t="s">
        <v>15</v>
      </c>
      <c r="E785">
        <v>16</v>
      </c>
      <c r="F785">
        <v>13</v>
      </c>
    </row>
    <row r="786" spans="1:10">
      <c r="A786" t="s">
        <v>182</v>
      </c>
      <c r="B786" s="56">
        <v>0.12236111111111111</v>
      </c>
      <c r="C786" t="s">
        <v>198</v>
      </c>
      <c r="D786" t="s">
        <v>22</v>
      </c>
      <c r="E786">
        <v>24</v>
      </c>
      <c r="F786">
        <v>19</v>
      </c>
    </row>
    <row r="787" spans="1:10">
      <c r="A787" t="s">
        <v>182</v>
      </c>
      <c r="B787" s="56">
        <v>0.12236111111111111</v>
      </c>
      <c r="C787" t="s">
        <v>21</v>
      </c>
      <c r="D787" t="s">
        <v>22</v>
      </c>
      <c r="E787">
        <v>5</v>
      </c>
      <c r="F787">
        <v>4</v>
      </c>
      <c r="J787" t="s">
        <v>56</v>
      </c>
    </row>
    <row r="788" spans="1:10">
      <c r="A788" t="s">
        <v>182</v>
      </c>
      <c r="B788" s="56">
        <v>0.12246527777777778</v>
      </c>
      <c r="C788" t="s">
        <v>21</v>
      </c>
      <c r="D788" t="s">
        <v>22</v>
      </c>
      <c r="E788">
        <v>16</v>
      </c>
      <c r="F788">
        <v>15</v>
      </c>
      <c r="J788" t="s">
        <v>57</v>
      </c>
    </row>
    <row r="789" spans="1:10">
      <c r="A789" t="s">
        <v>182</v>
      </c>
      <c r="B789" s="56">
        <v>0.1257175925925926</v>
      </c>
      <c r="C789" t="s">
        <v>19</v>
      </c>
      <c r="D789" t="s">
        <v>22</v>
      </c>
      <c r="E789">
        <v>23</v>
      </c>
      <c r="F789">
        <v>15</v>
      </c>
      <c r="J789" t="s">
        <v>57</v>
      </c>
    </row>
    <row r="790" spans="1:10">
      <c r="A790" t="s">
        <v>182</v>
      </c>
      <c r="B790" s="56">
        <v>0.1257175925925926</v>
      </c>
      <c r="C790" t="s">
        <v>19</v>
      </c>
      <c r="D790" t="s">
        <v>22</v>
      </c>
      <c r="E790" t="s">
        <v>38</v>
      </c>
      <c r="F790" t="s">
        <v>38</v>
      </c>
      <c r="J790" t="s">
        <v>56</v>
      </c>
    </row>
    <row r="791" spans="1:10">
      <c r="A791" t="s">
        <v>182</v>
      </c>
      <c r="B791" s="56">
        <v>0.1257175925925926</v>
      </c>
      <c r="C791" t="s">
        <v>18</v>
      </c>
      <c r="D791" t="s">
        <v>22</v>
      </c>
      <c r="E791">
        <v>13</v>
      </c>
      <c r="F791">
        <v>10</v>
      </c>
    </row>
    <row r="792" spans="1:10">
      <c r="A792" t="s">
        <v>182</v>
      </c>
      <c r="B792" s="56">
        <v>0.1257175925925926</v>
      </c>
      <c r="C792" t="s">
        <v>23</v>
      </c>
      <c r="D792" t="s">
        <v>22</v>
      </c>
      <c r="E792">
        <v>9</v>
      </c>
      <c r="F792">
        <v>6</v>
      </c>
    </row>
    <row r="793" spans="1:10">
      <c r="A793" t="s">
        <v>182</v>
      </c>
      <c r="B793" s="56">
        <v>0.1257175925925926</v>
      </c>
      <c r="C793" t="s">
        <v>13</v>
      </c>
      <c r="D793" t="s">
        <v>22</v>
      </c>
      <c r="E793">
        <v>18</v>
      </c>
      <c r="F793">
        <v>18</v>
      </c>
    </row>
    <row r="794" spans="1:10">
      <c r="A794" t="s">
        <v>182</v>
      </c>
      <c r="B794" s="56">
        <v>0.1257175925925926</v>
      </c>
      <c r="C794" t="s">
        <v>14</v>
      </c>
      <c r="D794" t="s">
        <v>22</v>
      </c>
      <c r="E794">
        <v>19</v>
      </c>
      <c r="F794">
        <v>13</v>
      </c>
    </row>
    <row r="795" spans="1:10">
      <c r="A795" t="s">
        <v>182</v>
      </c>
      <c r="B795" s="56">
        <v>0.12702546296296297</v>
      </c>
      <c r="C795" t="s">
        <v>198</v>
      </c>
      <c r="D795" t="s">
        <v>22</v>
      </c>
      <c r="E795">
        <v>20</v>
      </c>
      <c r="F795">
        <v>15</v>
      </c>
      <c r="J795" t="s">
        <v>287</v>
      </c>
    </row>
    <row r="796" spans="1:10">
      <c r="A796" t="s">
        <v>182</v>
      </c>
      <c r="B796" s="56">
        <v>0.12702546296296297</v>
      </c>
      <c r="C796" t="s">
        <v>198</v>
      </c>
      <c r="D796" t="s">
        <v>68</v>
      </c>
      <c r="E796">
        <v>20</v>
      </c>
      <c r="F796">
        <v>19</v>
      </c>
    </row>
    <row r="797" spans="1:10">
      <c r="A797" t="s">
        <v>182</v>
      </c>
      <c r="B797" s="56">
        <v>0.12759259259259259</v>
      </c>
      <c r="C797" t="s">
        <v>19</v>
      </c>
      <c r="D797" t="s">
        <v>68</v>
      </c>
      <c r="E797">
        <v>15</v>
      </c>
      <c r="F797">
        <v>12</v>
      </c>
    </row>
    <row r="798" spans="1:10">
      <c r="A798" t="s">
        <v>182</v>
      </c>
      <c r="B798" s="56">
        <v>0.12893518518518518</v>
      </c>
      <c r="C798" t="s">
        <v>19</v>
      </c>
      <c r="D798" t="s">
        <v>55</v>
      </c>
      <c r="E798">
        <v>19</v>
      </c>
      <c r="F798">
        <v>15</v>
      </c>
    </row>
    <row r="799" spans="1:10">
      <c r="A799" t="s">
        <v>182</v>
      </c>
      <c r="B799" s="56">
        <v>0.13113425925925926</v>
      </c>
      <c r="C799" t="s">
        <v>23</v>
      </c>
      <c r="D799" t="s">
        <v>16</v>
      </c>
      <c r="E799">
        <v>22</v>
      </c>
      <c r="F799">
        <v>19</v>
      </c>
    </row>
    <row r="800" spans="1:10">
      <c r="A800" t="s">
        <v>182</v>
      </c>
      <c r="B800" s="56">
        <v>0.13114583333333332</v>
      </c>
      <c r="C800" t="s">
        <v>13</v>
      </c>
      <c r="D800" t="s">
        <v>16</v>
      </c>
      <c r="E800">
        <v>20</v>
      </c>
      <c r="F800">
        <v>20</v>
      </c>
    </row>
    <row r="801" spans="1:10">
      <c r="A801" t="s">
        <v>182</v>
      </c>
      <c r="B801" s="56">
        <v>0.13125000000000001</v>
      </c>
      <c r="C801" t="s">
        <v>18</v>
      </c>
      <c r="D801" t="s">
        <v>16</v>
      </c>
      <c r="E801">
        <v>18</v>
      </c>
      <c r="F801">
        <v>15</v>
      </c>
    </row>
    <row r="802" spans="1:10">
      <c r="A802" t="s">
        <v>182</v>
      </c>
      <c r="B802" s="56">
        <v>0.13126157407407407</v>
      </c>
      <c r="C802" t="s">
        <v>19</v>
      </c>
      <c r="D802" t="s">
        <v>16</v>
      </c>
      <c r="E802">
        <v>17</v>
      </c>
      <c r="F802">
        <v>13</v>
      </c>
    </row>
    <row r="803" spans="1:10">
      <c r="A803" t="s">
        <v>182</v>
      </c>
      <c r="B803" s="56">
        <v>0.13155092592592593</v>
      </c>
      <c r="C803" t="s">
        <v>21</v>
      </c>
      <c r="D803" t="s">
        <v>16</v>
      </c>
      <c r="E803">
        <v>8</v>
      </c>
      <c r="F803">
        <v>7</v>
      </c>
    </row>
    <row r="804" spans="1:10">
      <c r="A804" t="s">
        <v>182</v>
      </c>
      <c r="B804" s="56">
        <v>0.13179398148148147</v>
      </c>
      <c r="C804" t="s">
        <v>198</v>
      </c>
      <c r="D804" t="s">
        <v>16</v>
      </c>
      <c r="E804">
        <v>5</v>
      </c>
      <c r="F804">
        <v>2</v>
      </c>
    </row>
    <row r="805" spans="1:10">
      <c r="A805" t="s">
        <v>182</v>
      </c>
      <c r="B805" s="56">
        <v>0.13180555555555556</v>
      </c>
      <c r="C805" t="s">
        <v>14</v>
      </c>
      <c r="D805" t="s">
        <v>16</v>
      </c>
      <c r="E805">
        <v>9</v>
      </c>
      <c r="F805">
        <v>5</v>
      </c>
    </row>
    <row r="806" spans="1:10">
      <c r="A806" t="s">
        <v>182</v>
      </c>
      <c r="B806" s="56">
        <v>0.13225694444444444</v>
      </c>
      <c r="C806" t="s">
        <v>23</v>
      </c>
      <c r="D806" t="s">
        <v>28</v>
      </c>
      <c r="E806">
        <v>1</v>
      </c>
      <c r="H806" t="s">
        <v>294</v>
      </c>
      <c r="J806" t="s">
        <v>148</v>
      </c>
    </row>
    <row r="807" spans="1:10">
      <c r="A807" t="s">
        <v>182</v>
      </c>
      <c r="B807" s="56">
        <v>0.13324074074074074</v>
      </c>
      <c r="C807" t="s">
        <v>13</v>
      </c>
      <c r="D807" t="s">
        <v>30</v>
      </c>
      <c r="E807">
        <v>23</v>
      </c>
      <c r="F807">
        <v>17</v>
      </c>
      <c r="J807" t="s">
        <v>88</v>
      </c>
    </row>
    <row r="808" spans="1:10">
      <c r="A808" t="s">
        <v>182</v>
      </c>
      <c r="B808" s="56">
        <v>0.13332175925925926</v>
      </c>
      <c r="C808" t="s">
        <v>13</v>
      </c>
      <c r="D808" t="s">
        <v>28</v>
      </c>
      <c r="E808">
        <v>13</v>
      </c>
      <c r="H808" t="s">
        <v>296</v>
      </c>
    </row>
    <row r="809" spans="1:10">
      <c r="A809" t="s">
        <v>182</v>
      </c>
      <c r="B809" s="56">
        <v>0.13376157407407407</v>
      </c>
      <c r="C809" t="s">
        <v>18</v>
      </c>
      <c r="D809" t="s">
        <v>30</v>
      </c>
      <c r="E809" t="s">
        <v>20</v>
      </c>
      <c r="F809">
        <v>1</v>
      </c>
      <c r="J809" t="s">
        <v>273</v>
      </c>
    </row>
    <row r="810" spans="1:10">
      <c r="A810" t="s">
        <v>182</v>
      </c>
      <c r="B810" s="56">
        <v>0.13429398148148147</v>
      </c>
      <c r="C810" t="s">
        <v>19</v>
      </c>
      <c r="D810" t="s">
        <v>55</v>
      </c>
      <c r="E810">
        <v>23</v>
      </c>
      <c r="F810">
        <v>19</v>
      </c>
    </row>
    <row r="811" spans="1:10">
      <c r="A811" t="s">
        <v>182</v>
      </c>
      <c r="B811" s="56">
        <v>0.1350925925925926</v>
      </c>
      <c r="C811" t="s">
        <v>19</v>
      </c>
      <c r="D811" t="s">
        <v>31</v>
      </c>
      <c r="E811">
        <v>9</v>
      </c>
      <c r="F811">
        <v>12</v>
      </c>
    </row>
    <row r="812" spans="1:10">
      <c r="A812" t="s">
        <v>182</v>
      </c>
      <c r="B812" s="56">
        <v>0.13631944444444444</v>
      </c>
      <c r="C812" t="s">
        <v>18</v>
      </c>
      <c r="D812" t="s">
        <v>28</v>
      </c>
      <c r="E812">
        <v>13</v>
      </c>
      <c r="H812" t="s">
        <v>299</v>
      </c>
      <c r="J812" t="s">
        <v>300</v>
      </c>
    </row>
    <row r="813" spans="1:10">
      <c r="A813" t="s">
        <v>182</v>
      </c>
      <c r="B813" s="56">
        <v>0.13777777777777778</v>
      </c>
      <c r="C813" t="s">
        <v>18</v>
      </c>
      <c r="D813" t="s">
        <v>30</v>
      </c>
      <c r="E813">
        <v>8</v>
      </c>
      <c r="F813">
        <v>3</v>
      </c>
      <c r="J813" t="s">
        <v>302</v>
      </c>
    </row>
    <row r="814" spans="1:10">
      <c r="A814" t="s">
        <v>182</v>
      </c>
      <c r="B814" s="56">
        <v>0.13788194444444443</v>
      </c>
      <c r="C814" t="s">
        <v>13</v>
      </c>
      <c r="D814" t="s">
        <v>30</v>
      </c>
      <c r="E814">
        <v>8</v>
      </c>
      <c r="F814">
        <v>2</v>
      </c>
      <c r="J814" t="s">
        <v>83</v>
      </c>
    </row>
    <row r="815" spans="1:10">
      <c r="A815" t="s">
        <v>182</v>
      </c>
      <c r="B815" s="56">
        <v>0.13954861111111111</v>
      </c>
      <c r="C815" t="s">
        <v>13</v>
      </c>
      <c r="D815" t="s">
        <v>113</v>
      </c>
      <c r="E815">
        <v>6</v>
      </c>
      <c r="F815">
        <v>6</v>
      </c>
      <c r="J815" t="s">
        <v>305</v>
      </c>
    </row>
    <row r="816" spans="1:10">
      <c r="A816" t="s">
        <v>182</v>
      </c>
      <c r="B816" s="56">
        <v>0.14229166666666668</v>
      </c>
      <c r="C816" t="s">
        <v>198</v>
      </c>
      <c r="D816" t="s">
        <v>33</v>
      </c>
      <c r="E816">
        <v>18</v>
      </c>
      <c r="F816">
        <v>13</v>
      </c>
      <c r="J816" t="s">
        <v>155</v>
      </c>
    </row>
    <row r="817" spans="1:10">
      <c r="A817" t="s">
        <v>182</v>
      </c>
      <c r="B817" s="56">
        <v>0.14243055555555556</v>
      </c>
      <c r="C817" t="s">
        <v>198</v>
      </c>
      <c r="D817" t="s">
        <v>28</v>
      </c>
      <c r="E817">
        <v>4</v>
      </c>
      <c r="H817" t="s">
        <v>306</v>
      </c>
    </row>
    <row r="818" spans="1:10">
      <c r="A818" t="s">
        <v>182</v>
      </c>
      <c r="B818" s="56">
        <v>0.14289351851851853</v>
      </c>
      <c r="C818" t="s">
        <v>23</v>
      </c>
      <c r="D818" t="s">
        <v>28</v>
      </c>
      <c r="E818">
        <v>4</v>
      </c>
      <c r="H818" t="s">
        <v>306</v>
      </c>
      <c r="J818" t="s">
        <v>148</v>
      </c>
    </row>
    <row r="819" spans="1:10">
      <c r="A819" t="s">
        <v>182</v>
      </c>
      <c r="B819" s="56">
        <v>0.143125</v>
      </c>
      <c r="C819" t="s">
        <v>13</v>
      </c>
      <c r="D819" t="s">
        <v>113</v>
      </c>
      <c r="E819" t="s">
        <v>38</v>
      </c>
      <c r="F819" t="s">
        <v>38</v>
      </c>
      <c r="J819" t="s">
        <v>305</v>
      </c>
    </row>
    <row r="820" spans="1:10">
      <c r="A820" t="s">
        <v>182</v>
      </c>
      <c r="B820" s="56">
        <v>0.14353009259259258</v>
      </c>
      <c r="C820" t="s">
        <v>18</v>
      </c>
      <c r="D820" t="s">
        <v>28</v>
      </c>
      <c r="E820">
        <v>6</v>
      </c>
      <c r="H820" t="s">
        <v>307</v>
      </c>
      <c r="J820" t="s">
        <v>215</v>
      </c>
    </row>
    <row r="821" spans="1:10">
      <c r="A821" t="s">
        <v>182</v>
      </c>
      <c r="B821" s="56">
        <v>0.1454050925925926</v>
      </c>
      <c r="C821" t="s">
        <v>19</v>
      </c>
      <c r="D821" t="s">
        <v>30</v>
      </c>
      <c r="E821">
        <v>14</v>
      </c>
      <c r="F821">
        <v>8</v>
      </c>
      <c r="J821" t="s">
        <v>140</v>
      </c>
    </row>
    <row r="822" spans="1:10">
      <c r="A822" t="s">
        <v>182</v>
      </c>
      <c r="B822" s="56">
        <v>0.14565972222222223</v>
      </c>
      <c r="C822" t="s">
        <v>19</v>
      </c>
      <c r="D822" t="s">
        <v>28</v>
      </c>
      <c r="E822">
        <v>17</v>
      </c>
      <c r="H822" t="s">
        <v>308</v>
      </c>
      <c r="I822">
        <v>1</v>
      </c>
    </row>
    <row r="823" spans="1:10">
      <c r="A823" t="s">
        <v>182</v>
      </c>
      <c r="B823" s="56">
        <v>0.14927083333333332</v>
      </c>
      <c r="C823" t="s">
        <v>21</v>
      </c>
      <c r="D823" t="s">
        <v>33</v>
      </c>
      <c r="E823">
        <v>25</v>
      </c>
      <c r="F823">
        <v>19</v>
      </c>
      <c r="J823" t="s">
        <v>35</v>
      </c>
    </row>
    <row r="824" spans="1:10">
      <c r="A824" t="s">
        <v>182</v>
      </c>
      <c r="B824" s="56">
        <v>0.1494675925925926</v>
      </c>
      <c r="C824" t="s">
        <v>21</v>
      </c>
      <c r="D824" t="s">
        <v>28</v>
      </c>
      <c r="E824">
        <v>15</v>
      </c>
      <c r="H824" t="s">
        <v>309</v>
      </c>
    </row>
    <row r="825" spans="1:10">
      <c r="A825" t="s">
        <v>182</v>
      </c>
      <c r="B825" s="56">
        <v>0.15207175925925925</v>
      </c>
      <c r="C825" t="s">
        <v>198</v>
      </c>
      <c r="D825" t="s">
        <v>28</v>
      </c>
      <c r="E825">
        <v>3</v>
      </c>
      <c r="H825" t="s">
        <v>310</v>
      </c>
      <c r="J825" t="s">
        <v>215</v>
      </c>
    </row>
    <row r="826" spans="1:10">
      <c r="A826" t="s">
        <v>182</v>
      </c>
      <c r="B826" s="56">
        <v>0.1537037037037037</v>
      </c>
      <c r="C826" t="s">
        <v>18</v>
      </c>
      <c r="D826" t="s">
        <v>101</v>
      </c>
      <c r="E826">
        <v>8</v>
      </c>
      <c r="J826" t="s">
        <v>311</v>
      </c>
    </row>
    <row r="827" spans="1:10">
      <c r="A827" t="s">
        <v>182</v>
      </c>
      <c r="B827" s="56">
        <v>0.15456018518518519</v>
      </c>
      <c r="C827" t="s">
        <v>18</v>
      </c>
      <c r="D827" t="s">
        <v>101</v>
      </c>
      <c r="E827">
        <v>8</v>
      </c>
      <c r="J827" t="s">
        <v>313</v>
      </c>
    </row>
    <row r="828" spans="1:10">
      <c r="A828" t="s">
        <v>182</v>
      </c>
      <c r="B828" s="56">
        <v>0.15939814814814815</v>
      </c>
      <c r="C828" t="s">
        <v>14</v>
      </c>
      <c r="D828" t="s">
        <v>30</v>
      </c>
      <c r="E828">
        <v>18</v>
      </c>
      <c r="F828">
        <v>12</v>
      </c>
      <c r="J828" t="s">
        <v>32</v>
      </c>
    </row>
    <row r="829" spans="1:10">
      <c r="A829" t="s">
        <v>182</v>
      </c>
      <c r="B829" s="56">
        <v>0.15944444444444444</v>
      </c>
      <c r="C829" t="s">
        <v>14</v>
      </c>
      <c r="D829" t="s">
        <v>30</v>
      </c>
      <c r="E829">
        <v>12</v>
      </c>
      <c r="F829">
        <v>6</v>
      </c>
      <c r="J829" t="s">
        <v>32</v>
      </c>
    </row>
    <row r="830" spans="1:10">
      <c r="A830" t="s">
        <v>182</v>
      </c>
      <c r="B830" s="56">
        <v>0.15964120370370372</v>
      </c>
      <c r="C830" t="s">
        <v>14</v>
      </c>
      <c r="D830" t="s">
        <v>30</v>
      </c>
      <c r="E830">
        <v>16</v>
      </c>
      <c r="F830">
        <v>10</v>
      </c>
      <c r="J830" t="s">
        <v>58</v>
      </c>
    </row>
    <row r="831" spans="1:10">
      <c r="A831" t="s">
        <v>182</v>
      </c>
      <c r="B831" s="56">
        <v>0.15968750000000001</v>
      </c>
      <c r="C831" t="s">
        <v>14</v>
      </c>
      <c r="D831" t="s">
        <v>28</v>
      </c>
      <c r="E831">
        <v>9</v>
      </c>
      <c r="H831" t="s">
        <v>314</v>
      </c>
    </row>
    <row r="832" spans="1:10">
      <c r="A832" t="s">
        <v>182</v>
      </c>
      <c r="B832" s="56">
        <v>0.15986111111111112</v>
      </c>
      <c r="C832" t="s">
        <v>14</v>
      </c>
      <c r="D832" t="s">
        <v>28</v>
      </c>
      <c r="E832">
        <v>7</v>
      </c>
      <c r="H832" t="s">
        <v>315</v>
      </c>
    </row>
    <row r="833" spans="1:10">
      <c r="A833" t="s">
        <v>182</v>
      </c>
      <c r="B833" s="56">
        <v>0.16060185185185186</v>
      </c>
      <c r="C833" t="s">
        <v>21</v>
      </c>
      <c r="D833" t="s">
        <v>33</v>
      </c>
      <c r="E833">
        <v>25</v>
      </c>
      <c r="F833">
        <v>19</v>
      </c>
      <c r="J833" t="s">
        <v>63</v>
      </c>
    </row>
    <row r="834" spans="1:10">
      <c r="A834" t="s">
        <v>182</v>
      </c>
      <c r="B834" s="56">
        <v>0.16065972222222222</v>
      </c>
      <c r="C834" t="s">
        <v>21</v>
      </c>
      <c r="D834" t="s">
        <v>28</v>
      </c>
      <c r="E834">
        <v>10</v>
      </c>
      <c r="H834" t="s">
        <v>316</v>
      </c>
      <c r="I834">
        <v>1</v>
      </c>
      <c r="J834" t="s">
        <v>100</v>
      </c>
    </row>
    <row r="835" spans="1:10">
      <c r="A835" t="s">
        <v>182</v>
      </c>
      <c r="B835" s="56">
        <v>0.1612962962962963</v>
      </c>
      <c r="C835" t="s">
        <v>21</v>
      </c>
      <c r="D835" t="s">
        <v>113</v>
      </c>
      <c r="E835">
        <v>7</v>
      </c>
      <c r="F835">
        <v>2</v>
      </c>
      <c r="J835" t="s">
        <v>317</v>
      </c>
    </row>
    <row r="836" spans="1:10">
      <c r="A836" t="s">
        <v>182</v>
      </c>
      <c r="B836" s="56">
        <v>0.16248842592592594</v>
      </c>
      <c r="C836" t="s">
        <v>198</v>
      </c>
      <c r="D836" t="s">
        <v>33</v>
      </c>
      <c r="E836">
        <v>14</v>
      </c>
      <c r="F836">
        <v>9</v>
      </c>
      <c r="J836" t="s">
        <v>188</v>
      </c>
    </row>
    <row r="837" spans="1:10">
      <c r="A837" t="s">
        <v>182</v>
      </c>
      <c r="B837" s="56">
        <v>0.16248842592592594</v>
      </c>
      <c r="C837" t="s">
        <v>198</v>
      </c>
      <c r="D837" t="s">
        <v>33</v>
      </c>
      <c r="E837">
        <v>8</v>
      </c>
      <c r="F837">
        <v>3</v>
      </c>
      <c r="J837" t="s">
        <v>56</v>
      </c>
    </row>
    <row r="838" spans="1:10">
      <c r="A838" t="s">
        <v>182</v>
      </c>
      <c r="B838" s="56">
        <v>0.16270833333333334</v>
      </c>
      <c r="C838" t="s">
        <v>198</v>
      </c>
      <c r="D838" t="s">
        <v>28</v>
      </c>
      <c r="E838">
        <v>7</v>
      </c>
      <c r="H838" t="s">
        <v>318</v>
      </c>
    </row>
    <row r="839" spans="1:10">
      <c r="A839" t="s">
        <v>182</v>
      </c>
      <c r="B839" s="56">
        <v>0.16395833333333334</v>
      </c>
      <c r="C839" t="s">
        <v>198</v>
      </c>
      <c r="D839" t="s">
        <v>28</v>
      </c>
      <c r="E839">
        <v>6</v>
      </c>
      <c r="H839" t="s">
        <v>319</v>
      </c>
      <c r="I839">
        <v>1</v>
      </c>
      <c r="J839" t="s">
        <v>100</v>
      </c>
    </row>
    <row r="840" spans="1:10">
      <c r="A840" t="s">
        <v>182</v>
      </c>
      <c r="B840" s="56">
        <v>0.16577546296296297</v>
      </c>
      <c r="C840" t="s">
        <v>14</v>
      </c>
      <c r="D840" t="s">
        <v>15</v>
      </c>
      <c r="E840">
        <v>22</v>
      </c>
      <c r="F840">
        <v>19</v>
      </c>
    </row>
    <row r="841" spans="1:10">
      <c r="A841" t="s">
        <v>182</v>
      </c>
      <c r="B841" s="56">
        <v>0.16642361111111112</v>
      </c>
      <c r="C841" t="s">
        <v>13</v>
      </c>
      <c r="D841" t="s">
        <v>37</v>
      </c>
      <c r="E841" t="s">
        <v>17</v>
      </c>
      <c r="F841">
        <v>20</v>
      </c>
    </row>
    <row r="842" spans="1:10">
      <c r="A842" t="s">
        <v>182</v>
      </c>
      <c r="B842" s="56">
        <v>0.16787037037037036</v>
      </c>
      <c r="C842" t="s">
        <v>13</v>
      </c>
      <c r="D842" t="s">
        <v>321</v>
      </c>
      <c r="E842">
        <v>7</v>
      </c>
      <c r="F842">
        <v>5</v>
      </c>
    </row>
    <row r="843" spans="1:10">
      <c r="A843" t="s">
        <v>238</v>
      </c>
      <c r="B843" s="56">
        <v>1.6863425925925928E-2</v>
      </c>
      <c r="C843" t="s">
        <v>18</v>
      </c>
      <c r="D843" t="s">
        <v>27</v>
      </c>
      <c r="E843" t="s">
        <v>17</v>
      </c>
      <c r="F843">
        <v>20</v>
      </c>
    </row>
    <row r="844" spans="1:10">
      <c r="A844" t="s">
        <v>238</v>
      </c>
      <c r="B844" s="56">
        <v>1.8449074074074073E-2</v>
      </c>
      <c r="C844" t="s">
        <v>21</v>
      </c>
      <c r="D844" t="s">
        <v>24</v>
      </c>
      <c r="E844">
        <v>15</v>
      </c>
      <c r="F844">
        <v>10</v>
      </c>
    </row>
    <row r="845" spans="1:10">
      <c r="A845" t="s">
        <v>238</v>
      </c>
      <c r="B845" s="56">
        <v>1.9305555555555555E-2</v>
      </c>
      <c r="C845" t="s">
        <v>18</v>
      </c>
      <c r="D845" t="s">
        <v>241</v>
      </c>
      <c r="E845">
        <v>12</v>
      </c>
      <c r="F845">
        <v>9</v>
      </c>
    </row>
    <row r="846" spans="1:10">
      <c r="A846" t="s">
        <v>238</v>
      </c>
      <c r="B846" s="56">
        <v>2.3402777777777779E-2</v>
      </c>
      <c r="C846" t="s">
        <v>19</v>
      </c>
      <c r="D846" t="s">
        <v>241</v>
      </c>
      <c r="E846">
        <v>4</v>
      </c>
      <c r="F846">
        <v>7</v>
      </c>
    </row>
    <row r="847" spans="1:10">
      <c r="A847" t="s">
        <v>238</v>
      </c>
      <c r="B847" s="56">
        <v>2.6932870370370371E-2</v>
      </c>
      <c r="C847" t="s">
        <v>21</v>
      </c>
      <c r="D847" t="s">
        <v>241</v>
      </c>
      <c r="E847">
        <v>15</v>
      </c>
      <c r="F847">
        <v>12</v>
      </c>
    </row>
    <row r="848" spans="1:10">
      <c r="A848" t="s">
        <v>238</v>
      </c>
      <c r="B848" s="56">
        <v>3.3773148148148149E-2</v>
      </c>
      <c r="C848" t="s">
        <v>14</v>
      </c>
      <c r="D848" t="s">
        <v>78</v>
      </c>
      <c r="E848">
        <v>8</v>
      </c>
      <c r="F848">
        <v>6</v>
      </c>
    </row>
    <row r="849" spans="1:10">
      <c r="A849" t="s">
        <v>238</v>
      </c>
      <c r="B849" s="56">
        <v>3.5717592592592592E-2</v>
      </c>
      <c r="C849" t="s">
        <v>19</v>
      </c>
      <c r="D849" t="s">
        <v>245</v>
      </c>
      <c r="E849">
        <v>25</v>
      </c>
      <c r="F849">
        <v>19</v>
      </c>
    </row>
    <row r="850" spans="1:10">
      <c r="A850" t="s">
        <v>238</v>
      </c>
      <c r="B850" s="56">
        <v>3.6736111111111108E-2</v>
      </c>
      <c r="C850" t="s">
        <v>21</v>
      </c>
      <c r="D850" t="s">
        <v>109</v>
      </c>
      <c r="E850">
        <v>15</v>
      </c>
      <c r="F850">
        <v>15</v>
      </c>
    </row>
    <row r="851" spans="1:10">
      <c r="A851" t="s">
        <v>238</v>
      </c>
      <c r="B851" s="56">
        <v>3.9386574074074074E-2</v>
      </c>
      <c r="C851" t="s">
        <v>18</v>
      </c>
      <c r="D851" t="s">
        <v>68</v>
      </c>
      <c r="E851">
        <v>20</v>
      </c>
      <c r="F851">
        <v>19</v>
      </c>
    </row>
    <row r="852" spans="1:10">
      <c r="A852" t="s">
        <v>238</v>
      </c>
      <c r="B852" s="56">
        <v>3.9409722222222221E-2</v>
      </c>
      <c r="C852" t="s">
        <v>14</v>
      </c>
      <c r="D852" t="s">
        <v>68</v>
      </c>
      <c r="E852">
        <v>13</v>
      </c>
      <c r="F852">
        <v>11</v>
      </c>
    </row>
    <row r="853" spans="1:10">
      <c r="A853" t="s">
        <v>238</v>
      </c>
      <c r="B853" s="56">
        <v>5.2164351851851851E-2</v>
      </c>
      <c r="C853" t="s">
        <v>14</v>
      </c>
      <c r="D853" t="s">
        <v>246</v>
      </c>
      <c r="E853" t="s">
        <v>20</v>
      </c>
      <c r="F853">
        <v>1</v>
      </c>
    </row>
    <row r="854" spans="1:10">
      <c r="A854" t="s">
        <v>238</v>
      </c>
      <c r="B854" s="56">
        <v>5.2245370370370373E-2</v>
      </c>
      <c r="C854" t="s">
        <v>13</v>
      </c>
      <c r="D854" t="s">
        <v>246</v>
      </c>
      <c r="E854">
        <v>21</v>
      </c>
      <c r="F854">
        <v>19</v>
      </c>
    </row>
    <row r="855" spans="1:10">
      <c r="A855" t="s">
        <v>238</v>
      </c>
      <c r="B855" s="56">
        <v>5.9293981481481482E-2</v>
      </c>
      <c r="C855" t="s">
        <v>23</v>
      </c>
      <c r="D855" t="s">
        <v>24</v>
      </c>
      <c r="E855">
        <v>20</v>
      </c>
      <c r="F855">
        <v>15</v>
      </c>
    </row>
    <row r="856" spans="1:10">
      <c r="A856" t="s">
        <v>238</v>
      </c>
      <c r="B856" s="56">
        <v>5.9791666666666667E-2</v>
      </c>
      <c r="C856" t="s">
        <v>14</v>
      </c>
      <c r="D856" t="s">
        <v>24</v>
      </c>
      <c r="E856">
        <v>14</v>
      </c>
      <c r="F856">
        <v>9</v>
      </c>
    </row>
    <row r="857" spans="1:10">
      <c r="A857" t="s">
        <v>238</v>
      </c>
      <c r="B857" s="56">
        <v>6.2754629629629632E-2</v>
      </c>
      <c r="C857" t="s">
        <v>19</v>
      </c>
      <c r="D857" t="s">
        <v>25</v>
      </c>
      <c r="E857">
        <v>19</v>
      </c>
      <c r="F857">
        <v>19</v>
      </c>
    </row>
    <row r="858" spans="1:10">
      <c r="A858" t="s">
        <v>238</v>
      </c>
      <c r="B858" s="56">
        <v>7.7789351851851846E-2</v>
      </c>
      <c r="C858" t="s">
        <v>23</v>
      </c>
      <c r="D858" t="s">
        <v>15</v>
      </c>
      <c r="E858">
        <v>19</v>
      </c>
      <c r="F858">
        <v>16</v>
      </c>
    </row>
    <row r="859" spans="1:10">
      <c r="A859" t="s">
        <v>238</v>
      </c>
      <c r="B859" s="56">
        <v>7.7812500000000007E-2</v>
      </c>
      <c r="C859" t="s">
        <v>18</v>
      </c>
      <c r="D859" t="s">
        <v>15</v>
      </c>
      <c r="E859">
        <v>17</v>
      </c>
      <c r="F859">
        <v>14</v>
      </c>
    </row>
    <row r="860" spans="1:10">
      <c r="A860" t="s">
        <v>238</v>
      </c>
      <c r="B860" s="56">
        <v>7.8761574074074067E-2</v>
      </c>
      <c r="C860" t="s">
        <v>21</v>
      </c>
      <c r="D860" t="s">
        <v>15</v>
      </c>
      <c r="E860">
        <v>10</v>
      </c>
      <c r="F860">
        <v>7</v>
      </c>
    </row>
    <row r="861" spans="1:10">
      <c r="A861" t="s">
        <v>238</v>
      </c>
      <c r="B861" s="56">
        <v>7.8865740740740736E-2</v>
      </c>
      <c r="C861" t="s">
        <v>13</v>
      </c>
      <c r="D861" t="s">
        <v>15</v>
      </c>
      <c r="E861">
        <v>9</v>
      </c>
      <c r="F861">
        <v>9</v>
      </c>
    </row>
    <row r="862" spans="1:10">
      <c r="A862" t="s">
        <v>238</v>
      </c>
      <c r="B862" s="56">
        <v>7.9155092592592596E-2</v>
      </c>
      <c r="C862" t="s">
        <v>14</v>
      </c>
      <c r="D862" t="s">
        <v>15</v>
      </c>
      <c r="E862">
        <v>7</v>
      </c>
      <c r="F862">
        <v>4</v>
      </c>
    </row>
    <row r="863" spans="1:10">
      <c r="A863" t="s">
        <v>238</v>
      </c>
      <c r="B863" s="56">
        <v>7.9722222222222222E-2</v>
      </c>
      <c r="C863" t="s">
        <v>13</v>
      </c>
      <c r="D863" t="s">
        <v>15</v>
      </c>
      <c r="E863" t="s">
        <v>38</v>
      </c>
      <c r="F863" t="s">
        <v>38</v>
      </c>
      <c r="J863" t="s">
        <v>56</v>
      </c>
    </row>
    <row r="864" spans="1:10">
      <c r="A864" t="s">
        <v>238</v>
      </c>
      <c r="B864" s="56">
        <v>7.9722222222222222E-2</v>
      </c>
      <c r="C864" t="s">
        <v>13</v>
      </c>
      <c r="D864" t="s">
        <v>15</v>
      </c>
      <c r="E864">
        <v>9</v>
      </c>
      <c r="F864">
        <v>9</v>
      </c>
      <c r="J864" t="s">
        <v>57</v>
      </c>
    </row>
    <row r="865" spans="1:10">
      <c r="A865" t="s">
        <v>238</v>
      </c>
      <c r="B865" s="56">
        <v>8.0844907407407407E-2</v>
      </c>
      <c r="C865" t="s">
        <v>14</v>
      </c>
      <c r="D865" t="s">
        <v>15</v>
      </c>
      <c r="E865">
        <v>13</v>
      </c>
      <c r="F865">
        <v>10</v>
      </c>
    </row>
    <row r="866" spans="1:10">
      <c r="A866" t="s">
        <v>238</v>
      </c>
      <c r="B866" s="56">
        <v>8.2245370370370371E-2</v>
      </c>
      <c r="C866" t="s">
        <v>23</v>
      </c>
      <c r="D866" t="s">
        <v>15</v>
      </c>
      <c r="E866">
        <v>14</v>
      </c>
      <c r="F866">
        <v>11</v>
      </c>
    </row>
    <row r="867" spans="1:10">
      <c r="A867" t="s">
        <v>238</v>
      </c>
      <c r="B867" s="56">
        <v>8.2256944444444438E-2</v>
      </c>
      <c r="C867" t="s">
        <v>18</v>
      </c>
      <c r="D867" t="s">
        <v>15</v>
      </c>
      <c r="E867">
        <v>5</v>
      </c>
      <c r="F867">
        <v>2</v>
      </c>
    </row>
    <row r="868" spans="1:10">
      <c r="A868" t="s">
        <v>238</v>
      </c>
      <c r="B868" s="56">
        <v>8.3460648148148145E-2</v>
      </c>
      <c r="C868" t="s">
        <v>23</v>
      </c>
      <c r="D868" t="s">
        <v>15</v>
      </c>
      <c r="E868">
        <v>6</v>
      </c>
      <c r="F868">
        <v>3</v>
      </c>
    </row>
    <row r="869" spans="1:10">
      <c r="A869" t="s">
        <v>238</v>
      </c>
      <c r="B869" s="56">
        <v>8.6122685185185191E-2</v>
      </c>
      <c r="C869" t="s">
        <v>21</v>
      </c>
      <c r="D869" t="s">
        <v>27</v>
      </c>
      <c r="E869">
        <v>5</v>
      </c>
    </row>
    <row r="870" spans="1:10">
      <c r="A870" t="s">
        <v>238</v>
      </c>
      <c r="B870" s="56">
        <v>8.684027777777778E-2</v>
      </c>
      <c r="C870" t="s">
        <v>21</v>
      </c>
      <c r="D870" t="s">
        <v>34</v>
      </c>
      <c r="E870" t="s">
        <v>38</v>
      </c>
      <c r="F870" t="s">
        <v>38</v>
      </c>
      <c r="J870" t="s">
        <v>56</v>
      </c>
    </row>
    <row r="871" spans="1:10">
      <c r="A871" t="s">
        <v>238</v>
      </c>
      <c r="B871" s="56">
        <v>8.684027777777778E-2</v>
      </c>
      <c r="C871" t="s">
        <v>21</v>
      </c>
      <c r="D871" t="s">
        <v>34</v>
      </c>
      <c r="E871">
        <v>22</v>
      </c>
      <c r="J871" t="s">
        <v>57</v>
      </c>
    </row>
    <row r="872" spans="1:10">
      <c r="A872" t="s">
        <v>238</v>
      </c>
      <c r="B872" s="56">
        <v>8.8414351851851855E-2</v>
      </c>
      <c r="C872" t="s">
        <v>21</v>
      </c>
      <c r="D872" t="s">
        <v>116</v>
      </c>
      <c r="E872" t="s">
        <v>38</v>
      </c>
      <c r="F872" t="s">
        <v>38</v>
      </c>
      <c r="J872" t="s">
        <v>56</v>
      </c>
    </row>
    <row r="873" spans="1:10">
      <c r="A873" t="s">
        <v>238</v>
      </c>
      <c r="B873" s="56">
        <v>8.8414351851851855E-2</v>
      </c>
      <c r="C873" t="s">
        <v>21</v>
      </c>
      <c r="D873" t="s">
        <v>116</v>
      </c>
      <c r="E873">
        <v>13</v>
      </c>
      <c r="J873" t="s">
        <v>57</v>
      </c>
    </row>
    <row r="874" spans="1:10">
      <c r="A874" t="s">
        <v>238</v>
      </c>
      <c r="B874" s="56">
        <v>8.9652777777777776E-2</v>
      </c>
      <c r="C874" t="s">
        <v>18</v>
      </c>
      <c r="D874" t="s">
        <v>33</v>
      </c>
      <c r="E874">
        <v>15</v>
      </c>
      <c r="F874">
        <v>10</v>
      </c>
      <c r="J874" t="s">
        <v>155</v>
      </c>
    </row>
    <row r="875" spans="1:10">
      <c r="A875" t="s">
        <v>238</v>
      </c>
      <c r="B875" s="56">
        <v>8.9733796296296298E-2</v>
      </c>
      <c r="C875" t="s">
        <v>21</v>
      </c>
      <c r="D875" t="s">
        <v>33</v>
      </c>
      <c r="E875">
        <v>18</v>
      </c>
      <c r="F875">
        <v>12</v>
      </c>
      <c r="J875" t="s">
        <v>175</v>
      </c>
    </row>
    <row r="876" spans="1:10">
      <c r="A876" t="s">
        <v>238</v>
      </c>
      <c r="B876" s="56">
        <v>8.9803240740740739E-2</v>
      </c>
      <c r="C876" t="s">
        <v>21</v>
      </c>
      <c r="D876" t="s">
        <v>33</v>
      </c>
      <c r="E876">
        <v>24</v>
      </c>
      <c r="F876">
        <v>18</v>
      </c>
      <c r="J876" t="s">
        <v>175</v>
      </c>
    </row>
    <row r="877" spans="1:10">
      <c r="A877" t="s">
        <v>238</v>
      </c>
      <c r="B877" s="56">
        <v>8.9826388888888886E-2</v>
      </c>
      <c r="C877" t="s">
        <v>21</v>
      </c>
      <c r="D877" t="s">
        <v>33</v>
      </c>
      <c r="E877" t="s">
        <v>17</v>
      </c>
      <c r="F877">
        <v>20</v>
      </c>
      <c r="G877" t="s">
        <v>40</v>
      </c>
      <c r="J877" t="s">
        <v>175</v>
      </c>
    </row>
    <row r="878" spans="1:10">
      <c r="A878" t="s">
        <v>238</v>
      </c>
      <c r="B878" s="56">
        <v>9.0081018518518519E-2</v>
      </c>
      <c r="C878" t="s">
        <v>21</v>
      </c>
      <c r="D878" t="s">
        <v>28</v>
      </c>
      <c r="E878">
        <v>37</v>
      </c>
      <c r="H878" t="s">
        <v>262</v>
      </c>
      <c r="I878">
        <v>1</v>
      </c>
    </row>
    <row r="879" spans="1:10">
      <c r="A879" t="s">
        <v>238</v>
      </c>
      <c r="B879" s="56">
        <v>9.0972222222222218E-2</v>
      </c>
      <c r="C879" t="s">
        <v>14</v>
      </c>
      <c r="D879" t="s">
        <v>167</v>
      </c>
      <c r="E879">
        <v>9</v>
      </c>
    </row>
    <row r="880" spans="1:10">
      <c r="A880" t="s">
        <v>238</v>
      </c>
      <c r="B880" s="56">
        <v>9.1261574074074078E-2</v>
      </c>
      <c r="C880" t="s">
        <v>14</v>
      </c>
      <c r="D880" t="s">
        <v>30</v>
      </c>
      <c r="E880">
        <v>21</v>
      </c>
      <c r="F880">
        <v>15</v>
      </c>
      <c r="J880" t="s">
        <v>264</v>
      </c>
    </row>
    <row r="881" spans="1:10">
      <c r="A881" t="s">
        <v>238</v>
      </c>
      <c r="B881" s="56">
        <v>9.1354166666666667E-2</v>
      </c>
      <c r="C881" t="s">
        <v>14</v>
      </c>
      <c r="D881" t="s">
        <v>28</v>
      </c>
      <c r="E881">
        <v>5</v>
      </c>
      <c r="H881" t="s">
        <v>266</v>
      </c>
    </row>
    <row r="882" spans="1:10">
      <c r="A882" t="s">
        <v>238</v>
      </c>
      <c r="B882" s="56">
        <v>9.1967592592592587E-2</v>
      </c>
      <c r="C882" t="s">
        <v>13</v>
      </c>
      <c r="D882" t="s">
        <v>33</v>
      </c>
      <c r="E882">
        <v>19</v>
      </c>
      <c r="F882">
        <v>13</v>
      </c>
      <c r="J882" t="s">
        <v>120</v>
      </c>
    </row>
    <row r="883" spans="1:10">
      <c r="A883" t="s">
        <v>238</v>
      </c>
      <c r="B883" s="56">
        <v>9.2002314814814815E-2</v>
      </c>
      <c r="C883" t="s">
        <v>13</v>
      </c>
      <c r="D883" t="s">
        <v>28</v>
      </c>
      <c r="E883">
        <v>12</v>
      </c>
      <c r="H883" t="s">
        <v>270</v>
      </c>
    </row>
    <row r="884" spans="1:10">
      <c r="A884" t="s">
        <v>238</v>
      </c>
      <c r="B884" s="56">
        <v>9.268518518518519E-2</v>
      </c>
      <c r="C884" t="s">
        <v>21</v>
      </c>
      <c r="D884" t="s">
        <v>156</v>
      </c>
      <c r="E884" t="s">
        <v>38</v>
      </c>
      <c r="F884" t="s">
        <v>38</v>
      </c>
      <c r="J884" t="s">
        <v>271</v>
      </c>
    </row>
    <row r="885" spans="1:10">
      <c r="A885" t="s">
        <v>238</v>
      </c>
      <c r="B885" s="56">
        <v>9.3078703703703705E-2</v>
      </c>
      <c r="C885" t="s">
        <v>18</v>
      </c>
      <c r="D885" t="s">
        <v>101</v>
      </c>
      <c r="E885">
        <v>11</v>
      </c>
      <c r="J885" t="s">
        <v>272</v>
      </c>
    </row>
    <row r="886" spans="1:10">
      <c r="A886" t="s">
        <v>238</v>
      </c>
      <c r="B886" s="56">
        <v>9.3599537037037037E-2</v>
      </c>
      <c r="C886" t="s">
        <v>18</v>
      </c>
      <c r="D886" t="s">
        <v>116</v>
      </c>
      <c r="E886">
        <v>5</v>
      </c>
      <c r="F886">
        <v>4</v>
      </c>
    </row>
    <row r="887" spans="1:10">
      <c r="A887" t="s">
        <v>238</v>
      </c>
      <c r="B887" s="56">
        <v>9.5185185185185192E-2</v>
      </c>
      <c r="C887" t="s">
        <v>19</v>
      </c>
      <c r="D887" t="s">
        <v>15</v>
      </c>
      <c r="E887">
        <v>19</v>
      </c>
      <c r="F887">
        <v>19</v>
      </c>
    </row>
    <row r="888" spans="1:10">
      <c r="A888" t="s">
        <v>238</v>
      </c>
      <c r="B888" s="56">
        <v>9.5590277777777774E-2</v>
      </c>
      <c r="C888" t="s">
        <v>19</v>
      </c>
      <c r="D888" t="s">
        <v>25</v>
      </c>
      <c r="E888">
        <v>18</v>
      </c>
      <c r="F888">
        <v>18</v>
      </c>
    </row>
    <row r="889" spans="1:10">
      <c r="A889" t="s">
        <v>238</v>
      </c>
      <c r="B889" s="56">
        <v>0.10024305555555556</v>
      </c>
      <c r="C889" t="s">
        <v>18</v>
      </c>
      <c r="D889" t="s">
        <v>101</v>
      </c>
      <c r="E889">
        <v>4</v>
      </c>
      <c r="J889" t="s">
        <v>277</v>
      </c>
    </row>
    <row r="890" spans="1:10">
      <c r="A890" t="s">
        <v>238</v>
      </c>
      <c r="B890" s="56">
        <v>0.10171296296296296</v>
      </c>
      <c r="C890" t="s">
        <v>23</v>
      </c>
      <c r="D890" t="s">
        <v>24</v>
      </c>
      <c r="E890">
        <v>12</v>
      </c>
      <c r="F890">
        <v>7</v>
      </c>
    </row>
    <row r="891" spans="1:10">
      <c r="A891" t="s">
        <v>238</v>
      </c>
      <c r="B891" s="56">
        <v>0.1034375</v>
      </c>
      <c r="C891" t="s">
        <v>19</v>
      </c>
      <c r="D891" t="s">
        <v>15</v>
      </c>
      <c r="E891">
        <v>8</v>
      </c>
      <c r="F891">
        <v>8</v>
      </c>
    </row>
    <row r="892" spans="1:10">
      <c r="A892" t="s">
        <v>238</v>
      </c>
      <c r="B892" s="56">
        <v>0.10461805555555556</v>
      </c>
      <c r="C892" t="s">
        <v>18</v>
      </c>
      <c r="D892" t="s">
        <v>15</v>
      </c>
      <c r="E892">
        <v>6</v>
      </c>
      <c r="F892">
        <v>3</v>
      </c>
    </row>
    <row r="893" spans="1:10">
      <c r="A893" t="s">
        <v>238</v>
      </c>
      <c r="B893" s="56">
        <v>0.10728009259259259</v>
      </c>
      <c r="C893" t="s">
        <v>21</v>
      </c>
      <c r="D893" t="s">
        <v>15</v>
      </c>
      <c r="E893">
        <v>12</v>
      </c>
      <c r="F893">
        <v>9</v>
      </c>
    </row>
    <row r="894" spans="1:10">
      <c r="A894" t="s">
        <v>238</v>
      </c>
      <c r="B894" s="56">
        <v>0.10821759259259259</v>
      </c>
      <c r="C894" t="s">
        <v>23</v>
      </c>
      <c r="D894" t="s">
        <v>37</v>
      </c>
      <c r="E894" t="s">
        <v>38</v>
      </c>
      <c r="F894" t="s">
        <v>38</v>
      </c>
      <c r="J894" t="s">
        <v>56</v>
      </c>
    </row>
    <row r="895" spans="1:10">
      <c r="A895" t="s">
        <v>238</v>
      </c>
      <c r="B895" s="56">
        <v>0.10821759259259259</v>
      </c>
      <c r="C895" t="s">
        <v>23</v>
      </c>
      <c r="D895" t="s">
        <v>37</v>
      </c>
      <c r="E895" t="s">
        <v>17</v>
      </c>
      <c r="F895">
        <v>20</v>
      </c>
      <c r="J895" t="s">
        <v>57</v>
      </c>
    </row>
    <row r="896" spans="1:10">
      <c r="A896" t="s">
        <v>238</v>
      </c>
      <c r="B896" s="56">
        <v>0.10893518518518519</v>
      </c>
      <c r="C896" t="s">
        <v>23</v>
      </c>
      <c r="D896" t="s">
        <v>246</v>
      </c>
      <c r="E896">
        <v>6</v>
      </c>
      <c r="F896">
        <v>6</v>
      </c>
    </row>
    <row r="897" spans="1:10">
      <c r="A897" t="s">
        <v>238</v>
      </c>
      <c r="B897" s="56">
        <v>0.10942129629629629</v>
      </c>
      <c r="C897" t="s">
        <v>21</v>
      </c>
      <c r="D897" t="s">
        <v>246</v>
      </c>
      <c r="E897">
        <v>14</v>
      </c>
    </row>
    <row r="898" spans="1:10">
      <c r="A898" t="s">
        <v>238</v>
      </c>
      <c r="B898" s="56">
        <v>0.11762731481481481</v>
      </c>
      <c r="C898" t="s">
        <v>18</v>
      </c>
      <c r="D898" t="s">
        <v>24</v>
      </c>
      <c r="E898" t="s">
        <v>17</v>
      </c>
      <c r="F898">
        <v>20</v>
      </c>
    </row>
    <row r="899" spans="1:10">
      <c r="A899" t="s">
        <v>238</v>
      </c>
      <c r="B899" s="56">
        <v>0.11827546296296296</v>
      </c>
      <c r="C899" t="s">
        <v>21</v>
      </c>
      <c r="D899" t="s">
        <v>24</v>
      </c>
      <c r="E899">
        <v>18</v>
      </c>
      <c r="F899">
        <v>13</v>
      </c>
    </row>
    <row r="900" spans="1:10">
      <c r="A900" t="s">
        <v>238</v>
      </c>
      <c r="B900" s="56">
        <v>0.11959490740740741</v>
      </c>
      <c r="C900" t="s">
        <v>21</v>
      </c>
      <c r="D900" t="s">
        <v>116</v>
      </c>
      <c r="E900" t="s">
        <v>38</v>
      </c>
      <c r="F900" t="s">
        <v>38</v>
      </c>
      <c r="J900" t="s">
        <v>56</v>
      </c>
    </row>
    <row r="901" spans="1:10">
      <c r="A901" t="s">
        <v>238</v>
      </c>
      <c r="B901" s="56">
        <v>0.11959490740740741</v>
      </c>
      <c r="C901" t="s">
        <v>21</v>
      </c>
      <c r="D901" t="s">
        <v>116</v>
      </c>
      <c r="E901">
        <v>20</v>
      </c>
      <c r="J901" t="s">
        <v>57</v>
      </c>
    </row>
    <row r="902" spans="1:10">
      <c r="A902" t="s">
        <v>238</v>
      </c>
      <c r="B902" s="56">
        <v>0.12314814814814815</v>
      </c>
      <c r="C902" t="s">
        <v>21</v>
      </c>
      <c r="D902" t="s">
        <v>24</v>
      </c>
      <c r="E902">
        <v>23</v>
      </c>
      <c r="F902">
        <v>18</v>
      </c>
    </row>
    <row r="903" spans="1:10">
      <c r="A903" t="s">
        <v>238</v>
      </c>
      <c r="B903" s="56">
        <v>0.12788194444444445</v>
      </c>
      <c r="C903" t="s">
        <v>19</v>
      </c>
      <c r="D903" t="s">
        <v>34</v>
      </c>
      <c r="E903" t="s">
        <v>20</v>
      </c>
      <c r="F903">
        <v>1</v>
      </c>
    </row>
    <row r="904" spans="1:10">
      <c r="A904" t="s">
        <v>238</v>
      </c>
      <c r="B904" s="56">
        <v>0.13061342592592592</v>
      </c>
      <c r="C904" t="s">
        <v>14</v>
      </c>
      <c r="D904" t="s">
        <v>37</v>
      </c>
      <c r="E904">
        <v>17</v>
      </c>
      <c r="F904">
        <v>13</v>
      </c>
    </row>
    <row r="905" spans="1:10">
      <c r="A905" t="s">
        <v>238</v>
      </c>
      <c r="B905" s="56">
        <v>0.13306712962962963</v>
      </c>
      <c r="C905" t="s">
        <v>21</v>
      </c>
      <c r="D905" t="s">
        <v>68</v>
      </c>
      <c r="E905">
        <v>20</v>
      </c>
    </row>
    <row r="906" spans="1:10">
      <c r="A906" t="s">
        <v>238</v>
      </c>
      <c r="B906" s="56">
        <v>0.13853009259259258</v>
      </c>
      <c r="C906" t="s">
        <v>19</v>
      </c>
      <c r="D906" t="s">
        <v>31</v>
      </c>
      <c r="E906">
        <v>0</v>
      </c>
      <c r="F906">
        <v>3</v>
      </c>
    </row>
    <row r="907" spans="1:10">
      <c r="A907" t="s">
        <v>238</v>
      </c>
      <c r="B907" s="56">
        <v>0.14027777777777778</v>
      </c>
      <c r="C907" t="s">
        <v>21</v>
      </c>
      <c r="D907" t="s">
        <v>24</v>
      </c>
      <c r="E907">
        <v>17</v>
      </c>
      <c r="F907">
        <v>12</v>
      </c>
    </row>
    <row r="908" spans="1:10">
      <c r="A908" t="s">
        <v>238</v>
      </c>
      <c r="B908" s="56">
        <v>0.14287037037037037</v>
      </c>
      <c r="C908" t="s">
        <v>18</v>
      </c>
      <c r="D908" t="s">
        <v>31</v>
      </c>
      <c r="E908">
        <v>10</v>
      </c>
      <c r="F908">
        <v>7</v>
      </c>
    </row>
    <row r="909" spans="1:10">
      <c r="A909" t="s">
        <v>295</v>
      </c>
      <c r="B909" s="56">
        <v>1.0462962962962962E-2</v>
      </c>
      <c r="C909" t="s">
        <v>14</v>
      </c>
      <c r="D909" t="s">
        <v>15</v>
      </c>
      <c r="E909">
        <v>15</v>
      </c>
      <c r="F909">
        <v>12</v>
      </c>
    </row>
    <row r="910" spans="1:10">
      <c r="A910" t="s">
        <v>295</v>
      </c>
      <c r="B910" s="56">
        <v>1.4756944444444444E-2</v>
      </c>
      <c r="C910" t="s">
        <v>19</v>
      </c>
      <c r="D910" t="s">
        <v>15</v>
      </c>
      <c r="E910">
        <v>2</v>
      </c>
      <c r="F910">
        <v>2</v>
      </c>
    </row>
    <row r="911" spans="1:10">
      <c r="A911" t="s">
        <v>295</v>
      </c>
      <c r="B911" s="56">
        <v>1.6331018518518519E-2</v>
      </c>
      <c r="C911" t="s">
        <v>18</v>
      </c>
      <c r="D911" t="s">
        <v>34</v>
      </c>
      <c r="E911">
        <v>17</v>
      </c>
      <c r="F911">
        <v>14</v>
      </c>
    </row>
    <row r="912" spans="1:10">
      <c r="A912" t="s">
        <v>295</v>
      </c>
      <c r="B912" s="56">
        <v>1.7685185185185186E-2</v>
      </c>
      <c r="C912" t="s">
        <v>23</v>
      </c>
      <c r="D912" t="s">
        <v>15</v>
      </c>
      <c r="E912">
        <v>7</v>
      </c>
      <c r="F912">
        <v>4</v>
      </c>
    </row>
    <row r="913" spans="1:10">
      <c r="A913" t="s">
        <v>295</v>
      </c>
      <c r="B913" s="56">
        <v>1.804398148148148E-2</v>
      </c>
      <c r="C913" t="s">
        <v>18</v>
      </c>
      <c r="D913" t="s">
        <v>15</v>
      </c>
      <c r="E913">
        <v>22</v>
      </c>
      <c r="F913">
        <v>19</v>
      </c>
    </row>
    <row r="914" spans="1:10">
      <c r="A914" t="s">
        <v>295</v>
      </c>
      <c r="B914" s="56">
        <v>1.8761574074074073E-2</v>
      </c>
      <c r="C914" t="s">
        <v>18</v>
      </c>
      <c r="D914" t="s">
        <v>45</v>
      </c>
      <c r="E914" t="s">
        <v>38</v>
      </c>
      <c r="F914" t="s">
        <v>38</v>
      </c>
      <c r="J914" t="s">
        <v>301</v>
      </c>
    </row>
    <row r="915" spans="1:10">
      <c r="A915" t="s">
        <v>295</v>
      </c>
      <c r="B915" s="56">
        <v>1.8761574074074073E-2</v>
      </c>
      <c r="C915" t="s">
        <v>18</v>
      </c>
      <c r="D915" t="s">
        <v>45</v>
      </c>
      <c r="E915" t="s">
        <v>38</v>
      </c>
      <c r="F915" t="s">
        <v>38</v>
      </c>
      <c r="J915" t="s">
        <v>301</v>
      </c>
    </row>
    <row r="916" spans="1:10">
      <c r="A916" t="s">
        <v>295</v>
      </c>
      <c r="B916" s="56">
        <v>1.8761574074074073E-2</v>
      </c>
      <c r="C916" t="s">
        <v>18</v>
      </c>
      <c r="D916" t="s">
        <v>45</v>
      </c>
      <c r="E916" t="s">
        <v>38</v>
      </c>
      <c r="F916" t="s">
        <v>38</v>
      </c>
      <c r="J916" t="s">
        <v>301</v>
      </c>
    </row>
    <row r="917" spans="1:10">
      <c r="A917" t="s">
        <v>295</v>
      </c>
      <c r="B917" s="56">
        <v>1.8969907407407408E-2</v>
      </c>
      <c r="C917" t="s">
        <v>18</v>
      </c>
      <c r="D917" t="s">
        <v>27</v>
      </c>
      <c r="E917">
        <v>19</v>
      </c>
      <c r="F917">
        <v>14</v>
      </c>
    </row>
    <row r="918" spans="1:10">
      <c r="A918" t="s">
        <v>295</v>
      </c>
      <c r="B918" s="56">
        <v>1.9131944444444444E-2</v>
      </c>
      <c r="C918" t="s">
        <v>23</v>
      </c>
      <c r="D918" t="s">
        <v>15</v>
      </c>
      <c r="E918">
        <v>18</v>
      </c>
      <c r="F918">
        <v>15</v>
      </c>
    </row>
    <row r="919" spans="1:10">
      <c r="A919" t="s">
        <v>295</v>
      </c>
      <c r="B919" s="56">
        <v>1.9074074074074073E-2</v>
      </c>
      <c r="C919" t="s">
        <v>18</v>
      </c>
      <c r="D919" t="s">
        <v>45</v>
      </c>
      <c r="E919" t="s">
        <v>38</v>
      </c>
      <c r="F919" t="s">
        <v>38</v>
      </c>
      <c r="J919" t="s">
        <v>301</v>
      </c>
    </row>
    <row r="920" spans="1:10">
      <c r="A920" t="s">
        <v>295</v>
      </c>
      <c r="B920" s="56">
        <v>2.0046296296296295E-2</v>
      </c>
      <c r="C920" t="s">
        <v>18</v>
      </c>
      <c r="D920" t="s">
        <v>45</v>
      </c>
      <c r="E920" t="s">
        <v>38</v>
      </c>
      <c r="F920" t="s">
        <v>38</v>
      </c>
      <c r="J920" t="s">
        <v>301</v>
      </c>
    </row>
    <row r="921" spans="1:10">
      <c r="A921" t="s">
        <v>295</v>
      </c>
      <c r="B921" s="56">
        <v>2.0254629629629629E-2</v>
      </c>
      <c r="C921" t="s">
        <v>21</v>
      </c>
      <c r="D921" t="s">
        <v>15</v>
      </c>
      <c r="E921">
        <v>21</v>
      </c>
      <c r="F921">
        <v>18</v>
      </c>
    </row>
    <row r="922" spans="1:10">
      <c r="A922" t="s">
        <v>295</v>
      </c>
      <c r="B922" s="56">
        <v>2.1041666666666667E-2</v>
      </c>
      <c r="C922" t="s">
        <v>18</v>
      </c>
      <c r="D922" t="s">
        <v>27</v>
      </c>
      <c r="E922">
        <v>16</v>
      </c>
      <c r="F922">
        <v>11</v>
      </c>
    </row>
    <row r="923" spans="1:10">
      <c r="A923" t="s">
        <v>295</v>
      </c>
      <c r="B923" s="56">
        <v>4.1006944444444443E-2</v>
      </c>
      <c r="C923" t="s">
        <v>14</v>
      </c>
      <c r="D923" t="s">
        <v>31</v>
      </c>
      <c r="E923" t="s">
        <v>38</v>
      </c>
      <c r="F923" t="s">
        <v>38</v>
      </c>
      <c r="J923" t="s">
        <v>56</v>
      </c>
    </row>
    <row r="924" spans="1:10">
      <c r="A924" t="s">
        <v>295</v>
      </c>
      <c r="B924" s="56">
        <v>4.1006944444444443E-2</v>
      </c>
      <c r="C924" t="s">
        <v>14</v>
      </c>
      <c r="D924" t="s">
        <v>31</v>
      </c>
      <c r="E924">
        <v>19</v>
      </c>
      <c r="F924">
        <v>18</v>
      </c>
      <c r="J924" t="s">
        <v>57</v>
      </c>
    </row>
    <row r="925" spans="1:10">
      <c r="A925" t="s">
        <v>295</v>
      </c>
      <c r="B925" s="56">
        <v>5.1018518518518519E-2</v>
      </c>
      <c r="C925" t="s">
        <v>19</v>
      </c>
      <c r="D925" t="s">
        <v>15</v>
      </c>
      <c r="E925">
        <v>17</v>
      </c>
      <c r="F925">
        <v>12</v>
      </c>
    </row>
    <row r="926" spans="1:10">
      <c r="A926" t="s">
        <v>295</v>
      </c>
      <c r="B926" s="56">
        <v>5.1053240740740739E-2</v>
      </c>
      <c r="C926" t="s">
        <v>23</v>
      </c>
      <c r="D926" t="s">
        <v>15</v>
      </c>
      <c r="E926">
        <v>13</v>
      </c>
      <c r="F926">
        <v>13</v>
      </c>
    </row>
    <row r="927" spans="1:10">
      <c r="A927" t="s">
        <v>295</v>
      </c>
      <c r="B927" s="56">
        <v>5.1076388888888886E-2</v>
      </c>
      <c r="C927" t="s">
        <v>18</v>
      </c>
      <c r="D927" t="s">
        <v>15</v>
      </c>
      <c r="E927">
        <v>4</v>
      </c>
      <c r="F927">
        <v>3</v>
      </c>
    </row>
    <row r="928" spans="1:10">
      <c r="A928" t="s">
        <v>295</v>
      </c>
      <c r="B928" s="56">
        <v>7.7638888888888882E-2</v>
      </c>
      <c r="C928" t="s">
        <v>19</v>
      </c>
      <c r="D928" t="s">
        <v>22</v>
      </c>
      <c r="E928">
        <v>15</v>
      </c>
      <c r="F928">
        <v>7</v>
      </c>
    </row>
    <row r="929" spans="1:9">
      <c r="A929" t="s">
        <v>295</v>
      </c>
      <c r="B929" s="56">
        <v>7.8310185185185191E-2</v>
      </c>
      <c r="C929" t="s">
        <v>21</v>
      </c>
      <c r="D929" t="s">
        <v>15</v>
      </c>
      <c r="E929" t="s">
        <v>20</v>
      </c>
      <c r="F929">
        <v>1</v>
      </c>
    </row>
    <row r="930" spans="1:9">
      <c r="A930" t="s">
        <v>295</v>
      </c>
      <c r="B930" s="56">
        <v>7.9120370370370369E-2</v>
      </c>
      <c r="C930" t="s">
        <v>19</v>
      </c>
      <c r="D930" t="s">
        <v>27</v>
      </c>
      <c r="E930">
        <v>11</v>
      </c>
      <c r="F930">
        <v>3</v>
      </c>
    </row>
    <row r="931" spans="1:9">
      <c r="A931" t="s">
        <v>295</v>
      </c>
      <c r="B931" s="56">
        <v>7.9745370370370369E-2</v>
      </c>
      <c r="C931" t="s">
        <v>19</v>
      </c>
      <c r="D931" t="s">
        <v>22</v>
      </c>
      <c r="E931">
        <v>22</v>
      </c>
      <c r="F931">
        <v>14</v>
      </c>
    </row>
    <row r="932" spans="1:9">
      <c r="A932" t="s">
        <v>295</v>
      </c>
      <c r="B932" s="56">
        <v>7.9988425925925921E-2</v>
      </c>
      <c r="C932" t="s">
        <v>19</v>
      </c>
      <c r="D932" t="s">
        <v>27</v>
      </c>
      <c r="E932">
        <v>12</v>
      </c>
      <c r="F932">
        <v>4</v>
      </c>
    </row>
    <row r="933" spans="1:9">
      <c r="A933" t="s">
        <v>295</v>
      </c>
      <c r="B933" s="56">
        <v>8.0960648148148143E-2</v>
      </c>
      <c r="C933" t="s">
        <v>21</v>
      </c>
      <c r="D933" t="s">
        <v>24</v>
      </c>
      <c r="E933">
        <v>20</v>
      </c>
      <c r="F933">
        <v>15</v>
      </c>
    </row>
    <row r="934" spans="1:9">
      <c r="A934" t="s">
        <v>295</v>
      </c>
      <c r="B934" s="56">
        <v>8.1412037037037033E-2</v>
      </c>
      <c r="C934" t="s">
        <v>18</v>
      </c>
      <c r="D934" t="s">
        <v>15</v>
      </c>
      <c r="E934">
        <v>12</v>
      </c>
      <c r="F934">
        <v>9</v>
      </c>
    </row>
    <row r="935" spans="1:9">
      <c r="A935" t="s">
        <v>295</v>
      </c>
      <c r="B935" s="56">
        <v>9.6273148148148149E-2</v>
      </c>
      <c r="C935" t="s">
        <v>18</v>
      </c>
      <c r="D935" t="s">
        <v>27</v>
      </c>
      <c r="E935">
        <v>12</v>
      </c>
      <c r="F935">
        <v>7</v>
      </c>
    </row>
    <row r="936" spans="1:9">
      <c r="A936" t="s">
        <v>295</v>
      </c>
      <c r="B936" s="56">
        <v>0.11309027777777778</v>
      </c>
      <c r="C936" t="s">
        <v>21</v>
      </c>
      <c r="D936" t="s">
        <v>67</v>
      </c>
      <c r="E936" t="s">
        <v>17</v>
      </c>
      <c r="F936">
        <v>20</v>
      </c>
    </row>
    <row r="937" spans="1:9">
      <c r="A937" t="s">
        <v>295</v>
      </c>
      <c r="B937" s="56">
        <v>0.12256944444444444</v>
      </c>
      <c r="C937" t="s">
        <v>66</v>
      </c>
      <c r="D937" t="s">
        <v>34</v>
      </c>
      <c r="E937">
        <v>13</v>
      </c>
      <c r="F937">
        <v>15</v>
      </c>
    </row>
    <row r="938" spans="1:9">
      <c r="A938" t="s">
        <v>295</v>
      </c>
      <c r="B938" s="56">
        <v>0.12768518518518518</v>
      </c>
      <c r="C938" t="s">
        <v>18</v>
      </c>
      <c r="D938" t="s">
        <v>31</v>
      </c>
      <c r="E938">
        <v>22</v>
      </c>
      <c r="F938">
        <v>19</v>
      </c>
    </row>
    <row r="939" spans="1:9">
      <c r="A939" t="s">
        <v>295</v>
      </c>
      <c r="B939" s="56">
        <v>0.12912037037037036</v>
      </c>
      <c r="C939" t="s">
        <v>89</v>
      </c>
      <c r="D939" t="s">
        <v>22</v>
      </c>
      <c r="E939">
        <v>4</v>
      </c>
      <c r="F939">
        <v>2</v>
      </c>
      <c r="H939" t="s">
        <v>322</v>
      </c>
      <c r="I939">
        <v>1</v>
      </c>
    </row>
    <row r="940" spans="1:9">
      <c r="A940" t="s">
        <v>320</v>
      </c>
      <c r="B940" s="56">
        <v>1.1446759259259259E-2</v>
      </c>
      <c r="C940" t="s">
        <v>13</v>
      </c>
      <c r="D940" t="s">
        <v>15</v>
      </c>
      <c r="E940">
        <v>11</v>
      </c>
      <c r="F940">
        <v>11</v>
      </c>
    </row>
    <row r="941" spans="1:9">
      <c r="A941" t="s">
        <v>320</v>
      </c>
      <c r="B941" s="56">
        <v>2.1087962962962965E-2</v>
      </c>
      <c r="C941" t="s">
        <v>21</v>
      </c>
      <c r="D941" t="s">
        <v>37</v>
      </c>
      <c r="E941">
        <v>11</v>
      </c>
      <c r="F941">
        <v>5</v>
      </c>
    </row>
    <row r="942" spans="1:9">
      <c r="A942" t="s">
        <v>320</v>
      </c>
      <c r="B942" s="56">
        <v>2.3807870370370372E-2</v>
      </c>
      <c r="C942" t="s">
        <v>21</v>
      </c>
      <c r="D942" t="s">
        <v>15</v>
      </c>
      <c r="E942">
        <v>10</v>
      </c>
      <c r="F942">
        <v>7</v>
      </c>
    </row>
    <row r="943" spans="1:9">
      <c r="A943" t="s">
        <v>320</v>
      </c>
      <c r="B943" s="56">
        <v>2.7708333333333335E-2</v>
      </c>
      <c r="C943" t="s">
        <v>66</v>
      </c>
      <c r="D943" t="s">
        <v>15</v>
      </c>
      <c r="E943">
        <v>8</v>
      </c>
      <c r="F943">
        <v>10</v>
      </c>
    </row>
    <row r="944" spans="1:9">
      <c r="A944" t="s">
        <v>320</v>
      </c>
      <c r="B944" s="56">
        <v>2.9444444444444443E-2</v>
      </c>
      <c r="C944" t="s">
        <v>14</v>
      </c>
      <c r="D944" t="s">
        <v>37</v>
      </c>
      <c r="E944">
        <v>22</v>
      </c>
      <c r="F944">
        <v>18</v>
      </c>
    </row>
    <row r="945" spans="1:10">
      <c r="A945" t="s">
        <v>320</v>
      </c>
      <c r="B945" s="56">
        <v>3.1226851851851853E-2</v>
      </c>
      <c r="C945" t="s">
        <v>21</v>
      </c>
      <c r="D945" t="s">
        <v>15</v>
      </c>
      <c r="E945">
        <v>19</v>
      </c>
      <c r="F945">
        <v>16</v>
      </c>
    </row>
    <row r="946" spans="1:10">
      <c r="A946" t="s">
        <v>320</v>
      </c>
      <c r="B946" s="56">
        <v>3.142361111111111E-2</v>
      </c>
      <c r="C946" t="s">
        <v>66</v>
      </c>
      <c r="D946" t="s">
        <v>37</v>
      </c>
      <c r="E946">
        <v>13</v>
      </c>
    </row>
    <row r="947" spans="1:10">
      <c r="A947" t="s">
        <v>320</v>
      </c>
      <c r="B947" s="56">
        <v>3.229166666666667E-2</v>
      </c>
      <c r="C947" t="s">
        <v>19</v>
      </c>
      <c r="D947" t="s">
        <v>78</v>
      </c>
      <c r="E947">
        <v>22</v>
      </c>
      <c r="F947">
        <v>19</v>
      </c>
    </row>
    <row r="948" spans="1:10">
      <c r="A948" t="s">
        <v>320</v>
      </c>
      <c r="B948" s="56">
        <v>3.5671296296296298E-2</v>
      </c>
      <c r="C948" t="s">
        <v>19</v>
      </c>
      <c r="D948" t="s">
        <v>37</v>
      </c>
      <c r="E948" t="s">
        <v>20</v>
      </c>
      <c r="F948">
        <v>1</v>
      </c>
    </row>
    <row r="949" spans="1:10">
      <c r="A949" t="s">
        <v>320</v>
      </c>
      <c r="B949" s="56">
        <v>3.9733796296296295E-2</v>
      </c>
      <c r="C949" t="s">
        <v>19</v>
      </c>
      <c r="D949" t="s">
        <v>16</v>
      </c>
      <c r="E949">
        <v>20</v>
      </c>
      <c r="F949">
        <v>16</v>
      </c>
    </row>
    <row r="950" spans="1:10">
      <c r="A950" t="s">
        <v>320</v>
      </c>
      <c r="B950" s="56">
        <v>3.9733796296296295E-2</v>
      </c>
      <c r="C950" t="s">
        <v>13</v>
      </c>
      <c r="D950" t="s">
        <v>16</v>
      </c>
      <c r="E950" t="s">
        <v>17</v>
      </c>
      <c r="F950">
        <v>20</v>
      </c>
    </row>
    <row r="951" spans="1:10">
      <c r="A951" t="s">
        <v>320</v>
      </c>
      <c r="B951" s="56">
        <v>3.9907407407407405E-2</v>
      </c>
      <c r="C951" t="s">
        <v>66</v>
      </c>
      <c r="D951" t="s">
        <v>16</v>
      </c>
      <c r="E951">
        <v>17</v>
      </c>
      <c r="F951">
        <v>15</v>
      </c>
    </row>
    <row r="952" spans="1:10">
      <c r="A952" t="s">
        <v>320</v>
      </c>
      <c r="B952" s="56">
        <v>3.9907407407407405E-2</v>
      </c>
      <c r="C952" t="s">
        <v>14</v>
      </c>
      <c r="D952" t="s">
        <v>16</v>
      </c>
      <c r="E952">
        <v>19</v>
      </c>
      <c r="F952">
        <v>15</v>
      </c>
    </row>
    <row r="953" spans="1:10">
      <c r="A953" t="s">
        <v>320</v>
      </c>
      <c r="B953" s="56">
        <v>4.0057870370370369E-2</v>
      </c>
      <c r="C953" t="s">
        <v>18</v>
      </c>
      <c r="D953" t="s">
        <v>16</v>
      </c>
      <c r="E953">
        <v>8</v>
      </c>
      <c r="F953">
        <v>5</v>
      </c>
    </row>
    <row r="954" spans="1:10">
      <c r="A954" t="s">
        <v>320</v>
      </c>
      <c r="B954" s="56">
        <v>4.0069444444444442E-2</v>
      </c>
      <c r="C954" t="s">
        <v>23</v>
      </c>
      <c r="D954" t="s">
        <v>16</v>
      </c>
      <c r="E954">
        <v>6</v>
      </c>
      <c r="F954">
        <v>3</v>
      </c>
    </row>
    <row r="955" spans="1:10">
      <c r="A955" t="s">
        <v>320</v>
      </c>
      <c r="B955" s="56">
        <v>4.0196759259259258E-2</v>
      </c>
      <c r="C955" t="s">
        <v>21</v>
      </c>
      <c r="D955" t="s">
        <v>16</v>
      </c>
      <c r="E955">
        <v>4</v>
      </c>
      <c r="F955">
        <v>3</v>
      </c>
    </row>
    <row r="956" spans="1:10">
      <c r="A956" t="s">
        <v>320</v>
      </c>
      <c r="B956" s="56">
        <v>4.175925925925926E-2</v>
      </c>
      <c r="C956" t="s">
        <v>13</v>
      </c>
      <c r="D956" t="s">
        <v>30</v>
      </c>
      <c r="E956">
        <v>14</v>
      </c>
      <c r="F956">
        <v>8</v>
      </c>
      <c r="J956" t="s">
        <v>88</v>
      </c>
    </row>
    <row r="957" spans="1:10">
      <c r="A957" t="s">
        <v>320</v>
      </c>
      <c r="B957" s="56">
        <v>4.1840277777777775E-2</v>
      </c>
      <c r="C957" t="s">
        <v>13</v>
      </c>
      <c r="D957" t="s">
        <v>28</v>
      </c>
      <c r="E957">
        <v>10</v>
      </c>
      <c r="H957" t="s">
        <v>325</v>
      </c>
      <c r="I957">
        <v>1</v>
      </c>
    </row>
    <row r="958" spans="1:10">
      <c r="A958" t="s">
        <v>320</v>
      </c>
      <c r="B958" s="56">
        <v>4.2245370370370371E-2</v>
      </c>
      <c r="C958" t="s">
        <v>13</v>
      </c>
      <c r="D958" t="s">
        <v>62</v>
      </c>
      <c r="E958">
        <v>13</v>
      </c>
      <c r="F958">
        <v>9</v>
      </c>
    </row>
    <row r="959" spans="1:10">
      <c r="A959" t="s">
        <v>320</v>
      </c>
      <c r="B959" s="56">
        <v>4.2789351851851849E-2</v>
      </c>
      <c r="C959" t="s">
        <v>19</v>
      </c>
      <c r="D959" t="s">
        <v>30</v>
      </c>
      <c r="E959">
        <v>19</v>
      </c>
      <c r="F959">
        <v>15</v>
      </c>
      <c r="J959" t="s">
        <v>159</v>
      </c>
    </row>
    <row r="960" spans="1:10">
      <c r="A960" t="s">
        <v>320</v>
      </c>
      <c r="B960" s="56">
        <v>4.2858796296296298E-2</v>
      </c>
      <c r="C960" t="s">
        <v>19</v>
      </c>
      <c r="D960" t="s">
        <v>28</v>
      </c>
      <c r="E960">
        <v>15</v>
      </c>
      <c r="H960" t="s">
        <v>328</v>
      </c>
      <c r="I960">
        <v>1</v>
      </c>
    </row>
    <row r="961" spans="1:10">
      <c r="A961" t="s">
        <v>320</v>
      </c>
      <c r="B961" s="56">
        <v>4.3321759259259261E-2</v>
      </c>
      <c r="C961" t="s">
        <v>14</v>
      </c>
      <c r="D961" t="s">
        <v>62</v>
      </c>
      <c r="E961" t="s">
        <v>20</v>
      </c>
      <c r="F961">
        <v>1</v>
      </c>
    </row>
    <row r="962" spans="1:10">
      <c r="A962" t="s">
        <v>320</v>
      </c>
      <c r="B962" s="56">
        <v>4.3321759259259261E-2</v>
      </c>
      <c r="C962" t="s">
        <v>66</v>
      </c>
      <c r="D962" t="s">
        <v>62</v>
      </c>
      <c r="E962">
        <v>8</v>
      </c>
      <c r="F962">
        <v>4</v>
      </c>
    </row>
    <row r="963" spans="1:10">
      <c r="A963" t="s">
        <v>320</v>
      </c>
      <c r="B963" s="56">
        <v>4.3321759259259261E-2</v>
      </c>
      <c r="C963" t="s">
        <v>23</v>
      </c>
      <c r="D963" t="s">
        <v>62</v>
      </c>
      <c r="E963">
        <v>16</v>
      </c>
      <c r="F963">
        <v>14</v>
      </c>
    </row>
    <row r="964" spans="1:10">
      <c r="A964" t="s">
        <v>320</v>
      </c>
      <c r="B964" s="56">
        <v>4.4409722222222225E-2</v>
      </c>
      <c r="C964" t="s">
        <v>14</v>
      </c>
      <c r="D964" t="s">
        <v>30</v>
      </c>
      <c r="E964">
        <v>22</v>
      </c>
      <c r="F964">
        <v>16</v>
      </c>
      <c r="J964" t="s">
        <v>58</v>
      </c>
    </row>
    <row r="965" spans="1:10">
      <c r="A965" t="s">
        <v>320</v>
      </c>
      <c r="B965" s="56">
        <v>4.4293981481481483E-2</v>
      </c>
      <c r="C965" t="s">
        <v>14</v>
      </c>
      <c r="D965" t="s">
        <v>28</v>
      </c>
      <c r="E965">
        <v>8</v>
      </c>
      <c r="H965" t="s">
        <v>332</v>
      </c>
      <c r="I965">
        <v>1</v>
      </c>
    </row>
    <row r="966" spans="1:10">
      <c r="A966" t="s">
        <v>320</v>
      </c>
      <c r="B966" s="56">
        <v>4.4780092592592594E-2</v>
      </c>
      <c r="C966" t="s">
        <v>14</v>
      </c>
      <c r="D966" t="s">
        <v>30</v>
      </c>
      <c r="E966" t="s">
        <v>17</v>
      </c>
      <c r="F966">
        <v>20</v>
      </c>
      <c r="J966" t="s">
        <v>32</v>
      </c>
    </row>
    <row r="967" spans="1:10">
      <c r="A967" t="s">
        <v>320</v>
      </c>
      <c r="B967" s="56">
        <v>4.4872685185185182E-2</v>
      </c>
      <c r="C967" t="s">
        <v>14</v>
      </c>
      <c r="D967" t="s">
        <v>28</v>
      </c>
      <c r="E967">
        <v>4</v>
      </c>
      <c r="H967" t="s">
        <v>333</v>
      </c>
    </row>
    <row r="968" spans="1:10">
      <c r="A968" t="s">
        <v>320</v>
      </c>
      <c r="B968" s="56">
        <v>4.5925925925925926E-2</v>
      </c>
      <c r="C968" t="s">
        <v>66</v>
      </c>
      <c r="D968" t="s">
        <v>30</v>
      </c>
      <c r="E968">
        <v>23</v>
      </c>
      <c r="F968">
        <v>18</v>
      </c>
      <c r="J968" t="s">
        <v>334</v>
      </c>
    </row>
    <row r="969" spans="1:10">
      <c r="A969" t="s">
        <v>320</v>
      </c>
      <c r="B969" s="56">
        <v>4.8113425925925928E-2</v>
      </c>
      <c r="C969" t="s">
        <v>18</v>
      </c>
      <c r="D969" t="s">
        <v>30</v>
      </c>
      <c r="E969">
        <v>21</v>
      </c>
      <c r="F969">
        <v>16</v>
      </c>
      <c r="J969" t="s">
        <v>335</v>
      </c>
    </row>
    <row r="970" spans="1:10">
      <c r="A970" t="s">
        <v>320</v>
      </c>
      <c r="B970" s="56">
        <v>4.8321759259259259E-2</v>
      </c>
      <c r="C970" t="s">
        <v>18</v>
      </c>
      <c r="D970" t="s">
        <v>28</v>
      </c>
      <c r="E970">
        <v>7</v>
      </c>
      <c r="H970" t="s">
        <v>336</v>
      </c>
      <c r="I970">
        <v>1</v>
      </c>
    </row>
    <row r="971" spans="1:10">
      <c r="A971" t="s">
        <v>320</v>
      </c>
      <c r="B971" s="56">
        <v>4.8645833333333333E-2</v>
      </c>
      <c r="C971" t="s">
        <v>66</v>
      </c>
      <c r="D971" t="s">
        <v>62</v>
      </c>
      <c r="E971">
        <v>19</v>
      </c>
      <c r="F971">
        <v>15</v>
      </c>
    </row>
    <row r="972" spans="1:10">
      <c r="A972" t="s">
        <v>320</v>
      </c>
      <c r="B972" s="56">
        <v>4.8645833333333333E-2</v>
      </c>
      <c r="C972" t="s">
        <v>18</v>
      </c>
      <c r="D972" t="s">
        <v>62</v>
      </c>
      <c r="E972">
        <v>5</v>
      </c>
      <c r="F972">
        <v>3</v>
      </c>
    </row>
    <row r="973" spans="1:10">
      <c r="A973" t="s">
        <v>320</v>
      </c>
      <c r="B973" s="56">
        <v>4.8645833333333333E-2</v>
      </c>
      <c r="C973" t="s">
        <v>21</v>
      </c>
      <c r="D973" t="s">
        <v>62</v>
      </c>
      <c r="E973">
        <v>8</v>
      </c>
      <c r="F973">
        <v>6</v>
      </c>
    </row>
    <row r="974" spans="1:10">
      <c r="A974" t="s">
        <v>320</v>
      </c>
      <c r="B974" s="56">
        <v>4.9479166666666664E-2</v>
      </c>
      <c r="C974" t="s">
        <v>23</v>
      </c>
      <c r="D974" t="s">
        <v>30</v>
      </c>
      <c r="E974">
        <v>12</v>
      </c>
      <c r="F974">
        <v>7</v>
      </c>
      <c r="H974" t="s">
        <v>337</v>
      </c>
      <c r="J974" t="s">
        <v>338</v>
      </c>
    </row>
    <row r="975" spans="1:10">
      <c r="A975" t="s">
        <v>320</v>
      </c>
      <c r="B975" s="56">
        <v>4.988425925925926E-2</v>
      </c>
      <c r="C975" t="s">
        <v>23</v>
      </c>
      <c r="D975" t="s">
        <v>30</v>
      </c>
      <c r="E975">
        <v>12</v>
      </c>
      <c r="F975">
        <v>7</v>
      </c>
      <c r="H975" t="s">
        <v>337</v>
      </c>
      <c r="J975" t="s">
        <v>334</v>
      </c>
    </row>
    <row r="976" spans="1:10">
      <c r="A976" t="s">
        <v>320</v>
      </c>
      <c r="B976" s="56">
        <v>5.0555555555555555E-2</v>
      </c>
      <c r="C976" t="s">
        <v>21</v>
      </c>
      <c r="D976" t="s">
        <v>33</v>
      </c>
      <c r="E976">
        <v>13</v>
      </c>
      <c r="F976">
        <v>7</v>
      </c>
      <c r="J976" t="s">
        <v>63</v>
      </c>
    </row>
    <row r="977" spans="1:10">
      <c r="A977" t="s">
        <v>320</v>
      </c>
      <c r="B977" s="56">
        <v>5.0682870370370371E-2</v>
      </c>
      <c r="C977" t="s">
        <v>21</v>
      </c>
      <c r="D977" t="s">
        <v>28</v>
      </c>
      <c r="E977">
        <v>5</v>
      </c>
      <c r="H977" t="s">
        <v>339</v>
      </c>
      <c r="I977">
        <v>1</v>
      </c>
    </row>
    <row r="978" spans="1:10">
      <c r="A978" t="s">
        <v>320</v>
      </c>
      <c r="B978" s="56">
        <v>5.1331018518518519E-2</v>
      </c>
      <c r="C978" t="s">
        <v>19</v>
      </c>
      <c r="D978" t="s">
        <v>30</v>
      </c>
      <c r="E978">
        <v>18</v>
      </c>
      <c r="F978">
        <v>12</v>
      </c>
      <c r="J978" t="s">
        <v>159</v>
      </c>
    </row>
    <row r="979" spans="1:10">
      <c r="A979" t="s">
        <v>320</v>
      </c>
      <c r="B979" s="56">
        <v>5.1585648148148151E-2</v>
      </c>
      <c r="C979" t="s">
        <v>19</v>
      </c>
      <c r="D979" t="s">
        <v>28</v>
      </c>
      <c r="E979" t="s">
        <v>38</v>
      </c>
      <c r="H979" t="s">
        <v>341</v>
      </c>
      <c r="I979">
        <v>1</v>
      </c>
      <c r="J979" t="s">
        <v>100</v>
      </c>
    </row>
    <row r="980" spans="1:10">
      <c r="A980" t="s">
        <v>320</v>
      </c>
      <c r="B980" s="56">
        <v>5.2245370370370373E-2</v>
      </c>
      <c r="C980" t="s">
        <v>14</v>
      </c>
      <c r="D980" t="s">
        <v>62</v>
      </c>
      <c r="E980" t="s">
        <v>20</v>
      </c>
      <c r="F980">
        <v>1</v>
      </c>
    </row>
    <row r="981" spans="1:10">
      <c r="A981" t="s">
        <v>320</v>
      </c>
      <c r="B981" s="56">
        <v>6.0057870370370373E-2</v>
      </c>
      <c r="C981" t="s">
        <v>18</v>
      </c>
      <c r="D981" t="s">
        <v>101</v>
      </c>
      <c r="E981">
        <v>8</v>
      </c>
      <c r="J981" t="s">
        <v>342</v>
      </c>
    </row>
    <row r="982" spans="1:10">
      <c r="A982" t="s">
        <v>320</v>
      </c>
      <c r="B982" s="56">
        <v>5.5347222222222221E-2</v>
      </c>
      <c r="C982" t="s">
        <v>23</v>
      </c>
      <c r="D982" t="s">
        <v>78</v>
      </c>
      <c r="E982" t="s">
        <v>38</v>
      </c>
      <c r="F982" t="s">
        <v>38</v>
      </c>
      <c r="J982" t="s">
        <v>56</v>
      </c>
    </row>
    <row r="983" spans="1:10">
      <c r="A983" t="s">
        <v>320</v>
      </c>
      <c r="B983" s="56">
        <v>5.5347222222222221E-2</v>
      </c>
      <c r="C983" t="s">
        <v>23</v>
      </c>
      <c r="D983" t="s">
        <v>78</v>
      </c>
      <c r="E983">
        <v>9</v>
      </c>
      <c r="F983">
        <v>9</v>
      </c>
      <c r="J983" t="s">
        <v>57</v>
      </c>
    </row>
    <row r="984" spans="1:10">
      <c r="A984" t="s">
        <v>320</v>
      </c>
      <c r="B984" s="56">
        <v>5.6967592592592591E-2</v>
      </c>
      <c r="C984" t="s">
        <v>66</v>
      </c>
      <c r="D984" t="s">
        <v>22</v>
      </c>
      <c r="E984" t="s">
        <v>38</v>
      </c>
      <c r="F984" t="s">
        <v>38</v>
      </c>
      <c r="J984" t="s">
        <v>56</v>
      </c>
    </row>
    <row r="985" spans="1:10">
      <c r="A985" t="s">
        <v>320</v>
      </c>
      <c r="B985" s="56">
        <v>5.6967592592592591E-2</v>
      </c>
      <c r="C985" t="s">
        <v>66</v>
      </c>
      <c r="D985" t="s">
        <v>22</v>
      </c>
      <c r="E985">
        <v>15</v>
      </c>
      <c r="J985" t="s">
        <v>57</v>
      </c>
    </row>
    <row r="986" spans="1:10">
      <c r="A986" t="s">
        <v>320</v>
      </c>
      <c r="B986" s="56">
        <v>5.7025462962962965E-2</v>
      </c>
      <c r="C986" t="s">
        <v>23</v>
      </c>
      <c r="D986" t="s">
        <v>22</v>
      </c>
      <c r="E986">
        <v>12</v>
      </c>
      <c r="F986">
        <v>9</v>
      </c>
    </row>
    <row r="987" spans="1:10">
      <c r="A987" t="s">
        <v>320</v>
      </c>
      <c r="B987" s="56">
        <v>5.7060185185185186E-2</v>
      </c>
      <c r="C987" t="s">
        <v>19</v>
      </c>
      <c r="D987" t="s">
        <v>22</v>
      </c>
      <c r="E987">
        <v>10</v>
      </c>
      <c r="F987">
        <v>2</v>
      </c>
    </row>
    <row r="988" spans="1:10">
      <c r="A988" t="s">
        <v>320</v>
      </c>
      <c r="B988" s="56">
        <v>5.7083333333333333E-2</v>
      </c>
      <c r="C988" t="s">
        <v>18</v>
      </c>
      <c r="D988" t="s">
        <v>22</v>
      </c>
      <c r="E988">
        <v>8</v>
      </c>
      <c r="F988">
        <v>5</v>
      </c>
    </row>
    <row r="989" spans="1:10">
      <c r="A989" t="s">
        <v>320</v>
      </c>
      <c r="B989" s="56">
        <v>5.7094907407407407E-2</v>
      </c>
      <c r="C989" t="s">
        <v>21</v>
      </c>
      <c r="D989" t="s">
        <v>22</v>
      </c>
      <c r="E989">
        <v>16</v>
      </c>
      <c r="F989">
        <v>15</v>
      </c>
    </row>
    <row r="990" spans="1:10">
      <c r="A990" t="s">
        <v>320</v>
      </c>
      <c r="B990" s="56">
        <v>5.710648148148148E-2</v>
      </c>
      <c r="C990" t="s">
        <v>14</v>
      </c>
      <c r="D990" t="s">
        <v>22</v>
      </c>
      <c r="E990">
        <v>18</v>
      </c>
      <c r="F990">
        <v>12</v>
      </c>
    </row>
    <row r="991" spans="1:10">
      <c r="A991" t="s">
        <v>320</v>
      </c>
      <c r="B991" s="56">
        <v>5.7118055555555554E-2</v>
      </c>
      <c r="C991" t="s">
        <v>13</v>
      </c>
      <c r="D991" t="s">
        <v>22</v>
      </c>
      <c r="E991">
        <v>18</v>
      </c>
      <c r="F991">
        <v>18</v>
      </c>
    </row>
    <row r="992" spans="1:10">
      <c r="A992" t="s">
        <v>320</v>
      </c>
      <c r="B992" s="56">
        <v>5.7951388888888886E-2</v>
      </c>
      <c r="C992" t="s">
        <v>18</v>
      </c>
      <c r="D992" t="s">
        <v>15</v>
      </c>
      <c r="E992">
        <v>15</v>
      </c>
      <c r="F992">
        <v>12</v>
      </c>
    </row>
    <row r="993" spans="1:10">
      <c r="A993" t="s">
        <v>320</v>
      </c>
      <c r="B993" s="56">
        <v>5.8842592592592592E-2</v>
      </c>
      <c r="C993" t="s">
        <v>13</v>
      </c>
      <c r="D993" t="s">
        <v>15</v>
      </c>
      <c r="E993" t="s">
        <v>38</v>
      </c>
      <c r="F993" t="s">
        <v>38</v>
      </c>
      <c r="J993" t="s">
        <v>103</v>
      </c>
    </row>
    <row r="994" spans="1:10">
      <c r="A994" t="s">
        <v>320</v>
      </c>
      <c r="B994" s="56">
        <v>5.8842592592592592E-2</v>
      </c>
      <c r="C994" t="s">
        <v>13</v>
      </c>
      <c r="D994" t="s">
        <v>15</v>
      </c>
      <c r="E994">
        <v>14</v>
      </c>
      <c r="F994">
        <v>14</v>
      </c>
      <c r="J994" t="s">
        <v>105</v>
      </c>
    </row>
    <row r="995" spans="1:10">
      <c r="A995" t="s">
        <v>320</v>
      </c>
      <c r="B995" s="56">
        <v>6.6481481481481475E-2</v>
      </c>
      <c r="C995" t="s">
        <v>19</v>
      </c>
      <c r="D995" t="s">
        <v>15</v>
      </c>
      <c r="E995" t="s">
        <v>38</v>
      </c>
      <c r="F995" t="s">
        <v>38</v>
      </c>
      <c r="J995" t="s">
        <v>105</v>
      </c>
    </row>
    <row r="996" spans="1:10">
      <c r="A996" t="s">
        <v>320</v>
      </c>
      <c r="B996" s="56">
        <v>6.6481481481481475E-2</v>
      </c>
      <c r="C996" t="s">
        <v>19</v>
      </c>
      <c r="D996" t="s">
        <v>15</v>
      </c>
      <c r="E996" t="s">
        <v>20</v>
      </c>
      <c r="F996">
        <v>1</v>
      </c>
      <c r="J996" t="s">
        <v>103</v>
      </c>
    </row>
    <row r="997" spans="1:10">
      <c r="A997" t="s">
        <v>320</v>
      </c>
      <c r="B997" s="56">
        <v>6.7245370370370372E-2</v>
      </c>
      <c r="C997" t="s">
        <v>66</v>
      </c>
      <c r="D997" t="s">
        <v>37</v>
      </c>
      <c r="E997">
        <v>18</v>
      </c>
    </row>
    <row r="998" spans="1:10">
      <c r="A998" t="s">
        <v>320</v>
      </c>
      <c r="B998" s="56">
        <v>6.8298611111111115E-2</v>
      </c>
      <c r="C998" t="s">
        <v>13</v>
      </c>
      <c r="D998" t="s">
        <v>51</v>
      </c>
      <c r="E998">
        <v>10</v>
      </c>
      <c r="F998">
        <v>12</v>
      </c>
    </row>
    <row r="999" spans="1:10">
      <c r="A999" t="s">
        <v>320</v>
      </c>
      <c r="B999" s="56">
        <v>6.8877314814814808E-2</v>
      </c>
      <c r="C999" t="s">
        <v>21</v>
      </c>
      <c r="D999" t="s">
        <v>15</v>
      </c>
      <c r="E999" t="s">
        <v>20</v>
      </c>
      <c r="F999">
        <v>1</v>
      </c>
    </row>
    <row r="1000" spans="1:10">
      <c r="A1000" t="s">
        <v>320</v>
      </c>
      <c r="B1000" s="56">
        <v>6.9791666666666669E-2</v>
      </c>
      <c r="C1000" t="s">
        <v>18</v>
      </c>
      <c r="D1000" t="s">
        <v>30</v>
      </c>
      <c r="E1000" t="s">
        <v>38</v>
      </c>
      <c r="F1000" t="s">
        <v>38</v>
      </c>
      <c r="J1000" t="s">
        <v>335</v>
      </c>
    </row>
    <row r="1001" spans="1:10">
      <c r="A1001" t="s">
        <v>320</v>
      </c>
      <c r="B1001" s="56">
        <v>6.9884259259259257E-2</v>
      </c>
      <c r="C1001" t="s">
        <v>18</v>
      </c>
      <c r="D1001" t="s">
        <v>28</v>
      </c>
      <c r="E1001">
        <v>7</v>
      </c>
      <c r="H1001" t="s">
        <v>345</v>
      </c>
    </row>
    <row r="1002" spans="1:10">
      <c r="A1002" t="s">
        <v>320</v>
      </c>
      <c r="B1002" s="56">
        <v>7.1180555555555552E-2</v>
      </c>
      <c r="C1002" t="s">
        <v>23</v>
      </c>
      <c r="D1002" t="s">
        <v>15</v>
      </c>
      <c r="E1002">
        <v>6</v>
      </c>
      <c r="F1002">
        <v>3</v>
      </c>
    </row>
    <row r="1003" spans="1:10">
      <c r="A1003" t="s">
        <v>320</v>
      </c>
      <c r="B1003" s="56">
        <v>8.6041666666666669E-2</v>
      </c>
      <c r="C1003" t="s">
        <v>13</v>
      </c>
      <c r="D1003" t="s">
        <v>15</v>
      </c>
      <c r="E1003">
        <v>10</v>
      </c>
      <c r="F1003">
        <v>10</v>
      </c>
    </row>
    <row r="1004" spans="1:10">
      <c r="A1004" t="s">
        <v>320</v>
      </c>
      <c r="B1004" s="56">
        <v>8.6886574074074074E-2</v>
      </c>
      <c r="C1004" t="s">
        <v>14</v>
      </c>
      <c r="D1004" t="s">
        <v>15</v>
      </c>
      <c r="E1004" t="s">
        <v>17</v>
      </c>
      <c r="F1004">
        <v>20</v>
      </c>
    </row>
    <row r="1005" spans="1:10">
      <c r="A1005" t="s">
        <v>320</v>
      </c>
      <c r="B1005" s="56">
        <v>8.8680555555555554E-2</v>
      </c>
      <c r="C1005" t="s">
        <v>13</v>
      </c>
      <c r="D1005" t="s">
        <v>62</v>
      </c>
      <c r="E1005">
        <v>17</v>
      </c>
      <c r="F1005">
        <v>13</v>
      </c>
    </row>
    <row r="1006" spans="1:10">
      <c r="A1006" t="s">
        <v>320</v>
      </c>
      <c r="B1006" s="56">
        <v>8.9837962962962967E-2</v>
      </c>
      <c r="C1006" t="s">
        <v>18</v>
      </c>
      <c r="D1006" t="s">
        <v>16</v>
      </c>
      <c r="E1006">
        <v>22</v>
      </c>
      <c r="F1006">
        <v>19</v>
      </c>
    </row>
    <row r="1007" spans="1:10">
      <c r="A1007" t="s">
        <v>320</v>
      </c>
      <c r="B1007" s="56">
        <v>8.9965277777777783E-2</v>
      </c>
      <c r="C1007" t="s">
        <v>21</v>
      </c>
      <c r="D1007" t="s">
        <v>16</v>
      </c>
      <c r="E1007">
        <v>15</v>
      </c>
      <c r="F1007">
        <v>14</v>
      </c>
    </row>
    <row r="1008" spans="1:10">
      <c r="A1008" t="s">
        <v>320</v>
      </c>
      <c r="B1008" s="56">
        <v>8.998842592592593E-2</v>
      </c>
      <c r="C1008" t="s">
        <v>13</v>
      </c>
      <c r="D1008" t="s">
        <v>16</v>
      </c>
      <c r="E1008">
        <v>15</v>
      </c>
      <c r="F1008">
        <v>15</v>
      </c>
    </row>
    <row r="1009" spans="1:10">
      <c r="A1009" t="s">
        <v>320</v>
      </c>
      <c r="B1009" s="56">
        <v>9.0243055555555562E-2</v>
      </c>
      <c r="C1009" t="s">
        <v>14</v>
      </c>
      <c r="D1009" t="s">
        <v>16</v>
      </c>
      <c r="E1009">
        <v>13</v>
      </c>
      <c r="F1009">
        <v>9</v>
      </c>
    </row>
    <row r="1010" spans="1:10">
      <c r="A1010" t="s">
        <v>320</v>
      </c>
      <c r="B1010" s="56">
        <v>9.0254629629629629E-2</v>
      </c>
      <c r="C1010" t="s">
        <v>23</v>
      </c>
      <c r="D1010" t="s">
        <v>16</v>
      </c>
      <c r="E1010">
        <v>13</v>
      </c>
      <c r="F1010">
        <v>10</v>
      </c>
    </row>
    <row r="1011" spans="1:10">
      <c r="A1011" t="s">
        <v>320</v>
      </c>
      <c r="B1011" s="56">
        <v>9.0335648148148151E-2</v>
      </c>
      <c r="C1011" t="s">
        <v>66</v>
      </c>
      <c r="D1011" t="s">
        <v>16</v>
      </c>
      <c r="E1011">
        <v>7</v>
      </c>
      <c r="F1011">
        <v>5</v>
      </c>
    </row>
    <row r="1012" spans="1:10">
      <c r="A1012" t="s">
        <v>320</v>
      </c>
      <c r="B1012" s="56">
        <v>9.0358796296296298E-2</v>
      </c>
      <c r="C1012" t="s">
        <v>19</v>
      </c>
      <c r="D1012" t="s">
        <v>16</v>
      </c>
      <c r="E1012" t="s">
        <v>20</v>
      </c>
      <c r="F1012">
        <v>1</v>
      </c>
    </row>
    <row r="1013" spans="1:10">
      <c r="A1013" t="s">
        <v>320</v>
      </c>
      <c r="B1013" s="56">
        <v>9.3391203703703699E-2</v>
      </c>
      <c r="C1013" t="s">
        <v>13</v>
      </c>
      <c r="D1013" t="s">
        <v>33</v>
      </c>
      <c r="E1013">
        <v>17</v>
      </c>
      <c r="F1013">
        <v>11</v>
      </c>
      <c r="J1013" t="s">
        <v>120</v>
      </c>
    </row>
    <row r="1014" spans="1:10">
      <c r="A1014" t="s">
        <v>320</v>
      </c>
      <c r="B1014" s="56">
        <v>9.4421296296296295E-2</v>
      </c>
      <c r="C1014" t="s">
        <v>13</v>
      </c>
      <c r="D1014" t="s">
        <v>62</v>
      </c>
      <c r="E1014">
        <v>8</v>
      </c>
      <c r="F1014">
        <v>4</v>
      </c>
    </row>
    <row r="1015" spans="1:10">
      <c r="A1015" t="s">
        <v>320</v>
      </c>
      <c r="B1015" s="56">
        <v>9.5497685185185185E-2</v>
      </c>
      <c r="C1015" t="s">
        <v>14</v>
      </c>
      <c r="D1015" t="s">
        <v>26</v>
      </c>
      <c r="E1015" t="s">
        <v>17</v>
      </c>
      <c r="F1015">
        <v>20</v>
      </c>
    </row>
    <row r="1016" spans="1:10">
      <c r="A1016" t="s">
        <v>320</v>
      </c>
      <c r="B1016" s="56">
        <v>9.7766203703703702E-2</v>
      </c>
      <c r="C1016" t="s">
        <v>66</v>
      </c>
      <c r="D1016" t="s">
        <v>30</v>
      </c>
      <c r="E1016">
        <v>23</v>
      </c>
      <c r="F1016">
        <v>18</v>
      </c>
      <c r="J1016" t="s">
        <v>346</v>
      </c>
    </row>
    <row r="1017" spans="1:10">
      <c r="A1017" t="s">
        <v>320</v>
      </c>
      <c r="B1017" s="56">
        <v>9.8229166666666673E-2</v>
      </c>
      <c r="C1017" t="s">
        <v>66</v>
      </c>
      <c r="D1017" t="s">
        <v>28</v>
      </c>
      <c r="E1017">
        <v>14</v>
      </c>
      <c r="H1017" t="s">
        <v>347</v>
      </c>
    </row>
    <row r="1018" spans="1:10">
      <c r="A1018" t="s">
        <v>320</v>
      </c>
      <c r="B1018" s="56">
        <v>9.8784722222222218E-2</v>
      </c>
      <c r="C1018" t="s">
        <v>19</v>
      </c>
      <c r="D1018" t="s">
        <v>30</v>
      </c>
      <c r="E1018">
        <v>18</v>
      </c>
      <c r="F1018">
        <v>12</v>
      </c>
      <c r="J1018" t="s">
        <v>159</v>
      </c>
    </row>
    <row r="1019" spans="1:10">
      <c r="A1019" t="s">
        <v>320</v>
      </c>
      <c r="B1019" s="56">
        <v>9.8969907407407409E-2</v>
      </c>
      <c r="C1019" t="s">
        <v>19</v>
      </c>
      <c r="D1019" t="s">
        <v>28</v>
      </c>
      <c r="E1019">
        <v>17</v>
      </c>
      <c r="H1019" t="s">
        <v>348</v>
      </c>
    </row>
    <row r="1020" spans="1:10">
      <c r="A1020" t="s">
        <v>320</v>
      </c>
      <c r="B1020" s="56">
        <v>9.9513888888888888E-2</v>
      </c>
      <c r="C1020" t="s">
        <v>19</v>
      </c>
      <c r="D1020" t="s">
        <v>22</v>
      </c>
      <c r="E1020">
        <v>15</v>
      </c>
      <c r="F1020">
        <v>7</v>
      </c>
    </row>
    <row r="1021" spans="1:10">
      <c r="A1021" t="s">
        <v>320</v>
      </c>
      <c r="B1021" s="56">
        <v>0.10092592592592593</v>
      </c>
      <c r="C1021" t="s">
        <v>18</v>
      </c>
      <c r="D1021" t="s">
        <v>28</v>
      </c>
      <c r="E1021">
        <v>2</v>
      </c>
      <c r="H1021" t="s">
        <v>349</v>
      </c>
    </row>
    <row r="1022" spans="1:10">
      <c r="A1022" t="s">
        <v>320</v>
      </c>
      <c r="B1022" s="56">
        <v>0.10164351851851852</v>
      </c>
      <c r="C1022" t="s">
        <v>21</v>
      </c>
      <c r="D1022" t="s">
        <v>33</v>
      </c>
      <c r="E1022">
        <v>11</v>
      </c>
      <c r="F1022">
        <v>5</v>
      </c>
      <c r="J1022" t="s">
        <v>63</v>
      </c>
    </row>
    <row r="1023" spans="1:10">
      <c r="A1023" t="s">
        <v>320</v>
      </c>
      <c r="B1023" s="56">
        <v>0.10251157407407407</v>
      </c>
      <c r="C1023" t="s">
        <v>13</v>
      </c>
      <c r="D1023" t="s">
        <v>33</v>
      </c>
      <c r="E1023" t="s">
        <v>38</v>
      </c>
      <c r="F1023" t="s">
        <v>38</v>
      </c>
      <c r="J1023" t="s">
        <v>103</v>
      </c>
    </row>
    <row r="1024" spans="1:10">
      <c r="A1024" t="s">
        <v>320</v>
      </c>
      <c r="B1024" s="56">
        <v>0.10251157407407407</v>
      </c>
      <c r="C1024" t="s">
        <v>13</v>
      </c>
      <c r="D1024" t="s">
        <v>33</v>
      </c>
      <c r="E1024">
        <v>11</v>
      </c>
      <c r="F1024">
        <v>9</v>
      </c>
      <c r="J1024" t="s">
        <v>350</v>
      </c>
    </row>
    <row r="1025" spans="1:10">
      <c r="A1025" t="s">
        <v>320</v>
      </c>
      <c r="B1025" s="56">
        <v>0.10256944444444445</v>
      </c>
      <c r="C1025" t="s">
        <v>13</v>
      </c>
      <c r="D1025" t="s">
        <v>33</v>
      </c>
      <c r="E1025" t="s">
        <v>38</v>
      </c>
      <c r="F1025" t="s">
        <v>38</v>
      </c>
      <c r="J1025" t="s">
        <v>103</v>
      </c>
    </row>
    <row r="1026" spans="1:10">
      <c r="A1026" t="s">
        <v>320</v>
      </c>
      <c r="B1026" s="56">
        <v>0.10256944444444445</v>
      </c>
      <c r="C1026" t="s">
        <v>13</v>
      </c>
      <c r="D1026" t="s">
        <v>33</v>
      </c>
      <c r="E1026" t="s">
        <v>20</v>
      </c>
      <c r="F1026">
        <v>1</v>
      </c>
      <c r="J1026" t="s">
        <v>350</v>
      </c>
    </row>
    <row r="1027" spans="1:10">
      <c r="A1027" t="s">
        <v>320</v>
      </c>
      <c r="B1027" s="56">
        <v>0.10265046296296296</v>
      </c>
      <c r="C1027" t="s">
        <v>13</v>
      </c>
      <c r="D1027" t="s">
        <v>33</v>
      </c>
      <c r="E1027" t="s">
        <v>38</v>
      </c>
      <c r="F1027" t="s">
        <v>38</v>
      </c>
      <c r="J1027" t="s">
        <v>103</v>
      </c>
    </row>
    <row r="1028" spans="1:10">
      <c r="A1028" t="s">
        <v>320</v>
      </c>
      <c r="B1028" s="56">
        <v>0.10265046296296296</v>
      </c>
      <c r="C1028" t="s">
        <v>13</v>
      </c>
      <c r="D1028" t="s">
        <v>33</v>
      </c>
      <c r="E1028">
        <v>16</v>
      </c>
      <c r="F1028">
        <v>14</v>
      </c>
      <c r="J1028" t="s">
        <v>350</v>
      </c>
    </row>
    <row r="1029" spans="1:10">
      <c r="A1029" t="s">
        <v>320</v>
      </c>
      <c r="B1029" s="56">
        <v>0.10282407407407407</v>
      </c>
      <c r="C1029" t="s">
        <v>13</v>
      </c>
      <c r="D1029" t="s">
        <v>28</v>
      </c>
      <c r="E1029">
        <v>10</v>
      </c>
      <c r="H1029" t="s">
        <v>351</v>
      </c>
    </row>
    <row r="1030" spans="1:10">
      <c r="A1030" t="s">
        <v>320</v>
      </c>
      <c r="B1030" s="56">
        <v>0.10359953703703703</v>
      </c>
      <c r="C1030" t="s">
        <v>23</v>
      </c>
      <c r="D1030" t="s">
        <v>28</v>
      </c>
      <c r="E1030">
        <v>4</v>
      </c>
      <c r="H1030" t="s">
        <v>352</v>
      </c>
      <c r="J1030" t="s">
        <v>353</v>
      </c>
    </row>
    <row r="1031" spans="1:10">
      <c r="A1031" t="s">
        <v>320</v>
      </c>
      <c r="B1031" s="56">
        <v>0.10436342592592593</v>
      </c>
      <c r="C1031" t="s">
        <v>66</v>
      </c>
      <c r="D1031" t="s">
        <v>62</v>
      </c>
      <c r="E1031" t="s">
        <v>17</v>
      </c>
      <c r="F1031">
        <v>20</v>
      </c>
    </row>
    <row r="1032" spans="1:10">
      <c r="A1032" t="s">
        <v>320</v>
      </c>
      <c r="B1032" s="56">
        <v>0.10793981481481481</v>
      </c>
      <c r="C1032" t="s">
        <v>18</v>
      </c>
      <c r="D1032" t="s">
        <v>101</v>
      </c>
      <c r="E1032">
        <v>6</v>
      </c>
      <c r="J1032" t="s">
        <v>354</v>
      </c>
    </row>
    <row r="1033" spans="1:10">
      <c r="A1033" t="s">
        <v>320</v>
      </c>
      <c r="B1033" s="56">
        <v>0.10960648148148149</v>
      </c>
      <c r="C1033" t="s">
        <v>18</v>
      </c>
      <c r="D1033" t="s">
        <v>30</v>
      </c>
      <c r="E1033">
        <v>17</v>
      </c>
      <c r="F1033">
        <v>12</v>
      </c>
      <c r="J1033" t="s">
        <v>356</v>
      </c>
    </row>
    <row r="1034" spans="1:10">
      <c r="A1034" t="s">
        <v>320</v>
      </c>
      <c r="B1034" s="56">
        <v>0.10972222222222222</v>
      </c>
      <c r="C1034" t="s">
        <v>18</v>
      </c>
      <c r="D1034" t="s">
        <v>28</v>
      </c>
      <c r="E1034">
        <v>7</v>
      </c>
      <c r="H1034" t="s">
        <v>358</v>
      </c>
    </row>
    <row r="1035" spans="1:10">
      <c r="A1035" t="s">
        <v>320</v>
      </c>
      <c r="B1035" s="56">
        <v>0.10995370370370371</v>
      </c>
      <c r="C1035" t="s">
        <v>21</v>
      </c>
      <c r="D1035" t="s">
        <v>33</v>
      </c>
      <c r="E1035">
        <v>9</v>
      </c>
      <c r="F1035">
        <v>3</v>
      </c>
      <c r="J1035" t="s">
        <v>360</v>
      </c>
    </row>
    <row r="1036" spans="1:10">
      <c r="A1036" t="s">
        <v>320</v>
      </c>
      <c r="B1036" s="56">
        <v>0.1103587962962963</v>
      </c>
      <c r="C1036" t="s">
        <v>19</v>
      </c>
      <c r="D1036" t="s">
        <v>30</v>
      </c>
      <c r="E1036" t="s">
        <v>38</v>
      </c>
      <c r="F1036" t="s">
        <v>38</v>
      </c>
      <c r="J1036" t="s">
        <v>103</v>
      </c>
    </row>
    <row r="1037" spans="1:10">
      <c r="A1037" t="s">
        <v>320</v>
      </c>
      <c r="B1037" s="56">
        <v>0.1103587962962963</v>
      </c>
      <c r="C1037" t="s">
        <v>19</v>
      </c>
      <c r="D1037" t="s">
        <v>30</v>
      </c>
      <c r="E1037">
        <v>11</v>
      </c>
      <c r="F1037">
        <v>5</v>
      </c>
      <c r="J1037" t="s">
        <v>362</v>
      </c>
    </row>
    <row r="1038" spans="1:10">
      <c r="A1038" t="s">
        <v>320</v>
      </c>
      <c r="B1038" s="56">
        <v>0.11221064814814814</v>
      </c>
      <c r="C1038" t="s">
        <v>23</v>
      </c>
      <c r="D1038" t="s">
        <v>28</v>
      </c>
      <c r="E1038">
        <v>3</v>
      </c>
      <c r="H1038" t="s">
        <v>363</v>
      </c>
      <c r="I1038">
        <v>1</v>
      </c>
      <c r="J1038" t="s">
        <v>364</v>
      </c>
    </row>
    <row r="1039" spans="1:10">
      <c r="A1039" t="s">
        <v>320</v>
      </c>
      <c r="B1039" s="56">
        <v>0.11409722222222222</v>
      </c>
      <c r="C1039" t="s">
        <v>18</v>
      </c>
      <c r="D1039" t="s">
        <v>101</v>
      </c>
      <c r="E1039">
        <v>11</v>
      </c>
      <c r="J1039" t="s">
        <v>366</v>
      </c>
    </row>
    <row r="1040" spans="1:10">
      <c r="A1040" t="s">
        <v>320</v>
      </c>
      <c r="B1040" s="56">
        <v>0.11503472222222222</v>
      </c>
      <c r="C1040" t="s">
        <v>14</v>
      </c>
      <c r="D1040" t="s">
        <v>24</v>
      </c>
      <c r="E1040">
        <v>18</v>
      </c>
      <c r="F1040">
        <v>13</v>
      </c>
    </row>
    <row r="1041" spans="1:10">
      <c r="A1041" t="s">
        <v>320</v>
      </c>
      <c r="B1041" s="56">
        <v>0.11699074074074074</v>
      </c>
      <c r="C1041" t="s">
        <v>14</v>
      </c>
      <c r="D1041" t="s">
        <v>78</v>
      </c>
      <c r="E1041" t="s">
        <v>20</v>
      </c>
      <c r="F1041">
        <v>1</v>
      </c>
    </row>
    <row r="1042" spans="1:10">
      <c r="A1042" t="s">
        <v>320</v>
      </c>
      <c r="B1042" s="56">
        <v>0.11710648148148148</v>
      </c>
      <c r="C1042" t="s">
        <v>18</v>
      </c>
      <c r="D1042" t="s">
        <v>37</v>
      </c>
      <c r="E1042">
        <v>11</v>
      </c>
      <c r="F1042">
        <v>10</v>
      </c>
    </row>
    <row r="1043" spans="1:10">
      <c r="A1043" t="s">
        <v>320</v>
      </c>
      <c r="B1043" s="56">
        <v>0.12201388888888889</v>
      </c>
      <c r="C1043" t="s">
        <v>19</v>
      </c>
      <c r="D1043" t="s">
        <v>31</v>
      </c>
      <c r="E1043" t="s">
        <v>17</v>
      </c>
      <c r="F1043">
        <v>20</v>
      </c>
    </row>
    <row r="1044" spans="1:10">
      <c r="A1044" t="s">
        <v>320</v>
      </c>
      <c r="B1044" s="56">
        <v>0.12591435185185185</v>
      </c>
      <c r="C1044" t="s">
        <v>13</v>
      </c>
      <c r="D1044" t="s">
        <v>37</v>
      </c>
      <c r="E1044">
        <v>12</v>
      </c>
      <c r="F1044">
        <v>8</v>
      </c>
    </row>
    <row r="1045" spans="1:10">
      <c r="A1045" t="s">
        <v>320</v>
      </c>
      <c r="B1045" s="56">
        <v>0.12722222222222221</v>
      </c>
      <c r="C1045" t="s">
        <v>19</v>
      </c>
      <c r="D1045" t="s">
        <v>37</v>
      </c>
      <c r="E1045">
        <v>19</v>
      </c>
      <c r="F1045">
        <v>14</v>
      </c>
      <c r="J1045" t="s">
        <v>57</v>
      </c>
    </row>
    <row r="1046" spans="1:10">
      <c r="A1046" t="s">
        <v>320</v>
      </c>
      <c r="B1046" s="56">
        <v>0.12722222222222221</v>
      </c>
      <c r="C1046" t="s">
        <v>19</v>
      </c>
      <c r="D1046" t="s">
        <v>37</v>
      </c>
      <c r="E1046" t="s">
        <v>38</v>
      </c>
      <c r="F1046" t="s">
        <v>38</v>
      </c>
      <c r="J1046" t="s">
        <v>56</v>
      </c>
    </row>
    <row r="1047" spans="1:10">
      <c r="A1047" t="s">
        <v>320</v>
      </c>
      <c r="B1047" s="56">
        <v>0.13120370370370371</v>
      </c>
      <c r="C1047" t="s">
        <v>19</v>
      </c>
      <c r="D1047" t="s">
        <v>137</v>
      </c>
      <c r="E1047">
        <v>18</v>
      </c>
      <c r="F1047">
        <v>12</v>
      </c>
    </row>
    <row r="1048" spans="1:10">
      <c r="A1048" t="s">
        <v>320</v>
      </c>
      <c r="B1048" s="56">
        <v>0.13806712962962964</v>
      </c>
      <c r="C1048" t="s">
        <v>13</v>
      </c>
      <c r="D1048" t="s">
        <v>34</v>
      </c>
      <c r="E1048">
        <v>11</v>
      </c>
      <c r="F1048">
        <v>5</v>
      </c>
    </row>
    <row r="1049" spans="1:10">
      <c r="A1049" t="s">
        <v>320</v>
      </c>
      <c r="B1049" s="56">
        <v>0.14878472222222222</v>
      </c>
      <c r="C1049" t="s">
        <v>19</v>
      </c>
      <c r="D1049" t="s">
        <v>22</v>
      </c>
      <c r="E1049">
        <v>15</v>
      </c>
      <c r="F1049">
        <v>7</v>
      </c>
    </row>
    <row r="1050" spans="1:10">
      <c r="A1050" t="s">
        <v>320</v>
      </c>
      <c r="B1050" s="56">
        <v>0.14903935185185185</v>
      </c>
      <c r="C1050" t="s">
        <v>23</v>
      </c>
      <c r="D1050" t="s">
        <v>15</v>
      </c>
      <c r="E1050">
        <v>20</v>
      </c>
      <c r="F1050">
        <v>17</v>
      </c>
    </row>
    <row r="1051" spans="1:10">
      <c r="A1051" t="s">
        <v>323</v>
      </c>
      <c r="B1051" s="56">
        <v>2.0254629629629629E-2</v>
      </c>
      <c r="C1051" t="s">
        <v>14</v>
      </c>
      <c r="D1051" t="s">
        <v>37</v>
      </c>
      <c r="E1051">
        <v>7</v>
      </c>
      <c r="F1051">
        <v>3</v>
      </c>
    </row>
    <row r="1052" spans="1:10">
      <c r="A1052" t="s">
        <v>323</v>
      </c>
      <c r="B1052" s="56">
        <v>3.0729166666666665E-2</v>
      </c>
      <c r="C1052" t="s">
        <v>13</v>
      </c>
      <c r="D1052" t="s">
        <v>31</v>
      </c>
      <c r="E1052">
        <v>12</v>
      </c>
      <c r="F1052">
        <v>8</v>
      </c>
    </row>
    <row r="1053" spans="1:10">
      <c r="A1053" t="s">
        <v>323</v>
      </c>
      <c r="B1053" s="56">
        <v>3.1793981481481479E-2</v>
      </c>
      <c r="C1053" t="s">
        <v>23</v>
      </c>
      <c r="D1053" t="s">
        <v>37</v>
      </c>
      <c r="E1053">
        <v>13</v>
      </c>
      <c r="F1053">
        <v>13</v>
      </c>
    </row>
    <row r="1054" spans="1:10">
      <c r="A1054" t="s">
        <v>323</v>
      </c>
      <c r="B1054" s="56">
        <v>3.920138888888889E-2</v>
      </c>
      <c r="C1054" t="s">
        <v>18</v>
      </c>
      <c r="D1054" t="s">
        <v>31</v>
      </c>
      <c r="E1054">
        <v>17</v>
      </c>
      <c r="F1054">
        <v>14</v>
      </c>
    </row>
    <row r="1055" spans="1:10">
      <c r="A1055" t="s">
        <v>323</v>
      </c>
      <c r="B1055" s="56">
        <v>4.1805555555555554E-2</v>
      </c>
      <c r="C1055" t="s">
        <v>14</v>
      </c>
      <c r="D1055" t="s">
        <v>246</v>
      </c>
      <c r="E1055">
        <v>6</v>
      </c>
      <c r="F1055">
        <v>4</v>
      </c>
    </row>
    <row r="1056" spans="1:10">
      <c r="A1056" t="s">
        <v>323</v>
      </c>
      <c r="B1056" s="56">
        <v>4.9189814814814818E-2</v>
      </c>
      <c r="C1056" t="s">
        <v>21</v>
      </c>
      <c r="D1056" t="s">
        <v>31</v>
      </c>
      <c r="E1056">
        <v>20</v>
      </c>
      <c r="F1056">
        <v>17</v>
      </c>
    </row>
    <row r="1057" spans="1:10">
      <c r="A1057" t="s">
        <v>323</v>
      </c>
      <c r="B1057" s="56">
        <v>5.1921296296296299E-2</v>
      </c>
      <c r="C1057" t="s">
        <v>18</v>
      </c>
      <c r="D1057" t="s">
        <v>15</v>
      </c>
      <c r="E1057">
        <v>18</v>
      </c>
      <c r="F1057">
        <v>15</v>
      </c>
    </row>
    <row r="1058" spans="1:10">
      <c r="A1058" t="s">
        <v>323</v>
      </c>
      <c r="B1058" s="56">
        <v>5.6770833333333333E-2</v>
      </c>
      <c r="C1058" t="s">
        <v>14</v>
      </c>
      <c r="D1058" t="s">
        <v>34</v>
      </c>
      <c r="E1058">
        <v>18</v>
      </c>
      <c r="F1058">
        <v>15</v>
      </c>
    </row>
    <row r="1059" spans="1:10">
      <c r="A1059" t="s">
        <v>323</v>
      </c>
      <c r="B1059" s="56">
        <v>5.800925925925926E-2</v>
      </c>
      <c r="C1059" t="s">
        <v>18</v>
      </c>
      <c r="D1059" t="s">
        <v>27</v>
      </c>
      <c r="E1059">
        <v>23</v>
      </c>
      <c r="F1059">
        <v>18</v>
      </c>
    </row>
    <row r="1060" spans="1:10">
      <c r="A1060" t="s">
        <v>323</v>
      </c>
      <c r="B1060" s="56">
        <v>5.8877314814814813E-2</v>
      </c>
      <c r="C1060" t="s">
        <v>21</v>
      </c>
      <c r="D1060" t="s">
        <v>27</v>
      </c>
      <c r="E1060">
        <v>11</v>
      </c>
    </row>
    <row r="1061" spans="1:10">
      <c r="A1061" t="s">
        <v>323</v>
      </c>
      <c r="B1061" s="56">
        <v>6.3043981481481479E-2</v>
      </c>
      <c r="C1061" t="s">
        <v>14</v>
      </c>
      <c r="D1061" t="s">
        <v>31</v>
      </c>
      <c r="E1061">
        <v>22</v>
      </c>
      <c r="F1061">
        <v>19</v>
      </c>
    </row>
    <row r="1062" spans="1:10">
      <c r="A1062" t="s">
        <v>323</v>
      </c>
      <c r="B1062" s="56">
        <v>6.4849537037037039E-2</v>
      </c>
      <c r="C1062" t="s">
        <v>21</v>
      </c>
      <c r="D1062" t="s">
        <v>24</v>
      </c>
      <c r="E1062" t="s">
        <v>20</v>
      </c>
      <c r="F1062">
        <v>1</v>
      </c>
    </row>
    <row r="1063" spans="1:10">
      <c r="A1063" t="s">
        <v>323</v>
      </c>
      <c r="B1063" s="56">
        <v>6.7465277777777777E-2</v>
      </c>
      <c r="C1063" t="s">
        <v>18</v>
      </c>
      <c r="D1063" t="s">
        <v>37</v>
      </c>
      <c r="E1063">
        <v>6</v>
      </c>
      <c r="F1063">
        <v>5</v>
      </c>
    </row>
    <row r="1064" spans="1:10">
      <c r="A1064" t="s">
        <v>323</v>
      </c>
      <c r="B1064" s="56">
        <v>7.0914351851851853E-2</v>
      </c>
      <c r="C1064" t="s">
        <v>14</v>
      </c>
      <c r="D1064" t="s">
        <v>37</v>
      </c>
      <c r="E1064">
        <v>7</v>
      </c>
      <c r="F1064">
        <v>3</v>
      </c>
      <c r="J1064" t="s">
        <v>56</v>
      </c>
    </row>
    <row r="1065" spans="1:10">
      <c r="A1065" t="s">
        <v>323</v>
      </c>
      <c r="B1065" s="56">
        <v>7.0914351851851853E-2</v>
      </c>
      <c r="C1065" t="s">
        <v>14</v>
      </c>
      <c r="D1065" t="s">
        <v>37</v>
      </c>
      <c r="E1065">
        <v>7</v>
      </c>
      <c r="F1065">
        <v>3</v>
      </c>
      <c r="J1065" t="s">
        <v>57</v>
      </c>
    </row>
    <row r="1066" spans="1:10">
      <c r="A1066" t="s">
        <v>323</v>
      </c>
      <c r="B1066" s="56">
        <v>7.228009259259259E-2</v>
      </c>
      <c r="C1066" t="s">
        <v>13</v>
      </c>
      <c r="D1066" t="s">
        <v>15</v>
      </c>
      <c r="E1066">
        <v>16</v>
      </c>
      <c r="F1066">
        <v>16</v>
      </c>
    </row>
    <row r="1067" spans="1:10">
      <c r="A1067" t="s">
        <v>323</v>
      </c>
      <c r="B1067" s="56">
        <v>7.2291666666666671E-2</v>
      </c>
      <c r="C1067" t="s">
        <v>14</v>
      </c>
      <c r="D1067" t="s">
        <v>15</v>
      </c>
      <c r="E1067">
        <v>7</v>
      </c>
      <c r="F1067">
        <v>4</v>
      </c>
    </row>
    <row r="1068" spans="1:10">
      <c r="A1068" t="s">
        <v>323</v>
      </c>
      <c r="B1068" s="56">
        <v>7.2303240740740737E-2</v>
      </c>
      <c r="C1068" t="s">
        <v>19</v>
      </c>
      <c r="D1068" t="s">
        <v>137</v>
      </c>
      <c r="E1068" t="s">
        <v>20</v>
      </c>
      <c r="F1068">
        <v>1</v>
      </c>
    </row>
    <row r="1069" spans="1:10">
      <c r="A1069" t="s">
        <v>323</v>
      </c>
      <c r="B1069" s="56">
        <v>7.300925925925926E-2</v>
      </c>
      <c r="C1069" t="s">
        <v>19</v>
      </c>
      <c r="D1069" t="s">
        <v>137</v>
      </c>
      <c r="E1069">
        <v>21</v>
      </c>
      <c r="F1069">
        <v>15</v>
      </c>
    </row>
    <row r="1070" spans="1:10">
      <c r="A1070" t="s">
        <v>323</v>
      </c>
      <c r="B1070" s="56">
        <v>7.3819444444444438E-2</v>
      </c>
      <c r="C1070" t="s">
        <v>14</v>
      </c>
      <c r="D1070" t="s">
        <v>37</v>
      </c>
      <c r="E1070" t="s">
        <v>38</v>
      </c>
      <c r="F1070" t="s">
        <v>38</v>
      </c>
      <c r="J1070" t="s">
        <v>103</v>
      </c>
    </row>
    <row r="1071" spans="1:10">
      <c r="A1071" t="s">
        <v>323</v>
      </c>
      <c r="B1071" s="56">
        <v>7.3819444444444438E-2</v>
      </c>
      <c r="C1071" t="s">
        <v>14</v>
      </c>
      <c r="D1071" t="s">
        <v>37</v>
      </c>
      <c r="E1071">
        <v>11</v>
      </c>
      <c r="F1071">
        <v>7</v>
      </c>
      <c r="J1071" t="s">
        <v>105</v>
      </c>
    </row>
    <row r="1072" spans="1:10">
      <c r="A1072" t="s">
        <v>323</v>
      </c>
      <c r="B1072" s="56">
        <v>7.4166666666666672E-2</v>
      </c>
      <c r="C1072" t="s">
        <v>19</v>
      </c>
      <c r="D1072" t="s">
        <v>37</v>
      </c>
      <c r="E1072">
        <v>23</v>
      </c>
      <c r="F1072">
        <v>18</v>
      </c>
    </row>
    <row r="1073" spans="1:10">
      <c r="A1073" t="s">
        <v>323</v>
      </c>
      <c r="B1073" s="56">
        <v>7.5243055555555549E-2</v>
      </c>
      <c r="C1073" t="s">
        <v>19</v>
      </c>
      <c r="D1073" t="s">
        <v>51</v>
      </c>
      <c r="E1073">
        <v>5</v>
      </c>
      <c r="F1073">
        <v>5</v>
      </c>
    </row>
    <row r="1074" spans="1:10">
      <c r="A1074" t="s">
        <v>323</v>
      </c>
      <c r="B1074" s="56">
        <v>9.1145833333333329E-2</v>
      </c>
      <c r="C1074" t="s">
        <v>14</v>
      </c>
      <c r="D1074" t="s">
        <v>246</v>
      </c>
      <c r="E1074">
        <v>17</v>
      </c>
      <c r="F1074">
        <v>15</v>
      </c>
    </row>
    <row r="1075" spans="1:10">
      <c r="A1075" t="s">
        <v>323</v>
      </c>
      <c r="B1075" s="56">
        <v>9.5486111111111105E-2</v>
      </c>
      <c r="C1075" t="s">
        <v>13</v>
      </c>
      <c r="D1075" t="s">
        <v>15</v>
      </c>
      <c r="E1075">
        <v>13</v>
      </c>
      <c r="F1075">
        <v>13</v>
      </c>
    </row>
    <row r="1076" spans="1:10">
      <c r="A1076" t="s">
        <v>323</v>
      </c>
      <c r="B1076" s="56">
        <v>9.5856481481481487E-2</v>
      </c>
      <c r="C1076" t="s">
        <v>18</v>
      </c>
      <c r="D1076" t="s">
        <v>24</v>
      </c>
      <c r="E1076">
        <v>20</v>
      </c>
      <c r="F1076">
        <v>17</v>
      </c>
    </row>
    <row r="1077" spans="1:10">
      <c r="A1077" t="s">
        <v>323</v>
      </c>
      <c r="B1077" s="56">
        <v>9.6643518518518517E-2</v>
      </c>
      <c r="C1077" t="s">
        <v>19</v>
      </c>
      <c r="D1077" t="s">
        <v>38</v>
      </c>
      <c r="E1077" t="s">
        <v>17</v>
      </c>
      <c r="F1077">
        <v>20</v>
      </c>
    </row>
    <row r="1078" spans="1:10">
      <c r="A1078" t="s">
        <v>323</v>
      </c>
      <c r="B1078" s="56">
        <v>9.6678240740740745E-2</v>
      </c>
      <c r="C1078" t="s">
        <v>23</v>
      </c>
      <c r="D1078" t="s">
        <v>24</v>
      </c>
      <c r="E1078">
        <v>16</v>
      </c>
      <c r="F1078">
        <v>11</v>
      </c>
    </row>
    <row r="1079" spans="1:10">
      <c r="A1079" t="s">
        <v>323</v>
      </c>
      <c r="B1079" s="56">
        <v>0.11231481481481481</v>
      </c>
      <c r="C1079" t="s">
        <v>19</v>
      </c>
      <c r="D1079" t="s">
        <v>15</v>
      </c>
      <c r="E1079">
        <v>17</v>
      </c>
      <c r="F1079">
        <v>17</v>
      </c>
    </row>
    <row r="1080" spans="1:10">
      <c r="A1080" t="s">
        <v>323</v>
      </c>
      <c r="B1080" s="56">
        <v>0.11497685185185186</v>
      </c>
      <c r="C1080" t="s">
        <v>19</v>
      </c>
      <c r="D1080" t="s">
        <v>22</v>
      </c>
      <c r="E1080">
        <v>18</v>
      </c>
      <c r="F1080">
        <v>10</v>
      </c>
      <c r="J1080" t="s">
        <v>57</v>
      </c>
    </row>
    <row r="1081" spans="1:10">
      <c r="A1081" t="s">
        <v>323</v>
      </c>
      <c r="B1081" s="56">
        <v>0.11497685185185186</v>
      </c>
      <c r="C1081" t="s">
        <v>19</v>
      </c>
      <c r="D1081" t="s">
        <v>22</v>
      </c>
      <c r="E1081" t="s">
        <v>38</v>
      </c>
      <c r="F1081" t="s">
        <v>38</v>
      </c>
      <c r="J1081" t="s">
        <v>56</v>
      </c>
    </row>
    <row r="1082" spans="1:10">
      <c r="A1082" t="s">
        <v>323</v>
      </c>
      <c r="B1082" s="56">
        <v>0.11555555555555555</v>
      </c>
      <c r="C1082" t="s">
        <v>19</v>
      </c>
      <c r="D1082" t="s">
        <v>15</v>
      </c>
      <c r="E1082">
        <v>9</v>
      </c>
      <c r="F1082">
        <v>9</v>
      </c>
    </row>
    <row r="1083" spans="1:10">
      <c r="A1083" t="s">
        <v>323</v>
      </c>
      <c r="B1083" s="56">
        <v>0.11670138888888888</v>
      </c>
      <c r="C1083" t="s">
        <v>89</v>
      </c>
      <c r="D1083" t="s">
        <v>15</v>
      </c>
      <c r="E1083">
        <v>8</v>
      </c>
      <c r="F1083">
        <v>5</v>
      </c>
    </row>
    <row r="1084" spans="1:10">
      <c r="A1084" t="s">
        <v>323</v>
      </c>
      <c r="B1084" s="56">
        <v>0.12240740740740741</v>
      </c>
      <c r="C1084" t="s">
        <v>13</v>
      </c>
      <c r="D1084" t="s">
        <v>22</v>
      </c>
      <c r="E1084">
        <v>16</v>
      </c>
      <c r="F1084">
        <v>16</v>
      </c>
    </row>
    <row r="1085" spans="1:10">
      <c r="A1085" t="s">
        <v>323</v>
      </c>
      <c r="B1085" s="56" t="s">
        <v>343</v>
      </c>
      <c r="C1085" t="s">
        <v>23</v>
      </c>
      <c r="D1085" t="s">
        <v>22</v>
      </c>
      <c r="E1085">
        <v>11</v>
      </c>
      <c r="F1085">
        <v>8</v>
      </c>
    </row>
    <row r="1086" spans="1:10">
      <c r="A1086" t="s">
        <v>323</v>
      </c>
      <c r="B1086" s="56">
        <v>0.12391203703703704</v>
      </c>
      <c r="C1086" t="s">
        <v>19</v>
      </c>
      <c r="D1086" t="s">
        <v>37</v>
      </c>
      <c r="E1086">
        <v>7</v>
      </c>
      <c r="F1086">
        <v>2</v>
      </c>
    </row>
    <row r="1087" spans="1:10">
      <c r="A1087" t="s">
        <v>323</v>
      </c>
      <c r="B1087" s="56">
        <v>0.12489583333333333</v>
      </c>
      <c r="C1087" t="s">
        <v>13</v>
      </c>
      <c r="D1087" t="s">
        <v>24</v>
      </c>
      <c r="E1087" t="s">
        <v>17</v>
      </c>
      <c r="F1087">
        <v>20</v>
      </c>
    </row>
    <row r="1088" spans="1:10">
      <c r="A1088" t="s">
        <v>323</v>
      </c>
      <c r="B1088" s="56">
        <v>0.12517361111111111</v>
      </c>
      <c r="C1088" t="s">
        <v>19</v>
      </c>
      <c r="D1088" t="s">
        <v>113</v>
      </c>
      <c r="E1088">
        <v>10</v>
      </c>
      <c r="F1088">
        <v>10</v>
      </c>
      <c r="J1088" t="s">
        <v>344</v>
      </c>
    </row>
    <row r="1089" spans="1:10">
      <c r="A1089" t="s">
        <v>323</v>
      </c>
      <c r="B1089" s="56">
        <v>0.13</v>
      </c>
      <c r="C1089" t="s">
        <v>19</v>
      </c>
      <c r="D1089" t="s">
        <v>52</v>
      </c>
      <c r="E1089">
        <v>12</v>
      </c>
      <c r="F1089">
        <v>6</v>
      </c>
    </row>
    <row r="1090" spans="1:10">
      <c r="A1090" t="s">
        <v>323</v>
      </c>
      <c r="B1090" s="56">
        <v>0.13809027777777777</v>
      </c>
      <c r="C1090" t="s">
        <v>13</v>
      </c>
      <c r="D1090" t="s">
        <v>22</v>
      </c>
      <c r="E1090">
        <v>14</v>
      </c>
      <c r="F1090">
        <v>14</v>
      </c>
      <c r="J1090" t="s">
        <v>57</v>
      </c>
    </row>
    <row r="1091" spans="1:10">
      <c r="A1091" t="s">
        <v>323</v>
      </c>
      <c r="B1091" s="56">
        <v>0.13809027777777777</v>
      </c>
      <c r="C1091" t="s">
        <v>13</v>
      </c>
      <c r="D1091" t="s">
        <v>22</v>
      </c>
      <c r="E1091" t="s">
        <v>38</v>
      </c>
      <c r="F1091" t="s">
        <v>38</v>
      </c>
      <c r="J1091" t="s">
        <v>56</v>
      </c>
    </row>
    <row r="1092" spans="1:10">
      <c r="A1092" t="s">
        <v>323</v>
      </c>
      <c r="B1092" s="56">
        <v>0.13922453703703705</v>
      </c>
      <c r="C1092" t="s">
        <v>19</v>
      </c>
      <c r="D1092" t="s">
        <v>137</v>
      </c>
      <c r="E1092">
        <v>9</v>
      </c>
      <c r="F1092">
        <v>3</v>
      </c>
    </row>
    <row r="1093" spans="1:10">
      <c r="A1093" t="s">
        <v>323</v>
      </c>
      <c r="B1093" s="56">
        <v>0.13940972222222223</v>
      </c>
      <c r="C1093" t="s">
        <v>18</v>
      </c>
      <c r="D1093" t="s">
        <v>109</v>
      </c>
      <c r="E1093">
        <v>17</v>
      </c>
      <c r="F1093">
        <v>14</v>
      </c>
    </row>
    <row r="1094" spans="1:10">
      <c r="A1094" t="s">
        <v>323</v>
      </c>
      <c r="B1094" s="56">
        <v>0.14043981481481482</v>
      </c>
      <c r="C1094" t="s">
        <v>13</v>
      </c>
      <c r="D1094" t="s">
        <v>22</v>
      </c>
      <c r="E1094" t="s">
        <v>38</v>
      </c>
      <c r="F1094" t="s">
        <v>38</v>
      </c>
      <c r="J1094" t="s">
        <v>56</v>
      </c>
    </row>
    <row r="1095" spans="1:10">
      <c r="A1095" t="s">
        <v>323</v>
      </c>
      <c r="B1095" s="56">
        <v>0.14043981481481482</v>
      </c>
      <c r="C1095" t="s">
        <v>13</v>
      </c>
      <c r="D1095" t="s">
        <v>22</v>
      </c>
      <c r="E1095">
        <v>10</v>
      </c>
      <c r="F1095">
        <v>10</v>
      </c>
      <c r="J1095" t="s">
        <v>57</v>
      </c>
    </row>
    <row r="1096" spans="1:10">
      <c r="A1096" t="s">
        <v>323</v>
      </c>
      <c r="B1096" s="56">
        <v>0.14043981481481482</v>
      </c>
      <c r="C1096" t="s">
        <v>23</v>
      </c>
      <c r="D1096" t="s">
        <v>22</v>
      </c>
      <c r="E1096">
        <v>10</v>
      </c>
      <c r="F1096">
        <v>7</v>
      </c>
    </row>
    <row r="1097" spans="1:10">
      <c r="A1097" t="s">
        <v>323</v>
      </c>
      <c r="B1097" s="56">
        <v>0.14043981481481482</v>
      </c>
      <c r="C1097" t="s">
        <v>21</v>
      </c>
      <c r="D1097" t="s">
        <v>22</v>
      </c>
      <c r="E1097">
        <v>20</v>
      </c>
      <c r="F1097">
        <v>19</v>
      </c>
    </row>
    <row r="1098" spans="1:10">
      <c r="A1098" t="s">
        <v>323</v>
      </c>
      <c r="B1098" s="56">
        <v>0.14043981481481482</v>
      </c>
      <c r="C1098" t="s">
        <v>19</v>
      </c>
      <c r="D1098" t="s">
        <v>22</v>
      </c>
      <c r="E1098">
        <v>22</v>
      </c>
      <c r="F1098">
        <v>14</v>
      </c>
    </row>
    <row r="1099" spans="1:10">
      <c r="A1099" t="s">
        <v>323</v>
      </c>
      <c r="B1099" s="56">
        <v>0.14043981481481482</v>
      </c>
      <c r="C1099" t="s">
        <v>14</v>
      </c>
      <c r="D1099" t="s">
        <v>22</v>
      </c>
      <c r="E1099">
        <v>22</v>
      </c>
      <c r="F1099">
        <v>16</v>
      </c>
    </row>
    <row r="1100" spans="1:10">
      <c r="A1100" t="s">
        <v>323</v>
      </c>
      <c r="B1100" s="56">
        <v>0.14043981481481482</v>
      </c>
      <c r="C1100" t="s">
        <v>18</v>
      </c>
      <c r="D1100" t="s">
        <v>22</v>
      </c>
      <c r="E1100">
        <v>17</v>
      </c>
      <c r="F1100">
        <v>14</v>
      </c>
    </row>
    <row r="1101" spans="1:10">
      <c r="A1101" t="s">
        <v>323</v>
      </c>
      <c r="B1101" s="56">
        <v>0.14710648148148148</v>
      </c>
      <c r="C1101" t="s">
        <v>13</v>
      </c>
      <c r="D1101" t="s">
        <v>34</v>
      </c>
      <c r="E1101" t="s">
        <v>17</v>
      </c>
      <c r="F1101">
        <v>20</v>
      </c>
    </row>
    <row r="1102" spans="1:10">
      <c r="A1102" t="s">
        <v>323</v>
      </c>
      <c r="B1102" s="56">
        <v>0.14813657407407407</v>
      </c>
      <c r="C1102" t="s">
        <v>13</v>
      </c>
      <c r="D1102" t="s">
        <v>34</v>
      </c>
      <c r="E1102">
        <v>18</v>
      </c>
      <c r="F1102">
        <v>14</v>
      </c>
    </row>
    <row r="1103" spans="1:10">
      <c r="A1103" t="s">
        <v>323</v>
      </c>
      <c r="B1103" s="56">
        <v>0.14898148148148149</v>
      </c>
      <c r="C1103" t="s">
        <v>14</v>
      </c>
      <c r="D1103" t="s">
        <v>34</v>
      </c>
      <c r="E1103">
        <v>15</v>
      </c>
      <c r="F1103">
        <v>12</v>
      </c>
    </row>
    <row r="1104" spans="1:10">
      <c r="A1104" t="s">
        <v>323</v>
      </c>
      <c r="B1104" s="56">
        <v>0.14898148148148149</v>
      </c>
      <c r="C1104" t="s">
        <v>18</v>
      </c>
      <c r="D1104" t="s">
        <v>34</v>
      </c>
      <c r="E1104">
        <v>6</v>
      </c>
      <c r="F1104">
        <v>3</v>
      </c>
    </row>
    <row r="1105" spans="1:10">
      <c r="A1105" t="s">
        <v>324</v>
      </c>
      <c r="B1105" s="56">
        <v>2.4895833333333332E-2</v>
      </c>
      <c r="C1105" t="s">
        <v>14</v>
      </c>
      <c r="D1105" t="s">
        <v>15</v>
      </c>
      <c r="E1105">
        <v>11</v>
      </c>
      <c r="F1105">
        <v>8</v>
      </c>
    </row>
    <row r="1106" spans="1:10">
      <c r="A1106" t="s">
        <v>324</v>
      </c>
      <c r="B1106" s="56">
        <v>3.1180555555555555E-2</v>
      </c>
      <c r="C1106" t="s">
        <v>13</v>
      </c>
      <c r="D1106" t="s">
        <v>37</v>
      </c>
      <c r="E1106">
        <v>13</v>
      </c>
      <c r="F1106">
        <v>9</v>
      </c>
    </row>
    <row r="1107" spans="1:10">
      <c r="A1107" t="s">
        <v>324</v>
      </c>
      <c r="B1107" s="56">
        <v>3.5543981481481482E-2</v>
      </c>
      <c r="C1107" t="s">
        <v>19</v>
      </c>
      <c r="D1107" t="s">
        <v>31</v>
      </c>
      <c r="E1107">
        <v>14</v>
      </c>
      <c r="F1107">
        <v>15</v>
      </c>
    </row>
    <row r="1108" spans="1:10">
      <c r="A1108" t="s">
        <v>324</v>
      </c>
      <c r="B1108" s="56">
        <v>3.9270833333333331E-2</v>
      </c>
      <c r="C1108" t="s">
        <v>23</v>
      </c>
      <c r="D1108" t="s">
        <v>326</v>
      </c>
      <c r="E1108">
        <v>11</v>
      </c>
      <c r="F1108">
        <v>9</v>
      </c>
      <c r="J1108" t="s">
        <v>327</v>
      </c>
    </row>
    <row r="1109" spans="1:10">
      <c r="A1109" t="s">
        <v>324</v>
      </c>
      <c r="B1109" s="56">
        <v>4.0972222222222222E-2</v>
      </c>
      <c r="C1109" t="s">
        <v>23</v>
      </c>
      <c r="D1109" t="s">
        <v>34</v>
      </c>
      <c r="E1109" t="s">
        <v>38</v>
      </c>
      <c r="F1109" t="s">
        <v>38</v>
      </c>
      <c r="J1109" t="s">
        <v>56</v>
      </c>
    </row>
    <row r="1110" spans="1:10">
      <c r="A1110" t="s">
        <v>324</v>
      </c>
      <c r="B1110" s="56">
        <v>4.0972222222222222E-2</v>
      </c>
      <c r="C1110" t="s">
        <v>23</v>
      </c>
      <c r="D1110" t="s">
        <v>34</v>
      </c>
      <c r="E1110">
        <v>21</v>
      </c>
      <c r="F1110">
        <v>19</v>
      </c>
      <c r="J1110" t="s">
        <v>57</v>
      </c>
    </row>
    <row r="1111" spans="1:10">
      <c r="A1111" t="s">
        <v>324</v>
      </c>
      <c r="B1111" s="56">
        <v>4.2372685185185187E-2</v>
      </c>
      <c r="C1111" t="s">
        <v>19</v>
      </c>
      <c r="D1111" t="s">
        <v>34</v>
      </c>
      <c r="E1111">
        <v>-1</v>
      </c>
      <c r="F1111">
        <v>2</v>
      </c>
    </row>
    <row r="1112" spans="1:10">
      <c r="A1112" t="s">
        <v>324</v>
      </c>
      <c r="B1112" s="56">
        <v>4.2870370370370371E-2</v>
      </c>
      <c r="C1112" t="s">
        <v>89</v>
      </c>
      <c r="D1112" t="s">
        <v>30</v>
      </c>
      <c r="E1112" t="s">
        <v>329</v>
      </c>
      <c r="F1112">
        <v>13</v>
      </c>
      <c r="H1112" t="s">
        <v>330</v>
      </c>
      <c r="J1112" t="s">
        <v>331</v>
      </c>
    </row>
    <row r="1113" spans="1:10">
      <c r="A1113" t="s">
        <v>324</v>
      </c>
      <c r="B1113" s="56">
        <v>4.4594907407407409E-2</v>
      </c>
      <c r="C1113" t="s">
        <v>23</v>
      </c>
      <c r="D1113" t="s">
        <v>52</v>
      </c>
      <c r="E1113">
        <v>9</v>
      </c>
      <c r="F1113">
        <v>4</v>
      </c>
    </row>
    <row r="1114" spans="1:10">
      <c r="A1114" t="s">
        <v>324</v>
      </c>
      <c r="B1114" s="56">
        <v>4.5891203703703705E-2</v>
      </c>
      <c r="C1114" t="s">
        <v>21</v>
      </c>
      <c r="D1114" t="s">
        <v>22</v>
      </c>
      <c r="E1114" t="s">
        <v>20</v>
      </c>
      <c r="F1114">
        <v>1</v>
      </c>
    </row>
    <row r="1115" spans="1:10">
      <c r="A1115" t="s">
        <v>324</v>
      </c>
      <c r="B1115" s="56">
        <v>4.5914351851851852E-2</v>
      </c>
      <c r="C1115" t="s">
        <v>19</v>
      </c>
      <c r="D1115" t="s">
        <v>22</v>
      </c>
      <c r="E1115">
        <v>21</v>
      </c>
      <c r="F1115">
        <v>13</v>
      </c>
    </row>
    <row r="1116" spans="1:10">
      <c r="A1116" t="s">
        <v>324</v>
      </c>
      <c r="B1116" s="56">
        <v>4.8298611111111112E-2</v>
      </c>
      <c r="C1116" t="s">
        <v>13</v>
      </c>
      <c r="D1116" t="s">
        <v>34</v>
      </c>
      <c r="E1116">
        <v>16</v>
      </c>
      <c r="F1116">
        <v>10</v>
      </c>
    </row>
    <row r="1117" spans="1:10">
      <c r="A1117" t="s">
        <v>324</v>
      </c>
      <c r="B1117" s="56">
        <v>4.9097222222222223E-2</v>
      </c>
      <c r="C1117" t="s">
        <v>19</v>
      </c>
      <c r="D1117" t="s">
        <v>116</v>
      </c>
      <c r="E1117">
        <v>13</v>
      </c>
      <c r="F1117">
        <v>16</v>
      </c>
    </row>
    <row r="1118" spans="1:10">
      <c r="A1118" t="s">
        <v>324</v>
      </c>
      <c r="B1118" s="56">
        <v>4.9375000000000002E-2</v>
      </c>
      <c r="C1118" t="s">
        <v>19</v>
      </c>
      <c r="D1118" t="s">
        <v>52</v>
      </c>
      <c r="E1118">
        <v>9</v>
      </c>
      <c r="F1118">
        <v>3</v>
      </c>
    </row>
    <row r="1119" spans="1:10">
      <c r="A1119" t="s">
        <v>324</v>
      </c>
      <c r="B1119" s="56">
        <v>5.0729166666666665E-2</v>
      </c>
      <c r="C1119" t="s">
        <v>19</v>
      </c>
      <c r="D1119" t="s">
        <v>22</v>
      </c>
      <c r="E1119">
        <v>15</v>
      </c>
      <c r="F1119">
        <v>7</v>
      </c>
    </row>
    <row r="1120" spans="1:10">
      <c r="A1120" t="s">
        <v>324</v>
      </c>
      <c r="B1120" s="56">
        <v>5.0752314814814813E-2</v>
      </c>
      <c r="C1120" t="s">
        <v>21</v>
      </c>
      <c r="D1120" t="s">
        <v>22</v>
      </c>
      <c r="E1120">
        <v>10</v>
      </c>
      <c r="F1120">
        <v>9</v>
      </c>
    </row>
    <row r="1121" spans="1:10">
      <c r="A1121" t="s">
        <v>324</v>
      </c>
      <c r="B1121" s="56">
        <v>5.2430555555555557E-2</v>
      </c>
      <c r="C1121" t="s">
        <v>23</v>
      </c>
      <c r="D1121" t="s">
        <v>37</v>
      </c>
      <c r="E1121">
        <v>10</v>
      </c>
      <c r="F1121">
        <v>10</v>
      </c>
    </row>
    <row r="1122" spans="1:10">
      <c r="A1122" t="s">
        <v>324</v>
      </c>
      <c r="B1122" s="56">
        <v>5.2708333333333336E-2</v>
      </c>
      <c r="C1122" t="s">
        <v>23</v>
      </c>
      <c r="D1122" t="s">
        <v>55</v>
      </c>
      <c r="E1122" t="s">
        <v>20</v>
      </c>
      <c r="F1122">
        <v>1</v>
      </c>
    </row>
    <row r="1123" spans="1:10">
      <c r="A1123" t="s">
        <v>324</v>
      </c>
      <c r="B1123" s="56">
        <v>5.347222222222222E-2</v>
      </c>
      <c r="C1123" t="s">
        <v>13</v>
      </c>
      <c r="D1123" t="s">
        <v>34</v>
      </c>
      <c r="E1123">
        <v>15</v>
      </c>
      <c r="F1123">
        <v>9</v>
      </c>
    </row>
    <row r="1124" spans="1:10">
      <c r="A1124" t="s">
        <v>324</v>
      </c>
      <c r="B1124" s="56">
        <v>5.6215277777777781E-2</v>
      </c>
      <c r="C1124" t="s">
        <v>18</v>
      </c>
      <c r="D1124" t="s">
        <v>101</v>
      </c>
      <c r="E1124" t="s">
        <v>38</v>
      </c>
      <c r="F1124" t="s">
        <v>38</v>
      </c>
      <c r="J1124" t="s">
        <v>340</v>
      </c>
    </row>
    <row r="1125" spans="1:10">
      <c r="A1125" t="s">
        <v>324</v>
      </c>
      <c r="B1125" s="56">
        <v>7.9606481481481486E-2</v>
      </c>
      <c r="C1125" t="s">
        <v>23</v>
      </c>
      <c r="D1125" t="s">
        <v>37</v>
      </c>
      <c r="E1125" t="s">
        <v>38</v>
      </c>
      <c r="F1125" t="s">
        <v>38</v>
      </c>
      <c r="J1125" t="s">
        <v>56</v>
      </c>
    </row>
    <row r="1126" spans="1:10">
      <c r="A1126" t="s">
        <v>324</v>
      </c>
      <c r="B1126" s="56">
        <v>7.9606481481481486E-2</v>
      </c>
      <c r="C1126" t="s">
        <v>23</v>
      </c>
      <c r="D1126" t="s">
        <v>37</v>
      </c>
      <c r="E1126">
        <v>11</v>
      </c>
      <c r="F1126">
        <v>11</v>
      </c>
      <c r="J1126" t="s">
        <v>57</v>
      </c>
    </row>
    <row r="1127" spans="1:10">
      <c r="A1127" t="s">
        <v>324</v>
      </c>
      <c r="B1127" s="56">
        <v>8.2638888888888887E-2</v>
      </c>
      <c r="C1127" t="s">
        <v>18</v>
      </c>
      <c r="D1127" t="s">
        <v>15</v>
      </c>
      <c r="E1127" t="s">
        <v>38</v>
      </c>
      <c r="F1127" t="s">
        <v>38</v>
      </c>
    </row>
    <row r="1128" spans="1:10">
      <c r="A1128" t="s">
        <v>324</v>
      </c>
      <c r="B1128" s="56">
        <v>8.6099537037037044E-2</v>
      </c>
      <c r="C1128" t="s">
        <v>18</v>
      </c>
      <c r="D1128" t="s">
        <v>31</v>
      </c>
      <c r="E1128">
        <v>19</v>
      </c>
      <c r="F1128">
        <v>16</v>
      </c>
    </row>
    <row r="1129" spans="1:10">
      <c r="A1129" t="s">
        <v>324</v>
      </c>
      <c r="B1129" s="56">
        <v>8.6261574074074074E-2</v>
      </c>
      <c r="C1129" t="s">
        <v>13</v>
      </c>
      <c r="D1129" t="s">
        <v>22</v>
      </c>
      <c r="E1129">
        <v>12</v>
      </c>
      <c r="F1129">
        <v>12</v>
      </c>
    </row>
    <row r="1130" spans="1:10">
      <c r="A1130" t="s">
        <v>324</v>
      </c>
      <c r="B1130" s="56">
        <v>8.6261574074074074E-2</v>
      </c>
      <c r="C1130" t="s">
        <v>14</v>
      </c>
      <c r="D1130" t="s">
        <v>22</v>
      </c>
      <c r="E1130">
        <v>15</v>
      </c>
      <c r="F1130">
        <v>9</v>
      </c>
    </row>
    <row r="1131" spans="1:10">
      <c r="A1131" t="s">
        <v>324</v>
      </c>
      <c r="B1131" s="56">
        <v>8.6273148148148154E-2</v>
      </c>
      <c r="C1131" t="s">
        <v>21</v>
      </c>
      <c r="D1131" t="s">
        <v>22</v>
      </c>
      <c r="E1131">
        <v>8</v>
      </c>
      <c r="F1131">
        <v>7</v>
      </c>
    </row>
    <row r="1132" spans="1:10">
      <c r="A1132" t="s">
        <v>324</v>
      </c>
      <c r="B1132" s="56">
        <v>8.6284722222222221E-2</v>
      </c>
      <c r="C1132" t="s">
        <v>19</v>
      </c>
      <c r="D1132" t="s">
        <v>22</v>
      </c>
      <c r="E1132" t="s">
        <v>20</v>
      </c>
      <c r="F1132">
        <v>1</v>
      </c>
    </row>
    <row r="1133" spans="1:10">
      <c r="A1133" t="s">
        <v>324</v>
      </c>
      <c r="B1133" s="56">
        <v>8.6331018518518515E-2</v>
      </c>
      <c r="C1133" t="s">
        <v>23</v>
      </c>
      <c r="D1133" t="s">
        <v>22</v>
      </c>
      <c r="E1133">
        <v>19</v>
      </c>
      <c r="F1133">
        <v>16</v>
      </c>
    </row>
    <row r="1134" spans="1:10">
      <c r="A1134" t="s">
        <v>324</v>
      </c>
      <c r="B1134" s="56">
        <v>8.6898148148148155E-2</v>
      </c>
      <c r="C1134" t="s">
        <v>18</v>
      </c>
      <c r="D1134" t="s">
        <v>34</v>
      </c>
      <c r="E1134">
        <v>7</v>
      </c>
      <c r="F1134">
        <v>4</v>
      </c>
    </row>
    <row r="1135" spans="1:10">
      <c r="A1135" t="s">
        <v>324</v>
      </c>
      <c r="B1135" s="56">
        <v>8.8888888888888892E-2</v>
      </c>
      <c r="C1135" t="s">
        <v>18</v>
      </c>
      <c r="D1135" t="s">
        <v>34</v>
      </c>
      <c r="E1135">
        <v>11</v>
      </c>
      <c r="F1135">
        <v>8</v>
      </c>
    </row>
    <row r="1136" spans="1:10">
      <c r="A1136" t="s">
        <v>324</v>
      </c>
      <c r="B1136" s="56">
        <v>8.9895833333333328E-2</v>
      </c>
      <c r="C1136" t="s">
        <v>18</v>
      </c>
      <c r="D1136" t="s">
        <v>34</v>
      </c>
      <c r="E1136">
        <v>7</v>
      </c>
      <c r="F1136">
        <v>4</v>
      </c>
    </row>
    <row r="1137" spans="1:10">
      <c r="A1137" t="s">
        <v>324</v>
      </c>
      <c r="B1137" s="56">
        <v>9.1840277777777785E-2</v>
      </c>
      <c r="C1137" t="s">
        <v>21</v>
      </c>
      <c r="D1137" t="s">
        <v>24</v>
      </c>
      <c r="E1137">
        <v>17</v>
      </c>
      <c r="F1137">
        <v>12</v>
      </c>
    </row>
    <row r="1138" spans="1:10">
      <c r="A1138" t="s">
        <v>324</v>
      </c>
      <c r="B1138" s="56">
        <v>9.3495370370370368E-2</v>
      </c>
      <c r="C1138" t="s">
        <v>14</v>
      </c>
      <c r="D1138" t="s">
        <v>15</v>
      </c>
      <c r="E1138">
        <v>10</v>
      </c>
      <c r="F1138">
        <v>7</v>
      </c>
    </row>
    <row r="1139" spans="1:10">
      <c r="A1139" t="s">
        <v>324</v>
      </c>
      <c r="B1139" s="56">
        <v>9.3541666666666662E-2</v>
      </c>
      <c r="C1139" t="s">
        <v>21</v>
      </c>
      <c r="D1139" t="s">
        <v>15</v>
      </c>
      <c r="E1139">
        <v>8</v>
      </c>
      <c r="F1139">
        <v>5</v>
      </c>
    </row>
    <row r="1140" spans="1:10">
      <c r="A1140" t="s">
        <v>324</v>
      </c>
      <c r="B1140" s="56">
        <v>9.4166666666666662E-2</v>
      </c>
      <c r="C1140" t="s">
        <v>13</v>
      </c>
      <c r="D1140" t="s">
        <v>22</v>
      </c>
      <c r="E1140">
        <v>14</v>
      </c>
      <c r="F1140">
        <v>14</v>
      </c>
    </row>
    <row r="1141" spans="1:10">
      <c r="A1141" t="s">
        <v>324</v>
      </c>
      <c r="B1141" s="56">
        <v>9.418981481481481E-2</v>
      </c>
      <c r="C1141" t="s">
        <v>14</v>
      </c>
      <c r="D1141" t="s">
        <v>22</v>
      </c>
      <c r="E1141">
        <v>13</v>
      </c>
      <c r="F1141">
        <v>7</v>
      </c>
    </row>
    <row r="1142" spans="1:10">
      <c r="A1142" t="s">
        <v>324</v>
      </c>
      <c r="B1142" s="56">
        <v>9.4212962962962957E-2</v>
      </c>
      <c r="C1142" t="s">
        <v>21</v>
      </c>
      <c r="D1142" t="s">
        <v>22</v>
      </c>
      <c r="E1142">
        <v>17</v>
      </c>
      <c r="F1142">
        <v>16</v>
      </c>
    </row>
    <row r="1143" spans="1:10">
      <c r="A1143" t="s">
        <v>324</v>
      </c>
      <c r="B1143" s="56">
        <v>9.4212962962962957E-2</v>
      </c>
      <c r="C1143" t="s">
        <v>19</v>
      </c>
      <c r="D1143" t="s">
        <v>22</v>
      </c>
      <c r="E1143">
        <v>13</v>
      </c>
      <c r="F1143">
        <v>5</v>
      </c>
    </row>
    <row r="1144" spans="1:10">
      <c r="A1144" t="s">
        <v>324</v>
      </c>
      <c r="B1144" s="56">
        <v>9.4224537037037037E-2</v>
      </c>
      <c r="C1144" t="s">
        <v>18</v>
      </c>
      <c r="D1144" t="s">
        <v>22</v>
      </c>
      <c r="E1144">
        <v>20</v>
      </c>
      <c r="F1144">
        <v>17</v>
      </c>
    </row>
    <row r="1145" spans="1:10">
      <c r="A1145" t="s">
        <v>324</v>
      </c>
      <c r="B1145" s="56">
        <v>9.4247685185185184E-2</v>
      </c>
      <c r="C1145" t="s">
        <v>23</v>
      </c>
      <c r="D1145" t="s">
        <v>22</v>
      </c>
      <c r="E1145" t="s">
        <v>38</v>
      </c>
      <c r="F1145" t="s">
        <v>38</v>
      </c>
      <c r="J1145" t="s">
        <v>56</v>
      </c>
    </row>
    <row r="1146" spans="1:10">
      <c r="A1146" t="s">
        <v>324</v>
      </c>
      <c r="B1146" s="56">
        <v>9.4247685185185184E-2</v>
      </c>
      <c r="C1146" t="s">
        <v>23</v>
      </c>
      <c r="D1146" t="s">
        <v>22</v>
      </c>
      <c r="E1146">
        <v>19</v>
      </c>
      <c r="F1146">
        <v>16</v>
      </c>
      <c r="J1146" t="s">
        <v>57</v>
      </c>
    </row>
    <row r="1147" spans="1:10">
      <c r="A1147" t="s">
        <v>324</v>
      </c>
      <c r="B1147" s="56">
        <v>9.8194444444444445E-2</v>
      </c>
      <c r="C1147" t="s">
        <v>14</v>
      </c>
      <c r="D1147" t="s">
        <v>26</v>
      </c>
      <c r="E1147">
        <v>8</v>
      </c>
      <c r="F1147">
        <v>4</v>
      </c>
    </row>
    <row r="1148" spans="1:10">
      <c r="A1148" t="s">
        <v>324</v>
      </c>
      <c r="B1148" s="56">
        <v>9.8356481481481475E-2</v>
      </c>
      <c r="C1148" t="s">
        <v>19</v>
      </c>
      <c r="D1148" t="s">
        <v>26</v>
      </c>
      <c r="E1148">
        <v>18</v>
      </c>
      <c r="F1148">
        <v>18</v>
      </c>
    </row>
    <row r="1149" spans="1:10">
      <c r="A1149" t="s">
        <v>324</v>
      </c>
      <c r="B1149" s="56">
        <v>9.8437499999999997E-2</v>
      </c>
      <c r="C1149" t="s">
        <v>18</v>
      </c>
      <c r="D1149" t="s">
        <v>26</v>
      </c>
      <c r="E1149">
        <v>11</v>
      </c>
      <c r="F1149">
        <v>8</v>
      </c>
    </row>
    <row r="1150" spans="1:10">
      <c r="A1150" t="s">
        <v>324</v>
      </c>
      <c r="B1150" s="56">
        <v>9.8483796296296292E-2</v>
      </c>
      <c r="C1150" t="s">
        <v>21</v>
      </c>
      <c r="D1150" t="s">
        <v>26</v>
      </c>
      <c r="E1150">
        <v>17</v>
      </c>
    </row>
    <row r="1151" spans="1:10">
      <c r="A1151" t="s">
        <v>324</v>
      </c>
      <c r="B1151" s="56">
        <v>9.9745370370370373E-2</v>
      </c>
      <c r="C1151" t="s">
        <v>18</v>
      </c>
      <c r="D1151" t="s">
        <v>109</v>
      </c>
      <c r="E1151">
        <v>12</v>
      </c>
      <c r="F1151">
        <v>9</v>
      </c>
    </row>
    <row r="1152" spans="1:10">
      <c r="A1152" t="s">
        <v>324</v>
      </c>
      <c r="B1152" s="56">
        <v>0.10023148148148148</v>
      </c>
      <c r="C1152" t="s">
        <v>19</v>
      </c>
      <c r="D1152" t="s">
        <v>109</v>
      </c>
      <c r="E1152" t="s">
        <v>20</v>
      </c>
      <c r="F1152">
        <v>1</v>
      </c>
    </row>
    <row r="1153" spans="1:10">
      <c r="A1153" t="s">
        <v>324</v>
      </c>
      <c r="B1153" s="56">
        <v>0.10076388888888889</v>
      </c>
      <c r="C1153" t="s">
        <v>18</v>
      </c>
      <c r="D1153" t="s">
        <v>38</v>
      </c>
      <c r="E1153">
        <v>19</v>
      </c>
      <c r="F1153">
        <v>19</v>
      </c>
    </row>
    <row r="1154" spans="1:10">
      <c r="A1154" t="s">
        <v>324</v>
      </c>
      <c r="B1154" s="56">
        <v>0.10187499999999999</v>
      </c>
      <c r="C1154" t="s">
        <v>14</v>
      </c>
      <c r="D1154" t="s">
        <v>26</v>
      </c>
      <c r="E1154">
        <v>22</v>
      </c>
      <c r="F1154">
        <v>18</v>
      </c>
    </row>
    <row r="1155" spans="1:10">
      <c r="A1155" t="s">
        <v>324</v>
      </c>
      <c r="B1155" s="56">
        <v>0.10291666666666667</v>
      </c>
      <c r="C1155" t="s">
        <v>14</v>
      </c>
      <c r="D1155" t="s">
        <v>37</v>
      </c>
      <c r="E1155">
        <v>18</v>
      </c>
      <c r="F1155">
        <v>14</v>
      </c>
    </row>
    <row r="1156" spans="1:10">
      <c r="A1156" t="s">
        <v>324</v>
      </c>
      <c r="B1156" s="56">
        <v>0.10434027777777778</v>
      </c>
      <c r="C1156" t="s">
        <v>13</v>
      </c>
      <c r="D1156" t="s">
        <v>15</v>
      </c>
      <c r="E1156">
        <v>16</v>
      </c>
      <c r="F1156">
        <v>16</v>
      </c>
    </row>
    <row r="1157" spans="1:10">
      <c r="A1157" t="s">
        <v>324</v>
      </c>
      <c r="B1157" s="56">
        <v>0.10436342592592593</v>
      </c>
      <c r="C1157" t="s">
        <v>23</v>
      </c>
      <c r="D1157" t="s">
        <v>15</v>
      </c>
      <c r="E1157">
        <v>21</v>
      </c>
      <c r="F1157">
        <v>18</v>
      </c>
    </row>
    <row r="1158" spans="1:10">
      <c r="A1158" t="s">
        <v>324</v>
      </c>
      <c r="B1158" s="56">
        <v>0.10758101851851852</v>
      </c>
      <c r="C1158" t="s">
        <v>19</v>
      </c>
      <c r="D1158" t="s">
        <v>37</v>
      </c>
      <c r="E1158" t="s">
        <v>17</v>
      </c>
      <c r="F1158">
        <v>20</v>
      </c>
    </row>
    <row r="1159" spans="1:10">
      <c r="A1159" t="s">
        <v>324</v>
      </c>
      <c r="B1159" s="56">
        <v>0.1095949074074074</v>
      </c>
      <c r="C1159" t="s">
        <v>19</v>
      </c>
      <c r="D1159" t="s">
        <v>37</v>
      </c>
      <c r="E1159" t="s">
        <v>38</v>
      </c>
      <c r="F1159" t="s">
        <v>38</v>
      </c>
      <c r="J1159" t="s">
        <v>56</v>
      </c>
    </row>
    <row r="1160" spans="1:10">
      <c r="A1160" t="s">
        <v>324</v>
      </c>
      <c r="B1160" s="56">
        <v>0.1095949074074074</v>
      </c>
      <c r="C1160" t="s">
        <v>19</v>
      </c>
      <c r="D1160" t="s">
        <v>37</v>
      </c>
      <c r="E1160">
        <v>20</v>
      </c>
      <c r="F1160">
        <v>15</v>
      </c>
      <c r="J1160" t="s">
        <v>57</v>
      </c>
    </row>
    <row r="1161" spans="1:10">
      <c r="A1161" t="s">
        <v>324</v>
      </c>
      <c r="B1161" s="56">
        <v>0.1122800925925926</v>
      </c>
      <c r="C1161" t="s">
        <v>19</v>
      </c>
      <c r="D1161" t="s">
        <v>37</v>
      </c>
      <c r="E1161">
        <v>13</v>
      </c>
      <c r="F1161">
        <v>8</v>
      </c>
    </row>
    <row r="1162" spans="1:10">
      <c r="A1162" t="s">
        <v>324</v>
      </c>
      <c r="B1162" s="56">
        <v>0.1125</v>
      </c>
      <c r="C1162" t="s">
        <v>14</v>
      </c>
      <c r="D1162" t="s">
        <v>15</v>
      </c>
      <c r="E1162">
        <v>15</v>
      </c>
      <c r="F1162">
        <v>12</v>
      </c>
    </row>
    <row r="1163" spans="1:10">
      <c r="A1163" t="s">
        <v>324</v>
      </c>
      <c r="B1163" s="56">
        <v>0.11273148148148149</v>
      </c>
      <c r="C1163" t="s">
        <v>13</v>
      </c>
      <c r="D1163" t="s">
        <v>15</v>
      </c>
      <c r="E1163">
        <v>11</v>
      </c>
      <c r="F1163">
        <v>11</v>
      </c>
    </row>
    <row r="1164" spans="1:10">
      <c r="A1164" t="s">
        <v>324</v>
      </c>
      <c r="B1164" s="56">
        <v>0.11275462962962964</v>
      </c>
      <c r="C1164" t="s">
        <v>23</v>
      </c>
      <c r="D1164" t="s">
        <v>15</v>
      </c>
      <c r="E1164">
        <v>11</v>
      </c>
      <c r="F1164">
        <v>8</v>
      </c>
    </row>
    <row r="1165" spans="1:10">
      <c r="A1165" t="s">
        <v>324</v>
      </c>
      <c r="B1165" s="56">
        <v>0.11300925925925925</v>
      </c>
      <c r="C1165" t="s">
        <v>19</v>
      </c>
      <c r="D1165" t="s">
        <v>137</v>
      </c>
      <c r="E1165">
        <v>16</v>
      </c>
      <c r="F1165">
        <v>10</v>
      </c>
    </row>
    <row r="1166" spans="1:10">
      <c r="A1166" t="s">
        <v>324</v>
      </c>
      <c r="B1166" s="56">
        <v>0.11451388888888889</v>
      </c>
      <c r="C1166" t="s">
        <v>19</v>
      </c>
      <c r="D1166" t="s">
        <v>37</v>
      </c>
      <c r="E1166">
        <v>19</v>
      </c>
      <c r="F1166">
        <v>14</v>
      </c>
    </row>
    <row r="1167" spans="1:10">
      <c r="A1167" t="s">
        <v>324</v>
      </c>
      <c r="B1167" s="56">
        <v>0.11594907407407408</v>
      </c>
      <c r="C1167" t="s">
        <v>14</v>
      </c>
      <c r="D1167" t="s">
        <v>37</v>
      </c>
      <c r="E1167" t="s">
        <v>17</v>
      </c>
      <c r="F1167">
        <v>20</v>
      </c>
    </row>
    <row r="1168" spans="1:10">
      <c r="A1168" t="s">
        <v>324</v>
      </c>
      <c r="B1168" s="56">
        <v>0.11881944444444445</v>
      </c>
      <c r="C1168" t="s">
        <v>19</v>
      </c>
      <c r="D1168" t="s">
        <v>16</v>
      </c>
      <c r="E1168" t="s">
        <v>17</v>
      </c>
      <c r="F1168">
        <v>20</v>
      </c>
    </row>
    <row r="1169" spans="1:10">
      <c r="A1169" t="s">
        <v>324</v>
      </c>
      <c r="B1169" s="56">
        <v>0.11887731481481481</v>
      </c>
      <c r="C1169" t="s">
        <v>18</v>
      </c>
      <c r="D1169" t="s">
        <v>16</v>
      </c>
      <c r="E1169">
        <v>17</v>
      </c>
      <c r="F1169">
        <v>14</v>
      </c>
    </row>
    <row r="1170" spans="1:10">
      <c r="A1170" t="s">
        <v>324</v>
      </c>
      <c r="B1170" s="56">
        <v>0.11890046296296296</v>
      </c>
      <c r="C1170" t="s">
        <v>14</v>
      </c>
      <c r="D1170" t="s">
        <v>16</v>
      </c>
      <c r="E1170">
        <v>15</v>
      </c>
      <c r="F1170">
        <v>11</v>
      </c>
    </row>
    <row r="1171" spans="1:10">
      <c r="A1171" t="s">
        <v>324</v>
      </c>
      <c r="B1171" s="56">
        <v>0.11899305555555556</v>
      </c>
      <c r="C1171" t="s">
        <v>23</v>
      </c>
      <c r="D1171" t="s">
        <v>16</v>
      </c>
      <c r="E1171">
        <v>15</v>
      </c>
      <c r="F1171">
        <v>12</v>
      </c>
    </row>
    <row r="1172" spans="1:10">
      <c r="A1172" t="s">
        <v>324</v>
      </c>
      <c r="B1172" s="56">
        <v>0.11903935185185185</v>
      </c>
      <c r="C1172" t="s">
        <v>21</v>
      </c>
      <c r="D1172" t="s">
        <v>16</v>
      </c>
      <c r="E1172">
        <v>9</v>
      </c>
      <c r="F1172">
        <v>8</v>
      </c>
    </row>
    <row r="1173" spans="1:10">
      <c r="A1173" t="s">
        <v>324</v>
      </c>
      <c r="B1173" s="56">
        <v>0.11998842592592593</v>
      </c>
      <c r="C1173" t="s">
        <v>19</v>
      </c>
      <c r="D1173" t="s">
        <v>33</v>
      </c>
      <c r="E1173">
        <v>18</v>
      </c>
      <c r="F1173">
        <v>13</v>
      </c>
      <c r="J1173" t="s">
        <v>207</v>
      </c>
    </row>
    <row r="1174" spans="1:10">
      <c r="A1174" t="s">
        <v>324</v>
      </c>
      <c r="B1174" s="56">
        <v>0.12005787037037037</v>
      </c>
      <c r="C1174" t="s">
        <v>19</v>
      </c>
      <c r="D1174" t="s">
        <v>28</v>
      </c>
      <c r="E1174">
        <v>1</v>
      </c>
      <c r="H1174" t="s">
        <v>357</v>
      </c>
    </row>
    <row r="1175" spans="1:10">
      <c r="A1175" t="s">
        <v>324</v>
      </c>
      <c r="B1175" s="56">
        <v>0.12054398148148149</v>
      </c>
      <c r="C1175" t="s">
        <v>18</v>
      </c>
      <c r="D1175" t="s">
        <v>33</v>
      </c>
      <c r="E1175">
        <v>24</v>
      </c>
      <c r="F1175">
        <v>19</v>
      </c>
      <c r="J1175" t="s">
        <v>72</v>
      </c>
    </row>
    <row r="1176" spans="1:10">
      <c r="A1176" t="s">
        <v>324</v>
      </c>
      <c r="B1176" s="56">
        <v>0.12067129629629629</v>
      </c>
      <c r="C1176" t="s">
        <v>18</v>
      </c>
      <c r="D1176" t="s">
        <v>28</v>
      </c>
      <c r="E1176">
        <v>15</v>
      </c>
      <c r="H1176" t="s">
        <v>359</v>
      </c>
    </row>
    <row r="1177" spans="1:10">
      <c r="A1177" t="s">
        <v>324</v>
      </c>
      <c r="B1177" s="56">
        <v>0.12157407407407407</v>
      </c>
      <c r="C1177" t="s">
        <v>14</v>
      </c>
      <c r="D1177" t="s">
        <v>30</v>
      </c>
      <c r="E1177">
        <v>16</v>
      </c>
      <c r="F1177">
        <v>10</v>
      </c>
      <c r="J1177" t="s">
        <v>58</v>
      </c>
    </row>
    <row r="1178" spans="1:10">
      <c r="A1178" t="s">
        <v>324</v>
      </c>
      <c r="B1178" s="56">
        <v>0.12166666666666667</v>
      </c>
      <c r="C1178" t="s">
        <v>14</v>
      </c>
      <c r="D1178" t="s">
        <v>28</v>
      </c>
      <c r="E1178">
        <v>6</v>
      </c>
      <c r="H1178" t="s">
        <v>361</v>
      </c>
    </row>
    <row r="1179" spans="1:10">
      <c r="A1179" t="s">
        <v>324</v>
      </c>
      <c r="B1179" s="56">
        <v>8.0185185185185179E-2</v>
      </c>
      <c r="C1179" t="s">
        <v>14</v>
      </c>
      <c r="D1179" t="s">
        <v>30</v>
      </c>
      <c r="E1179">
        <v>22</v>
      </c>
      <c r="F1179">
        <v>16</v>
      </c>
      <c r="J1179" t="s">
        <v>32</v>
      </c>
    </row>
    <row r="1180" spans="1:10">
      <c r="A1180" t="s">
        <v>324</v>
      </c>
      <c r="B1180" s="56">
        <v>8.0231481481481487E-2</v>
      </c>
      <c r="C1180" t="s">
        <v>14</v>
      </c>
      <c r="D1180" t="s">
        <v>28</v>
      </c>
      <c r="E1180">
        <v>7</v>
      </c>
      <c r="H1180" t="s">
        <v>365</v>
      </c>
    </row>
    <row r="1181" spans="1:10">
      <c r="A1181" t="s">
        <v>324</v>
      </c>
      <c r="B1181" s="56">
        <v>0.12409722222222222</v>
      </c>
      <c r="C1181" t="s">
        <v>21</v>
      </c>
      <c r="D1181" t="s">
        <v>101</v>
      </c>
      <c r="E1181">
        <v>14</v>
      </c>
      <c r="J1181" t="s">
        <v>367</v>
      </c>
    </row>
    <row r="1182" spans="1:10">
      <c r="A1182" t="s">
        <v>324</v>
      </c>
      <c r="B1182" s="56">
        <v>0.12445601851851852</v>
      </c>
      <c r="C1182" t="s">
        <v>19</v>
      </c>
      <c r="D1182" t="s">
        <v>26</v>
      </c>
      <c r="E1182">
        <v>2</v>
      </c>
      <c r="F1182">
        <v>2</v>
      </c>
    </row>
    <row r="1183" spans="1:10">
      <c r="A1183" t="s">
        <v>324</v>
      </c>
      <c r="B1183" s="56">
        <v>0.12480324074074074</v>
      </c>
      <c r="C1183" t="s">
        <v>18</v>
      </c>
      <c r="D1183" t="s">
        <v>26</v>
      </c>
      <c r="E1183">
        <v>12</v>
      </c>
      <c r="F1183">
        <v>9</v>
      </c>
    </row>
    <row r="1184" spans="1:10">
      <c r="A1184" t="s">
        <v>324</v>
      </c>
      <c r="B1184" s="56">
        <v>0.12547453703703704</v>
      </c>
      <c r="C1184" t="s">
        <v>14</v>
      </c>
      <c r="D1184" t="s">
        <v>30</v>
      </c>
      <c r="E1184" t="s">
        <v>38</v>
      </c>
      <c r="F1184" t="s">
        <v>38</v>
      </c>
      <c r="J1184" t="s">
        <v>103</v>
      </c>
    </row>
    <row r="1185" spans="1:10">
      <c r="A1185" t="s">
        <v>324</v>
      </c>
      <c r="B1185" s="56">
        <v>0.12547453703703704</v>
      </c>
      <c r="C1185" t="s">
        <v>14</v>
      </c>
      <c r="D1185" t="s">
        <v>30</v>
      </c>
      <c r="E1185">
        <v>11</v>
      </c>
      <c r="F1185">
        <v>5</v>
      </c>
      <c r="J1185" t="s">
        <v>368</v>
      </c>
    </row>
    <row r="1186" spans="1:10">
      <c r="A1186" t="s">
        <v>324</v>
      </c>
      <c r="B1186" s="56">
        <v>0.12562499999999999</v>
      </c>
      <c r="C1186" t="s">
        <v>14</v>
      </c>
      <c r="D1186" t="s">
        <v>30</v>
      </c>
      <c r="E1186" t="s">
        <v>38</v>
      </c>
      <c r="F1186" t="s">
        <v>38</v>
      </c>
      <c r="J1186" t="s">
        <v>103</v>
      </c>
    </row>
    <row r="1187" spans="1:10">
      <c r="A1187" t="s">
        <v>324</v>
      </c>
      <c r="B1187" s="56">
        <v>0.12562499999999999</v>
      </c>
      <c r="C1187" t="s">
        <v>14</v>
      </c>
      <c r="D1187" t="s">
        <v>30</v>
      </c>
      <c r="E1187" t="s">
        <v>38</v>
      </c>
      <c r="F1187" t="s">
        <v>38</v>
      </c>
      <c r="J1187" t="s">
        <v>368</v>
      </c>
    </row>
    <row r="1188" spans="1:10">
      <c r="A1188" t="s">
        <v>324</v>
      </c>
      <c r="B1188" s="56">
        <v>0.12663194444444445</v>
      </c>
      <c r="C1188" t="s">
        <v>19</v>
      </c>
      <c r="D1188" t="s">
        <v>30</v>
      </c>
      <c r="E1188">
        <v>21</v>
      </c>
      <c r="F1188">
        <v>15</v>
      </c>
      <c r="J1188" t="s">
        <v>371</v>
      </c>
    </row>
    <row r="1189" spans="1:10">
      <c r="A1189" t="s">
        <v>324</v>
      </c>
      <c r="B1189" s="56">
        <v>0.12679398148148149</v>
      </c>
      <c r="C1189" t="s">
        <v>19</v>
      </c>
      <c r="D1189" t="s">
        <v>28</v>
      </c>
      <c r="E1189">
        <v>15</v>
      </c>
      <c r="H1189" t="s">
        <v>373</v>
      </c>
    </row>
    <row r="1190" spans="1:10">
      <c r="A1190" t="s">
        <v>324</v>
      </c>
      <c r="B1190" s="56">
        <v>0.12733796296296296</v>
      </c>
      <c r="C1190" t="s">
        <v>21</v>
      </c>
      <c r="D1190" t="s">
        <v>26</v>
      </c>
      <c r="E1190">
        <v>9</v>
      </c>
    </row>
    <row r="1191" spans="1:10">
      <c r="A1191" t="s">
        <v>324</v>
      </c>
      <c r="B1191" s="56">
        <v>0.12767361111111111</v>
      </c>
      <c r="C1191" t="s">
        <v>19</v>
      </c>
      <c r="D1191" t="s">
        <v>30</v>
      </c>
      <c r="E1191">
        <v>15</v>
      </c>
      <c r="F1191">
        <v>9</v>
      </c>
      <c r="J1191" t="s">
        <v>119</v>
      </c>
    </row>
    <row r="1192" spans="1:10">
      <c r="A1192" t="s">
        <v>324</v>
      </c>
      <c r="B1192" s="56">
        <v>0.1278125</v>
      </c>
      <c r="C1192" t="s">
        <v>19</v>
      </c>
      <c r="D1192" t="s">
        <v>28</v>
      </c>
      <c r="E1192">
        <v>10</v>
      </c>
      <c r="H1192" t="s">
        <v>374</v>
      </c>
    </row>
    <row r="1193" spans="1:10">
      <c r="A1193" t="s">
        <v>324</v>
      </c>
      <c r="B1193" s="56">
        <v>0.1282638888888889</v>
      </c>
      <c r="C1193" t="s">
        <v>14</v>
      </c>
      <c r="D1193" t="s">
        <v>101</v>
      </c>
      <c r="E1193">
        <v>8</v>
      </c>
      <c r="J1193" t="s">
        <v>376</v>
      </c>
    </row>
    <row r="1194" spans="1:10">
      <c r="A1194" t="s">
        <v>324</v>
      </c>
      <c r="B1194" s="56">
        <v>0.12910879629629629</v>
      </c>
      <c r="C1194" t="s">
        <v>19</v>
      </c>
      <c r="D1194" t="s">
        <v>37</v>
      </c>
      <c r="E1194">
        <v>14</v>
      </c>
      <c r="F1194">
        <v>9</v>
      </c>
    </row>
    <row r="1195" spans="1:10">
      <c r="A1195" t="s">
        <v>324</v>
      </c>
      <c r="B1195" s="56">
        <v>0.12920138888888888</v>
      </c>
      <c r="C1195" t="s">
        <v>19</v>
      </c>
      <c r="D1195" t="s">
        <v>137</v>
      </c>
      <c r="E1195">
        <v>21</v>
      </c>
      <c r="F1195">
        <v>15</v>
      </c>
    </row>
    <row r="1196" spans="1:10">
      <c r="A1196" t="s">
        <v>324</v>
      </c>
      <c r="B1196" s="56">
        <v>0.12936342592592592</v>
      </c>
      <c r="C1196" t="s">
        <v>19</v>
      </c>
      <c r="D1196" t="s">
        <v>62</v>
      </c>
      <c r="E1196">
        <v>10</v>
      </c>
      <c r="F1196">
        <v>8</v>
      </c>
    </row>
    <row r="1197" spans="1:10">
      <c r="A1197" t="s">
        <v>324</v>
      </c>
      <c r="B1197" s="56">
        <v>0.13035879629629629</v>
      </c>
      <c r="C1197" t="s">
        <v>14</v>
      </c>
      <c r="D1197" t="s">
        <v>246</v>
      </c>
      <c r="E1197">
        <v>10</v>
      </c>
      <c r="F1197">
        <v>8</v>
      </c>
    </row>
    <row r="1198" spans="1:10">
      <c r="A1198" t="s">
        <v>324</v>
      </c>
      <c r="B1198" s="56">
        <v>0.13164351851851852</v>
      </c>
      <c r="C1198" t="s">
        <v>14</v>
      </c>
      <c r="D1198" t="s">
        <v>15</v>
      </c>
      <c r="E1198">
        <v>18</v>
      </c>
      <c r="F1198">
        <v>15</v>
      </c>
    </row>
    <row r="1199" spans="1:10">
      <c r="A1199" t="s">
        <v>324</v>
      </c>
      <c r="B1199" s="56">
        <v>0.13173611111111111</v>
      </c>
      <c r="C1199" t="s">
        <v>13</v>
      </c>
      <c r="D1199" t="s">
        <v>15</v>
      </c>
      <c r="E1199">
        <v>17</v>
      </c>
      <c r="F1199">
        <v>17</v>
      </c>
    </row>
    <row r="1200" spans="1:10">
      <c r="A1200" t="s">
        <v>324</v>
      </c>
      <c r="B1200" s="56">
        <v>0.13273148148148148</v>
      </c>
      <c r="C1200" t="s">
        <v>18</v>
      </c>
      <c r="D1200" t="s">
        <v>381</v>
      </c>
      <c r="E1200">
        <v>9</v>
      </c>
      <c r="F1200">
        <v>6</v>
      </c>
      <c r="J1200" t="s">
        <v>385</v>
      </c>
    </row>
    <row r="1201" spans="1:10">
      <c r="A1201" t="s">
        <v>324</v>
      </c>
      <c r="B1201" s="56">
        <v>0.13273148148148148</v>
      </c>
      <c r="C1201" t="s">
        <v>18</v>
      </c>
      <c r="D1201" t="s">
        <v>381</v>
      </c>
      <c r="E1201">
        <v>22</v>
      </c>
      <c r="F1201">
        <v>19</v>
      </c>
      <c r="J1201" t="s">
        <v>57</v>
      </c>
    </row>
    <row r="1202" spans="1:10">
      <c r="A1202" t="s">
        <v>324</v>
      </c>
      <c r="B1202" s="56">
        <v>0.13413194444444446</v>
      </c>
      <c r="C1202" t="s">
        <v>14</v>
      </c>
      <c r="D1202" t="s">
        <v>55</v>
      </c>
      <c r="E1202" t="s">
        <v>38</v>
      </c>
      <c r="F1202" t="s">
        <v>38</v>
      </c>
      <c r="J1202" t="s">
        <v>56</v>
      </c>
    </row>
    <row r="1203" spans="1:10">
      <c r="A1203" t="s">
        <v>324</v>
      </c>
      <c r="B1203" s="56">
        <v>0.13413194444444446</v>
      </c>
      <c r="C1203" t="s">
        <v>14</v>
      </c>
      <c r="D1203" t="s">
        <v>55</v>
      </c>
      <c r="E1203">
        <v>15</v>
      </c>
      <c r="F1203">
        <v>11</v>
      </c>
      <c r="J1203" t="s">
        <v>57</v>
      </c>
    </row>
    <row r="1204" spans="1:10">
      <c r="A1204" t="s">
        <v>324</v>
      </c>
      <c r="B1204" s="56">
        <v>0.13495370370370371</v>
      </c>
      <c r="C1204" t="s">
        <v>13</v>
      </c>
      <c r="D1204" t="s">
        <v>34</v>
      </c>
      <c r="E1204">
        <v>13</v>
      </c>
      <c r="F1204">
        <v>7</v>
      </c>
    </row>
    <row r="1205" spans="1:10">
      <c r="A1205" t="s">
        <v>324</v>
      </c>
      <c r="B1205" s="56">
        <v>0.13582175925925927</v>
      </c>
      <c r="C1205" t="s">
        <v>18</v>
      </c>
      <c r="D1205" t="s">
        <v>26</v>
      </c>
      <c r="E1205">
        <v>5</v>
      </c>
      <c r="F1205">
        <v>2</v>
      </c>
    </row>
    <row r="1206" spans="1:10">
      <c r="A1206" t="s">
        <v>324</v>
      </c>
      <c r="B1206" s="56">
        <v>0.13582175925925927</v>
      </c>
      <c r="C1206" t="s">
        <v>21</v>
      </c>
      <c r="D1206" t="s">
        <v>26</v>
      </c>
      <c r="E1206" t="s">
        <v>38</v>
      </c>
      <c r="F1206" t="s">
        <v>38</v>
      </c>
    </row>
    <row r="1207" spans="1:10">
      <c r="A1207" t="s">
        <v>324</v>
      </c>
      <c r="B1207" s="56">
        <v>0.1368287037037037</v>
      </c>
      <c r="C1207" t="s">
        <v>23</v>
      </c>
      <c r="D1207" t="s">
        <v>34</v>
      </c>
      <c r="E1207">
        <v>4</v>
      </c>
      <c r="F1207">
        <v>2</v>
      </c>
    </row>
    <row r="1208" spans="1:10">
      <c r="A1208" t="s">
        <v>324</v>
      </c>
      <c r="B1208" s="56">
        <v>0.13769675925925925</v>
      </c>
      <c r="C1208" t="s">
        <v>14</v>
      </c>
      <c r="D1208" t="s">
        <v>55</v>
      </c>
      <c r="E1208">
        <v>6</v>
      </c>
      <c r="F1208">
        <v>2</v>
      </c>
    </row>
    <row r="1209" spans="1:10">
      <c r="A1209" t="s">
        <v>324</v>
      </c>
      <c r="B1209" s="56">
        <v>0.139375</v>
      </c>
      <c r="C1209" t="s">
        <v>18</v>
      </c>
      <c r="D1209" t="s">
        <v>34</v>
      </c>
      <c r="E1209">
        <v>18</v>
      </c>
      <c r="F1209">
        <v>15</v>
      </c>
    </row>
    <row r="1210" spans="1:10">
      <c r="A1210" t="s">
        <v>324</v>
      </c>
      <c r="B1210" s="56">
        <v>0.13976851851851851</v>
      </c>
      <c r="C1210" t="s">
        <v>18</v>
      </c>
      <c r="D1210" t="s">
        <v>101</v>
      </c>
      <c r="E1210">
        <v>8</v>
      </c>
      <c r="J1210" t="s">
        <v>387</v>
      </c>
    </row>
    <row r="1211" spans="1:10">
      <c r="A1211" t="s">
        <v>324</v>
      </c>
      <c r="B1211" s="56">
        <v>0.14249999999999999</v>
      </c>
      <c r="C1211" t="s">
        <v>19</v>
      </c>
      <c r="D1211" t="s">
        <v>15</v>
      </c>
      <c r="E1211" t="s">
        <v>38</v>
      </c>
      <c r="F1211" t="s">
        <v>38</v>
      </c>
      <c r="J1211" t="s">
        <v>56</v>
      </c>
    </row>
    <row r="1212" spans="1:10">
      <c r="A1212" t="s">
        <v>324</v>
      </c>
      <c r="B1212" s="56">
        <v>0.14249999999999999</v>
      </c>
      <c r="C1212" t="s">
        <v>19</v>
      </c>
      <c r="D1212" t="s">
        <v>15</v>
      </c>
      <c r="E1212">
        <v>7</v>
      </c>
      <c r="F1212">
        <v>7</v>
      </c>
      <c r="J1212" t="s">
        <v>57</v>
      </c>
    </row>
    <row r="1213" spans="1:10">
      <c r="A1213" t="s">
        <v>324</v>
      </c>
      <c r="B1213" s="56">
        <v>0.14344907407407406</v>
      </c>
      <c r="C1213" t="s">
        <v>19</v>
      </c>
      <c r="D1213" t="s">
        <v>52</v>
      </c>
      <c r="E1213">
        <v>17</v>
      </c>
      <c r="F1213">
        <v>11</v>
      </c>
    </row>
    <row r="1214" spans="1:10">
      <c r="A1214" t="s">
        <v>324</v>
      </c>
      <c r="B1214" s="56">
        <v>0.14385416666666667</v>
      </c>
      <c r="C1214" t="s">
        <v>13</v>
      </c>
      <c r="D1214" t="s">
        <v>34</v>
      </c>
      <c r="E1214">
        <v>22</v>
      </c>
      <c r="F1214">
        <v>16</v>
      </c>
    </row>
    <row r="1215" spans="1:10">
      <c r="A1215" t="s">
        <v>324</v>
      </c>
      <c r="B1215" s="56">
        <v>0.14401620370370372</v>
      </c>
      <c r="C1215" t="s">
        <v>18</v>
      </c>
      <c r="D1215" t="s">
        <v>34</v>
      </c>
      <c r="E1215" t="s">
        <v>38</v>
      </c>
      <c r="F1215" t="s">
        <v>38</v>
      </c>
      <c r="J1215" t="s">
        <v>56</v>
      </c>
    </row>
    <row r="1216" spans="1:10">
      <c r="A1216" t="s">
        <v>324</v>
      </c>
      <c r="B1216" s="56">
        <v>0.14401620370370372</v>
      </c>
      <c r="C1216" t="s">
        <v>18</v>
      </c>
      <c r="D1216" t="s">
        <v>34</v>
      </c>
      <c r="E1216">
        <v>18</v>
      </c>
      <c r="F1216">
        <v>15</v>
      </c>
      <c r="J1216" t="s">
        <v>57</v>
      </c>
    </row>
    <row r="1217" spans="1:6">
      <c r="A1217" t="s">
        <v>324</v>
      </c>
      <c r="B1217" s="56">
        <v>0.14552083333333332</v>
      </c>
      <c r="C1217" t="s">
        <v>21</v>
      </c>
      <c r="D1217" t="s">
        <v>26</v>
      </c>
      <c r="E1217">
        <v>17</v>
      </c>
    </row>
    <row r="1218" spans="1:6">
      <c r="A1218" t="s">
        <v>324</v>
      </c>
      <c r="B1218" s="56">
        <v>0.14601851851851852</v>
      </c>
      <c r="C1218" t="s">
        <v>14</v>
      </c>
      <c r="D1218" t="s">
        <v>31</v>
      </c>
      <c r="E1218">
        <v>4</v>
      </c>
      <c r="F1218">
        <v>3</v>
      </c>
    </row>
    <row r="1219" spans="1:6">
      <c r="A1219" t="s">
        <v>324</v>
      </c>
      <c r="B1219" s="56">
        <v>0.14664351851851851</v>
      </c>
      <c r="C1219" t="s">
        <v>13</v>
      </c>
      <c r="D1219" t="s">
        <v>37</v>
      </c>
      <c r="E1219" t="s">
        <v>17</v>
      </c>
      <c r="F1219">
        <v>20</v>
      </c>
    </row>
    <row r="1220" spans="1:6">
      <c r="A1220" t="s">
        <v>324</v>
      </c>
      <c r="B1220" s="56">
        <v>0.14814814814814814</v>
      </c>
      <c r="C1220" t="s">
        <v>19</v>
      </c>
      <c r="D1220" t="s">
        <v>37</v>
      </c>
      <c r="E1220" t="s">
        <v>17</v>
      </c>
      <c r="F1220">
        <v>20</v>
      </c>
    </row>
    <row r="1221" spans="1:6">
      <c r="A1221" t="s">
        <v>324</v>
      </c>
      <c r="B1221" s="56">
        <v>0.14825231481481482</v>
      </c>
      <c r="C1221" t="s">
        <v>19</v>
      </c>
      <c r="D1221" t="s">
        <v>137</v>
      </c>
      <c r="E1221">
        <v>9</v>
      </c>
      <c r="F1221">
        <v>3</v>
      </c>
    </row>
    <row r="1222" spans="1:6">
      <c r="A1222" t="s">
        <v>324</v>
      </c>
      <c r="B1222" s="56">
        <v>0.14895833333333333</v>
      </c>
      <c r="C1222" t="s">
        <v>21</v>
      </c>
      <c r="D1222" t="s">
        <v>15</v>
      </c>
      <c r="E1222" t="s">
        <v>20</v>
      </c>
      <c r="F1222">
        <v>1</v>
      </c>
    </row>
    <row r="1223" spans="1:6">
      <c r="A1223" t="s">
        <v>324</v>
      </c>
      <c r="B1223" s="56">
        <v>0.14971064814814813</v>
      </c>
      <c r="C1223" t="s">
        <v>14</v>
      </c>
      <c r="D1223" t="s">
        <v>22</v>
      </c>
      <c r="E1223">
        <v>10</v>
      </c>
      <c r="F1223">
        <v>4</v>
      </c>
    </row>
    <row r="1224" spans="1:6">
      <c r="A1224" t="s">
        <v>324</v>
      </c>
      <c r="B1224" s="56">
        <v>0.1504861111111111</v>
      </c>
      <c r="C1224" t="s">
        <v>14</v>
      </c>
      <c r="D1224" t="s">
        <v>15</v>
      </c>
      <c r="E1224">
        <v>10</v>
      </c>
      <c r="F1224">
        <v>7</v>
      </c>
    </row>
    <row r="1225" spans="1:6">
      <c r="A1225" t="s">
        <v>324</v>
      </c>
      <c r="B1225" s="56">
        <v>0.15081018518518519</v>
      </c>
      <c r="C1225" t="s">
        <v>13</v>
      </c>
      <c r="D1225" t="s">
        <v>37</v>
      </c>
      <c r="E1225">
        <v>19</v>
      </c>
      <c r="F1225">
        <v>15</v>
      </c>
    </row>
    <row r="1226" spans="1:6">
      <c r="A1226" t="s">
        <v>324</v>
      </c>
      <c r="B1226" s="56">
        <v>0.15082175925925925</v>
      </c>
      <c r="C1226" t="s">
        <v>18</v>
      </c>
      <c r="D1226" t="s">
        <v>37</v>
      </c>
      <c r="E1226">
        <v>15</v>
      </c>
      <c r="F1226">
        <v>14</v>
      </c>
    </row>
    <row r="1227" spans="1:6">
      <c r="A1227" t="s">
        <v>324</v>
      </c>
      <c r="B1227" s="56">
        <v>0.15270833333333333</v>
      </c>
      <c r="C1227" t="s">
        <v>13</v>
      </c>
      <c r="D1227" t="s">
        <v>37</v>
      </c>
      <c r="E1227">
        <v>23</v>
      </c>
      <c r="F1227">
        <v>19</v>
      </c>
    </row>
    <row r="1228" spans="1:6">
      <c r="A1228" t="s">
        <v>324</v>
      </c>
      <c r="B1228" s="56">
        <v>0.15273148148148147</v>
      </c>
      <c r="C1228" t="s">
        <v>18</v>
      </c>
      <c r="D1228" t="s">
        <v>37</v>
      </c>
      <c r="E1228">
        <v>12</v>
      </c>
      <c r="F1228">
        <v>11</v>
      </c>
    </row>
    <row r="1229" spans="1:6">
      <c r="A1229" t="s">
        <v>324</v>
      </c>
      <c r="B1229" s="56">
        <v>0.15299768518518519</v>
      </c>
      <c r="C1229" t="s">
        <v>23</v>
      </c>
      <c r="D1229" t="s">
        <v>15</v>
      </c>
      <c r="E1229">
        <v>7</v>
      </c>
      <c r="F1229">
        <v>4</v>
      </c>
    </row>
    <row r="1230" spans="1:6">
      <c r="A1230" t="s">
        <v>324</v>
      </c>
      <c r="B1230" s="56">
        <v>0.15312500000000001</v>
      </c>
      <c r="C1230" t="s">
        <v>14</v>
      </c>
      <c r="D1230" t="s">
        <v>15</v>
      </c>
      <c r="E1230">
        <v>5</v>
      </c>
      <c r="F1230">
        <v>2</v>
      </c>
    </row>
    <row r="1231" spans="1:6">
      <c r="A1231" t="s">
        <v>324</v>
      </c>
      <c r="B1231" s="56">
        <v>0.15362268518518518</v>
      </c>
      <c r="C1231" t="s">
        <v>13</v>
      </c>
      <c r="D1231" t="s">
        <v>37</v>
      </c>
      <c r="E1231">
        <v>17</v>
      </c>
      <c r="F1231">
        <v>13</v>
      </c>
    </row>
    <row r="1232" spans="1:6">
      <c r="A1232" t="s">
        <v>324</v>
      </c>
      <c r="B1232" s="56">
        <v>0.15380787037037036</v>
      </c>
      <c r="C1232" t="s">
        <v>18</v>
      </c>
      <c r="D1232" t="s">
        <v>37</v>
      </c>
      <c r="E1232" t="s">
        <v>17</v>
      </c>
      <c r="F1232">
        <v>20</v>
      </c>
    </row>
    <row r="1233" spans="1:10">
      <c r="A1233" t="s">
        <v>324</v>
      </c>
      <c r="B1233" s="56">
        <v>0.1554976851851852</v>
      </c>
      <c r="C1233" t="s">
        <v>21</v>
      </c>
      <c r="D1233" t="s">
        <v>78</v>
      </c>
      <c r="E1233">
        <v>18</v>
      </c>
      <c r="F1233">
        <v>14</v>
      </c>
    </row>
    <row r="1234" spans="1:10">
      <c r="A1234" t="s">
        <v>324</v>
      </c>
      <c r="B1234" s="56">
        <v>0.1569675925925926</v>
      </c>
      <c r="C1234" t="s">
        <v>18</v>
      </c>
      <c r="D1234" t="s">
        <v>15</v>
      </c>
      <c r="E1234">
        <v>21</v>
      </c>
      <c r="F1234">
        <v>18</v>
      </c>
    </row>
    <row r="1235" spans="1:10">
      <c r="A1235" t="s">
        <v>324</v>
      </c>
      <c r="B1235" s="56">
        <v>0.15833333333333333</v>
      </c>
      <c r="C1235" t="s">
        <v>13</v>
      </c>
      <c r="D1235" t="s">
        <v>15</v>
      </c>
      <c r="E1235">
        <v>13</v>
      </c>
      <c r="F1235">
        <v>13</v>
      </c>
    </row>
    <row r="1236" spans="1:10">
      <c r="A1236" t="s">
        <v>324</v>
      </c>
      <c r="B1236" s="56">
        <v>0.15833333333333333</v>
      </c>
      <c r="C1236" t="s">
        <v>21</v>
      </c>
      <c r="D1236" t="s">
        <v>27</v>
      </c>
      <c r="E1236">
        <v>8</v>
      </c>
    </row>
    <row r="1237" spans="1:10">
      <c r="A1237" t="s">
        <v>324</v>
      </c>
      <c r="B1237" s="56">
        <v>0.16098379629629631</v>
      </c>
      <c r="C1237" t="s">
        <v>21</v>
      </c>
      <c r="D1237" t="s">
        <v>55</v>
      </c>
      <c r="E1237">
        <v>7</v>
      </c>
      <c r="F1237">
        <v>6</v>
      </c>
    </row>
    <row r="1238" spans="1:10">
      <c r="A1238" t="s">
        <v>324</v>
      </c>
      <c r="B1238" s="56">
        <v>0.16179398148148147</v>
      </c>
      <c r="C1238" t="s">
        <v>23</v>
      </c>
      <c r="D1238" t="s">
        <v>15</v>
      </c>
      <c r="E1238" t="s">
        <v>17</v>
      </c>
      <c r="F1238">
        <v>20</v>
      </c>
    </row>
    <row r="1239" spans="1:10">
      <c r="A1239" t="s">
        <v>324</v>
      </c>
      <c r="B1239" s="56">
        <v>0.16181712962962963</v>
      </c>
      <c r="C1239" t="s">
        <v>14</v>
      </c>
      <c r="D1239" t="s">
        <v>15</v>
      </c>
      <c r="E1239">
        <v>19</v>
      </c>
      <c r="F1239">
        <v>16</v>
      </c>
    </row>
    <row r="1240" spans="1:10">
      <c r="A1240" t="s">
        <v>324</v>
      </c>
      <c r="B1240" s="56">
        <v>0.1633101851851852</v>
      </c>
      <c r="C1240" t="s">
        <v>21</v>
      </c>
      <c r="D1240" t="s">
        <v>156</v>
      </c>
      <c r="E1240" t="s">
        <v>38</v>
      </c>
      <c r="F1240" t="s">
        <v>38</v>
      </c>
    </row>
    <row r="1241" spans="1:10">
      <c r="A1241" t="s">
        <v>324</v>
      </c>
      <c r="B1241" s="56">
        <v>0.16321759259259258</v>
      </c>
      <c r="C1241" t="s">
        <v>13</v>
      </c>
      <c r="D1241" t="s">
        <v>101</v>
      </c>
      <c r="E1241" t="s">
        <v>38</v>
      </c>
      <c r="F1241" t="s">
        <v>38</v>
      </c>
      <c r="J1241" t="s">
        <v>392</v>
      </c>
    </row>
    <row r="1242" spans="1:10">
      <c r="A1242" t="s">
        <v>324</v>
      </c>
      <c r="B1242" s="56">
        <v>0.16365740740740742</v>
      </c>
      <c r="C1242" t="s">
        <v>19</v>
      </c>
      <c r="D1242" t="s">
        <v>52</v>
      </c>
      <c r="E1242">
        <v>10</v>
      </c>
      <c r="F1242">
        <v>4</v>
      </c>
    </row>
    <row r="1243" spans="1:10">
      <c r="A1243" t="s">
        <v>324</v>
      </c>
      <c r="B1243" s="56">
        <v>0.16368055555555555</v>
      </c>
      <c r="C1243" t="s">
        <v>19</v>
      </c>
      <c r="D1243" t="s">
        <v>22</v>
      </c>
      <c r="E1243">
        <v>16</v>
      </c>
      <c r="F1243">
        <v>8</v>
      </c>
    </row>
    <row r="1244" spans="1:10">
      <c r="A1244" t="s">
        <v>324</v>
      </c>
      <c r="B1244" s="56">
        <v>0.16427083333333334</v>
      </c>
      <c r="C1244" t="s">
        <v>13</v>
      </c>
      <c r="D1244" t="s">
        <v>22</v>
      </c>
      <c r="E1244">
        <v>15</v>
      </c>
      <c r="F1244">
        <v>15</v>
      </c>
    </row>
    <row r="1245" spans="1:10">
      <c r="A1245" t="s">
        <v>324</v>
      </c>
      <c r="B1245" s="56">
        <v>0.1642824074074074</v>
      </c>
      <c r="C1245" t="s">
        <v>21</v>
      </c>
      <c r="D1245" t="s">
        <v>22</v>
      </c>
      <c r="E1245">
        <v>5</v>
      </c>
      <c r="F1245">
        <v>4</v>
      </c>
    </row>
    <row r="1246" spans="1:10">
      <c r="A1246" t="s">
        <v>324</v>
      </c>
      <c r="B1246" s="56">
        <v>0.1642824074074074</v>
      </c>
      <c r="C1246" t="s">
        <v>14</v>
      </c>
      <c r="D1246" t="s">
        <v>22</v>
      </c>
      <c r="E1246">
        <v>12</v>
      </c>
      <c r="F1246">
        <v>6</v>
      </c>
    </row>
    <row r="1247" spans="1:10">
      <c r="A1247" t="s">
        <v>324</v>
      </c>
      <c r="B1247" s="56">
        <v>0.16429398148148147</v>
      </c>
      <c r="C1247" t="s">
        <v>23</v>
      </c>
      <c r="D1247" t="s">
        <v>22</v>
      </c>
      <c r="E1247">
        <v>19</v>
      </c>
      <c r="F1247">
        <v>16</v>
      </c>
    </row>
    <row r="1248" spans="1:10">
      <c r="A1248" t="s">
        <v>324</v>
      </c>
      <c r="B1248" s="56">
        <v>0.1642824074074074</v>
      </c>
      <c r="C1248" t="s">
        <v>18</v>
      </c>
      <c r="D1248" t="s">
        <v>22</v>
      </c>
      <c r="E1248">
        <v>5</v>
      </c>
      <c r="F1248">
        <v>2</v>
      </c>
    </row>
    <row r="1249" spans="1:10">
      <c r="A1249" t="s">
        <v>324</v>
      </c>
      <c r="B1249" s="56">
        <v>0.16560185185185186</v>
      </c>
      <c r="C1249" t="s">
        <v>14</v>
      </c>
      <c r="D1249" t="s">
        <v>15</v>
      </c>
      <c r="E1249">
        <v>11</v>
      </c>
      <c r="F1249">
        <v>8</v>
      </c>
    </row>
    <row r="1250" spans="1:10">
      <c r="A1250" t="s">
        <v>355</v>
      </c>
      <c r="B1250" s="56">
        <v>7.0486111111111114E-3</v>
      </c>
      <c r="C1250" t="s">
        <v>14</v>
      </c>
      <c r="D1250" t="s">
        <v>16</v>
      </c>
      <c r="E1250">
        <v>21</v>
      </c>
      <c r="F1250">
        <v>17</v>
      </c>
    </row>
    <row r="1251" spans="1:10">
      <c r="A1251" t="s">
        <v>355</v>
      </c>
      <c r="B1251" s="56">
        <v>7.2222222222222219E-3</v>
      </c>
      <c r="C1251" t="s">
        <v>23</v>
      </c>
      <c r="D1251" t="s">
        <v>16</v>
      </c>
      <c r="E1251">
        <v>14</v>
      </c>
      <c r="F1251">
        <v>11</v>
      </c>
    </row>
    <row r="1252" spans="1:10">
      <c r="A1252" t="s">
        <v>355</v>
      </c>
      <c r="B1252" s="56">
        <v>7.2453703703703708E-3</v>
      </c>
      <c r="C1252" t="s">
        <v>19</v>
      </c>
      <c r="D1252" t="s">
        <v>16</v>
      </c>
      <c r="E1252">
        <v>11</v>
      </c>
      <c r="F1252">
        <v>7</v>
      </c>
    </row>
    <row r="1253" spans="1:10">
      <c r="A1253" t="s">
        <v>355</v>
      </c>
      <c r="B1253" s="56">
        <v>7.2569444444444443E-3</v>
      </c>
      <c r="C1253" t="s">
        <v>21</v>
      </c>
      <c r="D1253" t="s">
        <v>16</v>
      </c>
      <c r="E1253">
        <v>11</v>
      </c>
      <c r="F1253">
        <v>10</v>
      </c>
    </row>
    <row r="1254" spans="1:10">
      <c r="A1254" t="s">
        <v>355</v>
      </c>
      <c r="B1254" s="56">
        <v>7.4305555555555557E-3</v>
      </c>
      <c r="C1254" t="s">
        <v>13</v>
      </c>
      <c r="D1254" t="s">
        <v>16</v>
      </c>
      <c r="E1254">
        <v>3</v>
      </c>
      <c r="F1254">
        <v>3</v>
      </c>
    </row>
    <row r="1255" spans="1:10">
      <c r="A1255" t="s">
        <v>355</v>
      </c>
      <c r="B1255" s="56">
        <v>7.4537037037037037E-3</v>
      </c>
      <c r="C1255" t="s">
        <v>18</v>
      </c>
      <c r="D1255" t="s">
        <v>16</v>
      </c>
      <c r="E1255">
        <v>4</v>
      </c>
      <c r="F1255">
        <v>1</v>
      </c>
    </row>
    <row r="1256" spans="1:10">
      <c r="A1256" t="s">
        <v>355</v>
      </c>
      <c r="B1256" s="56">
        <v>8.4027777777777781E-3</v>
      </c>
      <c r="C1256" t="s">
        <v>14</v>
      </c>
      <c r="D1256" t="s">
        <v>26</v>
      </c>
      <c r="E1256">
        <v>16</v>
      </c>
      <c r="F1256">
        <v>12</v>
      </c>
    </row>
    <row r="1257" spans="1:10">
      <c r="A1257" t="s">
        <v>355</v>
      </c>
      <c r="B1257" s="56">
        <v>8.8541666666666664E-3</v>
      </c>
      <c r="C1257" t="s">
        <v>14</v>
      </c>
      <c r="D1257" t="s">
        <v>30</v>
      </c>
      <c r="E1257">
        <v>16</v>
      </c>
      <c r="F1257">
        <v>10</v>
      </c>
      <c r="J1257" t="s">
        <v>32</v>
      </c>
    </row>
    <row r="1258" spans="1:10">
      <c r="A1258" t="s">
        <v>355</v>
      </c>
      <c r="B1258" s="56">
        <v>1.1585648148148149E-2</v>
      </c>
      <c r="C1258" t="s">
        <v>19</v>
      </c>
      <c r="D1258" t="s">
        <v>31</v>
      </c>
      <c r="E1258">
        <v>1</v>
      </c>
      <c r="F1258">
        <v>2</v>
      </c>
    </row>
    <row r="1259" spans="1:10">
      <c r="A1259" t="s">
        <v>355</v>
      </c>
      <c r="B1259" s="56">
        <v>1.3229166666666667E-2</v>
      </c>
      <c r="C1259" t="s">
        <v>13</v>
      </c>
      <c r="D1259" t="s">
        <v>15</v>
      </c>
      <c r="E1259">
        <v>13</v>
      </c>
      <c r="F1259">
        <v>13</v>
      </c>
    </row>
    <row r="1260" spans="1:10">
      <c r="A1260" t="s">
        <v>355</v>
      </c>
      <c r="B1260" s="56">
        <v>1.425925925925926E-2</v>
      </c>
      <c r="C1260" t="s">
        <v>14</v>
      </c>
      <c r="D1260" t="s">
        <v>30</v>
      </c>
      <c r="E1260" t="s">
        <v>20</v>
      </c>
      <c r="F1260">
        <v>1</v>
      </c>
      <c r="J1260" t="s">
        <v>32</v>
      </c>
    </row>
    <row r="1261" spans="1:10">
      <c r="A1261" t="s">
        <v>355</v>
      </c>
      <c r="B1261" s="56">
        <v>1.7743055555555557E-2</v>
      </c>
      <c r="C1261" t="s">
        <v>19</v>
      </c>
      <c r="D1261" t="s">
        <v>30</v>
      </c>
      <c r="E1261">
        <v>20</v>
      </c>
      <c r="F1261">
        <v>14</v>
      </c>
      <c r="J1261" t="s">
        <v>47</v>
      </c>
    </row>
    <row r="1262" spans="1:10">
      <c r="A1262" t="s">
        <v>355</v>
      </c>
      <c r="B1262" s="56">
        <v>1.7916666666666668E-2</v>
      </c>
      <c r="C1262" t="s">
        <v>19</v>
      </c>
      <c r="D1262" t="s">
        <v>28</v>
      </c>
      <c r="E1262">
        <v>16</v>
      </c>
      <c r="H1262" t="s">
        <v>369</v>
      </c>
      <c r="J1262" t="s">
        <v>370</v>
      </c>
    </row>
    <row r="1263" spans="1:10">
      <c r="A1263" t="s">
        <v>355</v>
      </c>
      <c r="B1263" s="56">
        <v>1.9050925925925926E-2</v>
      </c>
      <c r="C1263" t="s">
        <v>18</v>
      </c>
      <c r="D1263" t="s">
        <v>101</v>
      </c>
      <c r="E1263">
        <v>6</v>
      </c>
      <c r="J1263" t="s">
        <v>372</v>
      </c>
    </row>
    <row r="1264" spans="1:10">
      <c r="A1264" t="s">
        <v>355</v>
      </c>
      <c r="B1264" s="56">
        <v>1.9699074074074074E-2</v>
      </c>
      <c r="C1264" t="s">
        <v>13</v>
      </c>
      <c r="D1264" t="s">
        <v>30</v>
      </c>
      <c r="E1264" t="s">
        <v>38</v>
      </c>
      <c r="F1264" t="s">
        <v>38</v>
      </c>
      <c r="J1264" t="s">
        <v>56</v>
      </c>
    </row>
    <row r="1265" spans="1:10">
      <c r="A1265" t="s">
        <v>355</v>
      </c>
      <c r="B1265" s="56">
        <v>1.9699074074074074E-2</v>
      </c>
      <c r="C1265" t="s">
        <v>13</v>
      </c>
      <c r="D1265" t="s">
        <v>30</v>
      </c>
      <c r="E1265">
        <v>24</v>
      </c>
      <c r="F1265">
        <v>18</v>
      </c>
      <c r="J1265" t="s">
        <v>74</v>
      </c>
    </row>
    <row r="1266" spans="1:10">
      <c r="A1266" t="s">
        <v>355</v>
      </c>
      <c r="B1266" s="56">
        <v>1.9849537037037037E-2</v>
      </c>
      <c r="C1266" t="s">
        <v>13</v>
      </c>
      <c r="D1266" t="s">
        <v>28</v>
      </c>
      <c r="E1266">
        <v>12</v>
      </c>
      <c r="H1266" t="s">
        <v>375</v>
      </c>
    </row>
    <row r="1267" spans="1:10">
      <c r="A1267" t="s">
        <v>355</v>
      </c>
      <c r="B1267" s="56">
        <v>2.0625000000000001E-2</v>
      </c>
      <c r="C1267" t="s">
        <v>14</v>
      </c>
      <c r="D1267" t="s">
        <v>30</v>
      </c>
      <c r="E1267">
        <v>25</v>
      </c>
      <c r="F1267">
        <v>19</v>
      </c>
      <c r="J1267" t="s">
        <v>58</v>
      </c>
    </row>
    <row r="1268" spans="1:10">
      <c r="A1268" t="s">
        <v>355</v>
      </c>
      <c r="B1268" s="56">
        <v>2.0659722222222222E-2</v>
      </c>
      <c r="C1268" t="s">
        <v>14</v>
      </c>
      <c r="D1268" t="s">
        <v>30</v>
      </c>
      <c r="E1268" t="s">
        <v>20</v>
      </c>
      <c r="F1268">
        <v>1</v>
      </c>
      <c r="J1268" t="s">
        <v>32</v>
      </c>
    </row>
    <row r="1269" spans="1:10">
      <c r="A1269" t="s">
        <v>355</v>
      </c>
      <c r="B1269" s="56">
        <v>2.0868055555555556E-2</v>
      </c>
      <c r="C1269" t="s">
        <v>14</v>
      </c>
      <c r="D1269" t="s">
        <v>28</v>
      </c>
      <c r="E1269">
        <v>12</v>
      </c>
      <c r="H1269" t="s">
        <v>375</v>
      </c>
    </row>
    <row r="1270" spans="1:10">
      <c r="A1270" t="s">
        <v>355</v>
      </c>
      <c r="B1270" s="56">
        <v>2.1493055555555557E-2</v>
      </c>
      <c r="C1270" t="s">
        <v>23</v>
      </c>
      <c r="D1270" t="s">
        <v>28</v>
      </c>
      <c r="E1270" t="s">
        <v>38</v>
      </c>
      <c r="F1270" t="s">
        <v>38</v>
      </c>
      <c r="H1270" t="s">
        <v>377</v>
      </c>
      <c r="J1270" t="s">
        <v>378</v>
      </c>
    </row>
    <row r="1271" spans="1:10">
      <c r="A1271" t="s">
        <v>355</v>
      </c>
      <c r="B1271" s="56">
        <v>2.2534722222222223E-2</v>
      </c>
      <c r="C1271" t="s">
        <v>13</v>
      </c>
      <c r="D1271" t="s">
        <v>30</v>
      </c>
      <c r="E1271">
        <v>15</v>
      </c>
      <c r="F1271">
        <v>9</v>
      </c>
      <c r="J1271" t="s">
        <v>83</v>
      </c>
    </row>
    <row r="1272" spans="1:10">
      <c r="A1272" t="s">
        <v>355</v>
      </c>
      <c r="B1272" s="56">
        <v>2.3310185185185184E-2</v>
      </c>
      <c r="C1272" t="s">
        <v>18</v>
      </c>
      <c r="D1272" t="s">
        <v>28</v>
      </c>
      <c r="E1272">
        <v>8</v>
      </c>
      <c r="H1272" t="s">
        <v>379</v>
      </c>
      <c r="J1272" t="s">
        <v>186</v>
      </c>
    </row>
    <row r="1273" spans="1:10">
      <c r="A1273" t="s">
        <v>355</v>
      </c>
      <c r="B1273" s="56">
        <v>2.4039351851851853E-2</v>
      </c>
      <c r="C1273" t="s">
        <v>23</v>
      </c>
      <c r="D1273" t="s">
        <v>30</v>
      </c>
      <c r="E1273" t="s">
        <v>17</v>
      </c>
      <c r="F1273">
        <v>20</v>
      </c>
      <c r="G1273">
        <v>1</v>
      </c>
      <c r="J1273" t="s">
        <v>39</v>
      </c>
    </row>
    <row r="1274" spans="1:10">
      <c r="A1274" t="s">
        <v>355</v>
      </c>
      <c r="B1274" s="56">
        <v>2.4270833333333332E-2</v>
      </c>
      <c r="C1274" t="s">
        <v>23</v>
      </c>
      <c r="D1274" t="s">
        <v>28</v>
      </c>
      <c r="E1274" t="s">
        <v>38</v>
      </c>
      <c r="F1274" t="s">
        <v>38</v>
      </c>
      <c r="H1274" t="s">
        <v>380</v>
      </c>
      <c r="J1274" t="s">
        <v>370</v>
      </c>
    </row>
    <row r="1275" spans="1:10">
      <c r="A1275" t="s">
        <v>355</v>
      </c>
      <c r="B1275" s="56">
        <v>2.4826388888888887E-2</v>
      </c>
      <c r="C1275" t="s">
        <v>23</v>
      </c>
      <c r="D1275" t="s">
        <v>30</v>
      </c>
      <c r="E1275">
        <v>22</v>
      </c>
      <c r="F1275">
        <v>17</v>
      </c>
      <c r="J1275" t="s">
        <v>39</v>
      </c>
    </row>
    <row r="1276" spans="1:10">
      <c r="A1276" t="s">
        <v>355</v>
      </c>
      <c r="B1276" s="56">
        <v>2.4918981481481483E-2</v>
      </c>
      <c r="C1276" t="s">
        <v>23</v>
      </c>
      <c r="D1276" t="s">
        <v>28</v>
      </c>
      <c r="E1276">
        <v>5</v>
      </c>
      <c r="H1276" t="s">
        <v>382</v>
      </c>
      <c r="J1276" t="s">
        <v>383</v>
      </c>
    </row>
    <row r="1277" spans="1:10">
      <c r="A1277" t="s">
        <v>355</v>
      </c>
      <c r="B1277" s="56">
        <v>2.5486111111111112E-2</v>
      </c>
      <c r="C1277" t="s">
        <v>18</v>
      </c>
      <c r="D1277" t="s">
        <v>101</v>
      </c>
      <c r="E1277">
        <v>7</v>
      </c>
      <c r="J1277" t="s">
        <v>384</v>
      </c>
    </row>
    <row r="1278" spans="1:10">
      <c r="A1278" t="s">
        <v>355</v>
      </c>
      <c r="B1278" s="56">
        <v>3.1365740740740743E-2</v>
      </c>
      <c r="C1278" t="s">
        <v>19</v>
      </c>
      <c r="D1278" t="s">
        <v>15</v>
      </c>
      <c r="E1278">
        <v>7</v>
      </c>
      <c r="F1278">
        <v>7</v>
      </c>
    </row>
    <row r="1279" spans="1:10">
      <c r="A1279" t="s">
        <v>355</v>
      </c>
      <c r="B1279" s="56">
        <v>3.2673611111111112E-2</v>
      </c>
      <c r="C1279" t="s">
        <v>18</v>
      </c>
      <c r="D1279" t="s">
        <v>31</v>
      </c>
      <c r="E1279">
        <v>9</v>
      </c>
      <c r="F1279">
        <v>6</v>
      </c>
    </row>
    <row r="1280" spans="1:10">
      <c r="A1280" t="s">
        <v>355</v>
      </c>
      <c r="B1280" s="56">
        <v>3.8599537037037036E-2</v>
      </c>
      <c r="C1280" t="s">
        <v>13</v>
      </c>
      <c r="D1280" t="s">
        <v>24</v>
      </c>
      <c r="E1280">
        <v>15</v>
      </c>
      <c r="F1280">
        <v>17</v>
      </c>
    </row>
    <row r="1281" spans="1:10">
      <c r="A1281" t="s">
        <v>355</v>
      </c>
      <c r="B1281" s="56">
        <v>3.8634259259259257E-2</v>
      </c>
      <c r="C1281" t="s">
        <v>14</v>
      </c>
      <c r="D1281" t="s">
        <v>24</v>
      </c>
      <c r="E1281">
        <v>13</v>
      </c>
      <c r="F1281">
        <v>8</v>
      </c>
    </row>
    <row r="1282" spans="1:10">
      <c r="A1282" t="s">
        <v>355</v>
      </c>
      <c r="B1282" s="56">
        <v>3.9293981481481478E-2</v>
      </c>
      <c r="C1282" t="s">
        <v>18</v>
      </c>
      <c r="D1282" t="s">
        <v>24</v>
      </c>
      <c r="E1282">
        <v>14</v>
      </c>
      <c r="F1282">
        <v>11</v>
      </c>
    </row>
    <row r="1283" spans="1:10">
      <c r="A1283" t="s">
        <v>355</v>
      </c>
      <c r="B1283" s="56">
        <v>3.9872685185185185E-2</v>
      </c>
      <c r="C1283" t="s">
        <v>23</v>
      </c>
      <c r="D1283" t="s">
        <v>24</v>
      </c>
      <c r="E1283" t="s">
        <v>38</v>
      </c>
      <c r="F1283" t="s">
        <v>38</v>
      </c>
      <c r="J1283" t="s">
        <v>103</v>
      </c>
    </row>
    <row r="1284" spans="1:10">
      <c r="A1284" t="s">
        <v>355</v>
      </c>
      <c r="B1284" s="56">
        <v>3.9872685185185185E-2</v>
      </c>
      <c r="C1284" t="s">
        <v>23</v>
      </c>
      <c r="D1284" t="s">
        <v>24</v>
      </c>
      <c r="E1284">
        <v>21</v>
      </c>
      <c r="F1284">
        <v>16</v>
      </c>
      <c r="J1284" t="s">
        <v>57</v>
      </c>
    </row>
    <row r="1285" spans="1:10">
      <c r="A1285" t="s">
        <v>355</v>
      </c>
      <c r="B1285" s="56">
        <v>5.1828703703703703E-2</v>
      </c>
      <c r="C1285" t="s">
        <v>21</v>
      </c>
      <c r="D1285" t="s">
        <v>34</v>
      </c>
      <c r="E1285">
        <v>15</v>
      </c>
    </row>
    <row r="1286" spans="1:10">
      <c r="A1286" t="s">
        <v>355</v>
      </c>
      <c r="B1286" s="56">
        <v>5.199074074074074E-2</v>
      </c>
      <c r="C1286" t="s">
        <v>18</v>
      </c>
      <c r="D1286" t="s">
        <v>34</v>
      </c>
      <c r="E1286">
        <v>12</v>
      </c>
      <c r="F1286">
        <v>9</v>
      </c>
    </row>
    <row r="1287" spans="1:10">
      <c r="A1287" t="s">
        <v>355</v>
      </c>
      <c r="B1287" s="56">
        <v>5.3680555555555558E-2</v>
      </c>
      <c r="C1287" t="s">
        <v>13</v>
      </c>
      <c r="D1287" t="s">
        <v>15</v>
      </c>
      <c r="E1287">
        <v>13</v>
      </c>
      <c r="F1287">
        <v>13</v>
      </c>
    </row>
    <row r="1288" spans="1:10">
      <c r="A1288" t="s">
        <v>355</v>
      </c>
      <c r="B1288" s="56">
        <v>5.3842592592592595E-2</v>
      </c>
      <c r="C1288" t="s">
        <v>18</v>
      </c>
      <c r="D1288" t="s">
        <v>15</v>
      </c>
      <c r="E1288">
        <v>14</v>
      </c>
      <c r="F1288">
        <v>11</v>
      </c>
    </row>
    <row r="1289" spans="1:10">
      <c r="A1289" t="s">
        <v>355</v>
      </c>
      <c r="B1289" s="56">
        <v>5.5775462962962964E-2</v>
      </c>
      <c r="C1289" t="s">
        <v>14</v>
      </c>
      <c r="D1289" t="s">
        <v>52</v>
      </c>
      <c r="E1289">
        <v>16</v>
      </c>
      <c r="F1289">
        <v>10</v>
      </c>
    </row>
    <row r="1290" spans="1:10">
      <c r="A1290" t="s">
        <v>355</v>
      </c>
      <c r="B1290" s="56">
        <v>5.5833333333333332E-2</v>
      </c>
      <c r="C1290" t="s">
        <v>14</v>
      </c>
      <c r="D1290" t="s">
        <v>22</v>
      </c>
      <c r="E1290" t="s">
        <v>17</v>
      </c>
      <c r="F1290">
        <v>20</v>
      </c>
    </row>
    <row r="1291" spans="1:10">
      <c r="A1291" t="s">
        <v>355</v>
      </c>
      <c r="B1291" s="56">
        <v>5.6134259259259259E-2</v>
      </c>
      <c r="C1291" t="s">
        <v>18</v>
      </c>
      <c r="D1291" t="s">
        <v>34</v>
      </c>
      <c r="E1291">
        <v>5</v>
      </c>
      <c r="F1291">
        <v>2</v>
      </c>
    </row>
    <row r="1292" spans="1:10">
      <c r="A1292" t="s">
        <v>355</v>
      </c>
      <c r="B1292" s="56">
        <v>5.6631944444444443E-2</v>
      </c>
      <c r="C1292" t="s">
        <v>18</v>
      </c>
      <c r="D1292" t="s">
        <v>55</v>
      </c>
      <c r="E1292">
        <v>21</v>
      </c>
      <c r="F1292">
        <v>18</v>
      </c>
    </row>
    <row r="1293" spans="1:10">
      <c r="A1293" t="s">
        <v>355</v>
      </c>
      <c r="B1293" s="56">
        <v>5.7407407407407407E-2</v>
      </c>
      <c r="C1293" t="s">
        <v>21</v>
      </c>
      <c r="D1293" t="s">
        <v>22</v>
      </c>
      <c r="E1293">
        <v>14</v>
      </c>
      <c r="F1293">
        <v>13</v>
      </c>
    </row>
    <row r="1294" spans="1:10">
      <c r="A1294" t="s">
        <v>355</v>
      </c>
      <c r="B1294" s="56">
        <v>5.9328703703703703E-2</v>
      </c>
      <c r="C1294" t="s">
        <v>21</v>
      </c>
      <c r="D1294" t="s">
        <v>34</v>
      </c>
      <c r="E1294" t="s">
        <v>20</v>
      </c>
      <c r="F1294">
        <v>1</v>
      </c>
      <c r="J1294" t="s">
        <v>56</v>
      </c>
    </row>
    <row r="1295" spans="1:10">
      <c r="A1295" t="s">
        <v>355</v>
      </c>
      <c r="B1295" s="56">
        <v>5.9328703703703703E-2</v>
      </c>
      <c r="C1295" t="s">
        <v>21</v>
      </c>
      <c r="D1295" t="s">
        <v>34</v>
      </c>
      <c r="E1295">
        <v>15</v>
      </c>
      <c r="J1295" t="s">
        <v>57</v>
      </c>
    </row>
    <row r="1296" spans="1:10">
      <c r="A1296" t="s">
        <v>355</v>
      </c>
      <c r="B1296" s="56">
        <v>6.0520833333333336E-2</v>
      </c>
      <c r="C1296" t="s">
        <v>21</v>
      </c>
      <c r="D1296" t="s">
        <v>22</v>
      </c>
      <c r="E1296">
        <v>9</v>
      </c>
      <c r="F1296">
        <v>8</v>
      </c>
    </row>
    <row r="1297" spans="1:10">
      <c r="A1297" t="s">
        <v>355</v>
      </c>
      <c r="B1297" s="56">
        <v>6.1620370370370367E-2</v>
      </c>
      <c r="C1297" t="s">
        <v>14</v>
      </c>
      <c r="D1297" t="s">
        <v>116</v>
      </c>
      <c r="E1297" t="s">
        <v>20</v>
      </c>
      <c r="F1297">
        <v>1</v>
      </c>
      <c r="J1297" t="s">
        <v>56</v>
      </c>
    </row>
    <row r="1298" spans="1:10">
      <c r="A1298" t="s">
        <v>355</v>
      </c>
      <c r="B1298" s="56">
        <v>6.1620370370370367E-2</v>
      </c>
      <c r="C1298" t="s">
        <v>14</v>
      </c>
      <c r="D1298" t="s">
        <v>116</v>
      </c>
      <c r="E1298">
        <v>5</v>
      </c>
      <c r="F1298">
        <v>4</v>
      </c>
      <c r="J1298" t="s">
        <v>57</v>
      </c>
    </row>
    <row r="1299" spans="1:10">
      <c r="A1299" t="s">
        <v>355</v>
      </c>
      <c r="B1299" s="56">
        <v>6.9907407407407404E-2</v>
      </c>
      <c r="C1299" t="s">
        <v>14</v>
      </c>
      <c r="D1299" t="s">
        <v>15</v>
      </c>
      <c r="E1299" t="s">
        <v>17</v>
      </c>
      <c r="F1299">
        <v>20</v>
      </c>
    </row>
    <row r="1300" spans="1:10">
      <c r="A1300" t="s">
        <v>355</v>
      </c>
      <c r="B1300" s="56">
        <v>6.9942129629629632E-2</v>
      </c>
      <c r="C1300" t="s">
        <v>13</v>
      </c>
      <c r="D1300" t="s">
        <v>15</v>
      </c>
      <c r="E1300">
        <v>16</v>
      </c>
      <c r="F1300">
        <v>16</v>
      </c>
    </row>
    <row r="1301" spans="1:10">
      <c r="A1301" t="s">
        <v>355</v>
      </c>
      <c r="B1301" s="56">
        <v>7.1574074074074068E-2</v>
      </c>
      <c r="C1301" t="s">
        <v>13</v>
      </c>
      <c r="D1301" t="s">
        <v>31</v>
      </c>
      <c r="E1301">
        <v>15</v>
      </c>
      <c r="F1301">
        <v>11</v>
      </c>
    </row>
    <row r="1302" spans="1:10">
      <c r="A1302" t="s">
        <v>355</v>
      </c>
      <c r="B1302" s="56">
        <v>7.3923611111111107E-2</v>
      </c>
      <c r="C1302" t="s">
        <v>14</v>
      </c>
      <c r="D1302" t="s">
        <v>37</v>
      </c>
      <c r="E1302">
        <v>6</v>
      </c>
      <c r="F1302">
        <v>2</v>
      </c>
    </row>
    <row r="1303" spans="1:10">
      <c r="A1303" t="s">
        <v>355</v>
      </c>
      <c r="B1303" s="56">
        <v>7.5937500000000005E-2</v>
      </c>
      <c r="C1303" t="s">
        <v>13</v>
      </c>
      <c r="D1303" t="s">
        <v>24</v>
      </c>
      <c r="E1303">
        <v>11</v>
      </c>
      <c r="F1303">
        <v>13</v>
      </c>
    </row>
    <row r="1304" spans="1:10">
      <c r="A1304" t="s">
        <v>355</v>
      </c>
      <c r="B1304" s="56">
        <v>7.7858796296296301E-2</v>
      </c>
      <c r="C1304" t="s">
        <v>21</v>
      </c>
      <c r="D1304" t="s">
        <v>51</v>
      </c>
      <c r="E1304">
        <v>7</v>
      </c>
    </row>
    <row r="1305" spans="1:10">
      <c r="A1305" t="s">
        <v>355</v>
      </c>
      <c r="B1305" s="56">
        <v>7.8148148148148147E-2</v>
      </c>
      <c r="C1305" t="s">
        <v>23</v>
      </c>
      <c r="D1305" t="s">
        <v>51</v>
      </c>
      <c r="E1305">
        <v>10</v>
      </c>
      <c r="F1305">
        <v>7</v>
      </c>
    </row>
    <row r="1306" spans="1:10">
      <c r="A1306" t="s">
        <v>355</v>
      </c>
      <c r="B1306" s="56">
        <v>8.020833333333334E-2</v>
      </c>
      <c r="C1306" t="s">
        <v>21</v>
      </c>
      <c r="D1306" t="s">
        <v>69</v>
      </c>
      <c r="E1306">
        <v>5</v>
      </c>
      <c r="F1306">
        <v>2</v>
      </c>
    </row>
    <row r="1307" spans="1:10">
      <c r="A1307" t="s">
        <v>355</v>
      </c>
      <c r="B1307" s="56">
        <v>8.0347222222222223E-2</v>
      </c>
      <c r="C1307" t="s">
        <v>23</v>
      </c>
      <c r="D1307" t="s">
        <v>69</v>
      </c>
      <c r="E1307">
        <v>7</v>
      </c>
      <c r="F1307">
        <v>4</v>
      </c>
    </row>
    <row r="1308" spans="1:10">
      <c r="A1308" t="s">
        <v>355</v>
      </c>
      <c r="B1308" s="56">
        <v>8.4444444444444447E-2</v>
      </c>
      <c r="C1308" t="s">
        <v>18</v>
      </c>
      <c r="D1308" t="s">
        <v>15</v>
      </c>
      <c r="E1308" t="s">
        <v>38</v>
      </c>
      <c r="F1308" t="s">
        <v>38</v>
      </c>
      <c r="J1308" t="s">
        <v>103</v>
      </c>
    </row>
    <row r="1309" spans="1:10">
      <c r="A1309" t="s">
        <v>355</v>
      </c>
      <c r="B1309" s="56">
        <v>8.4444444444444447E-2</v>
      </c>
      <c r="C1309" t="s">
        <v>18</v>
      </c>
      <c r="D1309" t="s">
        <v>15</v>
      </c>
      <c r="E1309">
        <v>9</v>
      </c>
      <c r="F1309">
        <v>6</v>
      </c>
      <c r="J1309" t="s">
        <v>105</v>
      </c>
    </row>
    <row r="1310" spans="1:10">
      <c r="A1310" t="s">
        <v>355</v>
      </c>
      <c r="B1310" s="56">
        <v>8.503472222222222E-2</v>
      </c>
      <c r="C1310" t="s">
        <v>18</v>
      </c>
      <c r="D1310" t="s">
        <v>31</v>
      </c>
      <c r="E1310">
        <v>15</v>
      </c>
      <c r="F1310">
        <v>12</v>
      </c>
    </row>
    <row r="1311" spans="1:10">
      <c r="A1311" t="s">
        <v>355</v>
      </c>
      <c r="B1311" s="56">
        <v>8.5787037037037037E-2</v>
      </c>
      <c r="C1311" t="s">
        <v>18</v>
      </c>
      <c r="D1311" t="s">
        <v>34</v>
      </c>
      <c r="E1311">
        <v>21</v>
      </c>
      <c r="F1311">
        <v>18</v>
      </c>
    </row>
    <row r="1312" spans="1:10">
      <c r="A1312" t="s">
        <v>355</v>
      </c>
      <c r="B1312" s="56">
        <v>8.6504629629629626E-2</v>
      </c>
      <c r="C1312" t="s">
        <v>18</v>
      </c>
      <c r="D1312" t="s">
        <v>135</v>
      </c>
      <c r="E1312">
        <v>10</v>
      </c>
      <c r="F1312">
        <v>9</v>
      </c>
    </row>
    <row r="1313" spans="1:10">
      <c r="A1313" t="s">
        <v>355</v>
      </c>
      <c r="B1313" s="56">
        <v>9.9780092592592587E-2</v>
      </c>
      <c r="C1313" t="s">
        <v>19</v>
      </c>
      <c r="D1313" t="s">
        <v>78</v>
      </c>
      <c r="E1313" t="s">
        <v>38</v>
      </c>
      <c r="F1313" t="s">
        <v>38</v>
      </c>
      <c r="J1313" t="s">
        <v>56</v>
      </c>
    </row>
    <row r="1314" spans="1:10">
      <c r="A1314" t="s">
        <v>355</v>
      </c>
      <c r="B1314" s="56">
        <v>9.9780092592592587E-2</v>
      </c>
      <c r="C1314" t="s">
        <v>19</v>
      </c>
      <c r="D1314" t="s">
        <v>78</v>
      </c>
      <c r="E1314">
        <v>15</v>
      </c>
      <c r="F1314">
        <v>12</v>
      </c>
      <c r="J1314" t="s">
        <v>57</v>
      </c>
    </row>
    <row r="1315" spans="1:10">
      <c r="A1315" t="s">
        <v>355</v>
      </c>
      <c r="B1315" s="56">
        <v>0.10609953703703703</v>
      </c>
      <c r="C1315" t="s">
        <v>14</v>
      </c>
      <c r="D1315" t="s">
        <v>30</v>
      </c>
      <c r="E1315">
        <v>20</v>
      </c>
      <c r="F1315">
        <v>14</v>
      </c>
      <c r="J1315" t="s">
        <v>58</v>
      </c>
    </row>
    <row r="1316" spans="1:10">
      <c r="A1316" t="s">
        <v>355</v>
      </c>
      <c r="B1316" s="56">
        <v>0.10699074074074075</v>
      </c>
      <c r="C1316" t="s">
        <v>14</v>
      </c>
      <c r="D1316" t="s">
        <v>30</v>
      </c>
      <c r="E1316">
        <v>22</v>
      </c>
      <c r="F1316">
        <v>16</v>
      </c>
      <c r="J1316" t="s">
        <v>393</v>
      </c>
    </row>
    <row r="1317" spans="1:10">
      <c r="A1317" t="s">
        <v>355</v>
      </c>
      <c r="B1317" s="56">
        <v>0.11872685185185185</v>
      </c>
      <c r="C1317" t="s">
        <v>23</v>
      </c>
      <c r="D1317" t="s">
        <v>15</v>
      </c>
      <c r="E1317" t="s">
        <v>17</v>
      </c>
      <c r="F1317">
        <v>20</v>
      </c>
    </row>
    <row r="1318" spans="1:10">
      <c r="A1318" t="s">
        <v>355</v>
      </c>
      <c r="B1318" s="56">
        <v>0.11873842592592593</v>
      </c>
      <c r="C1318" t="s">
        <v>13</v>
      </c>
      <c r="D1318" t="s">
        <v>15</v>
      </c>
      <c r="E1318" t="s">
        <v>20</v>
      </c>
      <c r="F1318">
        <v>1</v>
      </c>
    </row>
    <row r="1319" spans="1:10">
      <c r="A1319" t="s">
        <v>355</v>
      </c>
      <c r="B1319" s="56">
        <v>0.11877314814814814</v>
      </c>
      <c r="C1319" t="s">
        <v>18</v>
      </c>
      <c r="D1319" t="s">
        <v>15</v>
      </c>
      <c r="E1319">
        <v>10</v>
      </c>
      <c r="F1319">
        <v>7</v>
      </c>
    </row>
    <row r="1320" spans="1:10">
      <c r="A1320" t="s">
        <v>355</v>
      </c>
      <c r="B1320" s="56">
        <v>0.11880787037037037</v>
      </c>
      <c r="C1320" t="s">
        <v>14</v>
      </c>
      <c r="D1320" t="s">
        <v>15</v>
      </c>
      <c r="E1320">
        <v>13</v>
      </c>
      <c r="F1320">
        <v>10</v>
      </c>
    </row>
    <row r="1321" spans="1:10">
      <c r="A1321" t="s">
        <v>355</v>
      </c>
      <c r="B1321" s="56">
        <v>0.13085648148148149</v>
      </c>
      <c r="C1321" t="s">
        <v>13</v>
      </c>
      <c r="D1321" t="s">
        <v>395</v>
      </c>
      <c r="E1321">
        <v>11</v>
      </c>
      <c r="F1321">
        <v>7</v>
      </c>
    </row>
    <row r="1322" spans="1:10">
      <c r="A1322" t="s">
        <v>355</v>
      </c>
      <c r="B1322" s="56">
        <v>0.13090277777777778</v>
      </c>
      <c r="C1322" t="s">
        <v>14</v>
      </c>
      <c r="D1322" t="s">
        <v>395</v>
      </c>
      <c r="E1322">
        <v>7</v>
      </c>
      <c r="F1322">
        <v>4</v>
      </c>
    </row>
    <row r="1323" spans="1:10">
      <c r="A1323" t="s">
        <v>355</v>
      </c>
      <c r="B1323" s="56">
        <v>0.13109953703703703</v>
      </c>
      <c r="C1323" t="s">
        <v>21</v>
      </c>
      <c r="D1323" t="s">
        <v>395</v>
      </c>
      <c r="E1323">
        <v>6</v>
      </c>
      <c r="F1323">
        <v>4</v>
      </c>
    </row>
    <row r="1324" spans="1:10">
      <c r="A1324" t="s">
        <v>355</v>
      </c>
      <c r="B1324" s="56">
        <v>0.13125000000000001</v>
      </c>
      <c r="C1324" t="s">
        <v>19</v>
      </c>
      <c r="D1324" t="s">
        <v>395</v>
      </c>
      <c r="E1324">
        <v>10</v>
      </c>
      <c r="F1324">
        <v>8</v>
      </c>
    </row>
    <row r="1325" spans="1:10">
      <c r="A1325" t="s">
        <v>355</v>
      </c>
      <c r="B1325" s="56">
        <v>0.13143518518518518</v>
      </c>
      <c r="C1325" t="s">
        <v>18</v>
      </c>
      <c r="D1325" t="s">
        <v>395</v>
      </c>
      <c r="E1325">
        <v>5</v>
      </c>
      <c r="F1325">
        <v>3</v>
      </c>
    </row>
    <row r="1326" spans="1:10">
      <c r="A1326" t="s">
        <v>355</v>
      </c>
      <c r="B1326" s="56">
        <v>0.13158564814814816</v>
      </c>
      <c r="C1326" t="s">
        <v>23</v>
      </c>
      <c r="D1326" t="s">
        <v>395</v>
      </c>
      <c r="E1326">
        <v>6</v>
      </c>
      <c r="F1326">
        <v>2</v>
      </c>
    </row>
    <row r="1327" spans="1:10">
      <c r="A1327" t="s">
        <v>355</v>
      </c>
      <c r="B1327" s="56">
        <v>0.14037037037037037</v>
      </c>
      <c r="C1327" t="s">
        <v>21</v>
      </c>
      <c r="D1327" t="s">
        <v>321</v>
      </c>
      <c r="E1327" t="s">
        <v>20</v>
      </c>
      <c r="F1327">
        <v>1</v>
      </c>
    </row>
    <row r="1328" spans="1:10">
      <c r="A1328" t="s">
        <v>355</v>
      </c>
      <c r="B1328" s="56">
        <v>0.1404050925925926</v>
      </c>
      <c r="C1328" t="s">
        <v>13</v>
      </c>
      <c r="D1328" t="s">
        <v>321</v>
      </c>
      <c r="E1328" t="s">
        <v>17</v>
      </c>
      <c r="F1328">
        <v>20</v>
      </c>
    </row>
    <row r="1329" spans="1:10">
      <c r="A1329" t="s">
        <v>355</v>
      </c>
      <c r="B1329" s="56">
        <v>0.15487268518518518</v>
      </c>
      <c r="C1329" t="s">
        <v>23</v>
      </c>
      <c r="D1329" t="s">
        <v>37</v>
      </c>
      <c r="E1329">
        <v>12</v>
      </c>
      <c r="F1329">
        <v>12</v>
      </c>
    </row>
    <row r="1330" spans="1:10">
      <c r="A1330" t="s">
        <v>355</v>
      </c>
      <c r="B1330" s="56">
        <v>0.16223379629629631</v>
      </c>
      <c r="C1330" t="s">
        <v>13</v>
      </c>
      <c r="D1330" t="s">
        <v>321</v>
      </c>
      <c r="E1330">
        <v>22</v>
      </c>
      <c r="F1330">
        <v>18</v>
      </c>
    </row>
    <row r="1331" spans="1:10">
      <c r="A1331" t="s">
        <v>355</v>
      </c>
      <c r="B1331" s="56">
        <v>0.16702546296296297</v>
      </c>
      <c r="C1331" t="s">
        <v>14</v>
      </c>
      <c r="D1331" t="s">
        <v>241</v>
      </c>
      <c r="E1331" t="s">
        <v>38</v>
      </c>
      <c r="F1331" t="s">
        <v>38</v>
      </c>
    </row>
    <row r="1332" spans="1:10">
      <c r="A1332" t="s">
        <v>386</v>
      </c>
      <c r="B1332" s="56">
        <v>1.4733796296296297E-2</v>
      </c>
      <c r="C1332" t="s">
        <v>19</v>
      </c>
      <c r="D1332" t="s">
        <v>34</v>
      </c>
      <c r="E1332">
        <v>13</v>
      </c>
      <c r="F1332">
        <v>16</v>
      </c>
    </row>
    <row r="1333" spans="1:10">
      <c r="A1333" t="s">
        <v>386</v>
      </c>
      <c r="B1333" s="56">
        <v>1.4849537037037038E-2</v>
      </c>
      <c r="C1333" t="s">
        <v>66</v>
      </c>
      <c r="D1333" t="s">
        <v>34</v>
      </c>
      <c r="E1333">
        <v>10</v>
      </c>
      <c r="J1333" t="s">
        <v>56</v>
      </c>
    </row>
    <row r="1334" spans="1:10">
      <c r="A1334" t="s">
        <v>386</v>
      </c>
      <c r="B1334" s="56">
        <v>1.4849537037037038E-2</v>
      </c>
      <c r="C1334" t="s">
        <v>66</v>
      </c>
      <c r="D1334" t="s">
        <v>34</v>
      </c>
      <c r="E1334">
        <v>16</v>
      </c>
      <c r="J1334" t="s">
        <v>57</v>
      </c>
    </row>
    <row r="1335" spans="1:10">
      <c r="A1335" t="s">
        <v>386</v>
      </c>
      <c r="B1335" s="56">
        <v>2.5590277777777778E-2</v>
      </c>
      <c r="C1335" t="s">
        <v>23</v>
      </c>
      <c r="D1335" t="s">
        <v>24</v>
      </c>
      <c r="E1335">
        <v>12</v>
      </c>
      <c r="F1335">
        <v>7</v>
      </c>
    </row>
    <row r="1336" spans="1:10">
      <c r="A1336" t="s">
        <v>386</v>
      </c>
      <c r="B1336" s="56">
        <v>2.585648148148148E-2</v>
      </c>
      <c r="C1336" t="s">
        <v>13</v>
      </c>
      <c r="D1336" t="s">
        <v>45</v>
      </c>
      <c r="E1336">
        <v>7</v>
      </c>
      <c r="J1336" t="s">
        <v>388</v>
      </c>
    </row>
    <row r="1337" spans="1:10">
      <c r="A1337" t="s">
        <v>386</v>
      </c>
      <c r="B1337" s="56">
        <v>2.6180555555555554E-2</v>
      </c>
      <c r="C1337" t="s">
        <v>13</v>
      </c>
      <c r="D1337" t="s">
        <v>45</v>
      </c>
      <c r="E1337">
        <v>5</v>
      </c>
      <c r="J1337" t="s">
        <v>389</v>
      </c>
    </row>
    <row r="1338" spans="1:10">
      <c r="A1338" t="s">
        <v>386</v>
      </c>
      <c r="B1338" s="56">
        <v>2.6527777777777779E-2</v>
      </c>
      <c r="C1338" t="s">
        <v>13</v>
      </c>
      <c r="D1338" t="s">
        <v>45</v>
      </c>
      <c r="E1338">
        <v>3</v>
      </c>
      <c r="J1338" t="s">
        <v>390</v>
      </c>
    </row>
    <row r="1339" spans="1:10">
      <c r="A1339" t="s">
        <v>386</v>
      </c>
      <c r="B1339" s="56">
        <v>2.7175925925925926E-2</v>
      </c>
      <c r="C1339" t="s">
        <v>18</v>
      </c>
      <c r="D1339" t="s">
        <v>24</v>
      </c>
      <c r="E1339">
        <v>22</v>
      </c>
      <c r="F1339">
        <v>18</v>
      </c>
    </row>
    <row r="1340" spans="1:10">
      <c r="A1340" t="s">
        <v>386</v>
      </c>
      <c r="B1340" s="56">
        <v>2.71875E-2</v>
      </c>
      <c r="C1340" t="s">
        <v>14</v>
      </c>
      <c r="D1340" t="s">
        <v>24</v>
      </c>
      <c r="E1340" t="s">
        <v>38</v>
      </c>
      <c r="F1340" t="s">
        <v>38</v>
      </c>
    </row>
    <row r="1341" spans="1:10">
      <c r="A1341" t="s">
        <v>386</v>
      </c>
      <c r="B1341" s="56">
        <v>3.3460648148148149E-2</v>
      </c>
      <c r="C1341" t="s">
        <v>21</v>
      </c>
      <c r="D1341" t="s">
        <v>24</v>
      </c>
      <c r="E1341">
        <v>12</v>
      </c>
      <c r="F1341">
        <v>7</v>
      </c>
    </row>
    <row r="1342" spans="1:10">
      <c r="A1342" t="s">
        <v>386</v>
      </c>
      <c r="B1342" s="56">
        <v>3.5138888888888886E-2</v>
      </c>
      <c r="C1342" t="s">
        <v>19</v>
      </c>
      <c r="D1342" t="s">
        <v>27</v>
      </c>
      <c r="E1342">
        <v>15</v>
      </c>
      <c r="F1342">
        <v>7</v>
      </c>
    </row>
    <row r="1343" spans="1:10">
      <c r="A1343" t="s">
        <v>386</v>
      </c>
      <c r="B1343" s="56">
        <v>3.5706018518518519E-2</v>
      </c>
      <c r="C1343" t="s">
        <v>19</v>
      </c>
      <c r="D1343" t="s">
        <v>28</v>
      </c>
      <c r="E1343">
        <v>11</v>
      </c>
      <c r="H1343" t="s">
        <v>391</v>
      </c>
    </row>
    <row r="1344" spans="1:10">
      <c r="A1344" t="s">
        <v>386</v>
      </c>
      <c r="B1344" s="56">
        <v>3.8101851851851852E-2</v>
      </c>
      <c r="C1344" t="s">
        <v>14</v>
      </c>
      <c r="D1344" t="s">
        <v>24</v>
      </c>
      <c r="E1344">
        <v>14</v>
      </c>
      <c r="F1344">
        <v>9</v>
      </c>
    </row>
    <row r="1345" spans="1:6">
      <c r="A1345" t="s">
        <v>386</v>
      </c>
      <c r="B1345" s="56">
        <v>4.0486111111111112E-2</v>
      </c>
      <c r="C1345" t="s">
        <v>23</v>
      </c>
      <c r="D1345" t="s">
        <v>15</v>
      </c>
      <c r="E1345">
        <v>5</v>
      </c>
      <c r="F1345">
        <v>2</v>
      </c>
    </row>
    <row r="1346" spans="1:6">
      <c r="A1346" t="s">
        <v>386</v>
      </c>
      <c r="B1346" s="56">
        <v>4.341435185185185E-2</v>
      </c>
      <c r="C1346" t="s">
        <v>13</v>
      </c>
      <c r="D1346" t="s">
        <v>116</v>
      </c>
      <c r="E1346">
        <v>15</v>
      </c>
      <c r="F1346">
        <v>9</v>
      </c>
    </row>
    <row r="1347" spans="1:6">
      <c r="A1347" t="s">
        <v>386</v>
      </c>
      <c r="B1347" s="56">
        <v>4.6840277777777779E-2</v>
      </c>
      <c r="C1347" t="s">
        <v>23</v>
      </c>
      <c r="D1347" t="s">
        <v>34</v>
      </c>
      <c r="E1347">
        <v>13</v>
      </c>
      <c r="F1347">
        <v>11</v>
      </c>
    </row>
    <row r="1348" spans="1:6">
      <c r="A1348" t="s">
        <v>386</v>
      </c>
      <c r="B1348" s="56">
        <v>4.6944444444444441E-2</v>
      </c>
      <c r="C1348" t="s">
        <v>19</v>
      </c>
      <c r="D1348" t="s">
        <v>15</v>
      </c>
      <c r="E1348">
        <v>12</v>
      </c>
      <c r="F1348">
        <v>12</v>
      </c>
    </row>
    <row r="1349" spans="1:6">
      <c r="A1349" t="s">
        <v>386</v>
      </c>
      <c r="B1349" s="56">
        <v>4.8414351851851854E-2</v>
      </c>
      <c r="C1349" t="s">
        <v>21</v>
      </c>
      <c r="D1349" t="s">
        <v>24</v>
      </c>
      <c r="E1349">
        <v>17</v>
      </c>
      <c r="F1349">
        <v>12</v>
      </c>
    </row>
    <row r="1350" spans="1:6">
      <c r="A1350" t="s">
        <v>386</v>
      </c>
      <c r="B1350" s="56">
        <v>5.4872685185185184E-2</v>
      </c>
      <c r="C1350" t="s">
        <v>23</v>
      </c>
      <c r="D1350" t="s">
        <v>15</v>
      </c>
      <c r="E1350">
        <v>17</v>
      </c>
      <c r="F1350">
        <v>14</v>
      </c>
    </row>
    <row r="1351" spans="1:6">
      <c r="A1351" t="s">
        <v>386</v>
      </c>
      <c r="B1351" s="56">
        <v>5.5601851851851854E-2</v>
      </c>
      <c r="C1351" t="s">
        <v>13</v>
      </c>
      <c r="D1351" t="s">
        <v>24</v>
      </c>
      <c r="E1351">
        <v>11</v>
      </c>
      <c r="F1351">
        <v>13</v>
      </c>
    </row>
    <row r="1352" spans="1:6">
      <c r="A1352" t="s">
        <v>386</v>
      </c>
      <c r="B1352" s="56">
        <v>5.5648148148148148E-2</v>
      </c>
      <c r="C1352" t="s">
        <v>23</v>
      </c>
      <c r="D1352" t="s">
        <v>34</v>
      </c>
      <c r="E1352">
        <v>10</v>
      </c>
      <c r="F1352">
        <v>8</v>
      </c>
    </row>
    <row r="1353" spans="1:6">
      <c r="A1353" t="s">
        <v>386</v>
      </c>
      <c r="B1353" s="56">
        <v>5.6886574074074076E-2</v>
      </c>
      <c r="C1353" t="s">
        <v>14</v>
      </c>
      <c r="D1353" t="s">
        <v>24</v>
      </c>
      <c r="E1353">
        <v>21</v>
      </c>
      <c r="F1353">
        <v>16</v>
      </c>
    </row>
    <row r="1354" spans="1:6">
      <c r="A1354" t="s">
        <v>386</v>
      </c>
      <c r="B1354" s="56">
        <v>8.369212962962963E-2</v>
      </c>
      <c r="C1354" t="s">
        <v>19</v>
      </c>
      <c r="D1354" t="s">
        <v>241</v>
      </c>
      <c r="E1354" t="s">
        <v>20</v>
      </c>
      <c r="F1354">
        <v>1</v>
      </c>
    </row>
    <row r="1355" spans="1:6">
      <c r="A1355" t="s">
        <v>386</v>
      </c>
      <c r="B1355" s="56">
        <v>8.3819444444444446E-2</v>
      </c>
      <c r="C1355" t="s">
        <v>23</v>
      </c>
      <c r="D1355" t="s">
        <v>241</v>
      </c>
      <c r="E1355">
        <v>4</v>
      </c>
      <c r="F1355">
        <v>4</v>
      </c>
    </row>
    <row r="1356" spans="1:6">
      <c r="A1356" t="s">
        <v>386</v>
      </c>
      <c r="B1356" s="56">
        <v>8.3842592592592594E-2</v>
      </c>
      <c r="C1356" t="s">
        <v>66</v>
      </c>
      <c r="D1356" t="s">
        <v>241</v>
      </c>
      <c r="E1356">
        <v>13</v>
      </c>
      <c r="F1356">
        <v>15</v>
      </c>
    </row>
    <row r="1357" spans="1:6">
      <c r="A1357" t="s">
        <v>386</v>
      </c>
      <c r="B1357" s="56">
        <v>8.3865740740740741E-2</v>
      </c>
      <c r="C1357" t="s">
        <v>21</v>
      </c>
      <c r="D1357" t="s">
        <v>241</v>
      </c>
      <c r="E1357">
        <v>13</v>
      </c>
      <c r="F1357">
        <v>10</v>
      </c>
    </row>
    <row r="1358" spans="1:6">
      <c r="A1358" t="s">
        <v>386</v>
      </c>
      <c r="B1358" s="56">
        <v>8.3877314814814821E-2</v>
      </c>
      <c r="C1358" t="s">
        <v>14</v>
      </c>
      <c r="D1358" t="s">
        <v>241</v>
      </c>
      <c r="E1358">
        <v>16</v>
      </c>
      <c r="F1358">
        <v>15</v>
      </c>
    </row>
    <row r="1359" spans="1:6">
      <c r="A1359" t="s">
        <v>386</v>
      </c>
      <c r="B1359" s="56">
        <v>8.3877314814814821E-2</v>
      </c>
      <c r="C1359" t="s">
        <v>13</v>
      </c>
      <c r="D1359" t="s">
        <v>241</v>
      </c>
      <c r="E1359">
        <v>22</v>
      </c>
      <c r="F1359">
        <v>16</v>
      </c>
    </row>
    <row r="1360" spans="1:6">
      <c r="A1360" t="s">
        <v>386</v>
      </c>
      <c r="B1360" s="56">
        <v>9.239583333333333E-2</v>
      </c>
      <c r="C1360" t="s">
        <v>21</v>
      </c>
      <c r="D1360" t="s">
        <v>67</v>
      </c>
      <c r="E1360">
        <v>23</v>
      </c>
    </row>
    <row r="1361" spans="1:10">
      <c r="A1361" t="s">
        <v>386</v>
      </c>
      <c r="B1361" s="56">
        <v>9.9120370370370373E-2</v>
      </c>
      <c r="C1361" t="s">
        <v>23</v>
      </c>
      <c r="D1361" t="s">
        <v>67</v>
      </c>
      <c r="E1361" t="s">
        <v>38</v>
      </c>
      <c r="F1361" t="s">
        <v>38</v>
      </c>
      <c r="J1361" t="s">
        <v>56</v>
      </c>
    </row>
    <row r="1362" spans="1:10">
      <c r="A1362" t="s">
        <v>386</v>
      </c>
      <c r="B1362" s="56">
        <v>9.9120370370370373E-2</v>
      </c>
      <c r="C1362" t="s">
        <v>23</v>
      </c>
      <c r="D1362" t="s">
        <v>67</v>
      </c>
      <c r="E1362">
        <v>19</v>
      </c>
      <c r="F1362">
        <v>19</v>
      </c>
      <c r="J1362" t="s">
        <v>57</v>
      </c>
    </row>
    <row r="1363" spans="1:10">
      <c r="A1363" t="s">
        <v>386</v>
      </c>
      <c r="B1363" s="56">
        <v>0.1077199074074074</v>
      </c>
      <c r="C1363" t="s">
        <v>66</v>
      </c>
      <c r="D1363" t="s">
        <v>31</v>
      </c>
      <c r="E1363">
        <v>14</v>
      </c>
      <c r="F1363">
        <v>16</v>
      </c>
    </row>
    <row r="1364" spans="1:10">
      <c r="A1364" t="s">
        <v>386</v>
      </c>
      <c r="B1364" s="56">
        <v>0.11265046296296297</v>
      </c>
      <c r="C1364" t="s">
        <v>66</v>
      </c>
      <c r="D1364" t="s">
        <v>30</v>
      </c>
      <c r="E1364">
        <v>9</v>
      </c>
      <c r="F1364">
        <v>4</v>
      </c>
      <c r="J1364" t="s">
        <v>394</v>
      </c>
    </row>
    <row r="1365" spans="1:10">
      <c r="A1365" t="s">
        <v>386</v>
      </c>
      <c r="B1365" s="56">
        <v>0.11951388888888889</v>
      </c>
      <c r="C1365" t="s">
        <v>89</v>
      </c>
      <c r="D1365" t="s">
        <v>22</v>
      </c>
      <c r="E1365">
        <v>5</v>
      </c>
      <c r="F1365">
        <v>3</v>
      </c>
    </row>
    <row r="1366" spans="1:10">
      <c r="A1366" t="s">
        <v>386</v>
      </c>
      <c r="B1366" s="56">
        <v>0.12658564814814816</v>
      </c>
      <c r="C1366" t="s">
        <v>19</v>
      </c>
      <c r="D1366" t="s">
        <v>30</v>
      </c>
      <c r="E1366">
        <v>10</v>
      </c>
      <c r="F1366">
        <v>4</v>
      </c>
      <c r="J1366" t="s">
        <v>396</v>
      </c>
    </row>
    <row r="1367" spans="1:10">
      <c r="A1367" t="s">
        <v>397</v>
      </c>
      <c r="B1367" s="56">
        <v>1.2534722222222221E-2</v>
      </c>
      <c r="C1367" t="s">
        <v>13</v>
      </c>
      <c r="D1367" t="s">
        <v>15</v>
      </c>
      <c r="E1367" t="s">
        <v>38</v>
      </c>
      <c r="F1367" t="s">
        <v>38</v>
      </c>
      <c r="J1367" t="s">
        <v>103</v>
      </c>
    </row>
    <row r="1368" spans="1:10">
      <c r="A1368" t="s">
        <v>397</v>
      </c>
      <c r="B1368" s="56">
        <v>1.2534722222222221E-2</v>
      </c>
      <c r="C1368" t="s">
        <v>13</v>
      </c>
      <c r="D1368" t="s">
        <v>15</v>
      </c>
      <c r="E1368">
        <v>4</v>
      </c>
      <c r="F1368">
        <v>2</v>
      </c>
      <c r="J1368" t="s">
        <v>105</v>
      </c>
    </row>
    <row r="1369" spans="1:10">
      <c r="A1369" t="s">
        <v>397</v>
      </c>
      <c r="B1369" s="56">
        <v>1.2743055555555556E-2</v>
      </c>
      <c r="C1369" t="s">
        <v>18</v>
      </c>
      <c r="D1369" t="s">
        <v>15</v>
      </c>
      <c r="E1369">
        <v>21</v>
      </c>
      <c r="F1369">
        <v>17</v>
      </c>
    </row>
    <row r="1370" spans="1:10">
      <c r="A1370" t="s">
        <v>397</v>
      </c>
      <c r="B1370" s="56">
        <v>1.5034722222222222E-2</v>
      </c>
      <c r="C1370" t="s">
        <v>19</v>
      </c>
      <c r="D1370" t="s">
        <v>55</v>
      </c>
      <c r="E1370">
        <v>6</v>
      </c>
      <c r="F1370">
        <v>2</v>
      </c>
    </row>
    <row r="1371" spans="1:10">
      <c r="A1371" t="s">
        <v>397</v>
      </c>
      <c r="B1371" s="56">
        <v>1.6712962962962964E-2</v>
      </c>
      <c r="C1371" t="s">
        <v>21</v>
      </c>
      <c r="D1371" t="s">
        <v>16</v>
      </c>
      <c r="E1371" t="s">
        <v>20</v>
      </c>
      <c r="F1371">
        <v>1</v>
      </c>
    </row>
    <row r="1372" spans="1:10">
      <c r="A1372" t="s">
        <v>397</v>
      </c>
      <c r="B1372" s="56">
        <v>1.6782407407407409E-2</v>
      </c>
      <c r="C1372" t="s">
        <v>66</v>
      </c>
      <c r="D1372" t="s">
        <v>16</v>
      </c>
      <c r="E1372">
        <v>4</v>
      </c>
      <c r="F1372">
        <v>2</v>
      </c>
    </row>
    <row r="1373" spans="1:10">
      <c r="A1373" t="s">
        <v>397</v>
      </c>
      <c r="B1373" s="56">
        <v>1.7349537037037038E-2</v>
      </c>
      <c r="C1373" t="s">
        <v>13</v>
      </c>
      <c r="D1373" t="s">
        <v>16</v>
      </c>
      <c r="E1373">
        <v>15</v>
      </c>
      <c r="F1373">
        <v>15</v>
      </c>
    </row>
    <row r="1374" spans="1:10">
      <c r="A1374" t="s">
        <v>397</v>
      </c>
      <c r="B1374" s="56">
        <v>1.7453703703703704E-2</v>
      </c>
      <c r="C1374" t="s">
        <v>14</v>
      </c>
      <c r="D1374" t="s">
        <v>16</v>
      </c>
      <c r="E1374">
        <v>9</v>
      </c>
      <c r="F1374">
        <v>5</v>
      </c>
    </row>
    <row r="1375" spans="1:10">
      <c r="A1375" t="s">
        <v>397</v>
      </c>
      <c r="B1375" s="56">
        <v>1.7465277777777777E-2</v>
      </c>
      <c r="C1375" t="s">
        <v>19</v>
      </c>
      <c r="D1375" t="s">
        <v>16</v>
      </c>
      <c r="E1375">
        <v>10</v>
      </c>
      <c r="F1375">
        <v>6</v>
      </c>
    </row>
    <row r="1376" spans="1:10">
      <c r="A1376" t="s">
        <v>397</v>
      </c>
      <c r="B1376" s="56">
        <v>1.7685185185185186E-2</v>
      </c>
      <c r="C1376" t="s">
        <v>23</v>
      </c>
      <c r="D1376" t="s">
        <v>16</v>
      </c>
      <c r="E1376">
        <v>7</v>
      </c>
      <c r="F1376">
        <v>4</v>
      </c>
    </row>
    <row r="1377" spans="1:10">
      <c r="A1377" t="s">
        <v>397</v>
      </c>
      <c r="B1377" s="56">
        <v>1.7696759259259259E-2</v>
      </c>
      <c r="C1377" t="s">
        <v>18</v>
      </c>
      <c r="D1377" t="s">
        <v>16</v>
      </c>
      <c r="E1377" t="s">
        <v>20</v>
      </c>
      <c r="F1377">
        <v>1</v>
      </c>
    </row>
    <row r="1378" spans="1:10">
      <c r="A1378" t="s">
        <v>397</v>
      </c>
      <c r="B1378" s="56">
        <v>1.8831018518518518E-2</v>
      </c>
      <c r="C1378" t="s">
        <v>13</v>
      </c>
      <c r="D1378" t="s">
        <v>33</v>
      </c>
      <c r="E1378">
        <v>21</v>
      </c>
      <c r="F1378">
        <v>15</v>
      </c>
      <c r="J1378" t="s">
        <v>120</v>
      </c>
    </row>
    <row r="1379" spans="1:10">
      <c r="A1379" t="s">
        <v>397</v>
      </c>
      <c r="B1379" s="56">
        <v>1.8935185185185187E-2</v>
      </c>
      <c r="C1379" t="s">
        <v>13</v>
      </c>
      <c r="D1379" t="s">
        <v>28</v>
      </c>
      <c r="E1379">
        <v>8</v>
      </c>
      <c r="H1379" t="s">
        <v>403</v>
      </c>
    </row>
    <row r="1380" spans="1:10">
      <c r="A1380" t="s">
        <v>397</v>
      </c>
      <c r="B1380" s="56">
        <v>2.0694444444444446E-2</v>
      </c>
      <c r="C1380" t="s">
        <v>19</v>
      </c>
      <c r="D1380" t="s">
        <v>109</v>
      </c>
      <c r="E1380">
        <v>18</v>
      </c>
      <c r="F1380">
        <v>18</v>
      </c>
    </row>
    <row r="1381" spans="1:10">
      <c r="A1381" t="s">
        <v>397</v>
      </c>
      <c r="B1381" s="56">
        <v>2.1354166666666667E-2</v>
      </c>
      <c r="C1381" t="s">
        <v>14</v>
      </c>
      <c r="D1381" t="s">
        <v>30</v>
      </c>
      <c r="E1381">
        <v>25</v>
      </c>
      <c r="F1381">
        <v>19</v>
      </c>
      <c r="J1381" t="s">
        <v>58</v>
      </c>
    </row>
    <row r="1382" spans="1:10">
      <c r="A1382" t="s">
        <v>397</v>
      </c>
      <c r="B1382" s="56">
        <v>2.150462962962963E-2</v>
      </c>
      <c r="C1382" t="s">
        <v>14</v>
      </c>
      <c r="D1382" t="s">
        <v>28</v>
      </c>
      <c r="E1382">
        <v>6</v>
      </c>
      <c r="H1382" t="s">
        <v>405</v>
      </c>
    </row>
    <row r="1383" spans="1:10">
      <c r="A1383" t="s">
        <v>397</v>
      </c>
      <c r="B1383" s="56">
        <v>2.1828703703703704E-2</v>
      </c>
      <c r="C1383" t="s">
        <v>14</v>
      </c>
      <c r="D1383" t="s">
        <v>30</v>
      </c>
      <c r="E1383">
        <v>16</v>
      </c>
      <c r="F1383">
        <v>10</v>
      </c>
      <c r="J1383" t="s">
        <v>32</v>
      </c>
    </row>
    <row r="1384" spans="1:10">
      <c r="A1384" t="s">
        <v>397</v>
      </c>
      <c r="B1384" s="56">
        <v>2.1898148148148149E-2</v>
      </c>
      <c r="C1384" t="s">
        <v>14</v>
      </c>
      <c r="D1384" t="s">
        <v>28</v>
      </c>
      <c r="E1384">
        <v>7</v>
      </c>
      <c r="H1384" t="s">
        <v>407</v>
      </c>
    </row>
    <row r="1385" spans="1:10">
      <c r="A1385" t="s">
        <v>397</v>
      </c>
      <c r="B1385" s="56">
        <v>2.2175925925925925E-2</v>
      </c>
      <c r="C1385" t="s">
        <v>14</v>
      </c>
      <c r="D1385" t="s">
        <v>30</v>
      </c>
      <c r="E1385">
        <v>23</v>
      </c>
      <c r="F1385">
        <v>17</v>
      </c>
      <c r="J1385" t="s">
        <v>32</v>
      </c>
    </row>
    <row r="1386" spans="1:10">
      <c r="A1386" t="s">
        <v>397</v>
      </c>
      <c r="B1386" s="56">
        <v>2.2222222222222223E-2</v>
      </c>
      <c r="C1386" t="s">
        <v>14</v>
      </c>
      <c r="D1386" t="s">
        <v>28</v>
      </c>
      <c r="E1386">
        <v>8</v>
      </c>
      <c r="H1386" t="s">
        <v>411</v>
      </c>
    </row>
    <row r="1387" spans="1:10">
      <c r="A1387" t="s">
        <v>397</v>
      </c>
      <c r="B1387" s="56">
        <v>2.2743055555555555E-2</v>
      </c>
      <c r="C1387" t="s">
        <v>23</v>
      </c>
      <c r="D1387" t="s">
        <v>28</v>
      </c>
      <c r="E1387">
        <v>9</v>
      </c>
      <c r="H1387" t="s">
        <v>412</v>
      </c>
      <c r="I1387">
        <v>1</v>
      </c>
    </row>
    <row r="1388" spans="1:10">
      <c r="A1388" t="s">
        <v>397</v>
      </c>
      <c r="B1388" s="56">
        <v>2.2893518518518518E-2</v>
      </c>
      <c r="C1388" t="s">
        <v>23</v>
      </c>
      <c r="D1388" t="s">
        <v>30</v>
      </c>
      <c r="E1388">
        <v>23</v>
      </c>
      <c r="F1388">
        <v>18</v>
      </c>
      <c r="J1388" t="s">
        <v>39</v>
      </c>
    </row>
    <row r="1389" spans="1:10">
      <c r="A1389" t="s">
        <v>397</v>
      </c>
      <c r="B1389" s="56">
        <v>2.3310185185185184E-2</v>
      </c>
      <c r="C1389" t="s">
        <v>18</v>
      </c>
      <c r="D1389" t="s">
        <v>109</v>
      </c>
      <c r="E1389">
        <v>6</v>
      </c>
      <c r="F1389">
        <v>3</v>
      </c>
    </row>
    <row r="1390" spans="1:10">
      <c r="A1390" t="s">
        <v>397</v>
      </c>
      <c r="B1390" s="56">
        <v>2.4849537037037038E-2</v>
      </c>
      <c r="C1390" t="s">
        <v>21</v>
      </c>
      <c r="D1390" t="s">
        <v>33</v>
      </c>
      <c r="E1390" t="s">
        <v>38</v>
      </c>
      <c r="F1390" t="s">
        <v>38</v>
      </c>
      <c r="J1390" t="s">
        <v>103</v>
      </c>
    </row>
    <row r="1391" spans="1:10">
      <c r="A1391" t="s">
        <v>397</v>
      </c>
      <c r="B1391" s="56">
        <v>2.4849537037037038E-2</v>
      </c>
      <c r="C1391" t="s">
        <v>21</v>
      </c>
      <c r="D1391" t="s">
        <v>33</v>
      </c>
      <c r="E1391">
        <v>16</v>
      </c>
      <c r="F1391">
        <v>9</v>
      </c>
      <c r="J1391" t="s">
        <v>414</v>
      </c>
    </row>
    <row r="1392" spans="1:10">
      <c r="A1392" t="s">
        <v>397</v>
      </c>
      <c r="B1392" s="56">
        <v>2.4953703703703704E-2</v>
      </c>
      <c r="C1392" t="s">
        <v>21</v>
      </c>
      <c r="D1392" t="s">
        <v>33</v>
      </c>
      <c r="E1392" t="s">
        <v>38</v>
      </c>
      <c r="F1392" t="s">
        <v>38</v>
      </c>
      <c r="J1392" t="s">
        <v>103</v>
      </c>
    </row>
    <row r="1393" spans="1:10">
      <c r="A1393" t="s">
        <v>397</v>
      </c>
      <c r="B1393" s="56">
        <v>2.4953703703703704E-2</v>
      </c>
      <c r="C1393" t="s">
        <v>21</v>
      </c>
      <c r="D1393" t="s">
        <v>33</v>
      </c>
      <c r="E1393">
        <v>11</v>
      </c>
      <c r="F1393">
        <v>4</v>
      </c>
      <c r="J1393" t="s">
        <v>414</v>
      </c>
    </row>
    <row r="1394" spans="1:10">
      <c r="A1394" t="s">
        <v>397</v>
      </c>
      <c r="B1394" s="56">
        <v>2.5034722222222222E-2</v>
      </c>
      <c r="C1394" t="s">
        <v>21</v>
      </c>
      <c r="D1394" t="s">
        <v>33</v>
      </c>
      <c r="E1394" t="s">
        <v>38</v>
      </c>
      <c r="F1394" t="s">
        <v>38</v>
      </c>
      <c r="J1394" t="s">
        <v>103</v>
      </c>
    </row>
    <row r="1395" spans="1:10">
      <c r="A1395" t="s">
        <v>397</v>
      </c>
      <c r="B1395" s="56">
        <v>2.5162037037037038E-2</v>
      </c>
      <c r="C1395" t="s">
        <v>21</v>
      </c>
      <c r="D1395" t="s">
        <v>33</v>
      </c>
      <c r="E1395">
        <v>13</v>
      </c>
      <c r="J1395" t="s">
        <v>414</v>
      </c>
    </row>
    <row r="1396" spans="1:10">
      <c r="A1396" t="s">
        <v>397</v>
      </c>
      <c r="B1396" s="56">
        <v>2.5162037037037038E-2</v>
      </c>
      <c r="C1396" t="s">
        <v>21</v>
      </c>
      <c r="D1396" t="s">
        <v>28</v>
      </c>
      <c r="E1396">
        <v>15</v>
      </c>
      <c r="F1396">
        <v>8</v>
      </c>
      <c r="H1396" t="s">
        <v>416</v>
      </c>
    </row>
    <row r="1397" spans="1:10">
      <c r="A1397" t="s">
        <v>397</v>
      </c>
      <c r="B1397" s="56">
        <v>2.675925925925926E-2</v>
      </c>
      <c r="C1397" t="s">
        <v>19</v>
      </c>
      <c r="D1397" t="s">
        <v>30</v>
      </c>
      <c r="E1397" t="s">
        <v>38</v>
      </c>
      <c r="F1397" t="s">
        <v>38</v>
      </c>
      <c r="J1397" t="s">
        <v>47</v>
      </c>
    </row>
    <row r="1398" spans="1:10">
      <c r="A1398" t="s">
        <v>397</v>
      </c>
      <c r="B1398" s="56">
        <v>2.675925925925926E-2</v>
      </c>
      <c r="C1398" t="s">
        <v>19</v>
      </c>
      <c r="D1398" t="s">
        <v>30</v>
      </c>
      <c r="E1398">
        <v>10</v>
      </c>
      <c r="F1398">
        <v>4</v>
      </c>
      <c r="J1398" t="s">
        <v>417</v>
      </c>
    </row>
    <row r="1399" spans="1:10">
      <c r="A1399" t="s">
        <v>397</v>
      </c>
      <c r="B1399" s="56">
        <v>2.704861111111111E-2</v>
      </c>
      <c r="C1399" t="s">
        <v>19</v>
      </c>
      <c r="D1399" t="s">
        <v>30</v>
      </c>
      <c r="E1399" t="s">
        <v>38</v>
      </c>
      <c r="F1399" t="s">
        <v>38</v>
      </c>
      <c r="J1399" t="s">
        <v>159</v>
      </c>
    </row>
    <row r="1400" spans="1:10">
      <c r="A1400" t="s">
        <v>397</v>
      </c>
      <c r="B1400" s="56">
        <v>2.704861111111111E-2</v>
      </c>
      <c r="C1400" t="s">
        <v>19</v>
      </c>
      <c r="D1400" t="s">
        <v>30</v>
      </c>
      <c r="E1400">
        <v>20</v>
      </c>
      <c r="F1400">
        <v>14</v>
      </c>
      <c r="J1400" t="s">
        <v>417</v>
      </c>
    </row>
    <row r="1401" spans="1:10">
      <c r="A1401" t="s">
        <v>397</v>
      </c>
      <c r="B1401" s="56">
        <v>2.7199074074074073E-2</v>
      </c>
      <c r="C1401" t="s">
        <v>19</v>
      </c>
      <c r="D1401" t="s">
        <v>28</v>
      </c>
      <c r="E1401">
        <v>6</v>
      </c>
      <c r="H1401" t="s">
        <v>419</v>
      </c>
      <c r="I1401">
        <v>1</v>
      </c>
    </row>
    <row r="1402" spans="1:10">
      <c r="A1402" t="s">
        <v>397</v>
      </c>
      <c r="B1402" s="56">
        <v>2.8298611111111111E-2</v>
      </c>
      <c r="C1402" t="s">
        <v>19</v>
      </c>
      <c r="D1402" t="s">
        <v>28</v>
      </c>
      <c r="E1402">
        <v>20</v>
      </c>
      <c r="H1402" t="s">
        <v>421</v>
      </c>
    </row>
    <row r="1403" spans="1:10">
      <c r="A1403" t="s">
        <v>397</v>
      </c>
      <c r="B1403" s="56">
        <v>2.886574074074074E-2</v>
      </c>
      <c r="C1403" t="s">
        <v>14</v>
      </c>
      <c r="D1403" t="s">
        <v>52</v>
      </c>
      <c r="E1403">
        <v>14</v>
      </c>
      <c r="F1403">
        <v>8</v>
      </c>
    </row>
    <row r="1404" spans="1:10">
      <c r="A1404" t="s">
        <v>397</v>
      </c>
      <c r="B1404" s="56">
        <v>2.9050925925925924E-2</v>
      </c>
      <c r="C1404" t="s">
        <v>14</v>
      </c>
      <c r="D1404" t="s">
        <v>30</v>
      </c>
      <c r="E1404">
        <v>21</v>
      </c>
      <c r="F1404">
        <v>16</v>
      </c>
      <c r="J1404" t="s">
        <v>58</v>
      </c>
    </row>
    <row r="1405" spans="1:10">
      <c r="A1405" t="s">
        <v>397</v>
      </c>
      <c r="B1405" s="56">
        <v>2.9155092592592594E-2</v>
      </c>
      <c r="C1405" t="s">
        <v>14</v>
      </c>
      <c r="D1405" t="s">
        <v>28</v>
      </c>
      <c r="E1405">
        <v>9</v>
      </c>
      <c r="H1405" t="s">
        <v>424</v>
      </c>
      <c r="I1405">
        <v>1</v>
      </c>
    </row>
    <row r="1406" spans="1:10">
      <c r="A1406" t="s">
        <v>397</v>
      </c>
      <c r="B1406" s="56">
        <v>3.0347222222222223E-2</v>
      </c>
      <c r="C1406" t="s">
        <v>18</v>
      </c>
      <c r="D1406" t="s">
        <v>109</v>
      </c>
      <c r="E1406">
        <v>22</v>
      </c>
      <c r="F1406">
        <v>19</v>
      </c>
    </row>
    <row r="1407" spans="1:10">
      <c r="A1407" t="s">
        <v>397</v>
      </c>
      <c r="B1407" s="56">
        <v>3.1412037037037037E-2</v>
      </c>
      <c r="C1407" t="s">
        <v>66</v>
      </c>
      <c r="D1407" t="s">
        <v>109</v>
      </c>
      <c r="E1407">
        <v>19</v>
      </c>
      <c r="F1407">
        <v>16</v>
      </c>
    </row>
    <row r="1408" spans="1:10">
      <c r="A1408" t="s">
        <v>397</v>
      </c>
      <c r="B1408" s="56">
        <v>3.1481481481481478E-2</v>
      </c>
      <c r="C1408" t="s">
        <v>21</v>
      </c>
      <c r="D1408" t="s">
        <v>62</v>
      </c>
      <c r="E1408">
        <v>9</v>
      </c>
      <c r="F1408">
        <v>7</v>
      </c>
      <c r="J1408" t="s">
        <v>224</v>
      </c>
    </row>
    <row r="1409" spans="1:10">
      <c r="A1409" t="s">
        <v>397</v>
      </c>
      <c r="B1409" s="56">
        <v>3.335648148148148E-2</v>
      </c>
      <c r="C1409" t="s">
        <v>13</v>
      </c>
      <c r="D1409" t="s">
        <v>15</v>
      </c>
      <c r="E1409" t="s">
        <v>20</v>
      </c>
      <c r="F1409">
        <v>1</v>
      </c>
    </row>
    <row r="1410" spans="1:10">
      <c r="A1410" t="s">
        <v>397</v>
      </c>
      <c r="B1410" s="56">
        <v>3.3414351851851855E-2</v>
      </c>
      <c r="C1410" t="s">
        <v>21</v>
      </c>
      <c r="D1410" t="s">
        <v>15</v>
      </c>
      <c r="E1410">
        <v>12</v>
      </c>
      <c r="F1410">
        <v>9</v>
      </c>
    </row>
    <row r="1411" spans="1:10">
      <c r="A1411" t="s">
        <v>397</v>
      </c>
      <c r="B1411" s="56">
        <v>3.6701388888888888E-2</v>
      </c>
      <c r="C1411" t="s">
        <v>66</v>
      </c>
      <c r="D1411" t="s">
        <v>26</v>
      </c>
      <c r="E1411">
        <v>16</v>
      </c>
      <c r="F1411">
        <v>13</v>
      </c>
    </row>
    <row r="1412" spans="1:10">
      <c r="A1412" t="s">
        <v>397</v>
      </c>
      <c r="B1412" s="56">
        <v>3.6712962962962961E-2</v>
      </c>
      <c r="C1412" t="s">
        <v>18</v>
      </c>
      <c r="D1412" t="s">
        <v>26</v>
      </c>
      <c r="E1412">
        <v>13</v>
      </c>
      <c r="F1412">
        <v>10</v>
      </c>
    </row>
    <row r="1413" spans="1:10">
      <c r="A1413" t="s">
        <v>397</v>
      </c>
      <c r="B1413" s="56">
        <v>4.0289351851851854E-2</v>
      </c>
      <c r="C1413" t="s">
        <v>19</v>
      </c>
      <c r="D1413" t="s">
        <v>37</v>
      </c>
      <c r="E1413" t="s">
        <v>17</v>
      </c>
      <c r="F1413">
        <v>20</v>
      </c>
    </row>
    <row r="1414" spans="1:10">
      <c r="A1414" t="s">
        <v>397</v>
      </c>
      <c r="B1414" s="56">
        <v>4.4293981481481483E-2</v>
      </c>
      <c r="C1414" t="s">
        <v>19</v>
      </c>
      <c r="D1414" t="s">
        <v>37</v>
      </c>
      <c r="E1414">
        <v>22</v>
      </c>
      <c r="F1414">
        <v>17</v>
      </c>
    </row>
    <row r="1415" spans="1:10">
      <c r="A1415" t="s">
        <v>397</v>
      </c>
      <c r="B1415" s="56">
        <v>4.5312499999999999E-2</v>
      </c>
      <c r="C1415" t="s">
        <v>19</v>
      </c>
      <c r="D1415" t="s">
        <v>137</v>
      </c>
      <c r="E1415">
        <v>18</v>
      </c>
      <c r="F1415">
        <v>12</v>
      </c>
    </row>
    <row r="1416" spans="1:10">
      <c r="A1416" t="s">
        <v>397</v>
      </c>
      <c r="B1416" s="56">
        <v>4.659722222222222E-2</v>
      </c>
      <c r="C1416" t="s">
        <v>19</v>
      </c>
      <c r="D1416" t="s">
        <v>37</v>
      </c>
      <c r="E1416">
        <v>7</v>
      </c>
      <c r="F1416">
        <v>2</v>
      </c>
    </row>
    <row r="1417" spans="1:10">
      <c r="A1417" t="s">
        <v>397</v>
      </c>
      <c r="B1417" s="56">
        <v>4.6863425925925926E-2</v>
      </c>
      <c r="C1417" t="s">
        <v>21</v>
      </c>
      <c r="D1417" t="s">
        <v>37</v>
      </c>
      <c r="E1417">
        <v>21</v>
      </c>
      <c r="F1417">
        <v>14</v>
      </c>
    </row>
    <row r="1418" spans="1:10">
      <c r="A1418" t="s">
        <v>397</v>
      </c>
      <c r="B1418" s="56">
        <v>4.8518518518518516E-2</v>
      </c>
      <c r="C1418" t="s">
        <v>14</v>
      </c>
      <c r="D1418" t="s">
        <v>15</v>
      </c>
      <c r="E1418" t="s">
        <v>38</v>
      </c>
      <c r="F1418" t="s">
        <v>38</v>
      </c>
      <c r="J1418" t="s">
        <v>103</v>
      </c>
    </row>
    <row r="1419" spans="1:10">
      <c r="A1419" t="s">
        <v>397</v>
      </c>
      <c r="B1419" s="56">
        <v>4.8518518518518516E-2</v>
      </c>
      <c r="C1419" t="s">
        <v>14</v>
      </c>
      <c r="D1419" t="s">
        <v>15</v>
      </c>
      <c r="E1419" t="s">
        <v>20</v>
      </c>
      <c r="F1419">
        <v>1</v>
      </c>
      <c r="J1419" t="s">
        <v>105</v>
      </c>
    </row>
    <row r="1420" spans="1:10">
      <c r="A1420" t="s">
        <v>397</v>
      </c>
      <c r="B1420" s="56">
        <v>4.9201388888888892E-2</v>
      </c>
      <c r="C1420" t="s">
        <v>14</v>
      </c>
      <c r="D1420" t="s">
        <v>167</v>
      </c>
      <c r="E1420">
        <v>11</v>
      </c>
      <c r="H1420" t="s">
        <v>434</v>
      </c>
    </row>
    <row r="1421" spans="1:10">
      <c r="A1421" t="s">
        <v>397</v>
      </c>
      <c r="B1421" s="56">
        <v>5.1736111111111108E-2</v>
      </c>
      <c r="C1421" t="s">
        <v>19</v>
      </c>
      <c r="D1421" t="s">
        <v>37</v>
      </c>
      <c r="E1421">
        <v>22</v>
      </c>
      <c r="F1421">
        <v>17</v>
      </c>
    </row>
    <row r="1422" spans="1:10">
      <c r="A1422" t="s">
        <v>397</v>
      </c>
      <c r="B1422" s="56">
        <v>5.2696759259259263E-2</v>
      </c>
      <c r="C1422" t="s">
        <v>13</v>
      </c>
      <c r="D1422" t="s">
        <v>321</v>
      </c>
      <c r="E1422">
        <v>21</v>
      </c>
      <c r="F1422">
        <v>19</v>
      </c>
    </row>
    <row r="1423" spans="1:10">
      <c r="A1423" t="s">
        <v>397</v>
      </c>
      <c r="B1423" s="56">
        <v>5.2708333333333336E-2</v>
      </c>
      <c r="C1423" t="s">
        <v>21</v>
      </c>
      <c r="D1423" t="s">
        <v>321</v>
      </c>
      <c r="E1423">
        <v>16</v>
      </c>
      <c r="F1423">
        <v>9</v>
      </c>
    </row>
    <row r="1424" spans="1:10">
      <c r="A1424" t="s">
        <v>397</v>
      </c>
      <c r="B1424" s="56">
        <v>5.2731481481481483E-2</v>
      </c>
      <c r="C1424" t="s">
        <v>14</v>
      </c>
      <c r="D1424" t="s">
        <v>321</v>
      </c>
      <c r="E1424" t="s">
        <v>38</v>
      </c>
      <c r="F1424" t="s">
        <v>38</v>
      </c>
      <c r="J1424" t="s">
        <v>56</v>
      </c>
    </row>
    <row r="1425" spans="1:10">
      <c r="A1425" t="s">
        <v>397</v>
      </c>
      <c r="B1425" s="56">
        <v>5.2731481481481483E-2</v>
      </c>
      <c r="C1425" t="s">
        <v>14</v>
      </c>
      <c r="D1425" t="s">
        <v>321</v>
      </c>
      <c r="E1425">
        <v>18</v>
      </c>
      <c r="F1425">
        <v>16</v>
      </c>
      <c r="J1425" t="s">
        <v>438</v>
      </c>
    </row>
    <row r="1426" spans="1:10">
      <c r="A1426" t="s">
        <v>397</v>
      </c>
      <c r="B1426" s="56">
        <v>5.5775462962962964E-2</v>
      </c>
      <c r="C1426" t="s">
        <v>18</v>
      </c>
      <c r="D1426" t="s">
        <v>15</v>
      </c>
      <c r="E1426">
        <v>20</v>
      </c>
      <c r="F1426">
        <v>16</v>
      </c>
    </row>
    <row r="1427" spans="1:10">
      <c r="A1427" t="s">
        <v>397</v>
      </c>
      <c r="B1427" s="56">
        <v>5.6261574074074075E-2</v>
      </c>
      <c r="C1427" t="s">
        <v>14</v>
      </c>
      <c r="D1427" t="s">
        <v>37</v>
      </c>
      <c r="E1427">
        <v>16</v>
      </c>
      <c r="F1427">
        <v>12</v>
      </c>
    </row>
    <row r="1428" spans="1:10">
      <c r="A1428" t="s">
        <v>397</v>
      </c>
      <c r="B1428" s="56">
        <v>5.7037037037037039E-2</v>
      </c>
      <c r="C1428" t="s">
        <v>18</v>
      </c>
      <c r="D1428" t="s">
        <v>101</v>
      </c>
      <c r="E1428" t="s">
        <v>38</v>
      </c>
      <c r="F1428" t="s">
        <v>38</v>
      </c>
      <c r="J1428" t="s">
        <v>441</v>
      </c>
    </row>
    <row r="1429" spans="1:10">
      <c r="A1429" t="s">
        <v>397</v>
      </c>
      <c r="B1429" s="56">
        <v>5.755787037037037E-2</v>
      </c>
      <c r="C1429" t="s">
        <v>19</v>
      </c>
      <c r="D1429" t="s">
        <v>137</v>
      </c>
      <c r="E1429">
        <v>25</v>
      </c>
      <c r="F1429">
        <v>19</v>
      </c>
    </row>
    <row r="1430" spans="1:10">
      <c r="A1430" t="s">
        <v>397</v>
      </c>
      <c r="B1430" s="56">
        <v>5.7824074074074076E-2</v>
      </c>
      <c r="C1430" t="s">
        <v>19</v>
      </c>
      <c r="D1430" t="s">
        <v>137</v>
      </c>
      <c r="E1430">
        <v>12</v>
      </c>
      <c r="F1430">
        <v>6</v>
      </c>
    </row>
    <row r="1431" spans="1:10">
      <c r="A1431" t="s">
        <v>397</v>
      </c>
      <c r="B1431" s="56">
        <v>5.8425925925925923E-2</v>
      </c>
      <c r="C1431" t="s">
        <v>19</v>
      </c>
      <c r="D1431" t="s">
        <v>137</v>
      </c>
      <c r="E1431">
        <v>9</v>
      </c>
      <c r="F1431">
        <v>3</v>
      </c>
    </row>
    <row r="1432" spans="1:10">
      <c r="A1432" t="s">
        <v>397</v>
      </c>
      <c r="B1432" s="56">
        <v>5.8784722222222224E-2</v>
      </c>
      <c r="C1432" t="s">
        <v>19</v>
      </c>
      <c r="D1432" t="s">
        <v>137</v>
      </c>
      <c r="E1432" t="s">
        <v>17</v>
      </c>
      <c r="F1432">
        <v>20</v>
      </c>
    </row>
    <row r="1433" spans="1:10">
      <c r="A1433" t="s">
        <v>397</v>
      </c>
      <c r="B1433" s="56">
        <v>6.1574074074074073E-2</v>
      </c>
      <c r="C1433" t="s">
        <v>13</v>
      </c>
      <c r="D1433" t="s">
        <v>15</v>
      </c>
      <c r="E1433">
        <v>7</v>
      </c>
      <c r="F1433">
        <v>7</v>
      </c>
    </row>
    <row r="1434" spans="1:10">
      <c r="A1434" t="s">
        <v>397</v>
      </c>
      <c r="B1434" s="56">
        <v>6.2557870370370375E-2</v>
      </c>
      <c r="C1434" t="s">
        <v>18</v>
      </c>
      <c r="D1434" t="s">
        <v>101</v>
      </c>
      <c r="E1434">
        <v>7</v>
      </c>
      <c r="J1434" t="s">
        <v>444</v>
      </c>
    </row>
    <row r="1435" spans="1:10">
      <c r="A1435" t="s">
        <v>397</v>
      </c>
      <c r="B1435" s="56">
        <v>6.3298611111111111E-2</v>
      </c>
      <c r="C1435" t="s">
        <v>14</v>
      </c>
      <c r="D1435" t="s">
        <v>15</v>
      </c>
      <c r="E1435" t="s">
        <v>17</v>
      </c>
      <c r="F1435">
        <v>20</v>
      </c>
    </row>
    <row r="1436" spans="1:10">
      <c r="A1436" t="s">
        <v>397</v>
      </c>
      <c r="B1436" s="56">
        <v>6.3368055555555552E-2</v>
      </c>
      <c r="C1436" t="s">
        <v>18</v>
      </c>
      <c r="D1436" t="s">
        <v>15</v>
      </c>
      <c r="E1436">
        <v>7</v>
      </c>
      <c r="F1436">
        <v>3</v>
      </c>
    </row>
    <row r="1437" spans="1:10">
      <c r="A1437" t="s">
        <v>397</v>
      </c>
      <c r="B1437" s="56">
        <v>6.6342592592592592E-2</v>
      </c>
      <c r="C1437" t="s">
        <v>19</v>
      </c>
      <c r="D1437" t="s">
        <v>37</v>
      </c>
      <c r="E1437">
        <v>16</v>
      </c>
      <c r="F1437">
        <v>11</v>
      </c>
    </row>
    <row r="1438" spans="1:10">
      <c r="A1438" t="s">
        <v>397</v>
      </c>
      <c r="B1438" s="56">
        <v>6.8182870370370366E-2</v>
      </c>
      <c r="C1438" t="s">
        <v>66</v>
      </c>
      <c r="D1438" t="s">
        <v>15</v>
      </c>
      <c r="E1438">
        <v>7</v>
      </c>
    </row>
    <row r="1439" spans="1:10">
      <c r="A1439" t="s">
        <v>397</v>
      </c>
      <c r="B1439" s="56">
        <v>6.8437499999999998E-2</v>
      </c>
      <c r="C1439" t="s">
        <v>13</v>
      </c>
      <c r="D1439" t="s">
        <v>26</v>
      </c>
      <c r="E1439">
        <v>15</v>
      </c>
      <c r="F1439">
        <v>13</v>
      </c>
    </row>
    <row r="1440" spans="1:10">
      <c r="A1440" t="s">
        <v>397</v>
      </c>
      <c r="B1440" s="56">
        <v>6.9328703703703698E-2</v>
      </c>
      <c r="C1440" t="s">
        <v>19</v>
      </c>
      <c r="D1440" t="s">
        <v>30</v>
      </c>
      <c r="E1440" t="s">
        <v>17</v>
      </c>
      <c r="F1440">
        <v>20</v>
      </c>
      <c r="G1440" t="s">
        <v>40</v>
      </c>
      <c r="J1440" t="s">
        <v>47</v>
      </c>
    </row>
    <row r="1441" spans="1:10">
      <c r="A1441" t="s">
        <v>397</v>
      </c>
      <c r="B1441" s="56">
        <v>6.9328703703703698E-2</v>
      </c>
      <c r="C1441" t="s">
        <v>19</v>
      </c>
      <c r="D1441" t="s">
        <v>28</v>
      </c>
      <c r="E1441">
        <v>28</v>
      </c>
      <c r="H1441" t="s">
        <v>447</v>
      </c>
      <c r="I1441">
        <v>1</v>
      </c>
    </row>
    <row r="1442" spans="1:10">
      <c r="A1442" t="s">
        <v>397</v>
      </c>
      <c r="B1442" s="56">
        <v>7.03125E-2</v>
      </c>
      <c r="C1442" t="s">
        <v>21</v>
      </c>
      <c r="D1442" t="s">
        <v>16</v>
      </c>
      <c r="E1442" t="s">
        <v>20</v>
      </c>
      <c r="F1442">
        <v>1</v>
      </c>
    </row>
    <row r="1443" spans="1:10">
      <c r="A1443" t="s">
        <v>397</v>
      </c>
      <c r="B1443" s="56">
        <v>7.1365740740740743E-2</v>
      </c>
      <c r="C1443" t="s">
        <v>14</v>
      </c>
      <c r="D1443" t="s">
        <v>16</v>
      </c>
      <c r="E1443">
        <v>22</v>
      </c>
      <c r="F1443">
        <v>18</v>
      </c>
    </row>
    <row r="1444" spans="1:10">
      <c r="A1444" t="s">
        <v>397</v>
      </c>
      <c r="B1444" s="56">
        <v>7.1388888888888891E-2</v>
      </c>
      <c r="C1444" t="s">
        <v>19</v>
      </c>
      <c r="D1444" t="s">
        <v>16</v>
      </c>
      <c r="E1444">
        <v>22</v>
      </c>
      <c r="F1444">
        <v>18</v>
      </c>
    </row>
    <row r="1445" spans="1:10">
      <c r="A1445" t="s">
        <v>397</v>
      </c>
      <c r="B1445" s="56">
        <v>7.149305555555556E-2</v>
      </c>
      <c r="C1445" t="s">
        <v>13</v>
      </c>
      <c r="D1445" t="s">
        <v>16</v>
      </c>
      <c r="E1445">
        <v>17</v>
      </c>
      <c r="F1445">
        <v>17</v>
      </c>
    </row>
    <row r="1446" spans="1:10">
      <c r="A1446" t="s">
        <v>397</v>
      </c>
      <c r="B1446" s="56">
        <v>7.1574074074074068E-2</v>
      </c>
      <c r="C1446" t="s">
        <v>18</v>
      </c>
      <c r="D1446" t="s">
        <v>16</v>
      </c>
      <c r="E1446">
        <v>12</v>
      </c>
      <c r="F1446">
        <v>8</v>
      </c>
    </row>
    <row r="1447" spans="1:10">
      <c r="A1447" t="s">
        <v>397</v>
      </c>
      <c r="B1447" s="56">
        <v>7.1608796296296295E-2</v>
      </c>
      <c r="C1447" t="s">
        <v>66</v>
      </c>
      <c r="D1447" t="s">
        <v>16</v>
      </c>
      <c r="E1447">
        <v>10</v>
      </c>
      <c r="F1447">
        <v>8</v>
      </c>
    </row>
    <row r="1448" spans="1:10">
      <c r="A1448" t="s">
        <v>397</v>
      </c>
      <c r="B1448" s="56">
        <v>7.1678240740740737E-2</v>
      </c>
      <c r="C1448" t="s">
        <v>23</v>
      </c>
      <c r="D1448" t="s">
        <v>16</v>
      </c>
      <c r="E1448">
        <v>7</v>
      </c>
      <c r="F1448">
        <v>4</v>
      </c>
    </row>
    <row r="1449" spans="1:10">
      <c r="A1449" t="s">
        <v>397</v>
      </c>
      <c r="B1449" s="56">
        <v>7.3518518518518525E-2</v>
      </c>
      <c r="C1449" t="s">
        <v>19</v>
      </c>
      <c r="D1449" t="s">
        <v>30</v>
      </c>
      <c r="E1449">
        <v>12</v>
      </c>
      <c r="F1449">
        <v>6</v>
      </c>
      <c r="J1449" t="s">
        <v>159</v>
      </c>
    </row>
    <row r="1450" spans="1:10">
      <c r="A1450" t="s">
        <v>397</v>
      </c>
      <c r="B1450" s="56">
        <v>7.3726851851851849E-2</v>
      </c>
      <c r="C1450" t="s">
        <v>19</v>
      </c>
      <c r="D1450" t="s">
        <v>30</v>
      </c>
      <c r="E1450">
        <v>15</v>
      </c>
      <c r="F1450">
        <v>9</v>
      </c>
      <c r="J1450" t="s">
        <v>159</v>
      </c>
    </row>
    <row r="1451" spans="1:10">
      <c r="A1451" t="s">
        <v>397</v>
      </c>
      <c r="B1451" s="56">
        <v>7.4421296296296291E-2</v>
      </c>
      <c r="C1451" t="s">
        <v>14</v>
      </c>
      <c r="D1451" t="s">
        <v>30</v>
      </c>
      <c r="E1451">
        <v>12</v>
      </c>
      <c r="F1451">
        <v>6</v>
      </c>
      <c r="J1451" t="s">
        <v>452</v>
      </c>
    </row>
    <row r="1452" spans="1:10">
      <c r="A1452" t="s">
        <v>397</v>
      </c>
      <c r="B1452" s="56">
        <v>7.4918981481481475E-2</v>
      </c>
      <c r="C1452" t="s">
        <v>14</v>
      </c>
      <c r="D1452" t="s">
        <v>30</v>
      </c>
      <c r="E1452">
        <v>25</v>
      </c>
      <c r="F1452">
        <v>19</v>
      </c>
      <c r="J1452" t="s">
        <v>32</v>
      </c>
    </row>
    <row r="1453" spans="1:10">
      <c r="A1453" t="s">
        <v>397</v>
      </c>
      <c r="B1453" s="56">
        <v>7.4999999999999997E-2</v>
      </c>
      <c r="C1453" t="s">
        <v>14</v>
      </c>
      <c r="D1453" t="s">
        <v>28</v>
      </c>
      <c r="E1453">
        <v>8</v>
      </c>
      <c r="H1453" t="s">
        <v>453</v>
      </c>
    </row>
    <row r="1454" spans="1:10">
      <c r="A1454" t="s">
        <v>397</v>
      </c>
      <c r="B1454" s="56">
        <v>7.5821759259259255E-2</v>
      </c>
      <c r="C1454" t="s">
        <v>13</v>
      </c>
      <c r="D1454" t="s">
        <v>30</v>
      </c>
      <c r="E1454">
        <v>15</v>
      </c>
      <c r="F1454">
        <v>9</v>
      </c>
      <c r="J1454" t="s">
        <v>454</v>
      </c>
    </row>
    <row r="1455" spans="1:10">
      <c r="A1455" t="s">
        <v>397</v>
      </c>
      <c r="B1455" s="56">
        <v>7.6481481481481484E-2</v>
      </c>
      <c r="C1455" t="s">
        <v>14</v>
      </c>
      <c r="D1455" t="s">
        <v>30</v>
      </c>
      <c r="E1455">
        <v>21</v>
      </c>
      <c r="F1455">
        <v>15</v>
      </c>
      <c r="J1455" t="s">
        <v>455</v>
      </c>
    </row>
    <row r="1456" spans="1:10">
      <c r="A1456" t="s">
        <v>397</v>
      </c>
      <c r="B1456" s="56">
        <v>7.6516203703703697E-2</v>
      </c>
      <c r="C1456" t="s">
        <v>14</v>
      </c>
      <c r="D1456" t="s">
        <v>28</v>
      </c>
      <c r="E1456">
        <v>8</v>
      </c>
      <c r="H1456" t="s">
        <v>453</v>
      </c>
    </row>
    <row r="1457" spans="1:10">
      <c r="A1457" t="s">
        <v>397</v>
      </c>
      <c r="B1457" s="56">
        <v>7.8333333333333338E-2</v>
      </c>
      <c r="C1457" t="s">
        <v>66</v>
      </c>
      <c r="D1457" t="s">
        <v>30</v>
      </c>
      <c r="E1457">
        <v>25</v>
      </c>
      <c r="F1457">
        <v>20</v>
      </c>
      <c r="J1457" t="s">
        <v>86</v>
      </c>
    </row>
    <row r="1458" spans="1:10">
      <c r="A1458" t="s">
        <v>397</v>
      </c>
      <c r="B1458" s="56">
        <v>7.8333333333333338E-2</v>
      </c>
      <c r="C1458" t="s">
        <v>66</v>
      </c>
      <c r="D1458" t="s">
        <v>30</v>
      </c>
      <c r="E1458" t="s">
        <v>38</v>
      </c>
      <c r="F1458" t="s">
        <v>38</v>
      </c>
      <c r="J1458" t="s">
        <v>56</v>
      </c>
    </row>
    <row r="1459" spans="1:10">
      <c r="A1459" t="s">
        <v>397</v>
      </c>
      <c r="B1459" s="56">
        <v>7.8888888888888883E-2</v>
      </c>
      <c r="C1459" t="s">
        <v>66</v>
      </c>
      <c r="D1459" t="s">
        <v>28</v>
      </c>
      <c r="E1459">
        <v>18</v>
      </c>
      <c r="H1459" t="s">
        <v>456</v>
      </c>
      <c r="J1459" t="s">
        <v>457</v>
      </c>
    </row>
    <row r="1460" spans="1:10">
      <c r="A1460" t="s">
        <v>397</v>
      </c>
      <c r="B1460" s="56">
        <v>8.0011574074074068E-2</v>
      </c>
      <c r="C1460" t="s">
        <v>23</v>
      </c>
      <c r="D1460" t="s">
        <v>30</v>
      </c>
      <c r="E1460">
        <v>17</v>
      </c>
      <c r="F1460">
        <v>12</v>
      </c>
      <c r="J1460" t="s">
        <v>39</v>
      </c>
    </row>
    <row r="1461" spans="1:10">
      <c r="A1461" t="s">
        <v>397</v>
      </c>
      <c r="B1461" s="56">
        <v>8.0185185185185179E-2</v>
      </c>
      <c r="C1461" t="s">
        <v>23</v>
      </c>
      <c r="D1461" t="s">
        <v>30</v>
      </c>
      <c r="E1461">
        <v>11</v>
      </c>
      <c r="F1461">
        <v>6</v>
      </c>
      <c r="J1461" t="s">
        <v>39</v>
      </c>
    </row>
    <row r="1462" spans="1:10">
      <c r="A1462" t="s">
        <v>397</v>
      </c>
      <c r="B1462" s="56">
        <v>8.0289351851851848E-2</v>
      </c>
      <c r="C1462" t="s">
        <v>23</v>
      </c>
      <c r="D1462" t="s">
        <v>28</v>
      </c>
      <c r="E1462">
        <v>8</v>
      </c>
      <c r="H1462" t="s">
        <v>459</v>
      </c>
      <c r="I1462">
        <v>1</v>
      </c>
      <c r="J1462" t="s">
        <v>460</v>
      </c>
    </row>
    <row r="1463" spans="1:10">
      <c r="A1463" t="s">
        <v>397</v>
      </c>
      <c r="B1463" s="56">
        <v>8.127314814814815E-2</v>
      </c>
      <c r="C1463" t="s">
        <v>21</v>
      </c>
      <c r="D1463" t="s">
        <v>33</v>
      </c>
      <c r="E1463">
        <v>18</v>
      </c>
      <c r="F1463">
        <v>11</v>
      </c>
      <c r="J1463" t="s">
        <v>175</v>
      </c>
    </row>
    <row r="1464" spans="1:10">
      <c r="A1464" t="s">
        <v>397</v>
      </c>
      <c r="B1464" s="56">
        <v>8.1319444444444444E-2</v>
      </c>
      <c r="C1464" t="s">
        <v>21</v>
      </c>
      <c r="D1464" t="s">
        <v>28</v>
      </c>
      <c r="E1464">
        <v>7</v>
      </c>
      <c r="H1464" t="s">
        <v>462</v>
      </c>
      <c r="I1464">
        <v>1</v>
      </c>
      <c r="J1464" t="s">
        <v>463</v>
      </c>
    </row>
    <row r="1465" spans="1:10">
      <c r="A1465" t="s">
        <v>397</v>
      </c>
      <c r="B1465" s="56">
        <v>8.1747685185185187E-2</v>
      </c>
      <c r="C1465" t="s">
        <v>21</v>
      </c>
      <c r="D1465" t="s">
        <v>33</v>
      </c>
      <c r="E1465">
        <v>25</v>
      </c>
      <c r="F1465">
        <v>18</v>
      </c>
      <c r="J1465" t="s">
        <v>175</v>
      </c>
    </row>
    <row r="1466" spans="1:10">
      <c r="A1466" t="s">
        <v>397</v>
      </c>
      <c r="B1466" s="56">
        <v>8.1817129629629629E-2</v>
      </c>
      <c r="C1466" t="s">
        <v>21</v>
      </c>
      <c r="D1466" t="s">
        <v>28</v>
      </c>
      <c r="E1466">
        <v>8</v>
      </c>
      <c r="H1466" t="s">
        <v>464</v>
      </c>
      <c r="I1466">
        <v>1</v>
      </c>
      <c r="J1466" t="s">
        <v>465</v>
      </c>
    </row>
    <row r="1467" spans="1:10">
      <c r="A1467" t="s">
        <v>397</v>
      </c>
      <c r="B1467" s="56">
        <v>9.6030092592592597E-2</v>
      </c>
      <c r="C1467" t="s">
        <v>18</v>
      </c>
      <c r="D1467" t="s">
        <v>101</v>
      </c>
      <c r="E1467">
        <v>7</v>
      </c>
      <c r="J1467" t="s">
        <v>466</v>
      </c>
    </row>
    <row r="1468" spans="1:10">
      <c r="A1468" t="s">
        <v>397</v>
      </c>
      <c r="B1468" s="56">
        <v>9.7476851851851856E-2</v>
      </c>
      <c r="C1468" t="s">
        <v>13</v>
      </c>
      <c r="D1468" t="s">
        <v>77</v>
      </c>
      <c r="E1468">
        <v>8</v>
      </c>
      <c r="F1468">
        <v>7</v>
      </c>
    </row>
    <row r="1469" spans="1:10">
      <c r="A1469" t="s">
        <v>397</v>
      </c>
      <c r="B1469" s="56">
        <v>9.9525462962962968E-2</v>
      </c>
      <c r="C1469" t="s">
        <v>13</v>
      </c>
      <c r="D1469" t="s">
        <v>37</v>
      </c>
      <c r="E1469">
        <v>21</v>
      </c>
      <c r="F1469">
        <v>17</v>
      </c>
    </row>
    <row r="1470" spans="1:10">
      <c r="A1470" t="s">
        <v>397</v>
      </c>
      <c r="B1470" s="56">
        <v>0.10149305555555556</v>
      </c>
      <c r="C1470" t="s">
        <v>13</v>
      </c>
      <c r="D1470" t="s">
        <v>70</v>
      </c>
      <c r="E1470" t="s">
        <v>38</v>
      </c>
      <c r="F1470" t="s">
        <v>38</v>
      </c>
    </row>
    <row r="1471" spans="1:10">
      <c r="A1471" t="s">
        <v>397</v>
      </c>
      <c r="B1471" s="56">
        <v>0.10149305555555556</v>
      </c>
      <c r="C1471" t="s">
        <v>21</v>
      </c>
      <c r="D1471" t="s">
        <v>70</v>
      </c>
      <c r="E1471" t="s">
        <v>38</v>
      </c>
      <c r="F1471" t="s">
        <v>38</v>
      </c>
    </row>
    <row r="1472" spans="1:10">
      <c r="A1472" t="s">
        <v>397</v>
      </c>
      <c r="B1472" s="56">
        <v>0.10149305555555556</v>
      </c>
      <c r="C1472" t="s">
        <v>14</v>
      </c>
      <c r="D1472" t="s">
        <v>70</v>
      </c>
      <c r="E1472" t="s">
        <v>38</v>
      </c>
      <c r="F1472" t="s">
        <v>38</v>
      </c>
    </row>
    <row r="1473" spans="1:10">
      <c r="A1473" t="s">
        <v>397</v>
      </c>
      <c r="B1473" s="56">
        <v>0.10149305555555556</v>
      </c>
      <c r="C1473" t="s">
        <v>66</v>
      </c>
      <c r="D1473" t="s">
        <v>70</v>
      </c>
      <c r="E1473" t="s">
        <v>38</v>
      </c>
      <c r="F1473" t="s">
        <v>38</v>
      </c>
    </row>
    <row r="1474" spans="1:10">
      <c r="A1474" t="s">
        <v>397</v>
      </c>
      <c r="B1474" s="56">
        <v>0.10149305555555556</v>
      </c>
      <c r="C1474" t="s">
        <v>23</v>
      </c>
      <c r="D1474" t="s">
        <v>70</v>
      </c>
      <c r="E1474" t="s">
        <v>38</v>
      </c>
      <c r="F1474" t="s">
        <v>38</v>
      </c>
    </row>
    <row r="1475" spans="1:10">
      <c r="A1475" t="s">
        <v>397</v>
      </c>
      <c r="B1475" s="56">
        <v>0.10149305555555556</v>
      </c>
      <c r="C1475" t="s">
        <v>19</v>
      </c>
      <c r="D1475" t="s">
        <v>70</v>
      </c>
      <c r="E1475" t="s">
        <v>38</v>
      </c>
      <c r="F1475" t="s">
        <v>38</v>
      </c>
    </row>
    <row r="1476" spans="1:10">
      <c r="A1476" t="s">
        <v>397</v>
      </c>
      <c r="B1476" s="56">
        <v>0.10252314814814815</v>
      </c>
      <c r="C1476" t="s">
        <v>14</v>
      </c>
      <c r="D1476" t="s">
        <v>26</v>
      </c>
      <c r="E1476">
        <v>6</v>
      </c>
      <c r="F1476">
        <v>2</v>
      </c>
    </row>
    <row r="1477" spans="1:10">
      <c r="A1477" t="s">
        <v>397</v>
      </c>
      <c r="B1477" s="56">
        <v>0.10653935185185186</v>
      </c>
      <c r="C1477" t="s">
        <v>23</v>
      </c>
      <c r="D1477" t="s">
        <v>37</v>
      </c>
      <c r="E1477">
        <v>16</v>
      </c>
      <c r="F1477">
        <v>16</v>
      </c>
    </row>
    <row r="1478" spans="1:10">
      <c r="A1478" t="s">
        <v>397</v>
      </c>
      <c r="B1478" s="56">
        <v>0.10665509259259259</v>
      </c>
      <c r="C1478" t="s">
        <v>23</v>
      </c>
      <c r="D1478" t="s">
        <v>109</v>
      </c>
      <c r="E1478">
        <v>6</v>
      </c>
      <c r="F1478">
        <v>6</v>
      </c>
    </row>
    <row r="1479" spans="1:10">
      <c r="A1479" t="s">
        <v>397</v>
      </c>
      <c r="B1479" s="56">
        <v>0.10703703703703704</v>
      </c>
      <c r="C1479" t="s">
        <v>14</v>
      </c>
      <c r="D1479" t="s">
        <v>55</v>
      </c>
      <c r="E1479">
        <v>22</v>
      </c>
      <c r="F1479">
        <v>18</v>
      </c>
    </row>
    <row r="1480" spans="1:10">
      <c r="A1480" t="s">
        <v>397</v>
      </c>
      <c r="B1480" s="56">
        <v>0.11071759259259259</v>
      </c>
      <c r="C1480" t="s">
        <v>18</v>
      </c>
      <c r="D1480" t="s">
        <v>16</v>
      </c>
      <c r="E1480">
        <v>20</v>
      </c>
      <c r="F1480">
        <v>16</v>
      </c>
    </row>
    <row r="1481" spans="1:10">
      <c r="A1481" t="s">
        <v>397</v>
      </c>
      <c r="B1481" s="56">
        <v>0.11074074074074074</v>
      </c>
      <c r="C1481" t="s">
        <v>21</v>
      </c>
      <c r="D1481" t="s">
        <v>16</v>
      </c>
      <c r="E1481" t="s">
        <v>17</v>
      </c>
      <c r="F1481">
        <v>20</v>
      </c>
    </row>
    <row r="1482" spans="1:10">
      <c r="A1482" t="s">
        <v>397</v>
      </c>
      <c r="B1482" s="56">
        <v>0.1108912037037037</v>
      </c>
      <c r="C1482" t="s">
        <v>14</v>
      </c>
      <c r="D1482" t="s">
        <v>16</v>
      </c>
      <c r="E1482">
        <v>12</v>
      </c>
      <c r="F1482">
        <v>8</v>
      </c>
    </row>
    <row r="1483" spans="1:10">
      <c r="A1483" t="s">
        <v>397</v>
      </c>
      <c r="B1483" s="56">
        <v>0.11090277777777778</v>
      </c>
      <c r="C1483" t="s">
        <v>66</v>
      </c>
      <c r="D1483" t="s">
        <v>16</v>
      </c>
      <c r="E1483">
        <v>12</v>
      </c>
      <c r="F1483">
        <v>10</v>
      </c>
    </row>
    <row r="1484" spans="1:10">
      <c r="A1484" t="s">
        <v>397</v>
      </c>
      <c r="B1484" s="56">
        <v>0.11104166666666666</v>
      </c>
      <c r="C1484" t="s">
        <v>13</v>
      </c>
      <c r="D1484" t="s">
        <v>16</v>
      </c>
      <c r="E1484">
        <v>7</v>
      </c>
      <c r="F1484">
        <v>7</v>
      </c>
    </row>
    <row r="1485" spans="1:10">
      <c r="A1485" t="s">
        <v>397</v>
      </c>
      <c r="B1485" s="56">
        <v>0.11105324074074074</v>
      </c>
      <c r="C1485" t="s">
        <v>19</v>
      </c>
      <c r="D1485" t="s">
        <v>16</v>
      </c>
      <c r="E1485">
        <v>7</v>
      </c>
      <c r="F1485">
        <v>3</v>
      </c>
    </row>
    <row r="1486" spans="1:10">
      <c r="A1486" t="s">
        <v>397</v>
      </c>
      <c r="B1486" s="56">
        <v>0.11105324074074074</v>
      </c>
      <c r="C1486" t="s">
        <v>23</v>
      </c>
      <c r="D1486" t="s">
        <v>16</v>
      </c>
      <c r="E1486">
        <v>8</v>
      </c>
      <c r="F1486">
        <v>5</v>
      </c>
    </row>
    <row r="1487" spans="1:10">
      <c r="A1487" t="s">
        <v>397</v>
      </c>
      <c r="B1487" s="56">
        <v>0.1121875</v>
      </c>
      <c r="C1487" t="s">
        <v>21</v>
      </c>
      <c r="D1487" t="s">
        <v>28</v>
      </c>
      <c r="E1487">
        <v>7</v>
      </c>
      <c r="H1487" t="s">
        <v>479</v>
      </c>
      <c r="J1487" t="s">
        <v>480</v>
      </c>
    </row>
    <row r="1488" spans="1:10">
      <c r="A1488" t="s">
        <v>397</v>
      </c>
      <c r="B1488" s="56">
        <v>0.11372685185185186</v>
      </c>
      <c r="C1488" t="s">
        <v>18</v>
      </c>
      <c r="D1488" t="s">
        <v>28</v>
      </c>
      <c r="E1488">
        <v>6</v>
      </c>
      <c r="H1488" t="s">
        <v>481</v>
      </c>
      <c r="J1488" t="s">
        <v>215</v>
      </c>
    </row>
    <row r="1489" spans="1:10">
      <c r="A1489" t="s">
        <v>397</v>
      </c>
      <c r="B1489" s="56">
        <v>0.11435185185185186</v>
      </c>
      <c r="C1489" t="s">
        <v>14</v>
      </c>
      <c r="D1489" t="s">
        <v>30</v>
      </c>
      <c r="E1489">
        <v>24</v>
      </c>
      <c r="F1489">
        <v>18</v>
      </c>
      <c r="J1489" t="s">
        <v>168</v>
      </c>
    </row>
    <row r="1490" spans="1:10">
      <c r="A1490" t="s">
        <v>397</v>
      </c>
      <c r="B1490" s="56">
        <v>0.11435185185185186</v>
      </c>
      <c r="C1490" t="s">
        <v>14</v>
      </c>
      <c r="D1490" t="s">
        <v>30</v>
      </c>
      <c r="E1490" t="s">
        <v>38</v>
      </c>
      <c r="F1490" t="s">
        <v>38</v>
      </c>
      <c r="J1490" t="s">
        <v>56</v>
      </c>
    </row>
    <row r="1491" spans="1:10">
      <c r="A1491" t="s">
        <v>397</v>
      </c>
      <c r="B1491" s="56">
        <v>0.11446759259259259</v>
      </c>
      <c r="C1491" t="s">
        <v>14</v>
      </c>
      <c r="D1491" t="s">
        <v>28</v>
      </c>
      <c r="E1491">
        <v>11</v>
      </c>
      <c r="H1491" t="s">
        <v>483</v>
      </c>
    </row>
    <row r="1492" spans="1:10">
      <c r="A1492" t="s">
        <v>397</v>
      </c>
      <c r="B1492" s="56">
        <v>0.11493055555555555</v>
      </c>
      <c r="C1492" t="s">
        <v>14</v>
      </c>
      <c r="D1492" t="s">
        <v>30</v>
      </c>
      <c r="E1492" t="s">
        <v>38</v>
      </c>
      <c r="F1492" t="s">
        <v>38</v>
      </c>
      <c r="J1492" t="s">
        <v>56</v>
      </c>
    </row>
    <row r="1493" spans="1:10">
      <c r="A1493" t="s">
        <v>397</v>
      </c>
      <c r="B1493" s="56">
        <v>0.11493055555555555</v>
      </c>
      <c r="C1493" t="s">
        <v>14</v>
      </c>
      <c r="D1493" t="s">
        <v>30</v>
      </c>
      <c r="E1493">
        <v>21</v>
      </c>
      <c r="F1493">
        <v>15</v>
      </c>
      <c r="J1493" t="s">
        <v>297</v>
      </c>
    </row>
    <row r="1494" spans="1:10">
      <c r="A1494" t="s">
        <v>397</v>
      </c>
      <c r="B1494" s="56">
        <v>0.11496527777777778</v>
      </c>
      <c r="C1494" t="s">
        <v>14</v>
      </c>
      <c r="D1494" t="s">
        <v>28</v>
      </c>
      <c r="E1494">
        <v>6</v>
      </c>
      <c r="H1494" t="s">
        <v>485</v>
      </c>
    </row>
    <row r="1495" spans="1:10">
      <c r="A1495" t="s">
        <v>397</v>
      </c>
      <c r="B1495" s="56">
        <v>0.11584490740740741</v>
      </c>
      <c r="C1495" t="s">
        <v>66</v>
      </c>
      <c r="D1495" t="s">
        <v>30</v>
      </c>
      <c r="E1495" t="s">
        <v>38</v>
      </c>
      <c r="F1495" t="s">
        <v>38</v>
      </c>
      <c r="J1495" t="s">
        <v>56</v>
      </c>
    </row>
    <row r="1496" spans="1:10">
      <c r="A1496" t="s">
        <v>397</v>
      </c>
      <c r="B1496" s="56">
        <v>0.11584490740740741</v>
      </c>
      <c r="C1496" t="s">
        <v>66</v>
      </c>
      <c r="D1496" t="s">
        <v>30</v>
      </c>
      <c r="E1496">
        <v>8</v>
      </c>
      <c r="F1496">
        <v>3</v>
      </c>
      <c r="J1496" t="s">
        <v>488</v>
      </c>
    </row>
    <row r="1497" spans="1:10">
      <c r="A1497" t="s">
        <v>397</v>
      </c>
      <c r="B1497" s="56">
        <v>0.11635416666666666</v>
      </c>
      <c r="C1497" t="s">
        <v>66</v>
      </c>
      <c r="D1497" t="s">
        <v>28</v>
      </c>
      <c r="E1497">
        <v>21</v>
      </c>
      <c r="H1497" t="s">
        <v>489</v>
      </c>
      <c r="J1497" t="s">
        <v>457</v>
      </c>
    </row>
    <row r="1498" spans="1:10">
      <c r="A1498" t="s">
        <v>397</v>
      </c>
      <c r="B1498" s="56">
        <v>0.11717592592592592</v>
      </c>
      <c r="C1498" t="s">
        <v>14</v>
      </c>
      <c r="D1498" t="s">
        <v>30</v>
      </c>
      <c r="E1498" t="s">
        <v>38</v>
      </c>
      <c r="F1498" t="s">
        <v>38</v>
      </c>
      <c r="J1498" t="s">
        <v>56</v>
      </c>
    </row>
    <row r="1499" spans="1:10">
      <c r="A1499" t="s">
        <v>397</v>
      </c>
      <c r="B1499" s="56">
        <v>0.11717592592592592</v>
      </c>
      <c r="C1499" t="s">
        <v>14</v>
      </c>
      <c r="D1499" t="s">
        <v>30</v>
      </c>
      <c r="E1499">
        <v>15</v>
      </c>
      <c r="F1499">
        <v>9</v>
      </c>
      <c r="J1499" t="s">
        <v>493</v>
      </c>
    </row>
    <row r="1500" spans="1:10">
      <c r="A1500" t="s">
        <v>397</v>
      </c>
      <c r="B1500" s="56">
        <v>0.11722222222222223</v>
      </c>
      <c r="C1500" t="s">
        <v>14</v>
      </c>
      <c r="D1500" t="s">
        <v>28</v>
      </c>
      <c r="E1500">
        <v>6</v>
      </c>
      <c r="H1500" t="s">
        <v>485</v>
      </c>
    </row>
    <row r="1501" spans="1:10">
      <c r="A1501" t="s">
        <v>397</v>
      </c>
      <c r="B1501" s="56">
        <v>0.11776620370370371</v>
      </c>
      <c r="C1501" t="s">
        <v>23</v>
      </c>
      <c r="D1501" t="s">
        <v>30</v>
      </c>
      <c r="E1501" t="s">
        <v>38</v>
      </c>
      <c r="F1501" t="s">
        <v>38</v>
      </c>
      <c r="J1501" t="s">
        <v>56</v>
      </c>
    </row>
    <row r="1502" spans="1:10">
      <c r="A1502" t="s">
        <v>397</v>
      </c>
      <c r="B1502" s="56">
        <v>0.11776620370370371</v>
      </c>
      <c r="C1502" t="s">
        <v>23</v>
      </c>
      <c r="D1502" t="s">
        <v>30</v>
      </c>
      <c r="E1502">
        <v>14</v>
      </c>
      <c r="F1502">
        <v>9</v>
      </c>
      <c r="J1502" t="s">
        <v>183</v>
      </c>
    </row>
    <row r="1503" spans="1:10">
      <c r="A1503" t="s">
        <v>397</v>
      </c>
      <c r="B1503" s="56">
        <v>0.11788194444444444</v>
      </c>
      <c r="C1503" t="s">
        <v>23</v>
      </c>
      <c r="D1503" t="s">
        <v>28</v>
      </c>
      <c r="E1503">
        <v>7</v>
      </c>
      <c r="H1503" t="s">
        <v>494</v>
      </c>
      <c r="J1503" t="s">
        <v>495</v>
      </c>
    </row>
    <row r="1504" spans="1:10">
      <c r="A1504" t="s">
        <v>397</v>
      </c>
      <c r="B1504" s="56">
        <v>0.1184375</v>
      </c>
      <c r="C1504" t="s">
        <v>19</v>
      </c>
      <c r="D1504" t="s">
        <v>30</v>
      </c>
      <c r="E1504" t="s">
        <v>38</v>
      </c>
      <c r="F1504" t="s">
        <v>38</v>
      </c>
      <c r="J1504" t="s">
        <v>56</v>
      </c>
    </row>
    <row r="1505" spans="1:10">
      <c r="A1505" t="s">
        <v>397</v>
      </c>
      <c r="B1505" s="56">
        <v>0.1184375</v>
      </c>
      <c r="C1505" t="s">
        <v>19</v>
      </c>
      <c r="D1505" t="s">
        <v>30</v>
      </c>
      <c r="E1505" t="s">
        <v>17</v>
      </c>
      <c r="F1505">
        <v>20</v>
      </c>
      <c r="G1505" t="s">
        <v>40</v>
      </c>
      <c r="J1505" t="s">
        <v>191</v>
      </c>
    </row>
    <row r="1506" spans="1:10">
      <c r="A1506" t="s">
        <v>397</v>
      </c>
      <c r="B1506" s="56">
        <v>0.11874999999999999</v>
      </c>
      <c r="C1506" t="s">
        <v>19</v>
      </c>
      <c r="D1506" t="s">
        <v>28</v>
      </c>
      <c r="E1506">
        <v>32</v>
      </c>
      <c r="H1506" t="s">
        <v>496</v>
      </c>
      <c r="J1506" t="s">
        <v>497</v>
      </c>
    </row>
    <row r="1507" spans="1:10">
      <c r="A1507" t="s">
        <v>397</v>
      </c>
      <c r="B1507" s="56">
        <v>0.11945601851851852</v>
      </c>
      <c r="C1507" t="s">
        <v>19</v>
      </c>
      <c r="D1507" t="s">
        <v>30</v>
      </c>
      <c r="E1507" t="s">
        <v>38</v>
      </c>
      <c r="F1507" t="s">
        <v>38</v>
      </c>
      <c r="J1507" t="s">
        <v>56</v>
      </c>
    </row>
    <row r="1508" spans="1:10">
      <c r="A1508" t="s">
        <v>397</v>
      </c>
      <c r="B1508" s="56">
        <v>0.11945601851851852</v>
      </c>
      <c r="C1508" t="s">
        <v>19</v>
      </c>
      <c r="D1508" t="s">
        <v>30</v>
      </c>
      <c r="E1508">
        <v>24</v>
      </c>
      <c r="F1508">
        <v>18</v>
      </c>
      <c r="J1508" t="s">
        <v>500</v>
      </c>
    </row>
    <row r="1509" spans="1:10">
      <c r="A1509" t="s">
        <v>397</v>
      </c>
      <c r="B1509" s="56">
        <v>0.11950231481481481</v>
      </c>
      <c r="C1509" t="s">
        <v>19</v>
      </c>
      <c r="D1509" t="s">
        <v>28</v>
      </c>
      <c r="E1509">
        <v>7</v>
      </c>
      <c r="H1509" t="s">
        <v>479</v>
      </c>
    </row>
    <row r="1510" spans="1:10">
      <c r="A1510" t="s">
        <v>397</v>
      </c>
      <c r="B1510" s="56">
        <v>0.1199537037037037</v>
      </c>
      <c r="C1510" t="s">
        <v>13</v>
      </c>
      <c r="D1510" t="s">
        <v>33</v>
      </c>
      <c r="E1510" t="s">
        <v>38</v>
      </c>
      <c r="F1510" t="s">
        <v>38</v>
      </c>
      <c r="J1510" t="s">
        <v>56</v>
      </c>
    </row>
    <row r="1511" spans="1:10">
      <c r="A1511" t="s">
        <v>397</v>
      </c>
      <c r="B1511" s="56">
        <v>0.1199537037037037</v>
      </c>
      <c r="C1511" t="s">
        <v>13</v>
      </c>
      <c r="D1511" t="s">
        <v>33</v>
      </c>
      <c r="E1511">
        <v>25</v>
      </c>
      <c r="F1511">
        <v>19</v>
      </c>
      <c r="J1511" t="s">
        <v>501</v>
      </c>
    </row>
    <row r="1512" spans="1:10">
      <c r="A1512" t="s">
        <v>397</v>
      </c>
      <c r="B1512" s="56">
        <v>0.12001157407407408</v>
      </c>
      <c r="C1512" t="s">
        <v>13</v>
      </c>
      <c r="D1512" t="s">
        <v>28</v>
      </c>
      <c r="E1512">
        <v>14</v>
      </c>
      <c r="H1512" t="s">
        <v>502</v>
      </c>
    </row>
    <row r="1513" spans="1:10">
      <c r="A1513" t="s">
        <v>397</v>
      </c>
      <c r="B1513" s="56">
        <v>0.12479166666666666</v>
      </c>
      <c r="C1513" t="s">
        <v>14</v>
      </c>
      <c r="D1513" t="s">
        <v>30</v>
      </c>
      <c r="E1513">
        <v>21</v>
      </c>
      <c r="F1513">
        <v>15</v>
      </c>
      <c r="J1513" t="s">
        <v>58</v>
      </c>
    </row>
    <row r="1514" spans="1:10">
      <c r="A1514" t="s">
        <v>397</v>
      </c>
      <c r="B1514" s="56">
        <v>0.12484953703703704</v>
      </c>
      <c r="C1514" t="s">
        <v>14</v>
      </c>
      <c r="D1514" t="s">
        <v>28</v>
      </c>
      <c r="E1514">
        <v>9</v>
      </c>
      <c r="H1514" t="s">
        <v>505</v>
      </c>
    </row>
    <row r="1515" spans="1:10">
      <c r="A1515" t="s">
        <v>397</v>
      </c>
      <c r="B1515" s="56">
        <v>0.12505787037037036</v>
      </c>
      <c r="C1515" t="s">
        <v>14</v>
      </c>
      <c r="D1515" t="s">
        <v>30</v>
      </c>
      <c r="E1515">
        <v>24</v>
      </c>
      <c r="F1515">
        <v>18</v>
      </c>
      <c r="J1515" t="s">
        <v>32</v>
      </c>
    </row>
    <row r="1516" spans="1:10">
      <c r="A1516" t="s">
        <v>397</v>
      </c>
      <c r="B1516" s="56">
        <v>0.12509259259259259</v>
      </c>
      <c r="C1516" t="s">
        <v>14</v>
      </c>
      <c r="D1516" t="s">
        <v>28</v>
      </c>
      <c r="E1516">
        <v>5</v>
      </c>
      <c r="H1516" t="s">
        <v>507</v>
      </c>
    </row>
    <row r="1517" spans="1:10">
      <c r="A1517" t="s">
        <v>397</v>
      </c>
      <c r="B1517" s="56">
        <v>0.12517361111111111</v>
      </c>
      <c r="C1517" t="s">
        <v>14</v>
      </c>
      <c r="D1517" t="s">
        <v>30</v>
      </c>
      <c r="E1517">
        <v>11</v>
      </c>
      <c r="F1517">
        <v>5</v>
      </c>
      <c r="J1517" t="s">
        <v>32</v>
      </c>
    </row>
    <row r="1518" spans="1:10">
      <c r="A1518" t="s">
        <v>397</v>
      </c>
      <c r="B1518" s="56">
        <v>0.12520833333333334</v>
      </c>
      <c r="C1518" t="s">
        <v>14</v>
      </c>
      <c r="D1518" t="s">
        <v>28</v>
      </c>
      <c r="E1518">
        <v>7</v>
      </c>
      <c r="H1518" t="s">
        <v>479</v>
      </c>
    </row>
    <row r="1519" spans="1:10">
      <c r="A1519" t="s">
        <v>397</v>
      </c>
      <c r="B1519" s="56">
        <v>0.12568287037037038</v>
      </c>
      <c r="C1519" t="s">
        <v>66</v>
      </c>
      <c r="D1519" t="s">
        <v>30</v>
      </c>
      <c r="E1519" t="s">
        <v>38</v>
      </c>
      <c r="F1519" t="s">
        <v>38</v>
      </c>
      <c r="J1519" t="s">
        <v>56</v>
      </c>
    </row>
    <row r="1520" spans="1:10">
      <c r="A1520" t="s">
        <v>397</v>
      </c>
      <c r="B1520" s="56">
        <v>0.12568287037037038</v>
      </c>
      <c r="C1520" t="s">
        <v>66</v>
      </c>
      <c r="D1520" t="s">
        <v>30</v>
      </c>
      <c r="E1520">
        <v>20</v>
      </c>
      <c r="F1520">
        <v>15</v>
      </c>
      <c r="J1520" t="s">
        <v>86</v>
      </c>
    </row>
    <row r="1521" spans="1:10">
      <c r="A1521" t="s">
        <v>397</v>
      </c>
      <c r="B1521" s="56">
        <v>0.12594907407407407</v>
      </c>
      <c r="C1521" t="s">
        <v>66</v>
      </c>
      <c r="D1521" t="s">
        <v>28</v>
      </c>
      <c r="E1521">
        <v>22</v>
      </c>
      <c r="H1521" t="s">
        <v>512</v>
      </c>
      <c r="I1521">
        <v>1</v>
      </c>
      <c r="J1521" t="s">
        <v>513</v>
      </c>
    </row>
    <row r="1522" spans="1:10">
      <c r="A1522" t="s">
        <v>397</v>
      </c>
      <c r="B1522" s="56">
        <v>0.12943287037037038</v>
      </c>
      <c r="C1522" t="s">
        <v>13</v>
      </c>
      <c r="D1522" t="s">
        <v>101</v>
      </c>
      <c r="E1522">
        <v>6</v>
      </c>
      <c r="J1522" t="s">
        <v>514</v>
      </c>
    </row>
    <row r="1523" spans="1:10">
      <c r="A1523" t="s">
        <v>397</v>
      </c>
      <c r="B1523" s="56">
        <v>0.13112268518518519</v>
      </c>
      <c r="C1523" t="s">
        <v>21</v>
      </c>
      <c r="D1523" t="s">
        <v>78</v>
      </c>
      <c r="E1523">
        <v>20</v>
      </c>
      <c r="F1523">
        <v>15</v>
      </c>
    </row>
    <row r="1524" spans="1:10">
      <c r="A1524" t="s">
        <v>397</v>
      </c>
      <c r="B1524" s="56">
        <v>0.13833333333333334</v>
      </c>
      <c r="C1524" t="s">
        <v>19</v>
      </c>
      <c r="D1524" t="s">
        <v>37</v>
      </c>
      <c r="E1524">
        <v>13</v>
      </c>
      <c r="F1524">
        <v>8</v>
      </c>
    </row>
    <row r="1525" spans="1:10">
      <c r="A1525" t="s">
        <v>397</v>
      </c>
      <c r="B1525" s="56">
        <v>0.13980324074074074</v>
      </c>
      <c r="C1525" t="s">
        <v>13</v>
      </c>
      <c r="D1525" t="s">
        <v>101</v>
      </c>
      <c r="E1525">
        <v>7</v>
      </c>
      <c r="J1525" t="s">
        <v>515</v>
      </c>
    </row>
    <row r="1526" spans="1:10">
      <c r="A1526" t="s">
        <v>397</v>
      </c>
      <c r="B1526" s="56">
        <v>0.1404050925925926</v>
      </c>
      <c r="C1526" t="s">
        <v>13</v>
      </c>
      <c r="D1526" t="s">
        <v>15</v>
      </c>
      <c r="E1526">
        <v>14</v>
      </c>
      <c r="F1526">
        <v>14</v>
      </c>
    </row>
    <row r="1527" spans="1:10">
      <c r="A1527" t="s">
        <v>397</v>
      </c>
      <c r="B1527" s="56">
        <v>0.14087962962962963</v>
      </c>
      <c r="C1527" t="s">
        <v>23</v>
      </c>
      <c r="D1527" t="s">
        <v>15</v>
      </c>
      <c r="E1527">
        <v>19</v>
      </c>
      <c r="F1527">
        <v>16</v>
      </c>
    </row>
    <row r="1528" spans="1:10">
      <c r="A1528" t="s">
        <v>397</v>
      </c>
      <c r="B1528" s="56">
        <v>0.14098379629629629</v>
      </c>
      <c r="C1528" t="s">
        <v>66</v>
      </c>
      <c r="D1528" t="s">
        <v>15</v>
      </c>
      <c r="E1528">
        <v>17</v>
      </c>
    </row>
    <row r="1529" spans="1:10">
      <c r="A1529" t="s">
        <v>397</v>
      </c>
      <c r="B1529" s="56">
        <v>0.14167824074074073</v>
      </c>
      <c r="C1529" t="s">
        <v>13</v>
      </c>
      <c r="D1529" t="s">
        <v>321</v>
      </c>
      <c r="E1529">
        <v>21</v>
      </c>
      <c r="F1529">
        <v>17</v>
      </c>
    </row>
    <row r="1530" spans="1:10">
      <c r="A1530" t="s">
        <v>397</v>
      </c>
      <c r="B1530" s="56">
        <v>0.14473379629629629</v>
      </c>
      <c r="C1530" t="s">
        <v>19</v>
      </c>
      <c r="D1530" t="s">
        <v>37</v>
      </c>
      <c r="E1530" t="s">
        <v>38</v>
      </c>
      <c r="F1530" t="s">
        <v>38</v>
      </c>
      <c r="J1530" t="s">
        <v>103</v>
      </c>
    </row>
    <row r="1531" spans="1:10">
      <c r="A1531" t="s">
        <v>397</v>
      </c>
      <c r="B1531" s="56">
        <v>0.14473379629629629</v>
      </c>
      <c r="C1531" t="s">
        <v>19</v>
      </c>
      <c r="D1531" t="s">
        <v>37</v>
      </c>
      <c r="E1531">
        <v>19</v>
      </c>
      <c r="F1531">
        <v>14</v>
      </c>
      <c r="J1531" t="s">
        <v>105</v>
      </c>
    </row>
    <row r="1532" spans="1:10">
      <c r="A1532" t="s">
        <v>397</v>
      </c>
      <c r="B1532" s="56">
        <v>0.14621527777777779</v>
      </c>
      <c r="C1532" t="s">
        <v>21</v>
      </c>
      <c r="D1532" t="s">
        <v>37</v>
      </c>
      <c r="E1532" t="s">
        <v>17</v>
      </c>
      <c r="F1532">
        <v>20</v>
      </c>
    </row>
    <row r="1533" spans="1:10">
      <c r="A1533" t="s">
        <v>398</v>
      </c>
      <c r="B1533" s="56">
        <v>1.1111111111111112E-2</v>
      </c>
      <c r="C1533" t="s">
        <v>14</v>
      </c>
      <c r="D1533" t="s">
        <v>113</v>
      </c>
      <c r="E1533">
        <v>9</v>
      </c>
      <c r="F1533">
        <v>6</v>
      </c>
      <c r="J1533" t="s">
        <v>400</v>
      </c>
    </row>
    <row r="1534" spans="1:10">
      <c r="A1534" t="s">
        <v>398</v>
      </c>
      <c r="B1534" s="56">
        <v>1.1134259259259259E-2</v>
      </c>
      <c r="C1534" t="s">
        <v>18</v>
      </c>
      <c r="D1534" t="s">
        <v>113</v>
      </c>
      <c r="E1534">
        <v>15</v>
      </c>
      <c r="F1534">
        <v>9</v>
      </c>
      <c r="J1534" t="s">
        <v>400</v>
      </c>
    </row>
    <row r="1535" spans="1:10">
      <c r="A1535" t="s">
        <v>398</v>
      </c>
      <c r="B1535" s="56">
        <v>1.1157407407407408E-2</v>
      </c>
      <c r="C1535" t="s">
        <v>66</v>
      </c>
      <c r="D1535" t="s">
        <v>113</v>
      </c>
      <c r="E1535">
        <v>14</v>
      </c>
      <c r="F1535">
        <v>15</v>
      </c>
      <c r="J1535" t="s">
        <v>400</v>
      </c>
    </row>
    <row r="1536" spans="1:10">
      <c r="A1536" t="s">
        <v>398</v>
      </c>
      <c r="B1536" s="56">
        <v>1.1678240740740741E-2</v>
      </c>
      <c r="C1536" t="s">
        <v>14</v>
      </c>
      <c r="D1536" t="s">
        <v>30</v>
      </c>
      <c r="E1536">
        <v>10</v>
      </c>
      <c r="F1536">
        <v>4</v>
      </c>
      <c r="J1536" t="s">
        <v>58</v>
      </c>
    </row>
    <row r="1537" spans="1:10">
      <c r="A1537" t="s">
        <v>398</v>
      </c>
      <c r="B1537" s="56">
        <v>1.2013888888888888E-2</v>
      </c>
      <c r="C1537" t="s">
        <v>18</v>
      </c>
      <c r="D1537" t="s">
        <v>16</v>
      </c>
      <c r="E1537" t="s">
        <v>20</v>
      </c>
      <c r="F1537">
        <v>1</v>
      </c>
    </row>
    <row r="1538" spans="1:10">
      <c r="A1538" t="s">
        <v>398</v>
      </c>
      <c r="B1538" s="56">
        <v>1.2025462962962963E-2</v>
      </c>
      <c r="C1538" t="s">
        <v>13</v>
      </c>
      <c r="D1538" t="s">
        <v>16</v>
      </c>
      <c r="E1538" t="s">
        <v>20</v>
      </c>
      <c r="F1538">
        <v>1</v>
      </c>
    </row>
    <row r="1539" spans="1:10">
      <c r="A1539" t="s">
        <v>398</v>
      </c>
      <c r="B1539" s="56">
        <v>1.2256944444444445E-2</v>
      </c>
      <c r="C1539" t="s">
        <v>19</v>
      </c>
      <c r="D1539" t="s">
        <v>16</v>
      </c>
      <c r="E1539">
        <v>22</v>
      </c>
      <c r="F1539">
        <v>18</v>
      </c>
    </row>
    <row r="1540" spans="1:10">
      <c r="A1540" t="s">
        <v>398</v>
      </c>
      <c r="B1540" s="56">
        <v>1.2326388888888888E-2</v>
      </c>
      <c r="C1540" t="s">
        <v>66</v>
      </c>
      <c r="D1540" t="s">
        <v>16</v>
      </c>
      <c r="E1540">
        <v>19</v>
      </c>
      <c r="F1540">
        <v>17</v>
      </c>
    </row>
    <row r="1541" spans="1:10">
      <c r="A1541" t="s">
        <v>398</v>
      </c>
      <c r="B1541" s="56">
        <v>1.2546296296296297E-2</v>
      </c>
      <c r="C1541" t="s">
        <v>14</v>
      </c>
      <c r="D1541" t="s">
        <v>16</v>
      </c>
      <c r="E1541">
        <v>8</v>
      </c>
      <c r="F1541">
        <v>2</v>
      </c>
    </row>
    <row r="1542" spans="1:10">
      <c r="A1542" t="s">
        <v>398</v>
      </c>
      <c r="B1542" s="56">
        <v>1.2569444444444444E-2</v>
      </c>
      <c r="C1542" t="s">
        <v>21</v>
      </c>
      <c r="D1542" t="s">
        <v>16</v>
      </c>
      <c r="E1542">
        <v>6</v>
      </c>
      <c r="F1542">
        <v>5</v>
      </c>
    </row>
    <row r="1543" spans="1:10">
      <c r="A1543" t="s">
        <v>398</v>
      </c>
      <c r="B1543" s="56">
        <v>1.2581018518518519E-2</v>
      </c>
      <c r="C1543" t="s">
        <v>23</v>
      </c>
      <c r="D1543" t="s">
        <v>16</v>
      </c>
      <c r="E1543">
        <v>5</v>
      </c>
      <c r="F1543">
        <v>2</v>
      </c>
    </row>
    <row r="1544" spans="1:10">
      <c r="A1544" t="s">
        <v>398</v>
      </c>
      <c r="B1544" s="56">
        <v>1.4641203703703703E-2</v>
      </c>
      <c r="C1544" t="s">
        <v>66</v>
      </c>
      <c r="D1544" t="s">
        <v>30</v>
      </c>
      <c r="E1544">
        <v>18</v>
      </c>
      <c r="F1544">
        <v>13</v>
      </c>
      <c r="J1544" t="s">
        <v>404</v>
      </c>
    </row>
    <row r="1545" spans="1:10">
      <c r="A1545" t="s">
        <v>398</v>
      </c>
      <c r="B1545" s="56">
        <v>1.494212962962963E-2</v>
      </c>
      <c r="C1545" t="s">
        <v>66</v>
      </c>
      <c r="D1545" t="s">
        <v>28</v>
      </c>
      <c r="E1545">
        <v>10</v>
      </c>
      <c r="H1545" t="s">
        <v>406</v>
      </c>
    </row>
    <row r="1546" spans="1:10">
      <c r="A1546" t="s">
        <v>398</v>
      </c>
      <c r="B1546" s="56">
        <v>1.7245370370370369E-2</v>
      </c>
      <c r="C1546" t="s">
        <v>19</v>
      </c>
      <c r="D1546" t="s">
        <v>30</v>
      </c>
      <c r="E1546">
        <v>14</v>
      </c>
      <c r="F1546">
        <v>8</v>
      </c>
      <c r="J1546" t="s">
        <v>47</v>
      </c>
    </row>
    <row r="1547" spans="1:10">
      <c r="A1547" t="s">
        <v>398</v>
      </c>
      <c r="B1547" s="56">
        <v>1.7303240740740741E-2</v>
      </c>
      <c r="C1547" t="s">
        <v>23</v>
      </c>
      <c r="D1547" t="s">
        <v>113</v>
      </c>
      <c r="E1547" t="s">
        <v>17</v>
      </c>
      <c r="F1547">
        <v>20</v>
      </c>
      <c r="J1547" t="s">
        <v>409</v>
      </c>
    </row>
    <row r="1548" spans="1:10">
      <c r="A1548" t="s">
        <v>398</v>
      </c>
      <c r="B1548" s="56">
        <v>1.7453703703703704E-2</v>
      </c>
      <c r="C1548" t="s">
        <v>19</v>
      </c>
      <c r="D1548" t="s">
        <v>28</v>
      </c>
      <c r="E1548">
        <v>18</v>
      </c>
      <c r="H1548" t="s">
        <v>410</v>
      </c>
    </row>
    <row r="1549" spans="1:10">
      <c r="A1549" t="s">
        <v>398</v>
      </c>
      <c r="B1549" s="56">
        <v>1.7824074074074076E-2</v>
      </c>
      <c r="C1549" t="s">
        <v>13</v>
      </c>
      <c r="D1549" t="s">
        <v>113</v>
      </c>
      <c r="E1549">
        <v>17</v>
      </c>
      <c r="F1549">
        <v>16</v>
      </c>
      <c r="J1549" t="s">
        <v>409</v>
      </c>
    </row>
    <row r="1550" spans="1:10">
      <c r="A1550" t="s">
        <v>398</v>
      </c>
      <c r="B1550" s="56">
        <v>1.7847222222222223E-2</v>
      </c>
      <c r="C1550" t="s">
        <v>14</v>
      </c>
      <c r="D1550" t="s">
        <v>113</v>
      </c>
      <c r="E1550" t="s">
        <v>20</v>
      </c>
      <c r="F1550">
        <v>1</v>
      </c>
      <c r="J1550" t="s">
        <v>409</v>
      </c>
    </row>
    <row r="1551" spans="1:10">
      <c r="A1551" t="s">
        <v>398</v>
      </c>
      <c r="B1551" s="56">
        <v>1.7905092592592594E-2</v>
      </c>
      <c r="C1551" t="s">
        <v>21</v>
      </c>
      <c r="D1551" t="s">
        <v>113</v>
      </c>
      <c r="E1551">
        <v>14</v>
      </c>
      <c r="F1551">
        <v>9</v>
      </c>
      <c r="J1551" t="s">
        <v>409</v>
      </c>
    </row>
    <row r="1552" spans="1:10">
      <c r="A1552" t="s">
        <v>398</v>
      </c>
      <c r="B1552" s="56">
        <v>1.7916666666666668E-2</v>
      </c>
      <c r="C1552" t="s">
        <v>19</v>
      </c>
      <c r="D1552" t="s">
        <v>113</v>
      </c>
      <c r="E1552" t="s">
        <v>20</v>
      </c>
      <c r="F1552">
        <v>1</v>
      </c>
      <c r="J1552" t="s">
        <v>409</v>
      </c>
    </row>
    <row r="1553" spans="1:10">
      <c r="A1553" t="s">
        <v>398</v>
      </c>
      <c r="B1553" s="56">
        <v>1.7974537037037035E-2</v>
      </c>
      <c r="C1553" t="s">
        <v>18</v>
      </c>
      <c r="D1553" t="s">
        <v>113</v>
      </c>
      <c r="E1553">
        <v>12</v>
      </c>
      <c r="F1553">
        <v>6</v>
      </c>
      <c r="J1553" t="s">
        <v>409</v>
      </c>
    </row>
    <row r="1554" spans="1:10">
      <c r="A1554" t="s">
        <v>398</v>
      </c>
      <c r="B1554" s="56">
        <v>1.8020833333333333E-2</v>
      </c>
      <c r="C1554" t="s">
        <v>66</v>
      </c>
      <c r="D1554" t="s">
        <v>113</v>
      </c>
      <c r="E1554">
        <v>8</v>
      </c>
      <c r="F1554">
        <v>9</v>
      </c>
      <c r="J1554" t="s">
        <v>409</v>
      </c>
    </row>
    <row r="1555" spans="1:10">
      <c r="A1555" t="s">
        <v>398</v>
      </c>
      <c r="B1555" s="56">
        <v>1.9907407407407408E-2</v>
      </c>
      <c r="C1555" t="s">
        <v>23</v>
      </c>
      <c r="D1555" t="s">
        <v>30</v>
      </c>
      <c r="E1555" t="s">
        <v>38</v>
      </c>
      <c r="F1555" t="s">
        <v>38</v>
      </c>
      <c r="J1555" t="s">
        <v>103</v>
      </c>
    </row>
    <row r="1556" spans="1:10">
      <c r="A1556" t="s">
        <v>398</v>
      </c>
      <c r="B1556" s="56">
        <v>1.9907407407407408E-2</v>
      </c>
      <c r="C1556" t="s">
        <v>23</v>
      </c>
      <c r="D1556" t="s">
        <v>30</v>
      </c>
      <c r="E1556">
        <v>9</v>
      </c>
      <c r="F1556">
        <v>4</v>
      </c>
      <c r="J1556" t="s">
        <v>415</v>
      </c>
    </row>
    <row r="1557" spans="1:10">
      <c r="A1557" t="s">
        <v>398</v>
      </c>
      <c r="B1557" s="56">
        <v>2.0081018518518519E-2</v>
      </c>
      <c r="C1557" t="s">
        <v>23</v>
      </c>
      <c r="D1557" t="s">
        <v>30</v>
      </c>
      <c r="E1557" t="s">
        <v>38</v>
      </c>
      <c r="F1557" t="s">
        <v>38</v>
      </c>
      <c r="J1557" t="s">
        <v>103</v>
      </c>
    </row>
    <row r="1558" spans="1:10">
      <c r="A1558" t="s">
        <v>398</v>
      </c>
      <c r="B1558" s="56">
        <v>2.0081018518518519E-2</v>
      </c>
      <c r="C1558" t="s">
        <v>23</v>
      </c>
      <c r="D1558" t="s">
        <v>30</v>
      </c>
      <c r="E1558" t="s">
        <v>20</v>
      </c>
      <c r="F1558">
        <v>1</v>
      </c>
      <c r="J1558" t="s">
        <v>415</v>
      </c>
    </row>
    <row r="1559" spans="1:10">
      <c r="A1559" t="s">
        <v>398</v>
      </c>
      <c r="B1559" s="56">
        <v>2.0682870370370369E-2</v>
      </c>
      <c r="C1559" t="s">
        <v>13</v>
      </c>
      <c r="D1559" t="s">
        <v>33</v>
      </c>
      <c r="E1559" t="s">
        <v>38</v>
      </c>
      <c r="F1559" t="s">
        <v>38</v>
      </c>
      <c r="J1559" t="s">
        <v>103</v>
      </c>
    </row>
    <row r="1560" spans="1:10">
      <c r="A1560" t="s">
        <v>398</v>
      </c>
      <c r="B1560" s="56">
        <v>2.0682870370370369E-2</v>
      </c>
      <c r="C1560" t="s">
        <v>13</v>
      </c>
      <c r="D1560" t="s">
        <v>33</v>
      </c>
      <c r="E1560">
        <v>9</v>
      </c>
      <c r="F1560">
        <v>3</v>
      </c>
      <c r="J1560" t="s">
        <v>222</v>
      </c>
    </row>
    <row r="1561" spans="1:10">
      <c r="A1561" t="s">
        <v>398</v>
      </c>
      <c r="B1561" s="56">
        <v>2.329861111111111E-2</v>
      </c>
      <c r="C1561" t="s">
        <v>66</v>
      </c>
      <c r="D1561" t="s">
        <v>30</v>
      </c>
      <c r="E1561">
        <v>18</v>
      </c>
      <c r="F1561">
        <v>13</v>
      </c>
      <c r="J1561" t="s">
        <v>418</v>
      </c>
    </row>
    <row r="1562" spans="1:10">
      <c r="A1562" t="s">
        <v>398</v>
      </c>
      <c r="B1562" s="56">
        <v>2.3796296296296298E-2</v>
      </c>
      <c r="C1562" t="s">
        <v>66</v>
      </c>
      <c r="D1562" t="s">
        <v>28</v>
      </c>
      <c r="E1562">
        <v>20</v>
      </c>
      <c r="H1562" t="s">
        <v>420</v>
      </c>
    </row>
    <row r="1563" spans="1:10">
      <c r="A1563" t="s">
        <v>398</v>
      </c>
      <c r="B1563" s="56">
        <v>2.449074074074074E-2</v>
      </c>
      <c r="C1563" t="s">
        <v>14</v>
      </c>
      <c r="D1563" t="s">
        <v>30</v>
      </c>
      <c r="E1563">
        <v>16</v>
      </c>
      <c r="F1563">
        <v>10</v>
      </c>
      <c r="J1563" t="s">
        <v>422</v>
      </c>
    </row>
    <row r="1564" spans="1:10">
      <c r="A1564" t="s">
        <v>398</v>
      </c>
      <c r="B1564" s="56">
        <v>2.4571759259259258E-2</v>
      </c>
      <c r="C1564" t="s">
        <v>14</v>
      </c>
      <c r="D1564" t="s">
        <v>28</v>
      </c>
      <c r="E1564">
        <v>8</v>
      </c>
      <c r="H1564" t="s">
        <v>423</v>
      </c>
    </row>
    <row r="1565" spans="1:10">
      <c r="A1565" t="s">
        <v>398</v>
      </c>
      <c r="B1565" s="56">
        <v>2.5127314814814814E-2</v>
      </c>
      <c r="C1565" t="s">
        <v>14</v>
      </c>
      <c r="D1565" t="s">
        <v>30</v>
      </c>
      <c r="E1565">
        <v>19</v>
      </c>
      <c r="F1565">
        <v>13</v>
      </c>
      <c r="J1565" t="s">
        <v>32</v>
      </c>
    </row>
    <row r="1566" spans="1:10">
      <c r="A1566" t="s">
        <v>398</v>
      </c>
      <c r="B1566" s="56">
        <v>2.5150462962962961E-2</v>
      </c>
      <c r="C1566" t="s">
        <v>14</v>
      </c>
      <c r="D1566" t="s">
        <v>30</v>
      </c>
      <c r="E1566">
        <v>15</v>
      </c>
      <c r="F1566">
        <v>9</v>
      </c>
      <c r="J1566" t="s">
        <v>32</v>
      </c>
    </row>
    <row r="1567" spans="1:10">
      <c r="A1567" t="s">
        <v>398</v>
      </c>
      <c r="B1567" s="56">
        <v>2.525462962962963E-2</v>
      </c>
      <c r="C1567" t="s">
        <v>14</v>
      </c>
      <c r="D1567" t="s">
        <v>28</v>
      </c>
      <c r="E1567">
        <v>12</v>
      </c>
      <c r="H1567" t="s">
        <v>426</v>
      </c>
    </row>
    <row r="1568" spans="1:10">
      <c r="A1568" t="s">
        <v>398</v>
      </c>
      <c r="B1568" s="56">
        <v>2.6180555555555554E-2</v>
      </c>
      <c r="C1568" t="s">
        <v>21</v>
      </c>
      <c r="D1568" t="s">
        <v>28</v>
      </c>
      <c r="E1568">
        <v>11</v>
      </c>
      <c r="H1568" t="s">
        <v>427</v>
      </c>
      <c r="J1568" t="s">
        <v>428</v>
      </c>
    </row>
    <row r="1569" spans="1:10">
      <c r="A1569" t="s">
        <v>398</v>
      </c>
      <c r="B1569" s="56">
        <v>2.7222222222222221E-2</v>
      </c>
      <c r="C1569" t="s">
        <v>23</v>
      </c>
      <c r="D1569" t="s">
        <v>30</v>
      </c>
      <c r="E1569">
        <v>15</v>
      </c>
      <c r="F1569">
        <v>10</v>
      </c>
      <c r="J1569" t="s">
        <v>39</v>
      </c>
    </row>
    <row r="1570" spans="1:10">
      <c r="A1570" t="s">
        <v>398</v>
      </c>
      <c r="B1570" s="56">
        <v>2.7256944444444445E-2</v>
      </c>
      <c r="C1570" t="s">
        <v>23</v>
      </c>
      <c r="D1570" t="s">
        <v>30</v>
      </c>
      <c r="E1570">
        <v>8</v>
      </c>
      <c r="F1570">
        <v>3</v>
      </c>
      <c r="J1570" t="s">
        <v>39</v>
      </c>
    </row>
    <row r="1571" spans="1:10">
      <c r="A1571" t="s">
        <v>398</v>
      </c>
      <c r="B1571" s="56">
        <v>2.7557870370370371E-2</v>
      </c>
      <c r="C1571" t="s">
        <v>23</v>
      </c>
      <c r="D1571" t="s">
        <v>28</v>
      </c>
      <c r="E1571">
        <v>11</v>
      </c>
      <c r="H1571" t="s">
        <v>429</v>
      </c>
    </row>
    <row r="1572" spans="1:10">
      <c r="A1572" t="s">
        <v>398</v>
      </c>
      <c r="B1572" s="56">
        <v>2.9560185185185186E-2</v>
      </c>
      <c r="C1572" t="s">
        <v>13</v>
      </c>
      <c r="D1572" t="s">
        <v>33</v>
      </c>
      <c r="E1572" t="s">
        <v>38</v>
      </c>
      <c r="F1572" t="s">
        <v>38</v>
      </c>
      <c r="J1572" t="s">
        <v>103</v>
      </c>
    </row>
    <row r="1573" spans="1:10">
      <c r="A1573" t="s">
        <v>398</v>
      </c>
      <c r="B1573" s="56">
        <v>2.9560185185185186E-2</v>
      </c>
      <c r="C1573" t="s">
        <v>13</v>
      </c>
      <c r="D1573" t="s">
        <v>33</v>
      </c>
      <c r="E1573">
        <v>14</v>
      </c>
      <c r="F1573">
        <v>8</v>
      </c>
      <c r="J1573" t="s">
        <v>222</v>
      </c>
    </row>
    <row r="1574" spans="1:10">
      <c r="A1574" t="s">
        <v>398</v>
      </c>
      <c r="B1574" s="56">
        <v>2.9652777777777778E-2</v>
      </c>
      <c r="C1574" t="s">
        <v>13</v>
      </c>
      <c r="D1574" t="s">
        <v>28</v>
      </c>
      <c r="E1574">
        <v>14</v>
      </c>
      <c r="H1574" t="s">
        <v>430</v>
      </c>
      <c r="I1574">
        <v>1</v>
      </c>
      <c r="J1574" t="s">
        <v>431</v>
      </c>
    </row>
    <row r="1575" spans="1:10">
      <c r="A1575" t="s">
        <v>398</v>
      </c>
      <c r="B1575" s="56">
        <v>3.0266203703703705E-2</v>
      </c>
      <c r="C1575" t="s">
        <v>19</v>
      </c>
      <c r="D1575" t="s">
        <v>30</v>
      </c>
      <c r="E1575">
        <v>22</v>
      </c>
      <c r="F1575">
        <v>16</v>
      </c>
      <c r="J1575" t="s">
        <v>159</v>
      </c>
    </row>
    <row r="1576" spans="1:10">
      <c r="A1576" t="s">
        <v>398</v>
      </c>
      <c r="B1576" s="56">
        <v>3.0671296296296297E-2</v>
      </c>
      <c r="C1576" t="s">
        <v>19</v>
      </c>
      <c r="D1576" t="s">
        <v>28</v>
      </c>
      <c r="E1576">
        <v>6</v>
      </c>
      <c r="H1576" t="s">
        <v>432</v>
      </c>
      <c r="I1576">
        <v>1</v>
      </c>
      <c r="J1576" t="s">
        <v>433</v>
      </c>
    </row>
    <row r="1577" spans="1:10">
      <c r="A1577" t="s">
        <v>398</v>
      </c>
      <c r="B1577" s="56">
        <v>3.0983796296296297E-2</v>
      </c>
      <c r="C1577" t="s">
        <v>19</v>
      </c>
      <c r="D1577" t="s">
        <v>30</v>
      </c>
      <c r="E1577" t="s">
        <v>38</v>
      </c>
      <c r="F1577" t="s">
        <v>38</v>
      </c>
      <c r="J1577" t="s">
        <v>103</v>
      </c>
    </row>
    <row r="1578" spans="1:10">
      <c r="A1578" t="s">
        <v>398</v>
      </c>
      <c r="B1578" s="56">
        <v>3.0983796296296297E-2</v>
      </c>
      <c r="C1578" t="s">
        <v>19</v>
      </c>
      <c r="D1578" t="s">
        <v>30</v>
      </c>
      <c r="E1578">
        <v>19</v>
      </c>
      <c r="F1578">
        <v>13</v>
      </c>
      <c r="J1578" t="s">
        <v>362</v>
      </c>
    </row>
    <row r="1579" spans="1:10">
      <c r="A1579" t="s">
        <v>398</v>
      </c>
      <c r="B1579" s="56">
        <v>3.1053240740740742E-2</v>
      </c>
      <c r="C1579" t="s">
        <v>19</v>
      </c>
      <c r="D1579" t="s">
        <v>28</v>
      </c>
      <c r="E1579">
        <v>7</v>
      </c>
      <c r="H1579" t="s">
        <v>435</v>
      </c>
      <c r="I1579">
        <v>1</v>
      </c>
      <c r="J1579" t="s">
        <v>436</v>
      </c>
    </row>
    <row r="1580" spans="1:10">
      <c r="A1580" t="s">
        <v>398</v>
      </c>
      <c r="B1580" s="56">
        <v>3.152777777777778E-2</v>
      </c>
      <c r="C1580" t="s">
        <v>66</v>
      </c>
      <c r="D1580" t="s">
        <v>30</v>
      </c>
      <c r="E1580">
        <v>19</v>
      </c>
      <c r="F1580">
        <v>14</v>
      </c>
      <c r="J1580" t="s">
        <v>404</v>
      </c>
    </row>
    <row r="1581" spans="1:10">
      <c r="A1581" t="s">
        <v>398</v>
      </c>
      <c r="B1581" s="56">
        <v>3.1736111111111111E-2</v>
      </c>
      <c r="C1581" t="s">
        <v>66</v>
      </c>
      <c r="D1581" t="s">
        <v>28</v>
      </c>
      <c r="E1581">
        <v>14</v>
      </c>
      <c r="H1581" t="s">
        <v>437</v>
      </c>
    </row>
    <row r="1582" spans="1:10">
      <c r="A1582" t="s">
        <v>398</v>
      </c>
      <c r="B1582" s="56">
        <v>3.2835648148148149E-2</v>
      </c>
      <c r="C1582" t="s">
        <v>13</v>
      </c>
      <c r="D1582" t="s">
        <v>30</v>
      </c>
      <c r="E1582">
        <v>14</v>
      </c>
      <c r="F1582">
        <v>7</v>
      </c>
      <c r="J1582" t="s">
        <v>439</v>
      </c>
    </row>
    <row r="1583" spans="1:10">
      <c r="A1583" t="s">
        <v>398</v>
      </c>
      <c r="B1583" s="56">
        <v>3.3240740740740737E-2</v>
      </c>
      <c r="C1583" t="s">
        <v>21</v>
      </c>
      <c r="D1583" t="s">
        <v>113</v>
      </c>
      <c r="E1583" t="s">
        <v>17</v>
      </c>
      <c r="F1583">
        <v>20</v>
      </c>
      <c r="J1583" t="s">
        <v>409</v>
      </c>
    </row>
    <row r="1584" spans="1:10">
      <c r="A1584" t="s">
        <v>398</v>
      </c>
      <c r="B1584" s="56">
        <v>3.3287037037037039E-2</v>
      </c>
      <c r="C1584" t="s">
        <v>13</v>
      </c>
      <c r="D1584" t="s">
        <v>113</v>
      </c>
      <c r="E1584">
        <v>18</v>
      </c>
      <c r="F1584">
        <v>17</v>
      </c>
      <c r="J1584" t="s">
        <v>409</v>
      </c>
    </row>
    <row r="1585" spans="1:10">
      <c r="A1585" t="s">
        <v>398</v>
      </c>
      <c r="B1585" s="56">
        <v>3.3333333333333333E-2</v>
      </c>
      <c r="C1585" t="s">
        <v>14</v>
      </c>
      <c r="D1585" t="s">
        <v>113</v>
      </c>
      <c r="E1585">
        <v>5</v>
      </c>
      <c r="F1585">
        <v>2</v>
      </c>
      <c r="H1585" t="s">
        <v>440</v>
      </c>
      <c r="J1585" t="s">
        <v>409</v>
      </c>
    </row>
    <row r="1586" spans="1:10">
      <c r="A1586" t="s">
        <v>398</v>
      </c>
      <c r="B1586" s="56">
        <v>3.335648148148148E-2</v>
      </c>
      <c r="C1586" t="s">
        <v>19</v>
      </c>
      <c r="D1586" t="s">
        <v>113</v>
      </c>
      <c r="E1586">
        <v>11</v>
      </c>
      <c r="F1586">
        <v>11</v>
      </c>
      <c r="H1586" t="s">
        <v>442</v>
      </c>
      <c r="J1586" t="s">
        <v>409</v>
      </c>
    </row>
    <row r="1587" spans="1:10">
      <c r="A1587" t="s">
        <v>398</v>
      </c>
      <c r="B1587" s="56">
        <v>3.3912037037037039E-2</v>
      </c>
      <c r="C1587" t="s">
        <v>18</v>
      </c>
      <c r="D1587" t="s">
        <v>113</v>
      </c>
      <c r="E1587">
        <v>10</v>
      </c>
      <c r="F1587">
        <v>4</v>
      </c>
      <c r="H1587" t="s">
        <v>443</v>
      </c>
      <c r="J1587" t="s">
        <v>409</v>
      </c>
    </row>
    <row r="1588" spans="1:10">
      <c r="A1588" t="s">
        <v>398</v>
      </c>
      <c r="B1588" s="56">
        <v>3.394675925925926E-2</v>
      </c>
      <c r="C1588" t="s">
        <v>23</v>
      </c>
      <c r="D1588" t="s">
        <v>113</v>
      </c>
      <c r="E1588">
        <v>18</v>
      </c>
      <c r="F1588">
        <v>13</v>
      </c>
      <c r="J1588" t="s">
        <v>409</v>
      </c>
    </row>
    <row r="1589" spans="1:10">
      <c r="A1589" t="s">
        <v>398</v>
      </c>
      <c r="B1589" s="56">
        <v>3.3969907407407407E-2</v>
      </c>
      <c r="C1589" t="s">
        <v>66</v>
      </c>
      <c r="D1589" t="s">
        <v>113</v>
      </c>
      <c r="E1589">
        <v>4</v>
      </c>
      <c r="F1589">
        <v>5</v>
      </c>
      <c r="H1589" t="s">
        <v>445</v>
      </c>
      <c r="J1589" t="s">
        <v>409</v>
      </c>
    </row>
    <row r="1590" spans="1:10">
      <c r="A1590" t="s">
        <v>398</v>
      </c>
      <c r="B1590" s="56">
        <v>3.4583333333333334E-2</v>
      </c>
      <c r="C1590" t="s">
        <v>23</v>
      </c>
      <c r="D1590" t="s">
        <v>30</v>
      </c>
      <c r="E1590">
        <v>20</v>
      </c>
      <c r="F1590">
        <v>15</v>
      </c>
      <c r="J1590" t="s">
        <v>291</v>
      </c>
    </row>
    <row r="1591" spans="1:10">
      <c r="A1591" t="s">
        <v>398</v>
      </c>
      <c r="B1591" s="56">
        <v>3.4652777777777775E-2</v>
      </c>
      <c r="C1591" t="s">
        <v>23</v>
      </c>
      <c r="D1591" t="s">
        <v>28</v>
      </c>
      <c r="E1591">
        <v>10</v>
      </c>
      <c r="H1591" t="s">
        <v>446</v>
      </c>
      <c r="J1591" t="s">
        <v>100</v>
      </c>
    </row>
    <row r="1592" spans="1:10">
      <c r="A1592" t="s">
        <v>398</v>
      </c>
      <c r="B1592" s="56">
        <v>3.546296296296296E-2</v>
      </c>
      <c r="C1592" t="s">
        <v>21</v>
      </c>
      <c r="D1592" t="s">
        <v>15</v>
      </c>
      <c r="E1592">
        <v>13</v>
      </c>
      <c r="F1592">
        <v>10</v>
      </c>
    </row>
    <row r="1593" spans="1:10">
      <c r="A1593" t="s">
        <v>398</v>
      </c>
      <c r="B1593" s="56">
        <v>3.6087962962962961E-2</v>
      </c>
      <c r="C1593" t="s">
        <v>21</v>
      </c>
      <c r="D1593" t="s">
        <v>33</v>
      </c>
      <c r="E1593" t="s">
        <v>38</v>
      </c>
      <c r="F1593" t="s">
        <v>38</v>
      </c>
      <c r="J1593" t="s">
        <v>103</v>
      </c>
    </row>
    <row r="1594" spans="1:10">
      <c r="A1594" t="s">
        <v>398</v>
      </c>
      <c r="B1594" s="56">
        <v>3.6087962962962961E-2</v>
      </c>
      <c r="C1594" t="s">
        <v>21</v>
      </c>
      <c r="D1594" t="s">
        <v>33</v>
      </c>
      <c r="E1594">
        <v>10</v>
      </c>
      <c r="F1594">
        <v>3</v>
      </c>
      <c r="J1594" t="s">
        <v>448</v>
      </c>
    </row>
    <row r="1595" spans="1:10">
      <c r="A1595" t="s">
        <v>398</v>
      </c>
      <c r="B1595" s="56">
        <v>3.6388888888888887E-2</v>
      </c>
      <c r="C1595" t="s">
        <v>23</v>
      </c>
      <c r="D1595" t="s">
        <v>101</v>
      </c>
      <c r="E1595">
        <v>6</v>
      </c>
      <c r="J1595" t="s">
        <v>449</v>
      </c>
    </row>
    <row r="1596" spans="1:10">
      <c r="A1596" t="s">
        <v>398</v>
      </c>
      <c r="B1596" s="56">
        <v>3.7430555555555557E-2</v>
      </c>
      <c r="C1596" t="s">
        <v>18</v>
      </c>
      <c r="D1596" t="s">
        <v>37</v>
      </c>
      <c r="E1596">
        <v>3</v>
      </c>
      <c r="F1596">
        <v>2</v>
      </c>
    </row>
    <row r="1597" spans="1:10">
      <c r="A1597" t="s">
        <v>398</v>
      </c>
      <c r="B1597" s="56">
        <v>3.7685185185185183E-2</v>
      </c>
      <c r="C1597" t="s">
        <v>13</v>
      </c>
      <c r="D1597" t="s">
        <v>33</v>
      </c>
      <c r="E1597" t="s">
        <v>38</v>
      </c>
      <c r="F1597" t="s">
        <v>38</v>
      </c>
      <c r="J1597" t="s">
        <v>103</v>
      </c>
    </row>
    <row r="1598" spans="1:10">
      <c r="A1598" t="s">
        <v>398</v>
      </c>
      <c r="B1598" s="56">
        <v>3.7685185185185183E-2</v>
      </c>
      <c r="C1598" t="s">
        <v>13</v>
      </c>
      <c r="D1598" t="s">
        <v>33</v>
      </c>
      <c r="E1598">
        <v>19</v>
      </c>
      <c r="F1598">
        <v>13</v>
      </c>
      <c r="J1598" t="s">
        <v>222</v>
      </c>
    </row>
    <row r="1599" spans="1:10">
      <c r="A1599" t="s">
        <v>398</v>
      </c>
      <c r="B1599" s="56">
        <v>3.7777777777777778E-2</v>
      </c>
      <c r="C1599" t="s">
        <v>13</v>
      </c>
      <c r="D1599" t="s">
        <v>28</v>
      </c>
      <c r="E1599">
        <v>11</v>
      </c>
      <c r="H1599" t="s">
        <v>450</v>
      </c>
      <c r="I1599">
        <v>1</v>
      </c>
      <c r="J1599" t="s">
        <v>451</v>
      </c>
    </row>
    <row r="1600" spans="1:10">
      <c r="A1600" t="s">
        <v>398</v>
      </c>
      <c r="B1600" s="56">
        <v>3.875E-2</v>
      </c>
      <c r="C1600" t="s">
        <v>21</v>
      </c>
      <c r="D1600" t="s">
        <v>78</v>
      </c>
      <c r="E1600">
        <v>15</v>
      </c>
      <c r="F1600">
        <v>10</v>
      </c>
    </row>
    <row r="1601" spans="1:10">
      <c r="A1601" t="s">
        <v>398</v>
      </c>
      <c r="B1601" s="56">
        <v>3.878472222222222E-2</v>
      </c>
      <c r="C1601" t="s">
        <v>23</v>
      </c>
      <c r="D1601" t="s">
        <v>67</v>
      </c>
      <c r="E1601" t="s">
        <v>38</v>
      </c>
      <c r="F1601" t="s">
        <v>38</v>
      </c>
      <c r="J1601" t="s">
        <v>56</v>
      </c>
    </row>
    <row r="1602" spans="1:10">
      <c r="A1602" t="s">
        <v>398</v>
      </c>
      <c r="B1602" s="56">
        <v>3.878472222222222E-2</v>
      </c>
      <c r="C1602" t="s">
        <v>23</v>
      </c>
      <c r="D1602" t="s">
        <v>67</v>
      </c>
      <c r="E1602">
        <v>12</v>
      </c>
      <c r="F1602">
        <v>12</v>
      </c>
      <c r="J1602" t="s">
        <v>57</v>
      </c>
    </row>
    <row r="1603" spans="1:10">
      <c r="A1603" t="s">
        <v>398</v>
      </c>
      <c r="B1603" s="56">
        <v>3.9409722222222221E-2</v>
      </c>
      <c r="C1603" t="s">
        <v>14</v>
      </c>
      <c r="D1603" t="s">
        <v>113</v>
      </c>
      <c r="E1603">
        <v>16</v>
      </c>
      <c r="F1603">
        <v>13</v>
      </c>
      <c r="J1603" t="s">
        <v>400</v>
      </c>
    </row>
    <row r="1604" spans="1:10">
      <c r="A1604" t="s">
        <v>398</v>
      </c>
      <c r="B1604" s="56">
        <v>3.9409722222222221E-2</v>
      </c>
      <c r="C1604" t="s">
        <v>66</v>
      </c>
      <c r="D1604" t="s">
        <v>113</v>
      </c>
      <c r="E1604">
        <v>7</v>
      </c>
      <c r="F1604">
        <v>8</v>
      </c>
      <c r="J1604" t="s">
        <v>400</v>
      </c>
    </row>
    <row r="1605" spans="1:10">
      <c r="A1605" t="s">
        <v>398</v>
      </c>
      <c r="B1605" s="56">
        <v>4.0011574074074074E-2</v>
      </c>
      <c r="C1605" t="s">
        <v>66</v>
      </c>
      <c r="D1605" t="s">
        <v>30</v>
      </c>
      <c r="E1605" t="s">
        <v>38</v>
      </c>
      <c r="F1605" t="s">
        <v>38</v>
      </c>
      <c r="J1605" t="s">
        <v>103</v>
      </c>
    </row>
    <row r="1606" spans="1:10">
      <c r="A1606" t="s">
        <v>398</v>
      </c>
      <c r="B1606" s="56">
        <v>4.0011574074074074E-2</v>
      </c>
      <c r="C1606" t="s">
        <v>66</v>
      </c>
      <c r="D1606" t="s">
        <v>30</v>
      </c>
      <c r="E1606">
        <v>11</v>
      </c>
      <c r="F1606">
        <v>6</v>
      </c>
      <c r="J1606" t="s">
        <v>458</v>
      </c>
    </row>
    <row r="1607" spans="1:10">
      <c r="A1607" t="s">
        <v>398</v>
      </c>
      <c r="B1607" s="56">
        <v>4.1527777777777775E-2</v>
      </c>
      <c r="C1607" t="s">
        <v>14</v>
      </c>
      <c r="D1607" t="s">
        <v>26</v>
      </c>
      <c r="E1607">
        <v>6</v>
      </c>
      <c r="F1607">
        <v>2</v>
      </c>
    </row>
    <row r="1608" spans="1:10">
      <c r="A1608" t="s">
        <v>398</v>
      </c>
      <c r="B1608" s="56">
        <v>4.2650462962962966E-2</v>
      </c>
      <c r="C1608" t="s">
        <v>18</v>
      </c>
      <c r="D1608" t="s">
        <v>101</v>
      </c>
      <c r="E1608">
        <v>10</v>
      </c>
      <c r="J1608" t="s">
        <v>461</v>
      </c>
    </row>
    <row r="1609" spans="1:10">
      <c r="A1609" t="s">
        <v>398</v>
      </c>
      <c r="B1609" s="56">
        <v>4.297453703703704E-2</v>
      </c>
      <c r="C1609" t="s">
        <v>18</v>
      </c>
      <c r="D1609" t="s">
        <v>26</v>
      </c>
      <c r="E1609">
        <v>16</v>
      </c>
      <c r="F1609">
        <v>13</v>
      </c>
    </row>
    <row r="1610" spans="1:10">
      <c r="A1610" t="s">
        <v>398</v>
      </c>
      <c r="B1610" s="56">
        <v>4.3877314814814813E-2</v>
      </c>
      <c r="C1610" t="s">
        <v>23</v>
      </c>
      <c r="D1610" t="s">
        <v>30</v>
      </c>
      <c r="E1610" t="s">
        <v>38</v>
      </c>
      <c r="F1610" t="s">
        <v>38</v>
      </c>
      <c r="J1610" t="s">
        <v>103</v>
      </c>
    </row>
    <row r="1611" spans="1:10">
      <c r="A1611" t="s">
        <v>398</v>
      </c>
      <c r="B1611" s="56">
        <v>4.3877314814814813E-2</v>
      </c>
      <c r="C1611" t="s">
        <v>23</v>
      </c>
      <c r="D1611" t="s">
        <v>30</v>
      </c>
      <c r="E1611">
        <v>13</v>
      </c>
      <c r="F1611">
        <v>8</v>
      </c>
      <c r="J1611" t="s">
        <v>415</v>
      </c>
    </row>
    <row r="1612" spans="1:10">
      <c r="A1612" t="s">
        <v>398</v>
      </c>
      <c r="B1612" s="56">
        <v>4.3993055555555556E-2</v>
      </c>
      <c r="C1612" t="s">
        <v>23</v>
      </c>
      <c r="D1612" t="s">
        <v>28</v>
      </c>
      <c r="E1612">
        <v>8</v>
      </c>
      <c r="H1612" t="s">
        <v>467</v>
      </c>
    </row>
    <row r="1613" spans="1:10">
      <c r="A1613" t="s">
        <v>398</v>
      </c>
      <c r="B1613" s="56">
        <v>4.4155092592592593E-2</v>
      </c>
      <c r="C1613" t="s">
        <v>23</v>
      </c>
      <c r="D1613" t="s">
        <v>30</v>
      </c>
      <c r="E1613" t="s">
        <v>38</v>
      </c>
      <c r="F1613" t="s">
        <v>38</v>
      </c>
      <c r="J1613" t="s">
        <v>103</v>
      </c>
    </row>
    <row r="1614" spans="1:10">
      <c r="A1614" t="s">
        <v>398</v>
      </c>
      <c r="B1614" s="56">
        <v>4.4155092592592593E-2</v>
      </c>
      <c r="C1614" t="s">
        <v>23</v>
      </c>
      <c r="D1614" t="s">
        <v>30</v>
      </c>
      <c r="E1614">
        <v>17</v>
      </c>
      <c r="F1614">
        <v>12</v>
      </c>
      <c r="J1614" t="s">
        <v>415</v>
      </c>
    </row>
    <row r="1615" spans="1:10">
      <c r="A1615" t="s">
        <v>398</v>
      </c>
      <c r="B1615" s="56">
        <v>4.4224537037037034E-2</v>
      </c>
      <c r="C1615" t="s">
        <v>23</v>
      </c>
      <c r="D1615" t="s">
        <v>28</v>
      </c>
      <c r="E1615">
        <v>5</v>
      </c>
      <c r="H1615" t="s">
        <v>468</v>
      </c>
      <c r="I1615">
        <v>1</v>
      </c>
      <c r="J1615" t="s">
        <v>469</v>
      </c>
    </row>
    <row r="1616" spans="1:10">
      <c r="A1616" t="s">
        <v>398</v>
      </c>
      <c r="B1616" s="56">
        <v>4.508101851851852E-2</v>
      </c>
      <c r="C1616" t="s">
        <v>23</v>
      </c>
      <c r="D1616" t="s">
        <v>70</v>
      </c>
      <c r="E1616" t="s">
        <v>38</v>
      </c>
      <c r="F1616" t="s">
        <v>38</v>
      </c>
    </row>
    <row r="1617" spans="1:10">
      <c r="A1617" t="s">
        <v>398</v>
      </c>
      <c r="B1617" s="56">
        <v>4.508101851851852E-2</v>
      </c>
      <c r="C1617" t="s">
        <v>19</v>
      </c>
      <c r="D1617" t="s">
        <v>70</v>
      </c>
      <c r="E1617" t="s">
        <v>38</v>
      </c>
      <c r="F1617" t="s">
        <v>38</v>
      </c>
    </row>
    <row r="1618" spans="1:10">
      <c r="A1618" t="s">
        <v>398</v>
      </c>
      <c r="B1618" s="56">
        <v>4.508101851851852E-2</v>
      </c>
      <c r="C1618" t="s">
        <v>18</v>
      </c>
      <c r="D1618" t="s">
        <v>70</v>
      </c>
      <c r="E1618" t="s">
        <v>38</v>
      </c>
      <c r="F1618" t="s">
        <v>38</v>
      </c>
    </row>
    <row r="1619" spans="1:10">
      <c r="A1619" t="s">
        <v>398</v>
      </c>
      <c r="B1619" s="56">
        <v>4.508101851851852E-2</v>
      </c>
      <c r="C1619" t="s">
        <v>13</v>
      </c>
      <c r="D1619" t="s">
        <v>70</v>
      </c>
      <c r="E1619" t="s">
        <v>38</v>
      </c>
      <c r="F1619" t="s">
        <v>38</v>
      </c>
    </row>
    <row r="1620" spans="1:10">
      <c r="A1620" t="s">
        <v>398</v>
      </c>
      <c r="B1620" s="56">
        <v>4.508101851851852E-2</v>
      </c>
      <c r="C1620" t="s">
        <v>66</v>
      </c>
      <c r="D1620" t="s">
        <v>70</v>
      </c>
      <c r="E1620" t="s">
        <v>38</v>
      </c>
      <c r="F1620" t="s">
        <v>38</v>
      </c>
    </row>
    <row r="1621" spans="1:10">
      <c r="A1621" t="s">
        <v>398</v>
      </c>
      <c r="B1621" s="56">
        <v>4.508101851851852E-2</v>
      </c>
      <c r="C1621" t="s">
        <v>14</v>
      </c>
      <c r="D1621" t="s">
        <v>70</v>
      </c>
      <c r="E1621" t="s">
        <v>38</v>
      </c>
      <c r="F1621" t="s">
        <v>38</v>
      </c>
    </row>
    <row r="1622" spans="1:10">
      <c r="A1622" t="s">
        <v>398</v>
      </c>
      <c r="B1622" s="56">
        <v>4.5706018518518521E-2</v>
      </c>
      <c r="C1622" t="s">
        <v>19</v>
      </c>
      <c r="D1622" t="s">
        <v>52</v>
      </c>
      <c r="E1622">
        <v>10</v>
      </c>
      <c r="F1622">
        <v>4</v>
      </c>
    </row>
    <row r="1623" spans="1:10">
      <c r="A1623" t="s">
        <v>398</v>
      </c>
      <c r="B1623" s="56">
        <v>4.7303240740740743E-2</v>
      </c>
      <c r="C1623" t="s">
        <v>19</v>
      </c>
      <c r="D1623" t="s">
        <v>37</v>
      </c>
      <c r="E1623" t="s">
        <v>20</v>
      </c>
      <c r="F1623">
        <v>1</v>
      </c>
    </row>
    <row r="1624" spans="1:10">
      <c r="A1624" t="s">
        <v>398</v>
      </c>
      <c r="B1624" s="56">
        <v>4.8229166666666663E-2</v>
      </c>
      <c r="C1624" t="s">
        <v>19</v>
      </c>
      <c r="D1624" t="s">
        <v>62</v>
      </c>
      <c r="E1624">
        <v>4</v>
      </c>
      <c r="F1624">
        <v>2</v>
      </c>
      <c r="H1624" t="s">
        <v>471</v>
      </c>
      <c r="J1624" t="s">
        <v>472</v>
      </c>
    </row>
    <row r="1625" spans="1:10">
      <c r="A1625" t="s">
        <v>398</v>
      </c>
      <c r="B1625" s="56">
        <v>4.9386574074074076E-2</v>
      </c>
      <c r="C1625" t="s">
        <v>19</v>
      </c>
      <c r="D1625" t="s">
        <v>321</v>
      </c>
      <c r="E1625" t="s">
        <v>20</v>
      </c>
      <c r="F1625">
        <v>1</v>
      </c>
    </row>
    <row r="1626" spans="1:10">
      <c r="A1626" t="s">
        <v>398</v>
      </c>
      <c r="B1626" s="56">
        <v>5.0497685185185187E-2</v>
      </c>
      <c r="C1626" t="s">
        <v>13</v>
      </c>
      <c r="D1626" t="s">
        <v>321</v>
      </c>
      <c r="E1626">
        <v>17</v>
      </c>
      <c r="F1626">
        <v>15</v>
      </c>
    </row>
    <row r="1627" spans="1:10">
      <c r="A1627" t="s">
        <v>398</v>
      </c>
      <c r="B1627" s="56">
        <v>5.1805555555555556E-2</v>
      </c>
      <c r="C1627" t="s">
        <v>14</v>
      </c>
      <c r="D1627" t="s">
        <v>37</v>
      </c>
      <c r="E1627">
        <v>21</v>
      </c>
      <c r="F1627">
        <v>17</v>
      </c>
    </row>
    <row r="1628" spans="1:10">
      <c r="A1628" t="s">
        <v>398</v>
      </c>
      <c r="B1628" s="56">
        <v>5.2557870370370373E-2</v>
      </c>
      <c r="C1628" t="s">
        <v>14</v>
      </c>
      <c r="D1628" t="s">
        <v>321</v>
      </c>
      <c r="E1628">
        <v>4</v>
      </c>
      <c r="F1628">
        <v>2</v>
      </c>
      <c r="J1628" t="s">
        <v>56</v>
      </c>
    </row>
    <row r="1629" spans="1:10">
      <c r="A1629" t="s">
        <v>398</v>
      </c>
      <c r="B1629" s="56">
        <v>5.2557870370370373E-2</v>
      </c>
      <c r="C1629" t="s">
        <v>14</v>
      </c>
      <c r="D1629" t="s">
        <v>321</v>
      </c>
      <c r="E1629">
        <v>13</v>
      </c>
      <c r="F1629">
        <v>11</v>
      </c>
      <c r="J1629" t="s">
        <v>57</v>
      </c>
    </row>
    <row r="1630" spans="1:10">
      <c r="A1630" t="s">
        <v>398</v>
      </c>
      <c r="B1630" s="56">
        <v>5.3634259259259257E-2</v>
      </c>
      <c r="C1630" t="s">
        <v>13</v>
      </c>
      <c r="D1630" t="s">
        <v>15</v>
      </c>
      <c r="E1630">
        <v>13</v>
      </c>
      <c r="F1630">
        <v>13</v>
      </c>
    </row>
    <row r="1631" spans="1:10">
      <c r="A1631" t="s">
        <v>398</v>
      </c>
      <c r="B1631" s="56">
        <v>5.4502314814814816E-2</v>
      </c>
      <c r="C1631" t="s">
        <v>18</v>
      </c>
      <c r="D1631" t="s">
        <v>51</v>
      </c>
      <c r="E1631">
        <v>21</v>
      </c>
      <c r="F1631">
        <v>15</v>
      </c>
    </row>
    <row r="1632" spans="1:10">
      <c r="A1632" t="s">
        <v>398</v>
      </c>
      <c r="B1632" s="56">
        <v>6.3993055555555553E-2</v>
      </c>
      <c r="C1632" t="s">
        <v>21</v>
      </c>
      <c r="D1632" t="s">
        <v>67</v>
      </c>
      <c r="E1632">
        <v>15</v>
      </c>
    </row>
    <row r="1633" spans="1:10">
      <c r="A1633" t="s">
        <v>398</v>
      </c>
      <c r="B1633" s="56">
        <v>6.40162037037037E-2</v>
      </c>
      <c r="C1633" t="s">
        <v>23</v>
      </c>
      <c r="D1633" t="s">
        <v>67</v>
      </c>
      <c r="E1633" t="s">
        <v>20</v>
      </c>
      <c r="F1633">
        <v>1</v>
      </c>
    </row>
    <row r="1634" spans="1:10">
      <c r="A1634" t="s">
        <v>398</v>
      </c>
      <c r="B1634" s="56">
        <v>6.4409722222222215E-2</v>
      </c>
      <c r="C1634" t="s">
        <v>13</v>
      </c>
      <c r="D1634" t="s">
        <v>67</v>
      </c>
      <c r="E1634">
        <v>20</v>
      </c>
      <c r="F1634">
        <v>18</v>
      </c>
    </row>
    <row r="1635" spans="1:10">
      <c r="A1635" t="s">
        <v>398</v>
      </c>
      <c r="B1635" s="56">
        <v>6.5787037037037033E-2</v>
      </c>
      <c r="C1635" t="s">
        <v>21</v>
      </c>
      <c r="D1635" t="s">
        <v>24</v>
      </c>
      <c r="E1635">
        <v>20</v>
      </c>
      <c r="F1635">
        <v>15</v>
      </c>
    </row>
    <row r="1636" spans="1:10">
      <c r="A1636" t="s">
        <v>398</v>
      </c>
      <c r="B1636" s="56">
        <v>6.6527777777777783E-2</v>
      </c>
      <c r="C1636" t="s">
        <v>13</v>
      </c>
      <c r="D1636" t="s">
        <v>78</v>
      </c>
      <c r="E1636" t="s">
        <v>20</v>
      </c>
      <c r="F1636">
        <v>1</v>
      </c>
    </row>
    <row r="1637" spans="1:10">
      <c r="A1637" t="s">
        <v>398</v>
      </c>
      <c r="B1637" s="56">
        <v>7.1446759259259265E-2</v>
      </c>
      <c r="C1637" t="s">
        <v>19</v>
      </c>
      <c r="D1637" t="s">
        <v>69</v>
      </c>
      <c r="E1637">
        <v>18</v>
      </c>
      <c r="F1637">
        <v>18</v>
      </c>
    </row>
    <row r="1638" spans="1:10">
      <c r="A1638" t="s">
        <v>398</v>
      </c>
      <c r="B1638" s="56">
        <v>7.3645833333333327E-2</v>
      </c>
      <c r="C1638" t="s">
        <v>18</v>
      </c>
      <c r="D1638" t="s">
        <v>486</v>
      </c>
      <c r="E1638">
        <v>16</v>
      </c>
      <c r="F1638">
        <v>14</v>
      </c>
    </row>
    <row r="1639" spans="1:10">
      <c r="A1639" t="s">
        <v>398</v>
      </c>
      <c r="B1639" s="56">
        <v>7.4583333333333335E-2</v>
      </c>
      <c r="C1639" t="s">
        <v>18</v>
      </c>
      <c r="D1639" t="s">
        <v>15</v>
      </c>
      <c r="E1639">
        <v>10</v>
      </c>
      <c r="F1639">
        <v>6</v>
      </c>
    </row>
    <row r="1640" spans="1:10">
      <c r="A1640" t="s">
        <v>398</v>
      </c>
      <c r="B1640" s="56">
        <v>7.4675925925925923E-2</v>
      </c>
      <c r="C1640" t="s">
        <v>23</v>
      </c>
      <c r="D1640" t="s">
        <v>15</v>
      </c>
      <c r="E1640">
        <v>10</v>
      </c>
      <c r="F1640">
        <v>7</v>
      </c>
    </row>
    <row r="1641" spans="1:10">
      <c r="A1641" t="s">
        <v>398</v>
      </c>
      <c r="B1641" s="56">
        <v>7.5439814814814821E-2</v>
      </c>
      <c r="C1641" t="s">
        <v>23</v>
      </c>
      <c r="D1641" t="s">
        <v>31</v>
      </c>
      <c r="E1641">
        <v>16</v>
      </c>
      <c r="F1641">
        <v>16</v>
      </c>
    </row>
    <row r="1642" spans="1:10">
      <c r="A1642" t="s">
        <v>398</v>
      </c>
      <c r="B1642" s="56">
        <v>7.5949074074074072E-2</v>
      </c>
      <c r="C1642" t="s">
        <v>18</v>
      </c>
      <c r="D1642" t="s">
        <v>109</v>
      </c>
      <c r="E1642" t="s">
        <v>38</v>
      </c>
      <c r="F1642" t="s">
        <v>38</v>
      </c>
      <c r="J1642" t="s">
        <v>56</v>
      </c>
    </row>
    <row r="1643" spans="1:10">
      <c r="A1643" t="s">
        <v>398</v>
      </c>
      <c r="B1643" s="56">
        <v>7.5949074074074072E-2</v>
      </c>
      <c r="C1643" t="s">
        <v>18</v>
      </c>
      <c r="D1643" t="s">
        <v>109</v>
      </c>
      <c r="E1643">
        <v>21</v>
      </c>
      <c r="F1643">
        <v>18</v>
      </c>
      <c r="J1643" t="s">
        <v>57</v>
      </c>
    </row>
    <row r="1644" spans="1:10">
      <c r="A1644" t="s">
        <v>398</v>
      </c>
      <c r="B1644" s="56">
        <v>7.7743055555555551E-2</v>
      </c>
      <c r="C1644" t="s">
        <v>23</v>
      </c>
      <c r="D1644" t="s">
        <v>37</v>
      </c>
      <c r="E1644">
        <v>7</v>
      </c>
      <c r="F1644">
        <v>7</v>
      </c>
    </row>
    <row r="1645" spans="1:10">
      <c r="A1645" t="s">
        <v>398</v>
      </c>
      <c r="B1645" s="56">
        <v>7.8171296296296294E-2</v>
      </c>
      <c r="C1645" t="s">
        <v>13</v>
      </c>
      <c r="D1645" t="s">
        <v>37</v>
      </c>
      <c r="E1645">
        <v>23</v>
      </c>
      <c r="F1645">
        <v>19</v>
      </c>
    </row>
    <row r="1646" spans="1:10">
      <c r="A1646" t="s">
        <v>398</v>
      </c>
      <c r="B1646" s="56">
        <v>7.8935185185185192E-2</v>
      </c>
      <c r="C1646" t="s">
        <v>23</v>
      </c>
      <c r="D1646" t="s">
        <v>51</v>
      </c>
      <c r="E1646">
        <v>12</v>
      </c>
      <c r="F1646">
        <v>9</v>
      </c>
    </row>
    <row r="1647" spans="1:10">
      <c r="A1647" t="s">
        <v>398</v>
      </c>
      <c r="B1647" s="56">
        <v>7.8761574074074067E-2</v>
      </c>
      <c r="C1647" t="s">
        <v>23</v>
      </c>
      <c r="D1647" t="s">
        <v>37</v>
      </c>
      <c r="E1647" t="s">
        <v>38</v>
      </c>
      <c r="F1647" t="s">
        <v>38</v>
      </c>
      <c r="J1647" t="s">
        <v>56</v>
      </c>
    </row>
    <row r="1648" spans="1:10">
      <c r="A1648" t="s">
        <v>398</v>
      </c>
      <c r="B1648" s="56">
        <v>7.8761574074074067E-2</v>
      </c>
      <c r="C1648" t="s">
        <v>23</v>
      </c>
      <c r="D1648" t="s">
        <v>37</v>
      </c>
      <c r="E1648">
        <v>18</v>
      </c>
      <c r="F1648">
        <v>18</v>
      </c>
      <c r="J1648" t="s">
        <v>57</v>
      </c>
    </row>
    <row r="1649" spans="1:10">
      <c r="A1649" t="s">
        <v>398</v>
      </c>
      <c r="B1649" s="56">
        <v>8.1631944444444438E-2</v>
      </c>
      <c r="C1649" t="s">
        <v>18</v>
      </c>
      <c r="D1649" t="s">
        <v>486</v>
      </c>
      <c r="E1649">
        <v>17</v>
      </c>
      <c r="F1649">
        <v>15</v>
      </c>
    </row>
    <row r="1650" spans="1:10">
      <c r="A1650" t="s">
        <v>398</v>
      </c>
      <c r="B1650" s="56">
        <v>0.10016203703703704</v>
      </c>
      <c r="C1650" t="s">
        <v>21</v>
      </c>
      <c r="D1650" t="s">
        <v>24</v>
      </c>
      <c r="E1650">
        <v>10</v>
      </c>
      <c r="F1650">
        <v>5</v>
      </c>
    </row>
    <row r="1651" spans="1:10">
      <c r="A1651" t="s">
        <v>398</v>
      </c>
      <c r="B1651" s="56">
        <v>0.10104166666666667</v>
      </c>
      <c r="C1651" t="s">
        <v>23</v>
      </c>
      <c r="D1651" t="s">
        <v>24</v>
      </c>
      <c r="E1651" t="s">
        <v>20</v>
      </c>
      <c r="F1651">
        <v>1</v>
      </c>
    </row>
    <row r="1652" spans="1:10">
      <c r="A1652" t="s">
        <v>398</v>
      </c>
      <c r="B1652" s="56">
        <v>0.1044675925925926</v>
      </c>
      <c r="C1652" t="s">
        <v>66</v>
      </c>
      <c r="D1652" t="s">
        <v>109</v>
      </c>
      <c r="E1652">
        <v>20</v>
      </c>
      <c r="F1652">
        <v>17</v>
      </c>
    </row>
    <row r="1653" spans="1:10">
      <c r="A1653" t="s">
        <v>398</v>
      </c>
      <c r="B1653" s="56">
        <v>0.1044675925925926</v>
      </c>
      <c r="C1653" t="s">
        <v>18</v>
      </c>
      <c r="D1653" t="s">
        <v>109</v>
      </c>
      <c r="E1653">
        <v>5</v>
      </c>
      <c r="F1653">
        <v>2</v>
      </c>
    </row>
    <row r="1654" spans="1:10">
      <c r="A1654" t="s">
        <v>398</v>
      </c>
      <c r="B1654" s="56">
        <v>0.10548611111111111</v>
      </c>
      <c r="C1654" t="s">
        <v>13</v>
      </c>
      <c r="D1654" t="s">
        <v>22</v>
      </c>
      <c r="E1654" t="s">
        <v>38</v>
      </c>
      <c r="F1654" t="s">
        <v>38</v>
      </c>
      <c r="J1654" t="s">
        <v>56</v>
      </c>
    </row>
    <row r="1655" spans="1:10">
      <c r="A1655" t="s">
        <v>398</v>
      </c>
      <c r="B1655" s="56">
        <v>0.10548611111111111</v>
      </c>
      <c r="C1655" t="s">
        <v>13</v>
      </c>
      <c r="D1655" t="s">
        <v>22</v>
      </c>
      <c r="E1655">
        <v>17</v>
      </c>
      <c r="F1655">
        <v>17</v>
      </c>
      <c r="J1655" t="s">
        <v>57</v>
      </c>
    </row>
    <row r="1656" spans="1:10">
      <c r="A1656" t="s">
        <v>398</v>
      </c>
      <c r="B1656" s="56">
        <v>0.10550925925925926</v>
      </c>
      <c r="C1656" t="s">
        <v>14</v>
      </c>
      <c r="D1656" t="s">
        <v>22</v>
      </c>
      <c r="E1656">
        <v>24</v>
      </c>
      <c r="F1656">
        <v>18</v>
      </c>
    </row>
    <row r="1657" spans="1:10">
      <c r="A1657" t="s">
        <v>398</v>
      </c>
      <c r="B1657" s="56">
        <v>0.10552083333333333</v>
      </c>
      <c r="C1657" t="s">
        <v>18</v>
      </c>
      <c r="D1657" t="s">
        <v>22</v>
      </c>
      <c r="E1657">
        <v>12</v>
      </c>
      <c r="F1657">
        <v>8</v>
      </c>
    </row>
    <row r="1658" spans="1:10">
      <c r="A1658" t="s">
        <v>398</v>
      </c>
      <c r="B1658" s="56">
        <v>0.10554398148148147</v>
      </c>
      <c r="C1658" t="s">
        <v>23</v>
      </c>
      <c r="D1658" t="s">
        <v>22</v>
      </c>
      <c r="E1658">
        <v>21</v>
      </c>
      <c r="F1658">
        <v>18</v>
      </c>
    </row>
    <row r="1659" spans="1:10">
      <c r="A1659" t="s">
        <v>398</v>
      </c>
      <c r="B1659" s="56">
        <v>0.1059837962962963</v>
      </c>
      <c r="C1659" t="s">
        <v>18</v>
      </c>
      <c r="D1659" t="s">
        <v>486</v>
      </c>
      <c r="E1659">
        <v>13</v>
      </c>
      <c r="F1659">
        <v>11</v>
      </c>
    </row>
    <row r="1660" spans="1:10">
      <c r="A1660" t="s">
        <v>398</v>
      </c>
      <c r="B1660" s="56">
        <v>0.1059837962962963</v>
      </c>
      <c r="C1660" t="s">
        <v>66</v>
      </c>
      <c r="D1660" t="s">
        <v>486</v>
      </c>
      <c r="E1660">
        <v>7</v>
      </c>
      <c r="F1660">
        <v>5</v>
      </c>
    </row>
    <row r="1661" spans="1:10">
      <c r="A1661" t="s">
        <v>398</v>
      </c>
      <c r="B1661" s="56">
        <v>0.10817129629629629</v>
      </c>
      <c r="C1661" t="s">
        <v>89</v>
      </c>
      <c r="D1661" t="s">
        <v>15</v>
      </c>
      <c r="E1661" t="s">
        <v>38</v>
      </c>
      <c r="F1661" t="s">
        <v>38</v>
      </c>
      <c r="J1661" t="s">
        <v>103</v>
      </c>
    </row>
    <row r="1662" spans="1:10">
      <c r="A1662" t="s">
        <v>398</v>
      </c>
      <c r="B1662" s="56">
        <v>0.10817129629629629</v>
      </c>
      <c r="C1662" t="s">
        <v>89</v>
      </c>
      <c r="D1662" t="s">
        <v>15</v>
      </c>
      <c r="E1662">
        <v>5</v>
      </c>
      <c r="F1662">
        <v>2</v>
      </c>
      <c r="J1662" t="s">
        <v>105</v>
      </c>
    </row>
    <row r="1663" spans="1:10">
      <c r="A1663" t="s">
        <v>398</v>
      </c>
      <c r="B1663" s="56">
        <v>0.11244212962962963</v>
      </c>
      <c r="C1663" t="s">
        <v>19</v>
      </c>
      <c r="D1663" t="s">
        <v>34</v>
      </c>
      <c r="E1663">
        <v>9</v>
      </c>
      <c r="F1663">
        <v>12</v>
      </c>
    </row>
    <row r="1664" spans="1:10">
      <c r="A1664" t="s">
        <v>398</v>
      </c>
      <c r="B1664" s="56">
        <v>0.11325231481481482</v>
      </c>
      <c r="C1664" t="s">
        <v>18</v>
      </c>
      <c r="D1664" t="s">
        <v>34</v>
      </c>
      <c r="E1664">
        <v>16</v>
      </c>
      <c r="F1664">
        <v>13</v>
      </c>
    </row>
    <row r="1665" spans="1:10">
      <c r="A1665" t="s">
        <v>398</v>
      </c>
      <c r="B1665" s="56">
        <v>0.11666666666666667</v>
      </c>
      <c r="C1665" t="s">
        <v>14</v>
      </c>
      <c r="D1665" t="s">
        <v>34</v>
      </c>
      <c r="E1665" t="s">
        <v>17</v>
      </c>
      <c r="F1665">
        <v>20</v>
      </c>
      <c r="J1665" t="s">
        <v>57</v>
      </c>
    </row>
    <row r="1666" spans="1:10">
      <c r="A1666" t="s">
        <v>398</v>
      </c>
      <c r="B1666" s="56">
        <v>0.11666666666666667</v>
      </c>
      <c r="C1666" t="s">
        <v>14</v>
      </c>
      <c r="D1666" t="s">
        <v>34</v>
      </c>
      <c r="E1666" t="s">
        <v>38</v>
      </c>
      <c r="F1666" t="s">
        <v>38</v>
      </c>
      <c r="J1666" t="s">
        <v>56</v>
      </c>
    </row>
    <row r="1667" spans="1:10">
      <c r="A1667" t="s">
        <v>398</v>
      </c>
      <c r="B1667" s="56">
        <v>0.11755787037037037</v>
      </c>
      <c r="C1667" t="s">
        <v>18</v>
      </c>
      <c r="D1667" t="s">
        <v>24</v>
      </c>
      <c r="E1667">
        <v>21</v>
      </c>
      <c r="F1667">
        <v>17</v>
      </c>
    </row>
    <row r="1668" spans="1:10">
      <c r="A1668" t="s">
        <v>398</v>
      </c>
      <c r="B1668" s="56">
        <v>0.12638888888888888</v>
      </c>
      <c r="C1668" t="s">
        <v>14</v>
      </c>
      <c r="D1668" t="s">
        <v>116</v>
      </c>
      <c r="E1668" t="s">
        <v>38</v>
      </c>
      <c r="F1668" t="s">
        <v>38</v>
      </c>
      <c r="J1668" t="s">
        <v>56</v>
      </c>
    </row>
    <row r="1669" spans="1:10">
      <c r="A1669" t="s">
        <v>398</v>
      </c>
      <c r="B1669" s="56">
        <v>0.12638888888888888</v>
      </c>
      <c r="C1669" t="s">
        <v>14</v>
      </c>
      <c r="D1669" t="s">
        <v>116</v>
      </c>
      <c r="E1669">
        <v>14</v>
      </c>
      <c r="F1669">
        <v>13</v>
      </c>
      <c r="J1669" t="s">
        <v>57</v>
      </c>
    </row>
    <row r="1670" spans="1:10">
      <c r="A1670" t="s">
        <v>398</v>
      </c>
      <c r="B1670" s="56">
        <v>0.12849537037037037</v>
      </c>
      <c r="C1670" t="s">
        <v>13</v>
      </c>
      <c r="D1670" t="s">
        <v>34</v>
      </c>
      <c r="E1670">
        <v>9</v>
      </c>
      <c r="F1670">
        <v>3</v>
      </c>
    </row>
    <row r="1671" spans="1:10">
      <c r="A1671" t="s">
        <v>398</v>
      </c>
      <c r="B1671" s="56">
        <v>0.12914351851851852</v>
      </c>
      <c r="C1671" t="s">
        <v>13</v>
      </c>
      <c r="D1671" t="s">
        <v>15</v>
      </c>
      <c r="E1671">
        <v>17</v>
      </c>
      <c r="F1671">
        <v>17</v>
      </c>
    </row>
    <row r="1672" spans="1:10">
      <c r="A1672" t="s">
        <v>398</v>
      </c>
      <c r="B1672" s="56">
        <v>0.13174768518518518</v>
      </c>
      <c r="C1672" t="s">
        <v>18</v>
      </c>
      <c r="D1672" t="s">
        <v>27</v>
      </c>
      <c r="E1672">
        <v>9</v>
      </c>
      <c r="F1672">
        <v>4</v>
      </c>
    </row>
    <row r="1673" spans="1:10">
      <c r="A1673" t="s">
        <v>398</v>
      </c>
      <c r="B1673" s="56">
        <v>0.13402777777777777</v>
      </c>
      <c r="C1673" t="s">
        <v>21</v>
      </c>
      <c r="D1673" t="s">
        <v>51</v>
      </c>
      <c r="E1673">
        <v>13</v>
      </c>
    </row>
    <row r="1674" spans="1:10">
      <c r="A1674" t="s">
        <v>398</v>
      </c>
      <c r="B1674" s="56">
        <v>0.13543981481481482</v>
      </c>
      <c r="C1674" t="s">
        <v>23</v>
      </c>
      <c r="D1674" t="s">
        <v>113</v>
      </c>
      <c r="E1674">
        <v>15</v>
      </c>
      <c r="F1674">
        <v>10</v>
      </c>
      <c r="J1674" t="s">
        <v>526</v>
      </c>
    </row>
    <row r="1675" spans="1:10">
      <c r="A1675" t="s">
        <v>398</v>
      </c>
      <c r="B1675" s="56">
        <v>0.13555555555555557</v>
      </c>
      <c r="C1675" t="s">
        <v>14</v>
      </c>
      <c r="D1675" t="s">
        <v>113</v>
      </c>
      <c r="E1675">
        <v>17</v>
      </c>
      <c r="F1675">
        <v>14</v>
      </c>
      <c r="J1675" t="s">
        <v>526</v>
      </c>
    </row>
    <row r="1676" spans="1:10">
      <c r="A1676" t="s">
        <v>398</v>
      </c>
      <c r="B1676" s="56">
        <v>0.13755787037037037</v>
      </c>
      <c r="C1676" t="s">
        <v>23</v>
      </c>
      <c r="D1676" t="s">
        <v>62</v>
      </c>
      <c r="E1676">
        <v>18</v>
      </c>
      <c r="F1676">
        <v>16</v>
      </c>
      <c r="J1676" t="s">
        <v>526</v>
      </c>
    </row>
    <row r="1677" spans="1:10">
      <c r="A1677" t="s">
        <v>398</v>
      </c>
      <c r="B1677" s="56">
        <v>0.13758101851851851</v>
      </c>
      <c r="C1677" t="s">
        <v>14</v>
      </c>
      <c r="D1677" t="s">
        <v>62</v>
      </c>
      <c r="E1677">
        <v>20</v>
      </c>
      <c r="F1677">
        <v>17</v>
      </c>
      <c r="J1677" t="s">
        <v>526</v>
      </c>
    </row>
    <row r="1678" spans="1:10">
      <c r="A1678" t="s">
        <v>398</v>
      </c>
      <c r="B1678" s="56">
        <v>0.13906250000000001</v>
      </c>
      <c r="C1678" t="s">
        <v>66</v>
      </c>
      <c r="D1678" t="s">
        <v>37</v>
      </c>
      <c r="E1678">
        <v>6</v>
      </c>
    </row>
    <row r="1679" spans="1:10">
      <c r="A1679" t="s">
        <v>398</v>
      </c>
      <c r="B1679" s="56">
        <v>0.14677083333333332</v>
      </c>
      <c r="C1679" t="s">
        <v>66</v>
      </c>
      <c r="D1679" t="s">
        <v>31</v>
      </c>
      <c r="E1679">
        <v>11</v>
      </c>
      <c r="F1679">
        <v>13</v>
      </c>
    </row>
    <row r="1680" spans="1:10">
      <c r="A1680" t="s">
        <v>399</v>
      </c>
      <c r="B1680" s="56">
        <v>1.2650462962962962E-2</v>
      </c>
      <c r="C1680" t="s">
        <v>18</v>
      </c>
      <c r="D1680" t="s">
        <v>30</v>
      </c>
      <c r="E1680">
        <v>5</v>
      </c>
      <c r="F1680">
        <v>2</v>
      </c>
      <c r="H1680" t="s">
        <v>401</v>
      </c>
      <c r="J1680" t="s">
        <v>32</v>
      </c>
    </row>
    <row r="1681" spans="1:10">
      <c r="A1681" t="s">
        <v>399</v>
      </c>
      <c r="B1681" s="56">
        <v>1.3321759259259259E-2</v>
      </c>
      <c r="C1681" t="s">
        <v>18</v>
      </c>
      <c r="D1681" t="s">
        <v>30</v>
      </c>
      <c r="E1681">
        <v>9</v>
      </c>
      <c r="F1681">
        <v>6</v>
      </c>
      <c r="J1681" t="s">
        <v>32</v>
      </c>
    </row>
    <row r="1682" spans="1:10">
      <c r="A1682" t="s">
        <v>399</v>
      </c>
      <c r="B1682" s="56">
        <v>2.3217592592592592E-2</v>
      </c>
      <c r="C1682" t="s">
        <v>13</v>
      </c>
      <c r="D1682" t="s">
        <v>55</v>
      </c>
      <c r="E1682" t="s">
        <v>20</v>
      </c>
      <c r="F1682">
        <v>1</v>
      </c>
      <c r="J1682" t="s">
        <v>402</v>
      </c>
    </row>
    <row r="1683" spans="1:10">
      <c r="A1683" t="s">
        <v>399</v>
      </c>
      <c r="B1683" s="56">
        <v>2.375E-2</v>
      </c>
      <c r="C1683" t="s">
        <v>13</v>
      </c>
      <c r="D1683" t="s">
        <v>55</v>
      </c>
      <c r="E1683" t="s">
        <v>38</v>
      </c>
      <c r="F1683" t="s">
        <v>38</v>
      </c>
      <c r="J1683" t="s">
        <v>103</v>
      </c>
    </row>
    <row r="1684" spans="1:10">
      <c r="A1684" t="s">
        <v>399</v>
      </c>
      <c r="B1684" s="56">
        <v>2.375E-2</v>
      </c>
      <c r="C1684" t="s">
        <v>13</v>
      </c>
      <c r="D1684" t="s">
        <v>55</v>
      </c>
      <c r="E1684" t="s">
        <v>20</v>
      </c>
      <c r="F1684">
        <v>1</v>
      </c>
      <c r="J1684" t="s">
        <v>105</v>
      </c>
    </row>
    <row r="1685" spans="1:10">
      <c r="A1685" t="s">
        <v>399</v>
      </c>
      <c r="B1685" s="56">
        <v>2.4456018518518519E-2</v>
      </c>
      <c r="C1685" t="s">
        <v>13</v>
      </c>
      <c r="D1685" t="s">
        <v>55</v>
      </c>
      <c r="E1685" t="s">
        <v>20</v>
      </c>
      <c r="F1685">
        <v>1</v>
      </c>
      <c r="J1685" t="s">
        <v>402</v>
      </c>
    </row>
    <row r="1686" spans="1:10">
      <c r="A1686" t="s">
        <v>399</v>
      </c>
      <c r="B1686" s="56">
        <v>2.5509259259259259E-2</v>
      </c>
      <c r="C1686" t="s">
        <v>23</v>
      </c>
      <c r="D1686" t="s">
        <v>55</v>
      </c>
      <c r="E1686" t="s">
        <v>38</v>
      </c>
      <c r="F1686" t="s">
        <v>38</v>
      </c>
      <c r="J1686" t="s">
        <v>103</v>
      </c>
    </row>
    <row r="1687" spans="1:10">
      <c r="A1687" t="s">
        <v>399</v>
      </c>
      <c r="B1687" s="56">
        <v>2.5509259259259259E-2</v>
      </c>
      <c r="C1687" t="s">
        <v>23</v>
      </c>
      <c r="D1687" t="s">
        <v>55</v>
      </c>
      <c r="E1687">
        <v>19</v>
      </c>
      <c r="F1687">
        <v>16</v>
      </c>
      <c r="J1687" t="s">
        <v>105</v>
      </c>
    </row>
    <row r="1688" spans="1:10">
      <c r="A1688" t="s">
        <v>399</v>
      </c>
      <c r="B1688" s="56">
        <v>2.599537037037037E-2</v>
      </c>
      <c r="C1688" t="s">
        <v>18</v>
      </c>
      <c r="D1688" t="s">
        <v>55</v>
      </c>
      <c r="E1688">
        <v>6</v>
      </c>
      <c r="F1688">
        <v>2</v>
      </c>
      <c r="J1688" t="s">
        <v>103</v>
      </c>
    </row>
    <row r="1689" spans="1:10">
      <c r="A1689" t="s">
        <v>399</v>
      </c>
      <c r="B1689" s="56">
        <v>2.599537037037037E-2</v>
      </c>
      <c r="C1689" t="s">
        <v>18</v>
      </c>
      <c r="D1689" t="s">
        <v>55</v>
      </c>
      <c r="E1689">
        <v>6</v>
      </c>
      <c r="F1689">
        <v>2</v>
      </c>
      <c r="J1689" t="s">
        <v>105</v>
      </c>
    </row>
    <row r="1690" spans="1:10">
      <c r="A1690" t="s">
        <v>399</v>
      </c>
      <c r="B1690" s="56">
        <v>2.6342592592592591E-2</v>
      </c>
      <c r="C1690" t="s">
        <v>66</v>
      </c>
      <c r="D1690" t="s">
        <v>55</v>
      </c>
      <c r="E1690" t="s">
        <v>38</v>
      </c>
      <c r="F1690" t="s">
        <v>38</v>
      </c>
      <c r="J1690" t="s">
        <v>103</v>
      </c>
    </row>
    <row r="1691" spans="1:10">
      <c r="A1691" t="s">
        <v>399</v>
      </c>
      <c r="B1691" s="56">
        <v>2.6342592592592591E-2</v>
      </c>
      <c r="C1691" t="s">
        <v>66</v>
      </c>
      <c r="D1691" t="s">
        <v>55</v>
      </c>
      <c r="E1691">
        <v>4</v>
      </c>
      <c r="F1691">
        <v>2</v>
      </c>
      <c r="J1691" t="s">
        <v>105</v>
      </c>
    </row>
    <row r="1692" spans="1:10">
      <c r="A1692" t="s">
        <v>399</v>
      </c>
      <c r="B1692" s="56">
        <v>2.7905092592592592E-2</v>
      </c>
      <c r="C1692" t="s">
        <v>21</v>
      </c>
      <c r="D1692" t="s">
        <v>15</v>
      </c>
      <c r="E1692" t="s">
        <v>17</v>
      </c>
      <c r="F1692">
        <v>20</v>
      </c>
    </row>
    <row r="1693" spans="1:10">
      <c r="A1693" t="s">
        <v>399</v>
      </c>
      <c r="B1693" s="56">
        <v>2.7939814814814813E-2</v>
      </c>
      <c r="C1693" t="s">
        <v>19</v>
      </c>
      <c r="D1693" t="s">
        <v>15</v>
      </c>
      <c r="E1693">
        <v>4</v>
      </c>
      <c r="F1693">
        <v>4</v>
      </c>
    </row>
    <row r="1694" spans="1:10">
      <c r="A1694" t="s">
        <v>399</v>
      </c>
      <c r="B1694" s="56">
        <v>2.8796296296296296E-2</v>
      </c>
      <c r="C1694" t="s">
        <v>19</v>
      </c>
      <c r="D1694" t="s">
        <v>15</v>
      </c>
      <c r="E1694" t="s">
        <v>20</v>
      </c>
      <c r="F1694">
        <v>1</v>
      </c>
    </row>
    <row r="1695" spans="1:10">
      <c r="A1695" t="s">
        <v>399</v>
      </c>
      <c r="B1695" s="56">
        <v>2.9074074074074075E-2</v>
      </c>
      <c r="C1695" t="s">
        <v>21</v>
      </c>
      <c r="D1695" t="s">
        <v>15</v>
      </c>
      <c r="E1695">
        <v>20</v>
      </c>
      <c r="F1695">
        <v>17</v>
      </c>
    </row>
    <row r="1696" spans="1:10">
      <c r="A1696" t="s">
        <v>399</v>
      </c>
      <c r="B1696" s="56">
        <v>2.931712962962963E-2</v>
      </c>
      <c r="C1696" t="s">
        <v>21</v>
      </c>
      <c r="D1696" t="s">
        <v>27</v>
      </c>
      <c r="E1696">
        <v>6</v>
      </c>
    </row>
    <row r="1697" spans="1:10">
      <c r="A1697" t="s">
        <v>399</v>
      </c>
      <c r="B1697" s="56">
        <v>3.1180555555555555E-2</v>
      </c>
      <c r="C1697" t="s">
        <v>14</v>
      </c>
      <c r="D1697" t="s">
        <v>37</v>
      </c>
      <c r="E1697">
        <v>17</v>
      </c>
      <c r="F1697">
        <v>13</v>
      </c>
    </row>
    <row r="1698" spans="1:10">
      <c r="A1698" t="s">
        <v>399</v>
      </c>
      <c r="B1698" s="56">
        <v>3.5057870370370371E-2</v>
      </c>
      <c r="C1698" t="s">
        <v>66</v>
      </c>
      <c r="D1698" t="s">
        <v>109</v>
      </c>
      <c r="E1698" t="s">
        <v>38</v>
      </c>
      <c r="F1698" t="s">
        <v>38</v>
      </c>
      <c r="J1698" t="s">
        <v>56</v>
      </c>
    </row>
    <row r="1699" spans="1:10">
      <c r="A1699" t="s">
        <v>399</v>
      </c>
      <c r="B1699" s="56">
        <v>3.5057870370370371E-2</v>
      </c>
      <c r="C1699" t="s">
        <v>66</v>
      </c>
      <c r="D1699" t="s">
        <v>109</v>
      </c>
      <c r="E1699">
        <v>17</v>
      </c>
      <c r="F1699">
        <v>12</v>
      </c>
      <c r="J1699" t="s">
        <v>57</v>
      </c>
    </row>
    <row r="1700" spans="1:10">
      <c r="A1700" t="s">
        <v>399</v>
      </c>
      <c r="B1700" s="56">
        <v>3.5543981481481482E-2</v>
      </c>
      <c r="C1700" t="s">
        <v>66</v>
      </c>
      <c r="D1700" t="s">
        <v>109</v>
      </c>
      <c r="E1700" t="s">
        <v>38</v>
      </c>
      <c r="F1700" t="s">
        <v>38</v>
      </c>
      <c r="J1700" t="s">
        <v>56</v>
      </c>
    </row>
    <row r="1701" spans="1:10">
      <c r="A1701" t="s">
        <v>399</v>
      </c>
      <c r="B1701" s="56">
        <v>3.5543981481481482E-2</v>
      </c>
      <c r="C1701" t="s">
        <v>66</v>
      </c>
      <c r="D1701" t="s">
        <v>109</v>
      </c>
      <c r="E1701">
        <v>24</v>
      </c>
      <c r="F1701">
        <v>19</v>
      </c>
      <c r="J1701" t="s">
        <v>408</v>
      </c>
    </row>
    <row r="1702" spans="1:10">
      <c r="A1702" t="s">
        <v>399</v>
      </c>
      <c r="B1702" s="56">
        <v>3.6863425925925924E-2</v>
      </c>
      <c r="C1702" t="s">
        <v>18</v>
      </c>
      <c r="D1702" t="s">
        <v>109</v>
      </c>
      <c r="E1702" t="s">
        <v>17</v>
      </c>
      <c r="F1702">
        <v>20</v>
      </c>
    </row>
    <row r="1703" spans="1:10">
      <c r="A1703" t="s">
        <v>399</v>
      </c>
      <c r="B1703" s="56">
        <v>3.9583333333333331E-2</v>
      </c>
      <c r="C1703" t="s">
        <v>21</v>
      </c>
      <c r="D1703" t="s">
        <v>15</v>
      </c>
      <c r="E1703">
        <v>15</v>
      </c>
      <c r="F1703">
        <v>12</v>
      </c>
    </row>
    <row r="1704" spans="1:10">
      <c r="A1704" t="s">
        <v>399</v>
      </c>
      <c r="B1704" s="56">
        <v>4.7662037037037037E-2</v>
      </c>
      <c r="C1704" t="s">
        <v>21</v>
      </c>
      <c r="D1704" t="s">
        <v>30</v>
      </c>
      <c r="E1704">
        <v>3</v>
      </c>
      <c r="F1704">
        <v>2</v>
      </c>
      <c r="J1704" t="s">
        <v>413</v>
      </c>
    </row>
    <row r="1705" spans="1:10">
      <c r="A1705" t="s">
        <v>399</v>
      </c>
      <c r="B1705" s="56">
        <v>4.7662037037037037E-2</v>
      </c>
      <c r="C1705" t="s">
        <v>21</v>
      </c>
      <c r="D1705" t="s">
        <v>30</v>
      </c>
      <c r="E1705" t="s">
        <v>38</v>
      </c>
      <c r="F1705" t="s">
        <v>38</v>
      </c>
      <c r="J1705" t="s">
        <v>103</v>
      </c>
    </row>
    <row r="1706" spans="1:10">
      <c r="A1706" t="s">
        <v>399</v>
      </c>
      <c r="B1706" s="56">
        <v>4.8252314814814817E-2</v>
      </c>
      <c r="C1706" t="s">
        <v>21</v>
      </c>
      <c r="D1706" t="s">
        <v>30</v>
      </c>
      <c r="E1706">
        <v>8</v>
      </c>
      <c r="F1706">
        <v>7</v>
      </c>
      <c r="J1706" t="s">
        <v>413</v>
      </c>
    </row>
    <row r="1707" spans="1:10">
      <c r="A1707" t="s">
        <v>399</v>
      </c>
      <c r="B1707" s="56">
        <v>4.8252314814814817E-2</v>
      </c>
      <c r="C1707" t="s">
        <v>21</v>
      </c>
      <c r="D1707" t="s">
        <v>30</v>
      </c>
      <c r="E1707" t="s">
        <v>38</v>
      </c>
      <c r="F1707" t="s">
        <v>38</v>
      </c>
      <c r="J1707" t="s">
        <v>103</v>
      </c>
    </row>
    <row r="1708" spans="1:10">
      <c r="A1708" t="s">
        <v>399</v>
      </c>
      <c r="B1708" s="56">
        <v>4.8645833333333333E-2</v>
      </c>
      <c r="C1708" t="s">
        <v>21</v>
      </c>
      <c r="D1708" t="s">
        <v>30</v>
      </c>
      <c r="E1708" t="s">
        <v>38</v>
      </c>
      <c r="F1708" t="s">
        <v>38</v>
      </c>
      <c r="J1708" t="s">
        <v>103</v>
      </c>
    </row>
    <row r="1709" spans="1:10">
      <c r="A1709" t="s">
        <v>399</v>
      </c>
      <c r="B1709" s="56">
        <v>4.8645833333333333E-2</v>
      </c>
      <c r="C1709" t="s">
        <v>21</v>
      </c>
      <c r="D1709" t="s">
        <v>30</v>
      </c>
      <c r="E1709">
        <v>10</v>
      </c>
      <c r="F1709">
        <v>9</v>
      </c>
      <c r="J1709" t="s">
        <v>413</v>
      </c>
    </row>
    <row r="1710" spans="1:10">
      <c r="A1710" t="s">
        <v>399</v>
      </c>
      <c r="B1710" s="56">
        <v>4.9178240740740738E-2</v>
      </c>
      <c r="C1710" t="s">
        <v>19</v>
      </c>
      <c r="D1710" t="s">
        <v>30</v>
      </c>
      <c r="E1710" t="s">
        <v>38</v>
      </c>
      <c r="F1710" t="s">
        <v>38</v>
      </c>
      <c r="J1710" t="s">
        <v>103</v>
      </c>
    </row>
    <row r="1711" spans="1:10">
      <c r="A1711" t="s">
        <v>399</v>
      </c>
      <c r="B1711" s="56">
        <v>4.9178240740740738E-2</v>
      </c>
      <c r="C1711" t="s">
        <v>19</v>
      </c>
      <c r="D1711" t="s">
        <v>30</v>
      </c>
      <c r="E1711">
        <v>11</v>
      </c>
      <c r="F1711">
        <v>5</v>
      </c>
      <c r="J1711" t="s">
        <v>413</v>
      </c>
    </row>
    <row r="1712" spans="1:10">
      <c r="A1712" t="s">
        <v>399</v>
      </c>
      <c r="B1712" s="56">
        <v>4.9375000000000002E-2</v>
      </c>
      <c r="C1712" t="s">
        <v>19</v>
      </c>
      <c r="D1712" t="s">
        <v>30</v>
      </c>
      <c r="E1712" t="s">
        <v>38</v>
      </c>
      <c r="F1712" t="s">
        <v>38</v>
      </c>
      <c r="J1712" t="s">
        <v>103</v>
      </c>
    </row>
    <row r="1713" spans="1:10">
      <c r="A1713" t="s">
        <v>399</v>
      </c>
      <c r="B1713" s="56">
        <v>4.9375000000000002E-2</v>
      </c>
      <c r="C1713" t="s">
        <v>19</v>
      </c>
      <c r="D1713" t="s">
        <v>30</v>
      </c>
      <c r="E1713">
        <v>12</v>
      </c>
      <c r="F1713">
        <v>6</v>
      </c>
      <c r="J1713" t="s">
        <v>413</v>
      </c>
    </row>
    <row r="1714" spans="1:10">
      <c r="A1714" t="s">
        <v>399</v>
      </c>
      <c r="B1714" s="56">
        <v>4.9652777777777775E-2</v>
      </c>
      <c r="C1714" t="s">
        <v>19</v>
      </c>
      <c r="D1714" t="s">
        <v>30</v>
      </c>
      <c r="E1714" t="s">
        <v>38</v>
      </c>
      <c r="F1714" t="s">
        <v>38</v>
      </c>
      <c r="J1714" t="s">
        <v>103</v>
      </c>
    </row>
    <row r="1715" spans="1:10">
      <c r="A1715" t="s">
        <v>399</v>
      </c>
      <c r="B1715" s="56">
        <v>4.9652777777777775E-2</v>
      </c>
      <c r="C1715" t="s">
        <v>19</v>
      </c>
      <c r="D1715" t="s">
        <v>30</v>
      </c>
      <c r="E1715">
        <v>15</v>
      </c>
      <c r="F1715">
        <v>9</v>
      </c>
      <c r="J1715" t="s">
        <v>413</v>
      </c>
    </row>
    <row r="1716" spans="1:10">
      <c r="A1716" t="s">
        <v>399</v>
      </c>
      <c r="B1716" s="56">
        <v>5.0034722222222223E-2</v>
      </c>
      <c r="C1716" t="s">
        <v>19</v>
      </c>
      <c r="D1716" t="s">
        <v>30</v>
      </c>
      <c r="E1716" t="s">
        <v>38</v>
      </c>
      <c r="F1716" t="s">
        <v>38</v>
      </c>
      <c r="J1716" t="s">
        <v>103</v>
      </c>
    </row>
    <row r="1717" spans="1:10">
      <c r="A1717" t="s">
        <v>399</v>
      </c>
      <c r="B1717" s="56">
        <v>5.0034722222222223E-2</v>
      </c>
      <c r="C1717" t="s">
        <v>19</v>
      </c>
      <c r="D1717" t="s">
        <v>30</v>
      </c>
      <c r="E1717" t="s">
        <v>38</v>
      </c>
      <c r="F1717" t="s">
        <v>38</v>
      </c>
      <c r="J1717" t="s">
        <v>413</v>
      </c>
    </row>
    <row r="1718" spans="1:10">
      <c r="A1718" t="s">
        <v>399</v>
      </c>
      <c r="B1718" s="56">
        <v>5.0034722222222223E-2</v>
      </c>
      <c r="C1718" t="s">
        <v>19</v>
      </c>
      <c r="D1718" t="s">
        <v>30</v>
      </c>
      <c r="E1718" t="s">
        <v>38</v>
      </c>
      <c r="F1718" t="s">
        <v>38</v>
      </c>
      <c r="J1718" t="s">
        <v>103</v>
      </c>
    </row>
    <row r="1719" spans="1:10">
      <c r="A1719" t="s">
        <v>399</v>
      </c>
      <c r="B1719" s="56">
        <v>5.0034722222222223E-2</v>
      </c>
      <c r="C1719" t="s">
        <v>19</v>
      </c>
      <c r="D1719" t="s">
        <v>30</v>
      </c>
      <c r="E1719">
        <v>20</v>
      </c>
      <c r="F1719">
        <v>14</v>
      </c>
      <c r="J1719" t="s">
        <v>413</v>
      </c>
    </row>
    <row r="1720" spans="1:10">
      <c r="A1720" t="s">
        <v>399</v>
      </c>
      <c r="B1720" s="56">
        <v>5.0462962962962966E-2</v>
      </c>
      <c r="C1720" t="s">
        <v>19</v>
      </c>
      <c r="D1720" t="s">
        <v>30</v>
      </c>
      <c r="E1720">
        <v>23</v>
      </c>
      <c r="F1720">
        <v>17</v>
      </c>
      <c r="J1720" t="s">
        <v>425</v>
      </c>
    </row>
    <row r="1721" spans="1:10">
      <c r="A1721" t="s">
        <v>399</v>
      </c>
      <c r="B1721" s="56">
        <v>5.0462962962962966E-2</v>
      </c>
      <c r="C1721" t="s">
        <v>19</v>
      </c>
      <c r="D1721" t="s">
        <v>30</v>
      </c>
      <c r="E1721">
        <v>23</v>
      </c>
      <c r="F1721">
        <v>17</v>
      </c>
      <c r="J1721" t="s">
        <v>425</v>
      </c>
    </row>
    <row r="1722" spans="1:10">
      <c r="A1722" t="s">
        <v>399</v>
      </c>
      <c r="B1722" s="56">
        <v>5.0671296296296298E-2</v>
      </c>
      <c r="C1722" t="s">
        <v>19</v>
      </c>
      <c r="D1722" t="s">
        <v>30</v>
      </c>
      <c r="E1722">
        <v>16</v>
      </c>
      <c r="F1722">
        <v>10</v>
      </c>
      <c r="J1722" t="s">
        <v>425</v>
      </c>
    </row>
    <row r="1723" spans="1:10">
      <c r="A1723" t="s">
        <v>399</v>
      </c>
      <c r="B1723" s="56">
        <v>5.0671296296296298E-2</v>
      </c>
      <c r="C1723" t="s">
        <v>19</v>
      </c>
      <c r="D1723" t="s">
        <v>30</v>
      </c>
      <c r="E1723">
        <v>21</v>
      </c>
      <c r="F1723">
        <v>15</v>
      </c>
      <c r="J1723" t="s">
        <v>425</v>
      </c>
    </row>
    <row r="1724" spans="1:10">
      <c r="A1724" t="s">
        <v>399</v>
      </c>
      <c r="B1724" s="56">
        <v>5.5150462962962964E-2</v>
      </c>
      <c r="C1724" t="s">
        <v>18</v>
      </c>
      <c r="D1724" t="s">
        <v>60</v>
      </c>
      <c r="E1724">
        <v>18</v>
      </c>
      <c r="F1724">
        <v>17</v>
      </c>
    </row>
    <row r="1725" spans="1:10">
      <c r="A1725" t="s">
        <v>399</v>
      </c>
      <c r="B1725" s="56">
        <v>5.5914351851851854E-2</v>
      </c>
      <c r="C1725" t="s">
        <v>18</v>
      </c>
      <c r="D1725" t="s">
        <v>27</v>
      </c>
      <c r="E1725">
        <v>11</v>
      </c>
      <c r="F1725">
        <v>6</v>
      </c>
    </row>
    <row r="1726" spans="1:10">
      <c r="A1726" t="s">
        <v>399</v>
      </c>
      <c r="B1726" s="56">
        <v>6.0648148148148145E-2</v>
      </c>
      <c r="C1726" t="s">
        <v>14</v>
      </c>
      <c r="D1726" t="s">
        <v>109</v>
      </c>
      <c r="E1726">
        <v>5</v>
      </c>
      <c r="F1726">
        <v>5</v>
      </c>
    </row>
    <row r="1727" spans="1:10">
      <c r="A1727" t="s">
        <v>399</v>
      </c>
      <c r="B1727" s="56">
        <v>6.0868055555555557E-2</v>
      </c>
      <c r="C1727" t="s">
        <v>14</v>
      </c>
      <c r="D1727" t="s">
        <v>109</v>
      </c>
      <c r="E1727">
        <v>12</v>
      </c>
      <c r="F1727">
        <v>12</v>
      </c>
    </row>
    <row r="1728" spans="1:10">
      <c r="A1728" t="s">
        <v>399</v>
      </c>
      <c r="B1728" s="56">
        <v>6.5219907407407407E-2</v>
      </c>
      <c r="C1728" t="s">
        <v>66</v>
      </c>
      <c r="D1728" t="s">
        <v>109</v>
      </c>
      <c r="E1728" t="s">
        <v>38</v>
      </c>
      <c r="F1728" t="s">
        <v>38</v>
      </c>
      <c r="J1728" t="s">
        <v>56</v>
      </c>
    </row>
    <row r="1729" spans="1:10">
      <c r="A1729" t="s">
        <v>399</v>
      </c>
      <c r="B1729" s="56">
        <v>6.5219907407407407E-2</v>
      </c>
      <c r="C1729" t="s">
        <v>66</v>
      </c>
      <c r="D1729" t="s">
        <v>109</v>
      </c>
      <c r="E1729" t="s">
        <v>17</v>
      </c>
      <c r="F1729">
        <v>20</v>
      </c>
      <c r="J1729" t="s">
        <v>57</v>
      </c>
    </row>
    <row r="1730" spans="1:10">
      <c r="A1730" t="s">
        <v>399</v>
      </c>
      <c r="B1730" s="56">
        <v>6.581018518518518E-2</v>
      </c>
      <c r="C1730" t="s">
        <v>66</v>
      </c>
      <c r="D1730" t="s">
        <v>109</v>
      </c>
      <c r="E1730">
        <v>7</v>
      </c>
      <c r="F1730">
        <v>4</v>
      </c>
    </row>
    <row r="1731" spans="1:10">
      <c r="A1731" t="s">
        <v>399</v>
      </c>
      <c r="B1731" s="56">
        <v>6.6493055555555555E-2</v>
      </c>
      <c r="C1731" t="s">
        <v>66</v>
      </c>
      <c r="D1731" t="s">
        <v>109</v>
      </c>
      <c r="E1731" t="s">
        <v>38</v>
      </c>
      <c r="F1731" t="s">
        <v>38</v>
      </c>
      <c r="J1731" t="s">
        <v>56</v>
      </c>
    </row>
    <row r="1732" spans="1:10">
      <c r="A1732" t="s">
        <v>399</v>
      </c>
      <c r="B1732" s="56">
        <v>6.6493055555555555E-2</v>
      </c>
      <c r="C1732" t="s">
        <v>66</v>
      </c>
      <c r="D1732" t="s">
        <v>109</v>
      </c>
      <c r="E1732">
        <v>21</v>
      </c>
      <c r="F1732">
        <v>18</v>
      </c>
      <c r="J1732" t="s">
        <v>57</v>
      </c>
    </row>
    <row r="1733" spans="1:10">
      <c r="A1733" t="s">
        <v>399</v>
      </c>
      <c r="B1733" s="56">
        <v>6.6736111111111107E-2</v>
      </c>
      <c r="C1733" t="s">
        <v>66</v>
      </c>
      <c r="D1733" t="s">
        <v>109</v>
      </c>
      <c r="E1733" t="s">
        <v>38</v>
      </c>
      <c r="F1733" t="s">
        <v>38</v>
      </c>
      <c r="J1733" t="s">
        <v>56</v>
      </c>
    </row>
    <row r="1734" spans="1:10">
      <c r="A1734" t="s">
        <v>399</v>
      </c>
      <c r="B1734" s="56">
        <v>6.6736111111111107E-2</v>
      </c>
      <c r="C1734" t="s">
        <v>66</v>
      </c>
      <c r="D1734" t="s">
        <v>109</v>
      </c>
      <c r="E1734">
        <v>21</v>
      </c>
      <c r="F1734">
        <v>18</v>
      </c>
      <c r="J1734" t="s">
        <v>57</v>
      </c>
    </row>
    <row r="1735" spans="1:10">
      <c r="A1735" t="s">
        <v>399</v>
      </c>
      <c r="B1735" s="56">
        <v>6.7118055555555556E-2</v>
      </c>
      <c r="C1735" t="s">
        <v>66</v>
      </c>
      <c r="D1735" t="s">
        <v>109</v>
      </c>
      <c r="E1735" t="s">
        <v>38</v>
      </c>
      <c r="F1735" t="s">
        <v>38</v>
      </c>
      <c r="J1735" t="s">
        <v>56</v>
      </c>
    </row>
    <row r="1736" spans="1:10">
      <c r="A1736" t="s">
        <v>399</v>
      </c>
      <c r="B1736" s="56">
        <v>6.7118055555555556E-2</v>
      </c>
      <c r="C1736" t="s">
        <v>66</v>
      </c>
      <c r="D1736" t="s">
        <v>109</v>
      </c>
      <c r="E1736">
        <v>14</v>
      </c>
      <c r="F1736">
        <v>11</v>
      </c>
      <c r="J1736" t="s">
        <v>57</v>
      </c>
    </row>
    <row r="1737" spans="1:10">
      <c r="A1737" t="s">
        <v>399</v>
      </c>
      <c r="B1737" s="56">
        <v>6.7280092592592586E-2</v>
      </c>
      <c r="C1737" t="s">
        <v>66</v>
      </c>
      <c r="D1737" t="s">
        <v>109</v>
      </c>
      <c r="E1737" t="s">
        <v>38</v>
      </c>
      <c r="F1737" t="s">
        <v>38</v>
      </c>
      <c r="J1737" t="s">
        <v>56</v>
      </c>
    </row>
    <row r="1738" spans="1:10">
      <c r="A1738" t="s">
        <v>399</v>
      </c>
      <c r="B1738" s="56">
        <v>6.7280092592592586E-2</v>
      </c>
      <c r="C1738" t="s">
        <v>66</v>
      </c>
      <c r="D1738" t="s">
        <v>109</v>
      </c>
      <c r="E1738">
        <v>10</v>
      </c>
      <c r="F1738">
        <v>7</v>
      </c>
      <c r="J1738" t="s">
        <v>57</v>
      </c>
    </row>
    <row r="1739" spans="1:10">
      <c r="A1739" t="s">
        <v>399</v>
      </c>
      <c r="B1739" s="56">
        <v>6.7430555555555549E-2</v>
      </c>
      <c r="C1739" t="s">
        <v>66</v>
      </c>
      <c r="D1739" t="s">
        <v>109</v>
      </c>
      <c r="E1739" t="s">
        <v>38</v>
      </c>
      <c r="F1739" t="s">
        <v>38</v>
      </c>
      <c r="J1739" t="s">
        <v>56</v>
      </c>
    </row>
    <row r="1740" spans="1:10">
      <c r="A1740" t="s">
        <v>399</v>
      </c>
      <c r="B1740" s="56">
        <v>6.7430555555555549E-2</v>
      </c>
      <c r="C1740" t="s">
        <v>66</v>
      </c>
      <c r="D1740" t="s">
        <v>109</v>
      </c>
      <c r="E1740">
        <v>14</v>
      </c>
      <c r="F1740">
        <v>11</v>
      </c>
      <c r="J1740" t="s">
        <v>57</v>
      </c>
    </row>
    <row r="1741" spans="1:10">
      <c r="A1741" t="s">
        <v>399</v>
      </c>
      <c r="B1741" s="56">
        <v>6.7650462962962968E-2</v>
      </c>
      <c r="C1741" t="s">
        <v>66</v>
      </c>
      <c r="D1741" t="s">
        <v>109</v>
      </c>
      <c r="E1741" t="s">
        <v>38</v>
      </c>
      <c r="F1741" t="s">
        <v>38</v>
      </c>
      <c r="J1741" t="s">
        <v>56</v>
      </c>
    </row>
    <row r="1742" spans="1:10">
      <c r="A1742" t="s">
        <v>399</v>
      </c>
      <c r="B1742" s="56">
        <v>6.7650462962962968E-2</v>
      </c>
      <c r="C1742" t="s">
        <v>66</v>
      </c>
      <c r="D1742" t="s">
        <v>109</v>
      </c>
      <c r="E1742">
        <v>17</v>
      </c>
      <c r="F1742">
        <v>14</v>
      </c>
      <c r="J1742" t="s">
        <v>57</v>
      </c>
    </row>
    <row r="1743" spans="1:10">
      <c r="A1743" t="s">
        <v>399</v>
      </c>
      <c r="B1743" s="56">
        <v>6.7847222222222225E-2</v>
      </c>
      <c r="C1743" t="s">
        <v>66</v>
      </c>
      <c r="D1743" t="s">
        <v>109</v>
      </c>
      <c r="E1743" t="s">
        <v>38</v>
      </c>
      <c r="F1743" t="s">
        <v>38</v>
      </c>
      <c r="J1743" t="s">
        <v>56</v>
      </c>
    </row>
    <row r="1744" spans="1:10">
      <c r="A1744" t="s">
        <v>399</v>
      </c>
      <c r="B1744" s="56">
        <v>6.7847222222222225E-2</v>
      </c>
      <c r="C1744" t="s">
        <v>66</v>
      </c>
      <c r="D1744" t="s">
        <v>109</v>
      </c>
      <c r="E1744">
        <v>22</v>
      </c>
      <c r="F1744">
        <v>19</v>
      </c>
      <c r="J1744" t="s">
        <v>57</v>
      </c>
    </row>
    <row r="1745" spans="1:10">
      <c r="A1745" t="s">
        <v>399</v>
      </c>
      <c r="B1745" s="56">
        <v>6.8078703703703697E-2</v>
      </c>
      <c r="C1745" t="s">
        <v>66</v>
      </c>
      <c r="D1745" t="s">
        <v>109</v>
      </c>
      <c r="E1745" t="s">
        <v>38</v>
      </c>
      <c r="F1745" t="s">
        <v>38</v>
      </c>
      <c r="J1745" t="s">
        <v>56</v>
      </c>
    </row>
    <row r="1746" spans="1:10">
      <c r="A1746" t="s">
        <v>399</v>
      </c>
      <c r="B1746" s="56">
        <v>6.8078703703703697E-2</v>
      </c>
      <c r="C1746" t="s">
        <v>66</v>
      </c>
      <c r="D1746" t="s">
        <v>109</v>
      </c>
      <c r="E1746">
        <v>21</v>
      </c>
      <c r="F1746">
        <v>18</v>
      </c>
      <c r="J1746" t="s">
        <v>57</v>
      </c>
    </row>
    <row r="1747" spans="1:10">
      <c r="A1747" t="s">
        <v>399</v>
      </c>
      <c r="B1747" s="56">
        <v>6.8333333333333329E-2</v>
      </c>
      <c r="C1747" t="s">
        <v>66</v>
      </c>
      <c r="D1747" t="s">
        <v>109</v>
      </c>
      <c r="E1747" t="s">
        <v>38</v>
      </c>
      <c r="F1747" t="s">
        <v>38</v>
      </c>
      <c r="J1747" t="s">
        <v>56</v>
      </c>
    </row>
    <row r="1748" spans="1:10">
      <c r="A1748" t="s">
        <v>399</v>
      </c>
      <c r="B1748" s="56">
        <v>6.8333333333333329E-2</v>
      </c>
      <c r="C1748" t="s">
        <v>66</v>
      </c>
      <c r="D1748" t="s">
        <v>109</v>
      </c>
      <c r="E1748">
        <v>19</v>
      </c>
      <c r="F1748">
        <v>16</v>
      </c>
      <c r="J1748" t="s">
        <v>57</v>
      </c>
    </row>
    <row r="1749" spans="1:10">
      <c r="A1749" t="s">
        <v>399</v>
      </c>
      <c r="B1749" s="56">
        <v>7.3356481481481481E-2</v>
      </c>
      <c r="C1749" t="s">
        <v>18</v>
      </c>
      <c r="D1749" t="s">
        <v>135</v>
      </c>
      <c r="E1749" t="s">
        <v>20</v>
      </c>
      <c r="F1749">
        <v>1</v>
      </c>
    </row>
    <row r="1750" spans="1:10">
      <c r="A1750" t="s">
        <v>399</v>
      </c>
      <c r="B1750" s="56">
        <v>7.6759259259259263E-2</v>
      </c>
      <c r="C1750" t="s">
        <v>21</v>
      </c>
      <c r="D1750" t="s">
        <v>37</v>
      </c>
      <c r="E1750">
        <v>24</v>
      </c>
      <c r="F1750">
        <v>17</v>
      </c>
    </row>
    <row r="1751" spans="1:10">
      <c r="A1751" t="s">
        <v>399</v>
      </c>
      <c r="B1751" s="56">
        <v>7.8159722222222228E-2</v>
      </c>
      <c r="C1751" t="s">
        <v>21</v>
      </c>
      <c r="D1751" t="s">
        <v>34</v>
      </c>
      <c r="E1751">
        <v>13</v>
      </c>
    </row>
    <row r="1752" spans="1:10">
      <c r="A1752" t="s">
        <v>399</v>
      </c>
      <c r="B1752" s="56">
        <v>9.8599537037037041E-2</v>
      </c>
      <c r="C1752" t="s">
        <v>89</v>
      </c>
      <c r="D1752" t="s">
        <v>22</v>
      </c>
      <c r="E1752" t="s">
        <v>20</v>
      </c>
      <c r="F1752">
        <v>1</v>
      </c>
    </row>
    <row r="1753" spans="1:10">
      <c r="A1753" t="s">
        <v>399</v>
      </c>
      <c r="B1753" s="56">
        <v>0.10076388888888889</v>
      </c>
      <c r="C1753" t="s">
        <v>19</v>
      </c>
      <c r="D1753" t="s">
        <v>22</v>
      </c>
      <c r="E1753" t="s">
        <v>38</v>
      </c>
      <c r="F1753" t="s">
        <v>38</v>
      </c>
      <c r="J1753" t="s">
        <v>56</v>
      </c>
    </row>
    <row r="1754" spans="1:10">
      <c r="A1754" t="s">
        <v>399</v>
      </c>
      <c r="B1754" s="56">
        <v>0.10076388888888889</v>
      </c>
      <c r="C1754" t="s">
        <v>19</v>
      </c>
      <c r="D1754" t="s">
        <v>22</v>
      </c>
      <c r="E1754">
        <v>19</v>
      </c>
      <c r="F1754">
        <v>11</v>
      </c>
      <c r="J1754" t="s">
        <v>57</v>
      </c>
    </row>
    <row r="1755" spans="1:10">
      <c r="A1755" t="s">
        <v>399</v>
      </c>
      <c r="B1755" s="56">
        <v>0.10097222222222223</v>
      </c>
      <c r="C1755" t="s">
        <v>19</v>
      </c>
      <c r="D1755" t="s">
        <v>15</v>
      </c>
      <c r="E1755">
        <v>4</v>
      </c>
      <c r="F1755">
        <v>4</v>
      </c>
    </row>
    <row r="1756" spans="1:10">
      <c r="A1756" t="s">
        <v>399</v>
      </c>
      <c r="B1756" s="56">
        <v>0.11158564814814814</v>
      </c>
      <c r="C1756" t="s">
        <v>13</v>
      </c>
      <c r="D1756" t="s">
        <v>15</v>
      </c>
      <c r="E1756" t="s">
        <v>20</v>
      </c>
      <c r="F1756">
        <v>1</v>
      </c>
    </row>
    <row r="1757" spans="1:10">
      <c r="A1757" t="s">
        <v>399</v>
      </c>
      <c r="B1757" s="56">
        <v>0.1116087962962963</v>
      </c>
      <c r="C1757" t="s">
        <v>23</v>
      </c>
      <c r="D1757" t="s">
        <v>15</v>
      </c>
      <c r="E1757">
        <v>17</v>
      </c>
      <c r="F1757">
        <v>14</v>
      </c>
    </row>
    <row r="1758" spans="1:10">
      <c r="A1758" t="s">
        <v>399</v>
      </c>
      <c r="B1758" s="56">
        <v>0.11162037037037037</v>
      </c>
      <c r="C1758" t="s">
        <v>19</v>
      </c>
      <c r="D1758" t="s">
        <v>15</v>
      </c>
      <c r="E1758">
        <v>18</v>
      </c>
      <c r="F1758">
        <v>18</v>
      </c>
    </row>
    <row r="1759" spans="1:10">
      <c r="A1759" t="s">
        <v>399</v>
      </c>
      <c r="B1759" s="56">
        <v>0.1116550925925926</v>
      </c>
      <c r="C1759" t="s">
        <v>18</v>
      </c>
      <c r="D1759" t="s">
        <v>15</v>
      </c>
      <c r="E1759">
        <v>9</v>
      </c>
      <c r="F1759">
        <v>5</v>
      </c>
    </row>
    <row r="1760" spans="1:10">
      <c r="A1760" t="s">
        <v>399</v>
      </c>
      <c r="B1760" s="56">
        <v>0.11167824074074074</v>
      </c>
      <c r="C1760" t="s">
        <v>14</v>
      </c>
      <c r="D1760" t="s">
        <v>15</v>
      </c>
      <c r="E1760">
        <v>20</v>
      </c>
      <c r="F1760">
        <v>17</v>
      </c>
    </row>
    <row r="1761" spans="1:6">
      <c r="A1761" t="s">
        <v>399</v>
      </c>
      <c r="B1761" s="56">
        <v>0.11170138888888889</v>
      </c>
      <c r="C1761" t="s">
        <v>66</v>
      </c>
      <c r="D1761" t="s">
        <v>15</v>
      </c>
      <c r="E1761">
        <v>6</v>
      </c>
    </row>
    <row r="1762" spans="1:6">
      <c r="A1762" t="s">
        <v>399</v>
      </c>
      <c r="B1762" s="56">
        <v>0.11171296296296296</v>
      </c>
      <c r="C1762" t="s">
        <v>21</v>
      </c>
      <c r="D1762" t="s">
        <v>15</v>
      </c>
      <c r="E1762" t="s">
        <v>38</v>
      </c>
      <c r="F1762" t="s">
        <v>38</v>
      </c>
    </row>
    <row r="1763" spans="1:6">
      <c r="A1763" t="s">
        <v>399</v>
      </c>
      <c r="B1763" s="56">
        <v>0.1125462962962963</v>
      </c>
      <c r="C1763" t="s">
        <v>14</v>
      </c>
      <c r="D1763" t="s">
        <v>15</v>
      </c>
      <c r="E1763">
        <v>5</v>
      </c>
      <c r="F1763">
        <v>2</v>
      </c>
    </row>
    <row r="1764" spans="1:6">
      <c r="A1764" t="s">
        <v>399</v>
      </c>
      <c r="B1764" s="56">
        <v>0.11255787037037036</v>
      </c>
      <c r="C1764" t="s">
        <v>21</v>
      </c>
      <c r="D1764" t="s">
        <v>15</v>
      </c>
      <c r="E1764">
        <v>10</v>
      </c>
      <c r="F1764">
        <v>7</v>
      </c>
    </row>
    <row r="1765" spans="1:6">
      <c r="A1765" t="s">
        <v>399</v>
      </c>
      <c r="B1765" s="56">
        <v>0.11259259259259259</v>
      </c>
      <c r="C1765" t="s">
        <v>19</v>
      </c>
      <c r="D1765" t="s">
        <v>15</v>
      </c>
      <c r="E1765">
        <v>9</v>
      </c>
      <c r="F1765">
        <v>9</v>
      </c>
    </row>
    <row r="1766" spans="1:6">
      <c r="A1766" t="s">
        <v>399</v>
      </c>
      <c r="B1766" s="56">
        <v>0.11259259259259259</v>
      </c>
      <c r="C1766" t="s">
        <v>18</v>
      </c>
      <c r="D1766" t="s">
        <v>15</v>
      </c>
      <c r="E1766">
        <v>16</v>
      </c>
      <c r="F1766">
        <v>12</v>
      </c>
    </row>
    <row r="1767" spans="1:6">
      <c r="A1767" t="s">
        <v>399</v>
      </c>
      <c r="B1767" s="56">
        <v>0.11259259259259259</v>
      </c>
      <c r="C1767" t="s">
        <v>66</v>
      </c>
      <c r="D1767" t="s">
        <v>15</v>
      </c>
      <c r="E1767">
        <v>6</v>
      </c>
    </row>
    <row r="1768" spans="1:6">
      <c r="A1768" t="s">
        <v>399</v>
      </c>
      <c r="B1768" s="56">
        <v>0.11262731481481482</v>
      </c>
      <c r="C1768" t="s">
        <v>13</v>
      </c>
      <c r="D1768" t="s">
        <v>15</v>
      </c>
      <c r="E1768">
        <v>9</v>
      </c>
      <c r="F1768">
        <v>9</v>
      </c>
    </row>
    <row r="1769" spans="1:6">
      <c r="A1769" t="s">
        <v>399</v>
      </c>
      <c r="B1769" s="56">
        <v>0.1149537037037037</v>
      </c>
      <c r="C1769" t="s">
        <v>21</v>
      </c>
      <c r="D1769" t="s">
        <v>321</v>
      </c>
      <c r="E1769">
        <v>18</v>
      </c>
      <c r="F1769">
        <v>11</v>
      </c>
    </row>
    <row r="1770" spans="1:6">
      <c r="A1770" t="s">
        <v>399</v>
      </c>
      <c r="B1770" s="56">
        <v>0.11506944444444445</v>
      </c>
      <c r="C1770" t="s">
        <v>13</v>
      </c>
      <c r="D1770" t="s">
        <v>321</v>
      </c>
      <c r="E1770">
        <v>9</v>
      </c>
      <c r="F1770">
        <v>7</v>
      </c>
    </row>
    <row r="1771" spans="1:6">
      <c r="A1771" t="s">
        <v>399</v>
      </c>
      <c r="B1771" s="56">
        <v>0.11825231481481481</v>
      </c>
      <c r="C1771" t="s">
        <v>14</v>
      </c>
      <c r="D1771" t="s">
        <v>16</v>
      </c>
      <c r="E1771" t="s">
        <v>17</v>
      </c>
      <c r="F1771">
        <v>20</v>
      </c>
    </row>
    <row r="1772" spans="1:6">
      <c r="A1772" t="s">
        <v>399</v>
      </c>
      <c r="B1772" s="56">
        <v>0.11827546296296296</v>
      </c>
      <c r="C1772" t="s">
        <v>23</v>
      </c>
      <c r="D1772" t="s">
        <v>16</v>
      </c>
      <c r="E1772" t="s">
        <v>17</v>
      </c>
      <c r="F1772">
        <v>20</v>
      </c>
    </row>
    <row r="1773" spans="1:6">
      <c r="A1773" t="s">
        <v>399</v>
      </c>
      <c r="B1773" s="56">
        <v>0.11837962962962963</v>
      </c>
      <c r="C1773" t="s">
        <v>21</v>
      </c>
      <c r="D1773" t="s">
        <v>16</v>
      </c>
      <c r="E1773">
        <v>18</v>
      </c>
      <c r="F1773">
        <v>17</v>
      </c>
    </row>
    <row r="1774" spans="1:6">
      <c r="A1774" t="s">
        <v>399</v>
      </c>
      <c r="B1774" s="56">
        <v>0.11840277777777777</v>
      </c>
      <c r="C1774" t="s">
        <v>19</v>
      </c>
      <c r="D1774" t="s">
        <v>16</v>
      </c>
      <c r="E1774">
        <v>16</v>
      </c>
      <c r="F1774">
        <v>12</v>
      </c>
    </row>
    <row r="1775" spans="1:6">
      <c r="A1775" t="s">
        <v>399</v>
      </c>
      <c r="B1775" s="56">
        <v>0.11850694444444444</v>
      </c>
      <c r="C1775" t="s">
        <v>18</v>
      </c>
      <c r="D1775" t="s">
        <v>16</v>
      </c>
      <c r="E1775">
        <v>6</v>
      </c>
      <c r="F1775">
        <v>2</v>
      </c>
    </row>
    <row r="1776" spans="1:6">
      <c r="A1776" t="s">
        <v>399</v>
      </c>
      <c r="B1776" s="56">
        <v>0.11850694444444444</v>
      </c>
      <c r="C1776" t="s">
        <v>13</v>
      </c>
      <c r="D1776" t="s">
        <v>16</v>
      </c>
      <c r="E1776">
        <v>6</v>
      </c>
      <c r="F1776">
        <v>6</v>
      </c>
    </row>
    <row r="1777" spans="1:10">
      <c r="A1777" t="s">
        <v>399</v>
      </c>
      <c r="B1777" s="56">
        <v>0.11851851851851852</v>
      </c>
      <c r="C1777" t="s">
        <v>66</v>
      </c>
      <c r="D1777" t="s">
        <v>16</v>
      </c>
      <c r="E1777">
        <v>6</v>
      </c>
      <c r="F1777">
        <v>4</v>
      </c>
    </row>
    <row r="1778" spans="1:10">
      <c r="A1778" t="s">
        <v>399</v>
      </c>
      <c r="B1778" s="56">
        <v>0.11991898148148149</v>
      </c>
      <c r="C1778" t="s">
        <v>14</v>
      </c>
      <c r="D1778" t="s">
        <v>30</v>
      </c>
      <c r="E1778">
        <v>20</v>
      </c>
      <c r="F1778">
        <v>14</v>
      </c>
      <c r="J1778" t="s">
        <v>32</v>
      </c>
    </row>
    <row r="1779" spans="1:10">
      <c r="A1779" t="s">
        <v>399</v>
      </c>
      <c r="B1779" s="56">
        <v>0.11993055555555555</v>
      </c>
      <c r="C1779" t="s">
        <v>14</v>
      </c>
      <c r="D1779" t="s">
        <v>30</v>
      </c>
      <c r="E1779">
        <v>13</v>
      </c>
      <c r="F1779">
        <v>7</v>
      </c>
      <c r="J1779" t="s">
        <v>32</v>
      </c>
    </row>
    <row r="1780" spans="1:10">
      <c r="A1780" t="s">
        <v>399</v>
      </c>
      <c r="B1780" s="56">
        <v>0.12002314814814814</v>
      </c>
      <c r="C1780" t="s">
        <v>14</v>
      </c>
      <c r="D1780" t="s">
        <v>28</v>
      </c>
      <c r="E1780">
        <v>12</v>
      </c>
      <c r="H1780" t="s">
        <v>470</v>
      </c>
    </row>
    <row r="1781" spans="1:10">
      <c r="A1781" t="s">
        <v>399</v>
      </c>
      <c r="B1781" s="56">
        <v>0.12032407407407407</v>
      </c>
      <c r="C1781" t="s">
        <v>14</v>
      </c>
      <c r="D1781" t="s">
        <v>30</v>
      </c>
      <c r="E1781">
        <v>10</v>
      </c>
      <c r="F1781">
        <v>4</v>
      </c>
      <c r="J1781" t="s">
        <v>32</v>
      </c>
    </row>
    <row r="1782" spans="1:10">
      <c r="A1782" t="s">
        <v>399</v>
      </c>
      <c r="B1782" s="56">
        <v>0.12204861111111111</v>
      </c>
      <c r="C1782" t="s">
        <v>14</v>
      </c>
      <c r="D1782" t="s">
        <v>62</v>
      </c>
      <c r="E1782">
        <v>6</v>
      </c>
      <c r="F1782">
        <v>3</v>
      </c>
      <c r="J1782" t="s">
        <v>473</v>
      </c>
    </row>
    <row r="1783" spans="1:10">
      <c r="A1783" t="s">
        <v>399</v>
      </c>
      <c r="B1783" s="56">
        <v>0.12353009259259259</v>
      </c>
      <c r="C1783" t="s">
        <v>14</v>
      </c>
      <c r="D1783" t="s">
        <v>30</v>
      </c>
      <c r="E1783" t="s">
        <v>38</v>
      </c>
      <c r="F1783" t="s">
        <v>38</v>
      </c>
      <c r="J1783" t="s">
        <v>474</v>
      </c>
    </row>
    <row r="1784" spans="1:10">
      <c r="A1784" t="s">
        <v>399</v>
      </c>
      <c r="B1784" s="56">
        <v>0.12353009259259259</v>
      </c>
      <c r="C1784" t="s">
        <v>14</v>
      </c>
      <c r="D1784" t="s">
        <v>30</v>
      </c>
      <c r="E1784" t="s">
        <v>38</v>
      </c>
      <c r="F1784" t="s">
        <v>38</v>
      </c>
      <c r="J1784" t="s">
        <v>103</v>
      </c>
    </row>
    <row r="1785" spans="1:10">
      <c r="A1785" t="s">
        <v>399</v>
      </c>
      <c r="B1785" s="56">
        <v>0.12373842592592593</v>
      </c>
      <c r="C1785" t="s">
        <v>19</v>
      </c>
      <c r="D1785" t="s">
        <v>30</v>
      </c>
      <c r="E1785">
        <v>21</v>
      </c>
      <c r="F1785">
        <v>15</v>
      </c>
      <c r="J1785" t="s">
        <v>159</v>
      </c>
    </row>
    <row r="1786" spans="1:10">
      <c r="A1786" t="s">
        <v>399</v>
      </c>
      <c r="B1786" s="56">
        <v>0.12386574074074073</v>
      </c>
      <c r="C1786" t="s">
        <v>19</v>
      </c>
      <c r="D1786" t="s">
        <v>28</v>
      </c>
      <c r="E1786">
        <v>19</v>
      </c>
      <c r="H1786" t="s">
        <v>475</v>
      </c>
    </row>
    <row r="1787" spans="1:10">
      <c r="A1787" t="s">
        <v>399</v>
      </c>
      <c r="B1787" s="56">
        <v>0.12481481481481481</v>
      </c>
      <c r="C1787" t="s">
        <v>18</v>
      </c>
      <c r="D1787" t="s">
        <v>28</v>
      </c>
      <c r="E1787">
        <v>7</v>
      </c>
      <c r="H1787" t="s">
        <v>476</v>
      </c>
      <c r="J1787" t="s">
        <v>82</v>
      </c>
    </row>
    <row r="1788" spans="1:10">
      <c r="A1788" t="s">
        <v>399</v>
      </c>
      <c r="B1788" s="56">
        <v>0.12590277777777778</v>
      </c>
      <c r="C1788" t="s">
        <v>66</v>
      </c>
      <c r="D1788" t="s">
        <v>30</v>
      </c>
      <c r="E1788">
        <v>14</v>
      </c>
      <c r="F1788">
        <v>8</v>
      </c>
      <c r="J1788" t="s">
        <v>477</v>
      </c>
    </row>
    <row r="1789" spans="1:10">
      <c r="A1789" t="s">
        <v>399</v>
      </c>
      <c r="B1789" s="56">
        <v>0.12622685185185184</v>
      </c>
      <c r="C1789" t="s">
        <v>66</v>
      </c>
      <c r="D1789" t="s">
        <v>28</v>
      </c>
      <c r="E1789">
        <v>20</v>
      </c>
      <c r="H1789" t="s">
        <v>478</v>
      </c>
    </row>
    <row r="1790" spans="1:10">
      <c r="A1790" t="s">
        <v>399</v>
      </c>
      <c r="B1790" s="56">
        <v>0.12680555555555556</v>
      </c>
      <c r="C1790" t="s">
        <v>13</v>
      </c>
      <c r="D1790" t="s">
        <v>33</v>
      </c>
      <c r="E1790">
        <v>23</v>
      </c>
      <c r="F1790">
        <v>17</v>
      </c>
      <c r="J1790" t="s">
        <v>120</v>
      </c>
    </row>
    <row r="1791" spans="1:10">
      <c r="A1791" t="s">
        <v>399</v>
      </c>
      <c r="B1791" s="56">
        <v>0.12687499999999999</v>
      </c>
      <c r="C1791" t="s">
        <v>13</v>
      </c>
      <c r="D1791" t="s">
        <v>28</v>
      </c>
      <c r="E1791">
        <v>14</v>
      </c>
      <c r="H1791" t="s">
        <v>482</v>
      </c>
    </row>
    <row r="1792" spans="1:10">
      <c r="A1792" t="s">
        <v>399</v>
      </c>
      <c r="B1792" s="56">
        <v>0.12715277777777778</v>
      </c>
      <c r="C1792" t="s">
        <v>14</v>
      </c>
      <c r="D1792" t="s">
        <v>30</v>
      </c>
      <c r="E1792">
        <v>18</v>
      </c>
      <c r="F1792">
        <v>12</v>
      </c>
      <c r="J1792" t="s">
        <v>368</v>
      </c>
    </row>
    <row r="1793" spans="1:10">
      <c r="A1793" t="s">
        <v>399</v>
      </c>
      <c r="B1793" s="56">
        <v>0.12715277777777778</v>
      </c>
      <c r="C1793" t="s">
        <v>14</v>
      </c>
      <c r="D1793" t="s">
        <v>30</v>
      </c>
      <c r="E1793" t="s">
        <v>38</v>
      </c>
      <c r="F1793" t="s">
        <v>38</v>
      </c>
      <c r="J1793" t="s">
        <v>103</v>
      </c>
    </row>
    <row r="1794" spans="1:10">
      <c r="A1794" t="s">
        <v>399</v>
      </c>
      <c r="B1794" s="56">
        <v>0.12732638888888889</v>
      </c>
      <c r="C1794" t="s">
        <v>14</v>
      </c>
      <c r="D1794" t="s">
        <v>28</v>
      </c>
      <c r="E1794">
        <v>9</v>
      </c>
      <c r="H1794" t="s">
        <v>484</v>
      </c>
    </row>
    <row r="1795" spans="1:10">
      <c r="A1795" t="s">
        <v>399</v>
      </c>
      <c r="B1795" s="56">
        <v>0.12827546296296297</v>
      </c>
      <c r="C1795" t="s">
        <v>14</v>
      </c>
      <c r="D1795" t="s">
        <v>30</v>
      </c>
      <c r="E1795" t="s">
        <v>17</v>
      </c>
      <c r="F1795">
        <v>20</v>
      </c>
      <c r="G1795" t="s">
        <v>40</v>
      </c>
      <c r="J1795" t="s">
        <v>103</v>
      </c>
    </row>
    <row r="1796" spans="1:10">
      <c r="A1796" t="s">
        <v>399</v>
      </c>
      <c r="B1796" s="56">
        <v>0.12827546296296297</v>
      </c>
      <c r="C1796" t="s">
        <v>14</v>
      </c>
      <c r="D1796" t="s">
        <v>30</v>
      </c>
      <c r="E1796">
        <v>14</v>
      </c>
      <c r="F1796">
        <v>8</v>
      </c>
      <c r="J1796" t="s">
        <v>487</v>
      </c>
    </row>
    <row r="1797" spans="1:10">
      <c r="A1797" t="s">
        <v>399</v>
      </c>
      <c r="B1797" s="56">
        <v>0.12861111111111112</v>
      </c>
      <c r="C1797" t="s">
        <v>66</v>
      </c>
      <c r="D1797" t="s">
        <v>62</v>
      </c>
      <c r="E1797">
        <v>8</v>
      </c>
      <c r="F1797">
        <v>4</v>
      </c>
      <c r="J1797" t="s">
        <v>473</v>
      </c>
    </row>
    <row r="1798" spans="1:10">
      <c r="A1798" t="s">
        <v>399</v>
      </c>
      <c r="B1798" s="56">
        <v>0.12885416666666666</v>
      </c>
      <c r="C1798" t="s">
        <v>14</v>
      </c>
      <c r="D1798" t="s">
        <v>28</v>
      </c>
      <c r="E1798">
        <v>7</v>
      </c>
      <c r="H1798" t="s">
        <v>490</v>
      </c>
    </row>
    <row r="1799" spans="1:10">
      <c r="A1799" t="s">
        <v>399</v>
      </c>
      <c r="B1799" s="56">
        <v>0.12993055555555555</v>
      </c>
      <c r="C1799" t="s">
        <v>18</v>
      </c>
      <c r="D1799" t="s">
        <v>28</v>
      </c>
      <c r="E1799">
        <v>12</v>
      </c>
      <c r="H1799" t="s">
        <v>491</v>
      </c>
      <c r="J1799" t="s">
        <v>492</v>
      </c>
    </row>
    <row r="1800" spans="1:10">
      <c r="A1800" t="s">
        <v>399</v>
      </c>
      <c r="B1800" s="56">
        <v>0.13123842592592594</v>
      </c>
      <c r="C1800" t="s">
        <v>21</v>
      </c>
      <c r="D1800" t="s">
        <v>33</v>
      </c>
      <c r="E1800">
        <v>26</v>
      </c>
      <c r="F1800">
        <v>19</v>
      </c>
      <c r="J1800" t="s">
        <v>175</v>
      </c>
    </row>
    <row r="1801" spans="1:10">
      <c r="A1801" t="s">
        <v>399</v>
      </c>
      <c r="B1801" s="56">
        <v>0.13123842592592594</v>
      </c>
      <c r="C1801" t="s">
        <v>21</v>
      </c>
      <c r="D1801" t="s">
        <v>33</v>
      </c>
      <c r="E1801">
        <v>10</v>
      </c>
      <c r="F1801">
        <v>3</v>
      </c>
      <c r="J1801" t="s">
        <v>175</v>
      </c>
    </row>
    <row r="1802" spans="1:10">
      <c r="A1802" t="s">
        <v>399</v>
      </c>
      <c r="B1802" s="56">
        <v>0.13123842592592594</v>
      </c>
      <c r="C1802" t="s">
        <v>21</v>
      </c>
      <c r="D1802" t="s">
        <v>33</v>
      </c>
      <c r="E1802">
        <v>16</v>
      </c>
      <c r="F1802">
        <v>9</v>
      </c>
      <c r="J1802" t="s">
        <v>175</v>
      </c>
    </row>
    <row r="1803" spans="1:10">
      <c r="A1803" t="s">
        <v>399</v>
      </c>
      <c r="B1803" s="56">
        <v>0.13126157407407407</v>
      </c>
      <c r="C1803" t="s">
        <v>66</v>
      </c>
      <c r="D1803" t="s">
        <v>30</v>
      </c>
      <c r="E1803" t="s">
        <v>17</v>
      </c>
      <c r="F1803">
        <v>20</v>
      </c>
      <c r="G1803" t="s">
        <v>40</v>
      </c>
      <c r="J1803" t="s">
        <v>103</v>
      </c>
    </row>
    <row r="1804" spans="1:10">
      <c r="A1804" t="s">
        <v>399</v>
      </c>
      <c r="B1804" s="56">
        <v>0.13126157407407407</v>
      </c>
      <c r="C1804" t="s">
        <v>66</v>
      </c>
      <c r="D1804" t="s">
        <v>30</v>
      </c>
      <c r="E1804">
        <v>13</v>
      </c>
      <c r="F1804">
        <v>7</v>
      </c>
      <c r="J1804" t="s">
        <v>498</v>
      </c>
    </row>
    <row r="1805" spans="1:10">
      <c r="A1805" t="s">
        <v>399</v>
      </c>
      <c r="B1805" s="56">
        <v>0.13158564814814816</v>
      </c>
      <c r="C1805" t="s">
        <v>21</v>
      </c>
      <c r="D1805" t="s">
        <v>28</v>
      </c>
      <c r="E1805">
        <v>15</v>
      </c>
      <c r="H1805" t="s">
        <v>499</v>
      </c>
    </row>
    <row r="1806" spans="1:10">
      <c r="A1806" t="s">
        <v>399</v>
      </c>
      <c r="B1806" s="56">
        <v>0.13207175925925926</v>
      </c>
      <c r="C1806" t="s">
        <v>19</v>
      </c>
      <c r="D1806" t="s">
        <v>30</v>
      </c>
      <c r="E1806">
        <v>10</v>
      </c>
      <c r="F1806">
        <v>4</v>
      </c>
      <c r="J1806" t="s">
        <v>159</v>
      </c>
    </row>
    <row r="1807" spans="1:10">
      <c r="A1807" t="s">
        <v>399</v>
      </c>
      <c r="B1807" s="56">
        <v>0.13233796296296296</v>
      </c>
      <c r="C1807" t="s">
        <v>19</v>
      </c>
      <c r="D1807" t="s">
        <v>30</v>
      </c>
      <c r="E1807">
        <v>18</v>
      </c>
      <c r="F1807">
        <v>12</v>
      </c>
      <c r="J1807" t="s">
        <v>47</v>
      </c>
    </row>
    <row r="1808" spans="1:10">
      <c r="A1808" t="s">
        <v>399</v>
      </c>
      <c r="B1808" s="56">
        <v>0.13246527777777778</v>
      </c>
      <c r="C1808" t="s">
        <v>19</v>
      </c>
      <c r="D1808" t="s">
        <v>28</v>
      </c>
      <c r="E1808">
        <v>19</v>
      </c>
      <c r="H1808" t="s">
        <v>475</v>
      </c>
      <c r="J1808" t="s">
        <v>497</v>
      </c>
    </row>
    <row r="1809" spans="1:10">
      <c r="A1809" t="s">
        <v>399</v>
      </c>
      <c r="B1809" s="56">
        <v>0.13309027777777777</v>
      </c>
      <c r="C1809" t="s">
        <v>18</v>
      </c>
      <c r="D1809" t="s">
        <v>28</v>
      </c>
      <c r="E1809">
        <v>2</v>
      </c>
      <c r="H1809" t="s">
        <v>503</v>
      </c>
      <c r="J1809" t="s">
        <v>82</v>
      </c>
    </row>
    <row r="1810" spans="1:10">
      <c r="A1810" t="s">
        <v>399</v>
      </c>
      <c r="B1810" s="56">
        <v>0.13380787037037037</v>
      </c>
      <c r="C1810" t="s">
        <v>66</v>
      </c>
      <c r="D1810" t="s">
        <v>30</v>
      </c>
      <c r="E1810" t="s">
        <v>38</v>
      </c>
      <c r="F1810" t="s">
        <v>38</v>
      </c>
      <c r="J1810" t="s">
        <v>56</v>
      </c>
    </row>
    <row r="1811" spans="1:10">
      <c r="A1811" t="s">
        <v>399</v>
      </c>
      <c r="B1811" s="56">
        <v>0.13380787037037037</v>
      </c>
      <c r="C1811" t="s">
        <v>66</v>
      </c>
      <c r="D1811" t="s">
        <v>30</v>
      </c>
      <c r="E1811" t="s">
        <v>17</v>
      </c>
      <c r="F1811">
        <v>20</v>
      </c>
      <c r="G1811" t="s">
        <v>40</v>
      </c>
      <c r="J1811" t="s">
        <v>504</v>
      </c>
    </row>
    <row r="1812" spans="1:10">
      <c r="A1812" t="s">
        <v>399</v>
      </c>
      <c r="B1812" s="56">
        <v>0.13435185185185186</v>
      </c>
      <c r="C1812" t="s">
        <v>66</v>
      </c>
      <c r="D1812" t="s">
        <v>28</v>
      </c>
      <c r="E1812">
        <v>41</v>
      </c>
      <c r="H1812" t="s">
        <v>506</v>
      </c>
      <c r="I1812">
        <v>1</v>
      </c>
      <c r="J1812" t="s">
        <v>100</v>
      </c>
    </row>
    <row r="1813" spans="1:10">
      <c r="A1813" t="s">
        <v>399</v>
      </c>
      <c r="B1813" s="56">
        <v>0.13648148148148148</v>
      </c>
      <c r="C1813" t="s">
        <v>18</v>
      </c>
      <c r="D1813" t="s">
        <v>51</v>
      </c>
      <c r="E1813">
        <v>23</v>
      </c>
      <c r="F1813">
        <v>17</v>
      </c>
    </row>
    <row r="1814" spans="1:10">
      <c r="A1814" t="s">
        <v>399</v>
      </c>
      <c r="B1814" s="56">
        <v>0.1370949074074074</v>
      </c>
      <c r="C1814" t="s">
        <v>66</v>
      </c>
      <c r="D1814" t="s">
        <v>101</v>
      </c>
      <c r="E1814" t="s">
        <v>38</v>
      </c>
      <c r="F1814" t="s">
        <v>38</v>
      </c>
      <c r="J1814" t="s">
        <v>508</v>
      </c>
    </row>
    <row r="1815" spans="1:10">
      <c r="A1815" t="s">
        <v>399</v>
      </c>
      <c r="B1815" s="56">
        <v>0.13723379629629628</v>
      </c>
      <c r="C1815" t="s">
        <v>13</v>
      </c>
      <c r="D1815" t="s">
        <v>101</v>
      </c>
      <c r="E1815" t="s">
        <v>38</v>
      </c>
      <c r="F1815" t="s">
        <v>38</v>
      </c>
      <c r="J1815" t="s">
        <v>509</v>
      </c>
    </row>
    <row r="1816" spans="1:10">
      <c r="A1816" t="s">
        <v>399</v>
      </c>
      <c r="B1816" s="56">
        <v>0.14303240740740741</v>
      </c>
      <c r="C1816" t="s">
        <v>18</v>
      </c>
      <c r="D1816" t="s">
        <v>101</v>
      </c>
      <c r="E1816">
        <v>10</v>
      </c>
      <c r="J1816" t="s">
        <v>510</v>
      </c>
    </row>
    <row r="1817" spans="1:10">
      <c r="A1817" t="s">
        <v>399</v>
      </c>
      <c r="B1817" s="56">
        <v>0.14249999999999999</v>
      </c>
      <c r="C1817" t="s">
        <v>66</v>
      </c>
      <c r="D1817" t="s">
        <v>101</v>
      </c>
      <c r="E1817" t="s">
        <v>38</v>
      </c>
      <c r="F1817" t="s">
        <v>38</v>
      </c>
      <c r="J1817" t="s">
        <v>511</v>
      </c>
    </row>
    <row r="1818" spans="1:10">
      <c r="A1818" t="s">
        <v>399</v>
      </c>
      <c r="B1818" s="56">
        <v>0.14282407407407408</v>
      </c>
      <c r="C1818" t="s">
        <v>18</v>
      </c>
      <c r="D1818" t="s">
        <v>26</v>
      </c>
      <c r="E1818">
        <v>22</v>
      </c>
      <c r="F1818">
        <v>19</v>
      </c>
    </row>
    <row r="1819" spans="1:10">
      <c r="A1819" t="s">
        <v>399</v>
      </c>
      <c r="B1819" s="56">
        <v>0.14364583333333333</v>
      </c>
      <c r="C1819" t="s">
        <v>14</v>
      </c>
      <c r="D1819" t="s">
        <v>16</v>
      </c>
      <c r="E1819" t="s">
        <v>17</v>
      </c>
      <c r="F1819">
        <v>20</v>
      </c>
    </row>
    <row r="1820" spans="1:10">
      <c r="A1820" t="s">
        <v>399</v>
      </c>
      <c r="B1820" s="56">
        <v>0.1436574074074074</v>
      </c>
      <c r="C1820" t="s">
        <v>21</v>
      </c>
      <c r="D1820" t="s">
        <v>16</v>
      </c>
      <c r="E1820" t="s">
        <v>20</v>
      </c>
      <c r="F1820">
        <v>1</v>
      </c>
    </row>
    <row r="1821" spans="1:10">
      <c r="A1821" t="s">
        <v>399</v>
      </c>
      <c r="B1821" s="56">
        <v>0.14387731481481481</v>
      </c>
      <c r="C1821" t="s">
        <v>18</v>
      </c>
      <c r="D1821" t="s">
        <v>16</v>
      </c>
      <c r="E1821">
        <v>22</v>
      </c>
      <c r="F1821">
        <v>18</v>
      </c>
    </row>
    <row r="1822" spans="1:10">
      <c r="A1822" t="s">
        <v>399</v>
      </c>
      <c r="B1822" s="56">
        <v>0.14387731481481481</v>
      </c>
      <c r="C1822" t="s">
        <v>23</v>
      </c>
      <c r="D1822" t="s">
        <v>16</v>
      </c>
      <c r="E1822">
        <v>21</v>
      </c>
      <c r="F1822">
        <v>18</v>
      </c>
    </row>
    <row r="1823" spans="1:10">
      <c r="A1823" t="s">
        <v>399</v>
      </c>
      <c r="B1823" s="56">
        <v>0.14401620370370372</v>
      </c>
      <c r="C1823" t="s">
        <v>66</v>
      </c>
      <c r="D1823" t="s">
        <v>16</v>
      </c>
      <c r="E1823">
        <v>15</v>
      </c>
      <c r="F1823">
        <v>13</v>
      </c>
    </row>
    <row r="1824" spans="1:10">
      <c r="A1824" t="s">
        <v>399</v>
      </c>
      <c r="B1824" s="56">
        <v>0.14417824074074073</v>
      </c>
      <c r="C1824" t="s">
        <v>19</v>
      </c>
      <c r="D1824" t="s">
        <v>16</v>
      </c>
      <c r="E1824">
        <v>9</v>
      </c>
      <c r="F1824">
        <v>5</v>
      </c>
    </row>
    <row r="1825" spans="1:10">
      <c r="A1825" t="s">
        <v>399</v>
      </c>
      <c r="B1825" s="56">
        <v>0.14420138888888889</v>
      </c>
      <c r="C1825" t="s">
        <v>13</v>
      </c>
      <c r="D1825" t="s">
        <v>16</v>
      </c>
      <c r="E1825">
        <v>6</v>
      </c>
      <c r="F1825">
        <v>6</v>
      </c>
    </row>
    <row r="1826" spans="1:10">
      <c r="A1826" t="s">
        <v>399</v>
      </c>
      <c r="B1826" s="56">
        <v>0.1449074074074074</v>
      </c>
      <c r="C1826" t="s">
        <v>14</v>
      </c>
      <c r="D1826" t="s">
        <v>25</v>
      </c>
      <c r="E1826">
        <v>20</v>
      </c>
      <c r="F1826">
        <v>17</v>
      </c>
    </row>
    <row r="1827" spans="1:10">
      <c r="A1827" t="s">
        <v>399</v>
      </c>
      <c r="B1827" s="56">
        <v>0.14526620370370372</v>
      </c>
      <c r="C1827" t="s">
        <v>18</v>
      </c>
      <c r="D1827" t="s">
        <v>28</v>
      </c>
      <c r="E1827">
        <v>5</v>
      </c>
      <c r="H1827" t="s">
        <v>516</v>
      </c>
      <c r="J1827" t="s">
        <v>215</v>
      </c>
    </row>
    <row r="1828" spans="1:10">
      <c r="A1828" t="s">
        <v>399</v>
      </c>
      <c r="B1828" s="56">
        <v>0.14591435185185186</v>
      </c>
      <c r="C1828" t="s">
        <v>23</v>
      </c>
      <c r="D1828" t="s">
        <v>28</v>
      </c>
      <c r="E1828">
        <v>1</v>
      </c>
      <c r="H1828" t="s">
        <v>517</v>
      </c>
      <c r="J1828" t="s">
        <v>148</v>
      </c>
    </row>
    <row r="1829" spans="1:10">
      <c r="A1829" t="s">
        <v>399</v>
      </c>
      <c r="B1829" s="56">
        <v>0.14662037037037037</v>
      </c>
      <c r="C1829" t="s">
        <v>18</v>
      </c>
      <c r="D1829" t="s">
        <v>77</v>
      </c>
      <c r="E1829">
        <v>20</v>
      </c>
      <c r="F1829">
        <v>16</v>
      </c>
      <c r="H1829" t="s">
        <v>518</v>
      </c>
      <c r="J1829" t="s">
        <v>519</v>
      </c>
    </row>
    <row r="1830" spans="1:10">
      <c r="A1830" t="s">
        <v>399</v>
      </c>
      <c r="B1830" s="56">
        <v>0.14664351851851851</v>
      </c>
      <c r="C1830" t="s">
        <v>21</v>
      </c>
      <c r="D1830" t="s">
        <v>77</v>
      </c>
      <c r="E1830" t="s">
        <v>38</v>
      </c>
      <c r="F1830" t="s">
        <v>38</v>
      </c>
      <c r="H1830" t="s">
        <v>520</v>
      </c>
      <c r="J1830" t="s">
        <v>519</v>
      </c>
    </row>
    <row r="1831" spans="1:10">
      <c r="A1831" t="s">
        <v>399</v>
      </c>
      <c r="B1831" s="56">
        <v>0.14667824074074073</v>
      </c>
      <c r="C1831" t="s">
        <v>66</v>
      </c>
      <c r="D1831" t="s">
        <v>77</v>
      </c>
      <c r="E1831" t="s">
        <v>20</v>
      </c>
      <c r="F1831">
        <v>1</v>
      </c>
      <c r="H1831" t="s">
        <v>521</v>
      </c>
      <c r="J1831" t="s">
        <v>519</v>
      </c>
    </row>
    <row r="1832" spans="1:10">
      <c r="A1832" t="s">
        <v>399</v>
      </c>
      <c r="B1832" s="56">
        <v>0.14747685185185186</v>
      </c>
      <c r="C1832" t="s">
        <v>23</v>
      </c>
      <c r="D1832" t="s">
        <v>77</v>
      </c>
      <c r="E1832">
        <v>8</v>
      </c>
      <c r="F1832">
        <v>5</v>
      </c>
      <c r="H1832" t="s">
        <v>522</v>
      </c>
      <c r="J1832" t="s">
        <v>519</v>
      </c>
    </row>
    <row r="1833" spans="1:10">
      <c r="A1833" t="s">
        <v>399</v>
      </c>
      <c r="B1833" s="56">
        <v>0.14747685185185186</v>
      </c>
      <c r="C1833" t="s">
        <v>13</v>
      </c>
      <c r="D1833" t="s">
        <v>77</v>
      </c>
      <c r="E1833">
        <v>12</v>
      </c>
      <c r="F1833">
        <v>11</v>
      </c>
      <c r="H1833" t="s">
        <v>523</v>
      </c>
      <c r="J1833" t="s">
        <v>519</v>
      </c>
    </row>
    <row r="1834" spans="1:10">
      <c r="A1834" t="s">
        <v>399</v>
      </c>
      <c r="B1834" s="56">
        <v>0.14842592592592593</v>
      </c>
      <c r="C1834" t="s">
        <v>66</v>
      </c>
      <c r="D1834" t="s">
        <v>30</v>
      </c>
      <c r="E1834" t="s">
        <v>38</v>
      </c>
      <c r="F1834" t="s">
        <v>38</v>
      </c>
      <c r="J1834" t="s">
        <v>56</v>
      </c>
    </row>
    <row r="1835" spans="1:10">
      <c r="A1835" t="s">
        <v>399</v>
      </c>
      <c r="B1835" s="56">
        <v>0.14842592592592593</v>
      </c>
      <c r="C1835" t="s">
        <v>66</v>
      </c>
      <c r="D1835" t="s">
        <v>30</v>
      </c>
      <c r="E1835" t="s">
        <v>17</v>
      </c>
      <c r="F1835">
        <v>20</v>
      </c>
      <c r="G1835" t="s">
        <v>40</v>
      </c>
      <c r="J1835" t="s">
        <v>504</v>
      </c>
    </row>
    <row r="1836" spans="1:10">
      <c r="A1836" t="s">
        <v>399</v>
      </c>
      <c r="B1836" s="56">
        <v>0.14885416666666668</v>
      </c>
      <c r="C1836" t="s">
        <v>66</v>
      </c>
      <c r="D1836" t="s">
        <v>28</v>
      </c>
      <c r="E1836">
        <v>27</v>
      </c>
      <c r="H1836" t="s">
        <v>524</v>
      </c>
    </row>
    <row r="1837" spans="1:10">
      <c r="A1837" t="s">
        <v>399</v>
      </c>
      <c r="B1837" s="56">
        <v>0.1491550925925926</v>
      </c>
      <c r="C1837" t="s">
        <v>19</v>
      </c>
      <c r="D1837" t="s">
        <v>30</v>
      </c>
      <c r="E1837">
        <v>25</v>
      </c>
      <c r="F1837">
        <v>19</v>
      </c>
      <c r="J1837" t="s">
        <v>47</v>
      </c>
    </row>
    <row r="1838" spans="1:10">
      <c r="A1838" t="s">
        <v>399</v>
      </c>
      <c r="B1838" s="56">
        <v>0.14924768518518519</v>
      </c>
      <c r="C1838" t="s">
        <v>19</v>
      </c>
      <c r="D1838" t="s">
        <v>28</v>
      </c>
      <c r="E1838">
        <v>16</v>
      </c>
      <c r="H1838" t="s">
        <v>525</v>
      </c>
    </row>
    <row r="1839" spans="1:10">
      <c r="A1839" t="s">
        <v>399</v>
      </c>
      <c r="B1839" s="56">
        <v>0.14937500000000001</v>
      </c>
      <c r="C1839" t="s">
        <v>19</v>
      </c>
      <c r="D1839" t="s">
        <v>30</v>
      </c>
      <c r="E1839">
        <v>16</v>
      </c>
      <c r="F1839">
        <v>10</v>
      </c>
      <c r="J1839" t="s">
        <v>159</v>
      </c>
    </row>
    <row r="1840" spans="1:10">
      <c r="A1840" t="s">
        <v>399</v>
      </c>
      <c r="B1840" s="56">
        <v>0.14940972222222224</v>
      </c>
      <c r="C1840" t="s">
        <v>19</v>
      </c>
      <c r="D1840" t="s">
        <v>28</v>
      </c>
      <c r="E1840">
        <v>6</v>
      </c>
      <c r="H1840" t="s">
        <v>527</v>
      </c>
    </row>
    <row r="1841" spans="1:10">
      <c r="A1841" t="s">
        <v>399</v>
      </c>
      <c r="B1841" s="56">
        <v>0.15129629629629629</v>
      </c>
      <c r="C1841" t="s">
        <v>14</v>
      </c>
      <c r="D1841" t="s">
        <v>30</v>
      </c>
      <c r="E1841" t="s">
        <v>38</v>
      </c>
      <c r="F1841" t="s">
        <v>38</v>
      </c>
      <c r="J1841" t="s">
        <v>56</v>
      </c>
    </row>
    <row r="1842" spans="1:10">
      <c r="A1842" t="s">
        <v>399</v>
      </c>
      <c r="B1842" s="56">
        <v>0.15129629629629629</v>
      </c>
      <c r="C1842" t="s">
        <v>14</v>
      </c>
      <c r="D1842" t="s">
        <v>30</v>
      </c>
      <c r="E1842">
        <v>25</v>
      </c>
      <c r="F1842">
        <v>19</v>
      </c>
      <c r="J1842" t="s">
        <v>168</v>
      </c>
    </row>
    <row r="1843" spans="1:10">
      <c r="A1843" t="s">
        <v>399</v>
      </c>
      <c r="B1843" s="56">
        <v>0.15138888888888888</v>
      </c>
      <c r="C1843" t="s">
        <v>14</v>
      </c>
      <c r="D1843" t="s">
        <v>30</v>
      </c>
      <c r="E1843" t="s">
        <v>38</v>
      </c>
      <c r="F1843" t="s">
        <v>38</v>
      </c>
      <c r="J1843" t="s">
        <v>56</v>
      </c>
    </row>
    <row r="1844" spans="1:10">
      <c r="A1844" t="s">
        <v>399</v>
      </c>
      <c r="B1844" s="56">
        <v>0.15138888888888888</v>
      </c>
      <c r="C1844" t="s">
        <v>14</v>
      </c>
      <c r="D1844" t="s">
        <v>30</v>
      </c>
      <c r="E1844">
        <v>13</v>
      </c>
      <c r="F1844">
        <v>7</v>
      </c>
      <c r="J1844" t="s">
        <v>297</v>
      </c>
    </row>
    <row r="1845" spans="1:10">
      <c r="A1845" t="s">
        <v>399</v>
      </c>
      <c r="B1845" s="56">
        <v>0.15148148148148149</v>
      </c>
      <c r="C1845" t="s">
        <v>14</v>
      </c>
      <c r="D1845" t="s">
        <v>28</v>
      </c>
      <c r="E1845">
        <v>6</v>
      </c>
      <c r="H1845" t="s">
        <v>528</v>
      </c>
    </row>
    <row r="1846" spans="1:10">
      <c r="A1846" t="s">
        <v>399</v>
      </c>
      <c r="B1846" s="56">
        <v>0.15152777777777779</v>
      </c>
      <c r="C1846" t="s">
        <v>14</v>
      </c>
      <c r="D1846" t="s">
        <v>28</v>
      </c>
      <c r="E1846">
        <v>8</v>
      </c>
      <c r="H1846" t="s">
        <v>529</v>
      </c>
    </row>
    <row r="1847" spans="1:10">
      <c r="A1847" t="s">
        <v>399</v>
      </c>
      <c r="B1847" s="56">
        <v>0.15199074074074073</v>
      </c>
      <c r="C1847" t="s">
        <v>21</v>
      </c>
      <c r="D1847" t="s">
        <v>28</v>
      </c>
      <c r="E1847">
        <v>6</v>
      </c>
      <c r="H1847" t="s">
        <v>528</v>
      </c>
      <c r="J1847" t="s">
        <v>480</v>
      </c>
    </row>
    <row r="1848" spans="1:10">
      <c r="A1848" t="s">
        <v>399</v>
      </c>
      <c r="B1848" s="56">
        <v>0.15228009259259259</v>
      </c>
      <c r="C1848" t="s">
        <v>18</v>
      </c>
      <c r="D1848" t="s">
        <v>30</v>
      </c>
      <c r="E1848">
        <v>17</v>
      </c>
      <c r="F1848">
        <v>12</v>
      </c>
      <c r="J1848" t="s">
        <v>335</v>
      </c>
    </row>
    <row r="1849" spans="1:10">
      <c r="A1849" t="s">
        <v>399</v>
      </c>
      <c r="B1849" s="56">
        <v>0.15234953703703705</v>
      </c>
      <c r="C1849" t="s">
        <v>18</v>
      </c>
      <c r="D1849" t="s">
        <v>28</v>
      </c>
      <c r="E1849">
        <v>9</v>
      </c>
      <c r="H1849" t="s">
        <v>531</v>
      </c>
    </row>
    <row r="1850" spans="1:10">
      <c r="A1850" t="s">
        <v>399</v>
      </c>
      <c r="B1850" s="56">
        <v>0.15296296296296297</v>
      </c>
      <c r="C1850" t="s">
        <v>23</v>
      </c>
      <c r="D1850" t="s">
        <v>30</v>
      </c>
      <c r="E1850">
        <v>12</v>
      </c>
      <c r="F1850">
        <v>7</v>
      </c>
      <c r="J1850" t="s">
        <v>39</v>
      </c>
    </row>
    <row r="1851" spans="1:10">
      <c r="A1851" t="s">
        <v>399</v>
      </c>
      <c r="B1851" s="56">
        <v>0.15305555555555556</v>
      </c>
      <c r="C1851" t="s">
        <v>23</v>
      </c>
      <c r="D1851" t="s">
        <v>30</v>
      </c>
      <c r="E1851" t="s">
        <v>20</v>
      </c>
      <c r="F1851">
        <v>1</v>
      </c>
      <c r="J1851" t="s">
        <v>39</v>
      </c>
    </row>
    <row r="1852" spans="1:10">
      <c r="A1852" t="s">
        <v>399</v>
      </c>
      <c r="B1852" s="56">
        <v>0.15414351851851851</v>
      </c>
      <c r="C1852" t="s">
        <v>66</v>
      </c>
      <c r="D1852" t="s">
        <v>532</v>
      </c>
      <c r="E1852">
        <v>24</v>
      </c>
      <c r="F1852">
        <v>19</v>
      </c>
      <c r="J1852" t="s">
        <v>533</v>
      </c>
    </row>
    <row r="1853" spans="1:10">
      <c r="A1853" t="s">
        <v>399</v>
      </c>
      <c r="B1853" s="56">
        <v>0.15474537037037037</v>
      </c>
      <c r="C1853" t="s">
        <v>14</v>
      </c>
      <c r="D1853" t="s">
        <v>30</v>
      </c>
      <c r="E1853">
        <v>14</v>
      </c>
      <c r="F1853">
        <v>8</v>
      </c>
      <c r="J1853" t="s">
        <v>219</v>
      </c>
    </row>
    <row r="1854" spans="1:10">
      <c r="A1854" t="s">
        <v>399</v>
      </c>
      <c r="B1854" s="56">
        <v>0.15486111111111112</v>
      </c>
      <c r="C1854" t="s">
        <v>14</v>
      </c>
      <c r="D1854" t="s">
        <v>28</v>
      </c>
      <c r="E1854">
        <v>8</v>
      </c>
      <c r="H1854" t="s">
        <v>529</v>
      </c>
    </row>
    <row r="1855" spans="1:10">
      <c r="A1855" t="s">
        <v>399</v>
      </c>
      <c r="B1855" s="56">
        <v>0.15535879629629629</v>
      </c>
      <c r="C1855" t="s">
        <v>66</v>
      </c>
      <c r="D1855" t="s">
        <v>30</v>
      </c>
      <c r="E1855" t="s">
        <v>20</v>
      </c>
      <c r="F1855">
        <v>1</v>
      </c>
      <c r="J1855" t="s">
        <v>56</v>
      </c>
    </row>
    <row r="1856" spans="1:10">
      <c r="A1856" t="s">
        <v>399</v>
      </c>
      <c r="B1856" s="56">
        <v>0.15535879629629629</v>
      </c>
      <c r="C1856" t="s">
        <v>66</v>
      </c>
      <c r="D1856" t="s">
        <v>30</v>
      </c>
      <c r="E1856" t="s">
        <v>17</v>
      </c>
      <c r="F1856">
        <v>20</v>
      </c>
      <c r="G1856" t="s">
        <v>40</v>
      </c>
      <c r="J1856" t="s">
        <v>504</v>
      </c>
    </row>
    <row r="1857" spans="1:10">
      <c r="A1857" t="s">
        <v>399</v>
      </c>
      <c r="B1857" s="56">
        <v>0.15572916666666667</v>
      </c>
      <c r="C1857" t="s">
        <v>66</v>
      </c>
      <c r="D1857" t="s">
        <v>28</v>
      </c>
      <c r="E1857">
        <v>23</v>
      </c>
      <c r="H1857" t="s">
        <v>534</v>
      </c>
      <c r="I1857">
        <v>1</v>
      </c>
      <c r="J1857" t="s">
        <v>100</v>
      </c>
    </row>
    <row r="1858" spans="1:10">
      <c r="A1858" t="s">
        <v>399</v>
      </c>
      <c r="B1858" s="56">
        <v>0.15692129629629631</v>
      </c>
      <c r="C1858" t="s">
        <v>19</v>
      </c>
      <c r="D1858" t="s">
        <v>30</v>
      </c>
      <c r="E1858">
        <v>14</v>
      </c>
      <c r="F1858">
        <v>8</v>
      </c>
      <c r="J1858" t="s">
        <v>47</v>
      </c>
    </row>
    <row r="1859" spans="1:10">
      <c r="A1859" t="s">
        <v>399</v>
      </c>
      <c r="B1859" s="56">
        <v>0.15702546296296296</v>
      </c>
      <c r="C1859" t="s">
        <v>19</v>
      </c>
      <c r="D1859" t="s">
        <v>28</v>
      </c>
      <c r="E1859">
        <v>12</v>
      </c>
      <c r="H1859" t="s">
        <v>535</v>
      </c>
    </row>
    <row r="1860" spans="1:10">
      <c r="A1860" t="s">
        <v>399</v>
      </c>
      <c r="B1860" s="56">
        <v>0.15724537037037037</v>
      </c>
      <c r="C1860" t="s">
        <v>19</v>
      </c>
      <c r="D1860" t="s">
        <v>30</v>
      </c>
      <c r="E1860">
        <v>10</v>
      </c>
      <c r="F1860">
        <v>4</v>
      </c>
      <c r="J1860" t="s">
        <v>159</v>
      </c>
    </row>
    <row r="1861" spans="1:10">
      <c r="A1861" t="s">
        <v>399</v>
      </c>
      <c r="B1861" s="56">
        <v>0.15796296296296297</v>
      </c>
      <c r="C1861" t="s">
        <v>13</v>
      </c>
      <c r="D1861" t="s">
        <v>30</v>
      </c>
      <c r="E1861">
        <v>26</v>
      </c>
      <c r="F1861">
        <v>19</v>
      </c>
      <c r="J1861" t="s">
        <v>537</v>
      </c>
    </row>
    <row r="1862" spans="1:10">
      <c r="A1862" t="s">
        <v>399</v>
      </c>
      <c r="B1862" s="56">
        <v>0.15806712962962963</v>
      </c>
      <c r="C1862" t="s">
        <v>13</v>
      </c>
      <c r="D1862" t="s">
        <v>28</v>
      </c>
      <c r="E1862">
        <v>13</v>
      </c>
      <c r="H1862" t="s">
        <v>538</v>
      </c>
    </row>
    <row r="1863" spans="1:10">
      <c r="A1863" t="s">
        <v>399</v>
      </c>
      <c r="B1863" s="56">
        <v>0.15859953703703702</v>
      </c>
      <c r="C1863" t="s">
        <v>21</v>
      </c>
      <c r="D1863" t="s">
        <v>33</v>
      </c>
      <c r="E1863">
        <v>8</v>
      </c>
      <c r="F1863">
        <v>2</v>
      </c>
      <c r="J1863" t="s">
        <v>175</v>
      </c>
    </row>
    <row r="1864" spans="1:10">
      <c r="A1864" t="s">
        <v>399</v>
      </c>
      <c r="B1864" s="56">
        <v>0.15862268518518519</v>
      </c>
      <c r="C1864" t="s">
        <v>21</v>
      </c>
      <c r="D1864" t="s">
        <v>33</v>
      </c>
      <c r="E1864">
        <v>25</v>
      </c>
      <c r="F1864">
        <v>19</v>
      </c>
      <c r="J1864" t="s">
        <v>175</v>
      </c>
    </row>
    <row r="1865" spans="1:10">
      <c r="A1865" t="s">
        <v>399</v>
      </c>
      <c r="B1865" s="56">
        <v>0.15866898148148148</v>
      </c>
      <c r="C1865" t="s">
        <v>21</v>
      </c>
      <c r="D1865" t="s">
        <v>33</v>
      </c>
      <c r="E1865">
        <v>22</v>
      </c>
      <c r="F1865">
        <v>16</v>
      </c>
      <c r="J1865" t="s">
        <v>175</v>
      </c>
    </row>
    <row r="1866" spans="1:10">
      <c r="A1866" t="s">
        <v>399</v>
      </c>
      <c r="B1866" s="56">
        <v>0.15877314814814814</v>
      </c>
      <c r="C1866" t="s">
        <v>21</v>
      </c>
      <c r="D1866" t="s">
        <v>28</v>
      </c>
      <c r="E1866">
        <v>9</v>
      </c>
      <c r="H1866" t="s">
        <v>540</v>
      </c>
    </row>
    <row r="1867" spans="1:10">
      <c r="A1867" t="s">
        <v>399</v>
      </c>
      <c r="B1867" s="56">
        <v>0.15931712962962963</v>
      </c>
      <c r="C1867" t="s">
        <v>14</v>
      </c>
      <c r="D1867" t="s">
        <v>30</v>
      </c>
      <c r="E1867" t="s">
        <v>20</v>
      </c>
      <c r="F1867">
        <v>1</v>
      </c>
      <c r="J1867" t="s">
        <v>58</v>
      </c>
    </row>
    <row r="1868" spans="1:10">
      <c r="A1868" t="s">
        <v>399</v>
      </c>
      <c r="B1868" s="56">
        <v>0.15942129629629628</v>
      </c>
      <c r="C1868" t="s">
        <v>14</v>
      </c>
      <c r="D1868" t="s">
        <v>30</v>
      </c>
      <c r="E1868">
        <v>17</v>
      </c>
      <c r="F1868">
        <v>11</v>
      </c>
      <c r="J1868" t="s">
        <v>32</v>
      </c>
    </row>
    <row r="1869" spans="1:10">
      <c r="A1869" t="s">
        <v>399</v>
      </c>
      <c r="B1869" s="56">
        <v>0.15949074074074074</v>
      </c>
      <c r="C1869" t="s">
        <v>14</v>
      </c>
      <c r="D1869" t="s">
        <v>28</v>
      </c>
      <c r="E1869">
        <v>8</v>
      </c>
      <c r="H1869" t="s">
        <v>529</v>
      </c>
    </row>
    <row r="1870" spans="1:10">
      <c r="A1870" t="s">
        <v>399</v>
      </c>
      <c r="B1870" s="56">
        <v>0.15983796296296296</v>
      </c>
      <c r="C1870" t="s">
        <v>14</v>
      </c>
      <c r="D1870" t="s">
        <v>30</v>
      </c>
      <c r="E1870" t="s">
        <v>20</v>
      </c>
      <c r="F1870">
        <v>1</v>
      </c>
      <c r="J1870" t="s">
        <v>32</v>
      </c>
    </row>
    <row r="1871" spans="1:10">
      <c r="A1871" t="s">
        <v>399</v>
      </c>
      <c r="B1871" s="56">
        <v>0.16050925925925927</v>
      </c>
      <c r="C1871" t="s">
        <v>23</v>
      </c>
      <c r="D1871" t="s">
        <v>30</v>
      </c>
      <c r="E1871">
        <v>23</v>
      </c>
      <c r="F1871">
        <v>18</v>
      </c>
      <c r="J1871" t="s">
        <v>39</v>
      </c>
    </row>
    <row r="1872" spans="1:10">
      <c r="A1872" t="s">
        <v>399</v>
      </c>
      <c r="B1872" s="56">
        <v>0.16062499999999999</v>
      </c>
      <c r="C1872" t="s">
        <v>23</v>
      </c>
      <c r="D1872" t="s">
        <v>28</v>
      </c>
      <c r="E1872">
        <v>7</v>
      </c>
      <c r="H1872" t="s">
        <v>546</v>
      </c>
    </row>
    <row r="1873" spans="1:10">
      <c r="A1873" t="s">
        <v>399</v>
      </c>
      <c r="B1873" s="56">
        <v>0.16074074074074074</v>
      </c>
      <c r="C1873" t="s">
        <v>23</v>
      </c>
      <c r="D1873" t="s">
        <v>30</v>
      </c>
      <c r="E1873">
        <v>21</v>
      </c>
      <c r="F1873">
        <v>16</v>
      </c>
      <c r="J1873" t="s">
        <v>39</v>
      </c>
    </row>
    <row r="1874" spans="1:10">
      <c r="A1874" t="s">
        <v>399</v>
      </c>
      <c r="B1874" s="56">
        <v>0.16081018518518519</v>
      </c>
      <c r="C1874" t="s">
        <v>23</v>
      </c>
      <c r="D1874" t="s">
        <v>28</v>
      </c>
      <c r="E1874">
        <v>7</v>
      </c>
      <c r="H1874" t="s">
        <v>546</v>
      </c>
      <c r="I1874">
        <v>1</v>
      </c>
      <c r="J1874" t="s">
        <v>100</v>
      </c>
    </row>
    <row r="1875" spans="1:10">
      <c r="A1875" t="s">
        <v>399</v>
      </c>
      <c r="B1875" s="56">
        <v>0.16193287037037038</v>
      </c>
      <c r="C1875" t="s">
        <v>18</v>
      </c>
      <c r="D1875" t="s">
        <v>101</v>
      </c>
      <c r="E1875">
        <v>14</v>
      </c>
      <c r="J1875" t="s">
        <v>548</v>
      </c>
    </row>
    <row r="1876" spans="1:10">
      <c r="A1876" t="s">
        <v>530</v>
      </c>
      <c r="B1876" s="56">
        <v>9.0277777777777769E-3</v>
      </c>
      <c r="C1876" t="s">
        <v>19</v>
      </c>
      <c r="D1876" t="s">
        <v>16</v>
      </c>
      <c r="E1876">
        <v>23</v>
      </c>
      <c r="F1876">
        <v>19</v>
      </c>
    </row>
    <row r="1877" spans="1:10">
      <c r="A1877" t="s">
        <v>530</v>
      </c>
      <c r="B1877" s="56">
        <v>9.0509259259259258E-3</v>
      </c>
      <c r="C1877" t="s">
        <v>21</v>
      </c>
      <c r="D1877" t="s">
        <v>16</v>
      </c>
      <c r="E1877">
        <v>20</v>
      </c>
      <c r="F1877">
        <v>19</v>
      </c>
    </row>
    <row r="1878" spans="1:10">
      <c r="A1878" t="s">
        <v>530</v>
      </c>
      <c r="B1878" s="56">
        <v>9.1319444444444443E-3</v>
      </c>
      <c r="C1878" t="s">
        <v>18</v>
      </c>
      <c r="D1878" t="s">
        <v>16</v>
      </c>
      <c r="E1878">
        <v>19</v>
      </c>
      <c r="F1878">
        <v>15</v>
      </c>
    </row>
    <row r="1879" spans="1:10">
      <c r="A1879" t="s">
        <v>530</v>
      </c>
      <c r="B1879" s="56">
        <v>9.2361111111111116E-3</v>
      </c>
      <c r="C1879" t="s">
        <v>14</v>
      </c>
      <c r="D1879" t="s">
        <v>16</v>
      </c>
      <c r="E1879">
        <v>14</v>
      </c>
      <c r="F1879">
        <v>10</v>
      </c>
    </row>
    <row r="1880" spans="1:10">
      <c r="A1880" t="s">
        <v>530</v>
      </c>
      <c r="B1880" s="56">
        <v>9.2476851851851852E-3</v>
      </c>
      <c r="C1880" t="s">
        <v>23</v>
      </c>
      <c r="D1880" t="s">
        <v>16</v>
      </c>
      <c r="E1880">
        <v>14</v>
      </c>
      <c r="F1880">
        <v>17</v>
      </c>
    </row>
    <row r="1881" spans="1:10">
      <c r="A1881" t="s">
        <v>530</v>
      </c>
      <c r="B1881" s="56">
        <v>9.4675925925925934E-3</v>
      </c>
      <c r="C1881" t="s">
        <v>13</v>
      </c>
      <c r="D1881" t="s">
        <v>16</v>
      </c>
      <c r="E1881">
        <v>8</v>
      </c>
      <c r="F1881">
        <v>8</v>
      </c>
    </row>
    <row r="1882" spans="1:10">
      <c r="A1882" t="s">
        <v>530</v>
      </c>
      <c r="B1882" s="56">
        <v>9.479166666666667E-3</v>
      </c>
      <c r="C1882" t="s">
        <v>66</v>
      </c>
      <c r="D1882" t="s">
        <v>16</v>
      </c>
      <c r="E1882">
        <v>6</v>
      </c>
      <c r="F1882">
        <v>4</v>
      </c>
    </row>
    <row r="1883" spans="1:10">
      <c r="A1883" t="s">
        <v>530</v>
      </c>
      <c r="B1883" s="56">
        <v>1.0636574074074074E-2</v>
      </c>
      <c r="C1883" t="s">
        <v>19</v>
      </c>
      <c r="D1883" t="s">
        <v>30</v>
      </c>
      <c r="E1883">
        <v>8</v>
      </c>
      <c r="F1883">
        <v>2</v>
      </c>
      <c r="J1883" t="s">
        <v>159</v>
      </c>
    </row>
    <row r="1884" spans="1:10">
      <c r="A1884" t="s">
        <v>530</v>
      </c>
      <c r="B1884" s="56">
        <v>1.1539351851851851E-2</v>
      </c>
      <c r="C1884" t="s">
        <v>21</v>
      </c>
      <c r="D1884" t="s">
        <v>33</v>
      </c>
      <c r="E1884">
        <v>13</v>
      </c>
      <c r="F1884">
        <v>6</v>
      </c>
      <c r="J1884" t="s">
        <v>63</v>
      </c>
    </row>
    <row r="1885" spans="1:10">
      <c r="A1885" t="s">
        <v>530</v>
      </c>
      <c r="B1885" s="56">
        <v>1.1666666666666667E-2</v>
      </c>
      <c r="C1885" t="s">
        <v>21</v>
      </c>
      <c r="D1885" t="s">
        <v>28</v>
      </c>
      <c r="E1885">
        <v>1</v>
      </c>
      <c r="H1885" t="s">
        <v>539</v>
      </c>
    </row>
    <row r="1886" spans="1:10">
      <c r="A1886" t="s">
        <v>530</v>
      </c>
      <c r="B1886" s="56">
        <v>1.2037037037037037E-2</v>
      </c>
      <c r="C1886" t="s">
        <v>18</v>
      </c>
      <c r="D1886" t="s">
        <v>33</v>
      </c>
      <c r="E1886">
        <v>16</v>
      </c>
      <c r="F1886">
        <v>10</v>
      </c>
      <c r="J1886" t="s">
        <v>155</v>
      </c>
    </row>
    <row r="1887" spans="1:10">
      <c r="A1887" t="s">
        <v>530</v>
      </c>
      <c r="B1887" s="56">
        <v>1.2812499999999999E-2</v>
      </c>
      <c r="C1887" t="s">
        <v>18</v>
      </c>
      <c r="D1887" t="s">
        <v>28</v>
      </c>
      <c r="E1887">
        <v>10</v>
      </c>
      <c r="H1887" t="s">
        <v>542</v>
      </c>
    </row>
    <row r="1888" spans="1:10">
      <c r="A1888" t="s">
        <v>530</v>
      </c>
      <c r="B1888" s="56">
        <v>1.2939814814814815E-2</v>
      </c>
      <c r="C1888" t="s">
        <v>18</v>
      </c>
      <c r="D1888" t="s">
        <v>28</v>
      </c>
      <c r="E1888">
        <v>8</v>
      </c>
      <c r="H1888" t="s">
        <v>544</v>
      </c>
      <c r="J1888" t="s">
        <v>215</v>
      </c>
    </row>
    <row r="1889" spans="1:10">
      <c r="A1889" t="s">
        <v>530</v>
      </c>
      <c r="B1889" s="56">
        <v>1.5694444444444445E-2</v>
      </c>
      <c r="C1889" t="s">
        <v>23</v>
      </c>
      <c r="D1889" t="s">
        <v>30</v>
      </c>
      <c r="E1889" t="s">
        <v>38</v>
      </c>
      <c r="F1889" t="s">
        <v>38</v>
      </c>
      <c r="J1889" t="s">
        <v>56</v>
      </c>
    </row>
    <row r="1890" spans="1:10">
      <c r="A1890" t="s">
        <v>530</v>
      </c>
      <c r="B1890" s="56">
        <v>1.5694444444444445E-2</v>
      </c>
      <c r="C1890" t="s">
        <v>23</v>
      </c>
      <c r="D1890" t="s">
        <v>30</v>
      </c>
      <c r="E1890">
        <v>25</v>
      </c>
      <c r="F1890">
        <v>20</v>
      </c>
      <c r="J1890" t="s">
        <v>183</v>
      </c>
    </row>
    <row r="1891" spans="1:10">
      <c r="A1891" t="s">
        <v>530</v>
      </c>
      <c r="B1891" s="56">
        <v>1.5844907407407408E-2</v>
      </c>
      <c r="C1891" t="s">
        <v>23</v>
      </c>
      <c r="D1891" t="s">
        <v>28</v>
      </c>
      <c r="E1891">
        <v>8</v>
      </c>
      <c r="H1891" t="s">
        <v>549</v>
      </c>
    </row>
    <row r="1892" spans="1:10">
      <c r="A1892" t="s">
        <v>530</v>
      </c>
      <c r="B1892" s="56">
        <v>1.5902777777777776E-2</v>
      </c>
      <c r="C1892" t="s">
        <v>23</v>
      </c>
      <c r="D1892" t="s">
        <v>30</v>
      </c>
      <c r="E1892" t="s">
        <v>38</v>
      </c>
      <c r="F1892" t="s">
        <v>38</v>
      </c>
      <c r="J1892" t="s">
        <v>56</v>
      </c>
    </row>
    <row r="1893" spans="1:10">
      <c r="A1893" t="s">
        <v>530</v>
      </c>
      <c r="B1893" s="56">
        <v>1.5902777777777776E-2</v>
      </c>
      <c r="C1893" t="s">
        <v>23</v>
      </c>
      <c r="D1893" t="s">
        <v>30</v>
      </c>
      <c r="E1893" t="s">
        <v>17</v>
      </c>
      <c r="F1893">
        <v>20</v>
      </c>
      <c r="G1893" t="s">
        <v>40</v>
      </c>
      <c r="J1893" t="s">
        <v>183</v>
      </c>
    </row>
    <row r="1894" spans="1:10">
      <c r="A1894" t="s">
        <v>530</v>
      </c>
      <c r="B1894" s="56">
        <v>1.5983796296296298E-2</v>
      </c>
      <c r="C1894" t="s">
        <v>23</v>
      </c>
      <c r="D1894" t="s">
        <v>28</v>
      </c>
      <c r="E1894">
        <v>14</v>
      </c>
      <c r="H1894" t="s">
        <v>550</v>
      </c>
    </row>
    <row r="1895" spans="1:10">
      <c r="A1895" t="s">
        <v>530</v>
      </c>
      <c r="B1895" s="56">
        <v>1.8055555555555554E-2</v>
      </c>
      <c r="C1895" t="s">
        <v>14</v>
      </c>
      <c r="D1895" t="s">
        <v>30</v>
      </c>
      <c r="E1895" t="s">
        <v>17</v>
      </c>
      <c r="F1895">
        <v>20</v>
      </c>
      <c r="G1895" t="s">
        <v>40</v>
      </c>
      <c r="J1895" t="s">
        <v>394</v>
      </c>
    </row>
    <row r="1896" spans="1:10">
      <c r="A1896" t="s">
        <v>530</v>
      </c>
      <c r="B1896" s="56">
        <v>1.8379629629629631E-2</v>
      </c>
      <c r="C1896" t="s">
        <v>14</v>
      </c>
      <c r="D1896" t="s">
        <v>28</v>
      </c>
      <c r="E1896">
        <v>10</v>
      </c>
      <c r="H1896" t="s">
        <v>551</v>
      </c>
    </row>
    <row r="1897" spans="1:10">
      <c r="A1897" t="s">
        <v>530</v>
      </c>
      <c r="B1897" s="56">
        <v>1.9212962962962963E-2</v>
      </c>
      <c r="C1897" t="s">
        <v>13</v>
      </c>
      <c r="D1897" t="s">
        <v>30</v>
      </c>
      <c r="E1897">
        <v>25</v>
      </c>
      <c r="F1897">
        <v>18</v>
      </c>
      <c r="J1897" t="s">
        <v>537</v>
      </c>
    </row>
    <row r="1898" spans="1:10">
      <c r="A1898" t="s">
        <v>530</v>
      </c>
      <c r="B1898" s="56">
        <v>1.9456018518518518E-2</v>
      </c>
      <c r="C1898" t="s">
        <v>13</v>
      </c>
      <c r="D1898" t="s">
        <v>28</v>
      </c>
      <c r="E1898">
        <v>15</v>
      </c>
      <c r="H1898" t="s">
        <v>554</v>
      </c>
    </row>
    <row r="1899" spans="1:10">
      <c r="A1899" t="s">
        <v>530</v>
      </c>
      <c r="B1899" s="56">
        <v>2.0486111111111111E-2</v>
      </c>
      <c r="C1899" t="s">
        <v>66</v>
      </c>
      <c r="D1899" t="s">
        <v>30</v>
      </c>
      <c r="E1899" t="s">
        <v>38</v>
      </c>
      <c r="F1899" t="s">
        <v>38</v>
      </c>
      <c r="J1899" t="s">
        <v>56</v>
      </c>
    </row>
    <row r="1900" spans="1:10">
      <c r="A1900" t="s">
        <v>530</v>
      </c>
      <c r="B1900" s="56">
        <v>2.0486111111111111E-2</v>
      </c>
      <c r="C1900" t="s">
        <v>66</v>
      </c>
      <c r="D1900" t="s">
        <v>30</v>
      </c>
      <c r="E1900">
        <v>15</v>
      </c>
      <c r="F1900">
        <v>10</v>
      </c>
      <c r="J1900" t="s">
        <v>504</v>
      </c>
    </row>
    <row r="1901" spans="1:10">
      <c r="A1901" t="s">
        <v>530</v>
      </c>
      <c r="B1901" s="56">
        <v>2.074074074074074E-2</v>
      </c>
      <c r="C1901" t="s">
        <v>66</v>
      </c>
      <c r="D1901" t="s">
        <v>28</v>
      </c>
      <c r="E1901">
        <v>5</v>
      </c>
      <c r="H1901" t="s">
        <v>555</v>
      </c>
    </row>
    <row r="1902" spans="1:10">
      <c r="A1902" t="s">
        <v>530</v>
      </c>
      <c r="B1902" s="56">
        <v>2.1273148148148149E-2</v>
      </c>
      <c r="C1902" t="s">
        <v>19</v>
      </c>
      <c r="D1902" t="s">
        <v>30</v>
      </c>
      <c r="E1902">
        <v>20</v>
      </c>
      <c r="F1902">
        <v>14</v>
      </c>
      <c r="J1902" t="s">
        <v>47</v>
      </c>
    </row>
    <row r="1903" spans="1:10">
      <c r="A1903" t="s">
        <v>530</v>
      </c>
      <c r="B1903" s="56">
        <v>2.1377314814814814E-2</v>
      </c>
      <c r="C1903" t="s">
        <v>19</v>
      </c>
      <c r="D1903" t="s">
        <v>28</v>
      </c>
      <c r="E1903">
        <v>9</v>
      </c>
      <c r="H1903" t="s">
        <v>557</v>
      </c>
    </row>
    <row r="1904" spans="1:10">
      <c r="A1904" t="s">
        <v>530</v>
      </c>
      <c r="B1904" s="56">
        <v>2.1828703703703704E-2</v>
      </c>
      <c r="C1904" t="s">
        <v>19</v>
      </c>
      <c r="D1904" t="s">
        <v>30</v>
      </c>
      <c r="E1904" t="s">
        <v>17</v>
      </c>
      <c r="F1904">
        <v>20</v>
      </c>
      <c r="G1904" t="s">
        <v>40</v>
      </c>
      <c r="J1904" t="s">
        <v>159</v>
      </c>
    </row>
    <row r="1905" spans="1:10">
      <c r="A1905" t="s">
        <v>530</v>
      </c>
      <c r="B1905" s="56">
        <v>2.193287037037037E-2</v>
      </c>
      <c r="C1905" t="s">
        <v>19</v>
      </c>
      <c r="D1905" t="s">
        <v>28</v>
      </c>
      <c r="E1905">
        <v>16</v>
      </c>
      <c r="H1905" t="s">
        <v>554</v>
      </c>
    </row>
    <row r="1906" spans="1:10">
      <c r="A1906" t="s">
        <v>530</v>
      </c>
      <c r="B1906" s="56">
        <v>2.2488425925925926E-2</v>
      </c>
      <c r="C1906" t="s">
        <v>21</v>
      </c>
      <c r="D1906" t="s">
        <v>33</v>
      </c>
      <c r="E1906">
        <v>12</v>
      </c>
      <c r="F1906">
        <v>5</v>
      </c>
      <c r="J1906" t="s">
        <v>63</v>
      </c>
    </row>
    <row r="1907" spans="1:10">
      <c r="A1907" t="s">
        <v>530</v>
      </c>
      <c r="B1907" s="56">
        <v>2.3125E-2</v>
      </c>
      <c r="C1907" t="s">
        <v>18</v>
      </c>
      <c r="D1907" t="s">
        <v>33</v>
      </c>
      <c r="E1907" t="s">
        <v>38</v>
      </c>
      <c r="F1907" t="s">
        <v>38</v>
      </c>
      <c r="J1907" t="s">
        <v>155</v>
      </c>
    </row>
    <row r="1908" spans="1:10">
      <c r="A1908" t="s">
        <v>530</v>
      </c>
      <c r="B1908" s="56">
        <v>2.3240740740740742E-2</v>
      </c>
      <c r="C1908" t="s">
        <v>18</v>
      </c>
      <c r="D1908" t="s">
        <v>28</v>
      </c>
      <c r="E1908">
        <v>12</v>
      </c>
      <c r="H1908" t="s">
        <v>560</v>
      </c>
    </row>
    <row r="1909" spans="1:10">
      <c r="A1909" t="s">
        <v>530</v>
      </c>
      <c r="B1909" s="56">
        <v>2.6840277777777779E-2</v>
      </c>
      <c r="C1909" t="s">
        <v>14</v>
      </c>
      <c r="D1909" t="s">
        <v>116</v>
      </c>
      <c r="E1909">
        <v>8</v>
      </c>
      <c r="F1909">
        <v>7</v>
      </c>
    </row>
    <row r="1910" spans="1:10">
      <c r="A1910" t="s">
        <v>530</v>
      </c>
      <c r="B1910" s="56">
        <v>2.6840277777777779E-2</v>
      </c>
      <c r="C1910" t="s">
        <v>14</v>
      </c>
      <c r="D1910" t="s">
        <v>116</v>
      </c>
      <c r="E1910" t="s">
        <v>20</v>
      </c>
      <c r="F1910">
        <v>1</v>
      </c>
      <c r="J1910" t="s">
        <v>243</v>
      </c>
    </row>
    <row r="1911" spans="1:10">
      <c r="A1911" t="s">
        <v>530</v>
      </c>
      <c r="B1911" s="56">
        <v>2.7314814814814816E-2</v>
      </c>
      <c r="C1911" t="s">
        <v>13</v>
      </c>
      <c r="D1911" t="s">
        <v>33</v>
      </c>
      <c r="E1911">
        <v>22</v>
      </c>
      <c r="F1911">
        <v>16</v>
      </c>
      <c r="J1911" t="s">
        <v>120</v>
      </c>
    </row>
    <row r="1912" spans="1:10">
      <c r="A1912" t="s">
        <v>530</v>
      </c>
      <c r="B1912" s="56">
        <v>2.7395833333333335E-2</v>
      </c>
      <c r="C1912" t="s">
        <v>13</v>
      </c>
      <c r="D1912" t="s">
        <v>28</v>
      </c>
      <c r="E1912">
        <v>14</v>
      </c>
      <c r="H1912" t="s">
        <v>561</v>
      </c>
    </row>
    <row r="1913" spans="1:10">
      <c r="A1913" t="s">
        <v>530</v>
      </c>
      <c r="B1913" s="56">
        <v>2.7858796296296295E-2</v>
      </c>
      <c r="C1913" t="s">
        <v>66</v>
      </c>
      <c r="D1913" t="s">
        <v>156</v>
      </c>
      <c r="E1913">
        <v>7</v>
      </c>
      <c r="F1913">
        <v>7</v>
      </c>
      <c r="J1913" t="s">
        <v>562</v>
      </c>
    </row>
    <row r="1914" spans="1:10">
      <c r="A1914" t="s">
        <v>530</v>
      </c>
      <c r="B1914" s="56">
        <v>2.9849537037037036E-2</v>
      </c>
      <c r="C1914" t="s">
        <v>21</v>
      </c>
      <c r="D1914" t="s">
        <v>45</v>
      </c>
      <c r="E1914">
        <v>23</v>
      </c>
      <c r="J1914" t="s">
        <v>563</v>
      </c>
    </row>
    <row r="1915" spans="1:10">
      <c r="A1915" t="s">
        <v>530</v>
      </c>
      <c r="B1915" s="56">
        <v>3.1331018518518522E-2</v>
      </c>
      <c r="C1915" t="s">
        <v>18</v>
      </c>
      <c r="D1915" t="s">
        <v>101</v>
      </c>
      <c r="E1915">
        <v>10</v>
      </c>
      <c r="J1915" t="s">
        <v>564</v>
      </c>
    </row>
    <row r="1916" spans="1:10">
      <c r="A1916" t="s">
        <v>530</v>
      </c>
      <c r="B1916" s="56">
        <v>3.2326388888888891E-2</v>
      </c>
      <c r="C1916" t="s">
        <v>19</v>
      </c>
      <c r="D1916" t="s">
        <v>101</v>
      </c>
      <c r="E1916" t="s">
        <v>38</v>
      </c>
      <c r="J1916" t="s">
        <v>565</v>
      </c>
    </row>
    <row r="1917" spans="1:10">
      <c r="A1917" t="s">
        <v>530</v>
      </c>
      <c r="B1917" s="56">
        <v>3.2557870370370369E-2</v>
      </c>
      <c r="C1917" t="s">
        <v>18</v>
      </c>
      <c r="D1917" t="s">
        <v>101</v>
      </c>
      <c r="E1917">
        <v>9</v>
      </c>
      <c r="J1917" t="s">
        <v>566</v>
      </c>
    </row>
    <row r="1918" spans="1:10">
      <c r="A1918" t="s">
        <v>530</v>
      </c>
      <c r="B1918" s="56">
        <v>3.3842592592592591E-2</v>
      </c>
      <c r="C1918" t="s">
        <v>14</v>
      </c>
      <c r="D1918" t="s">
        <v>30</v>
      </c>
      <c r="E1918">
        <v>14</v>
      </c>
      <c r="F1918">
        <v>8</v>
      </c>
      <c r="J1918" t="s">
        <v>56</v>
      </c>
    </row>
    <row r="1919" spans="1:10">
      <c r="A1919" t="s">
        <v>530</v>
      </c>
      <c r="B1919" s="56">
        <v>3.3842592592592591E-2</v>
      </c>
      <c r="C1919" t="s">
        <v>14</v>
      </c>
      <c r="D1919" t="s">
        <v>30</v>
      </c>
      <c r="E1919">
        <v>15</v>
      </c>
      <c r="F1919">
        <v>9</v>
      </c>
      <c r="J1919" t="s">
        <v>168</v>
      </c>
    </row>
    <row r="1920" spans="1:10">
      <c r="A1920" t="s">
        <v>530</v>
      </c>
      <c r="B1920" s="56">
        <v>3.4004629629629628E-2</v>
      </c>
      <c r="C1920" t="s">
        <v>14</v>
      </c>
      <c r="D1920" t="s">
        <v>28</v>
      </c>
      <c r="E1920">
        <v>6</v>
      </c>
      <c r="H1920" t="s">
        <v>567</v>
      </c>
    </row>
    <row r="1921" spans="1:10">
      <c r="A1921" t="s">
        <v>530</v>
      </c>
      <c r="B1921" s="56">
        <v>3.4293981481481481E-2</v>
      </c>
      <c r="C1921" t="s">
        <v>14</v>
      </c>
      <c r="D1921" t="s">
        <v>30</v>
      </c>
      <c r="E1921">
        <v>24</v>
      </c>
      <c r="F1921">
        <v>18</v>
      </c>
      <c r="J1921" t="s">
        <v>297</v>
      </c>
    </row>
    <row r="1922" spans="1:10">
      <c r="A1922" t="s">
        <v>530</v>
      </c>
      <c r="B1922" s="56">
        <v>3.4293981481481481E-2</v>
      </c>
      <c r="C1922" t="s">
        <v>14</v>
      </c>
      <c r="D1922" t="s">
        <v>30</v>
      </c>
      <c r="E1922" t="s">
        <v>38</v>
      </c>
      <c r="F1922" t="s">
        <v>38</v>
      </c>
      <c r="J1922" t="s">
        <v>56</v>
      </c>
    </row>
    <row r="1923" spans="1:10">
      <c r="A1923" t="s">
        <v>530</v>
      </c>
      <c r="B1923" s="56">
        <v>3.4293981481481481E-2</v>
      </c>
      <c r="C1923" t="s">
        <v>14</v>
      </c>
      <c r="D1923" t="s">
        <v>28</v>
      </c>
      <c r="E1923">
        <v>5</v>
      </c>
      <c r="H1923" t="s">
        <v>555</v>
      </c>
    </row>
    <row r="1924" spans="1:10">
      <c r="A1924" t="s">
        <v>530</v>
      </c>
      <c r="B1924" s="56">
        <v>3.5312499999999997E-2</v>
      </c>
      <c r="C1924" t="s">
        <v>23</v>
      </c>
      <c r="D1924" t="s">
        <v>28</v>
      </c>
      <c r="E1924">
        <v>4</v>
      </c>
      <c r="J1924" t="s">
        <v>243</v>
      </c>
    </row>
    <row r="1925" spans="1:10">
      <c r="A1925" t="s">
        <v>530</v>
      </c>
      <c r="B1925" s="56">
        <v>3.5532407407407408E-2</v>
      </c>
      <c r="C1925" t="s">
        <v>19</v>
      </c>
      <c r="D1925" t="s">
        <v>30</v>
      </c>
      <c r="E1925">
        <v>23</v>
      </c>
      <c r="F1925">
        <v>17</v>
      </c>
      <c r="J1925" t="s">
        <v>103</v>
      </c>
    </row>
    <row r="1926" spans="1:10">
      <c r="A1926" t="s">
        <v>530</v>
      </c>
      <c r="B1926" s="56">
        <v>3.5532407407407408E-2</v>
      </c>
      <c r="C1926" t="s">
        <v>19</v>
      </c>
      <c r="D1926" t="s">
        <v>30</v>
      </c>
      <c r="E1926">
        <v>22</v>
      </c>
      <c r="F1926">
        <v>16</v>
      </c>
      <c r="J1926" t="s">
        <v>568</v>
      </c>
    </row>
    <row r="1927" spans="1:10">
      <c r="A1927" t="s">
        <v>530</v>
      </c>
      <c r="B1927" s="56">
        <v>3.5682870370370372E-2</v>
      </c>
      <c r="C1927" t="s">
        <v>19</v>
      </c>
      <c r="D1927" t="s">
        <v>28</v>
      </c>
      <c r="E1927">
        <v>13</v>
      </c>
      <c r="H1927" t="s">
        <v>569</v>
      </c>
      <c r="I1927">
        <v>1</v>
      </c>
      <c r="J1927" t="s">
        <v>100</v>
      </c>
    </row>
    <row r="1928" spans="1:10">
      <c r="A1928" t="s">
        <v>530</v>
      </c>
      <c r="B1928" s="56">
        <v>3.8206018518518521E-2</v>
      </c>
      <c r="C1928" t="s">
        <v>19</v>
      </c>
      <c r="D1928" t="s">
        <v>27</v>
      </c>
      <c r="E1928">
        <v>20</v>
      </c>
      <c r="F1928">
        <v>12</v>
      </c>
    </row>
    <row r="1929" spans="1:10">
      <c r="A1929" t="s">
        <v>530</v>
      </c>
      <c r="B1929" s="56">
        <v>4.7986111111111111E-2</v>
      </c>
      <c r="C1929" t="s">
        <v>18</v>
      </c>
      <c r="D1929" t="s">
        <v>246</v>
      </c>
      <c r="E1929">
        <v>19</v>
      </c>
      <c r="F1929">
        <v>15</v>
      </c>
    </row>
    <row r="1930" spans="1:10">
      <c r="A1930" t="s">
        <v>530</v>
      </c>
      <c r="B1930" s="56">
        <v>5.9618055555555556E-2</v>
      </c>
      <c r="C1930" t="s">
        <v>66</v>
      </c>
      <c r="D1930" t="s">
        <v>113</v>
      </c>
      <c r="E1930">
        <v>7</v>
      </c>
      <c r="F1930">
        <v>8</v>
      </c>
    </row>
    <row r="1931" spans="1:10">
      <c r="A1931" t="s">
        <v>530</v>
      </c>
      <c r="B1931" s="56">
        <v>6.5451388888888892E-2</v>
      </c>
      <c r="C1931" t="s">
        <v>18</v>
      </c>
      <c r="D1931" t="s">
        <v>15</v>
      </c>
      <c r="E1931">
        <v>20</v>
      </c>
      <c r="F1931">
        <v>16</v>
      </c>
    </row>
    <row r="1932" spans="1:10">
      <c r="A1932" t="s">
        <v>530</v>
      </c>
      <c r="B1932" s="56">
        <v>7.4178240740740739E-2</v>
      </c>
      <c r="C1932" t="s">
        <v>14</v>
      </c>
      <c r="D1932" t="s">
        <v>62</v>
      </c>
      <c r="E1932">
        <v>17</v>
      </c>
      <c r="F1932">
        <v>14</v>
      </c>
    </row>
    <row r="1933" spans="1:10">
      <c r="A1933" t="s">
        <v>530</v>
      </c>
      <c r="B1933" s="56">
        <v>0.10664351851851851</v>
      </c>
      <c r="C1933" t="s">
        <v>19</v>
      </c>
      <c r="D1933" t="s">
        <v>15</v>
      </c>
      <c r="E1933">
        <v>14</v>
      </c>
      <c r="F1933">
        <v>14</v>
      </c>
    </row>
    <row r="1934" spans="1:10">
      <c r="A1934" t="s">
        <v>530</v>
      </c>
      <c r="B1934" s="56">
        <v>0.10665509259259259</v>
      </c>
      <c r="C1934" t="s">
        <v>18</v>
      </c>
      <c r="D1934" t="s">
        <v>15</v>
      </c>
      <c r="E1934">
        <v>7</v>
      </c>
      <c r="F1934">
        <v>3</v>
      </c>
    </row>
    <row r="1935" spans="1:10">
      <c r="A1935" t="s">
        <v>530</v>
      </c>
      <c r="B1935" s="56">
        <v>0.10671296296296297</v>
      </c>
      <c r="C1935" t="s">
        <v>14</v>
      </c>
      <c r="D1935" t="s">
        <v>15</v>
      </c>
      <c r="E1935">
        <v>19</v>
      </c>
      <c r="F1935">
        <v>16</v>
      </c>
    </row>
    <row r="1936" spans="1:10">
      <c r="A1936" t="s">
        <v>530</v>
      </c>
      <c r="B1936" s="56">
        <v>0.10672453703703703</v>
      </c>
      <c r="C1936" t="s">
        <v>13</v>
      </c>
      <c r="D1936" t="s">
        <v>15</v>
      </c>
      <c r="E1936">
        <v>18</v>
      </c>
      <c r="F1936">
        <v>18</v>
      </c>
    </row>
    <row r="1937" spans="1:10">
      <c r="A1937" t="s">
        <v>530</v>
      </c>
      <c r="B1937" s="56">
        <v>0.10672453703703703</v>
      </c>
      <c r="C1937" t="s">
        <v>21</v>
      </c>
      <c r="D1937" t="s">
        <v>15</v>
      </c>
      <c r="E1937" t="s">
        <v>20</v>
      </c>
      <c r="F1937">
        <v>1</v>
      </c>
    </row>
    <row r="1938" spans="1:10">
      <c r="A1938" t="s">
        <v>530</v>
      </c>
      <c r="B1938" s="56">
        <v>0.12944444444444445</v>
      </c>
      <c r="C1938" t="s">
        <v>19</v>
      </c>
      <c r="D1938" t="s">
        <v>24</v>
      </c>
      <c r="E1938">
        <v>11</v>
      </c>
      <c r="F1938">
        <v>9</v>
      </c>
    </row>
    <row r="1939" spans="1:10">
      <c r="A1939" t="s">
        <v>530</v>
      </c>
      <c r="B1939" s="56">
        <v>0.12949074074074074</v>
      </c>
      <c r="C1939" t="s">
        <v>18</v>
      </c>
      <c r="D1939" t="s">
        <v>34</v>
      </c>
      <c r="E1939" t="s">
        <v>38</v>
      </c>
      <c r="F1939" t="s">
        <v>38</v>
      </c>
    </row>
    <row r="1940" spans="1:10">
      <c r="A1940" t="s">
        <v>530</v>
      </c>
      <c r="B1940" s="56">
        <v>0.12959490740740739</v>
      </c>
      <c r="C1940" t="s">
        <v>66</v>
      </c>
      <c r="D1940" t="s">
        <v>34</v>
      </c>
      <c r="E1940">
        <v>4</v>
      </c>
    </row>
    <row r="1941" spans="1:10">
      <c r="A1941" t="s">
        <v>530</v>
      </c>
      <c r="B1941" s="56">
        <v>0.1673611111111111</v>
      </c>
      <c r="C1941" t="s">
        <v>66</v>
      </c>
      <c r="D1941" t="s">
        <v>37</v>
      </c>
      <c r="E1941" t="s">
        <v>20</v>
      </c>
      <c r="F1941">
        <v>1</v>
      </c>
      <c r="J1941" t="s">
        <v>243</v>
      </c>
    </row>
    <row r="1942" spans="1:10">
      <c r="A1942" t="s">
        <v>530</v>
      </c>
      <c r="B1942" s="56">
        <v>0.16741898148148149</v>
      </c>
      <c r="C1942" t="s">
        <v>18</v>
      </c>
      <c r="D1942" t="s">
        <v>37</v>
      </c>
      <c r="E1942" t="s">
        <v>38</v>
      </c>
      <c r="F1942" t="s">
        <v>38</v>
      </c>
      <c r="J1942" t="s">
        <v>56</v>
      </c>
    </row>
    <row r="1943" spans="1:10">
      <c r="A1943" t="s">
        <v>530</v>
      </c>
      <c r="B1943" s="56">
        <v>0.16741898148148149</v>
      </c>
      <c r="C1943" t="s">
        <v>18</v>
      </c>
      <c r="D1943" t="s">
        <v>37</v>
      </c>
      <c r="E1943">
        <v>5</v>
      </c>
      <c r="F1943">
        <v>4</v>
      </c>
      <c r="J1943" t="s">
        <v>57</v>
      </c>
    </row>
    <row r="1944" spans="1:10">
      <c r="A1944" t="s">
        <v>530</v>
      </c>
      <c r="B1944" s="56">
        <v>0.17304398148148148</v>
      </c>
      <c r="C1944" t="s">
        <v>14</v>
      </c>
      <c r="D1944" t="s">
        <v>395</v>
      </c>
      <c r="E1944">
        <v>10</v>
      </c>
      <c r="F1944">
        <v>7</v>
      </c>
    </row>
    <row r="1945" spans="1:10">
      <c r="A1945" t="s">
        <v>530</v>
      </c>
      <c r="B1945" s="56">
        <v>0.17320601851851852</v>
      </c>
      <c r="C1945" t="s">
        <v>19</v>
      </c>
      <c r="D1945" t="s">
        <v>395</v>
      </c>
      <c r="E1945">
        <v>9</v>
      </c>
      <c r="F1945">
        <v>7</v>
      </c>
    </row>
    <row r="1946" spans="1:10">
      <c r="A1946" t="s">
        <v>530</v>
      </c>
      <c r="B1946" s="56">
        <v>0.17346064814814816</v>
      </c>
      <c r="C1946" t="s">
        <v>21</v>
      </c>
      <c r="D1946" t="s">
        <v>395</v>
      </c>
      <c r="E1946">
        <v>6</v>
      </c>
      <c r="F1946">
        <v>4</v>
      </c>
    </row>
    <row r="1947" spans="1:10">
      <c r="A1947" t="s">
        <v>530</v>
      </c>
      <c r="B1947" s="56">
        <v>0.17357638888888888</v>
      </c>
      <c r="C1947" t="s">
        <v>13</v>
      </c>
      <c r="D1947" t="s">
        <v>395</v>
      </c>
      <c r="E1947">
        <v>10</v>
      </c>
      <c r="F1947">
        <v>6</v>
      </c>
    </row>
    <row r="1948" spans="1:10">
      <c r="A1948" t="s">
        <v>530</v>
      </c>
      <c r="B1948" s="56">
        <v>0.17368055555555556</v>
      </c>
      <c r="C1948" t="s">
        <v>18</v>
      </c>
      <c r="D1948" t="s">
        <v>395</v>
      </c>
      <c r="E1948">
        <v>7</v>
      </c>
      <c r="F1948">
        <v>5</v>
      </c>
    </row>
    <row r="1949" spans="1:10">
      <c r="A1949" t="s">
        <v>530</v>
      </c>
      <c r="B1949" s="56">
        <v>0.17378472222222222</v>
      </c>
      <c r="C1949" t="s">
        <v>23</v>
      </c>
      <c r="D1949" t="s">
        <v>395</v>
      </c>
      <c r="E1949">
        <v>8</v>
      </c>
      <c r="F1949">
        <v>6</v>
      </c>
    </row>
    <row r="1950" spans="1:10">
      <c r="A1950" t="s">
        <v>530</v>
      </c>
      <c r="B1950" s="56">
        <v>0.17385416666666667</v>
      </c>
      <c r="C1950" t="s">
        <v>66</v>
      </c>
      <c r="D1950" t="s">
        <v>395</v>
      </c>
      <c r="E1950">
        <v>13</v>
      </c>
      <c r="F1950">
        <v>11</v>
      </c>
    </row>
    <row r="1951" spans="1:10">
      <c r="A1951" t="s">
        <v>536</v>
      </c>
      <c r="B1951" s="56">
        <v>1.4537037037037038E-2</v>
      </c>
      <c r="C1951" t="s">
        <v>18</v>
      </c>
      <c r="D1951" t="s">
        <v>16</v>
      </c>
      <c r="E1951">
        <v>22</v>
      </c>
      <c r="F1951">
        <v>18</v>
      </c>
    </row>
    <row r="1952" spans="1:10">
      <c r="A1952" t="s">
        <v>536</v>
      </c>
      <c r="B1952" s="56">
        <v>1.4606481481481481E-2</v>
      </c>
      <c r="C1952" t="s">
        <v>14</v>
      </c>
      <c r="D1952" t="s">
        <v>16</v>
      </c>
      <c r="E1952">
        <v>17</v>
      </c>
      <c r="F1952">
        <v>13</v>
      </c>
    </row>
    <row r="1953" spans="1:10">
      <c r="A1953" t="s">
        <v>536</v>
      </c>
      <c r="B1953" s="56">
        <v>1.53125E-2</v>
      </c>
      <c r="C1953" t="s">
        <v>18</v>
      </c>
      <c r="D1953" t="s">
        <v>33</v>
      </c>
      <c r="E1953">
        <v>18</v>
      </c>
      <c r="F1953">
        <v>11</v>
      </c>
      <c r="J1953" t="s">
        <v>541</v>
      </c>
    </row>
    <row r="1954" spans="1:10">
      <c r="A1954" t="s">
        <v>536</v>
      </c>
      <c r="B1954" s="56">
        <v>1.5613425925925926E-2</v>
      </c>
      <c r="C1954" t="s">
        <v>18</v>
      </c>
      <c r="D1954" t="s">
        <v>28</v>
      </c>
      <c r="E1954">
        <v>17</v>
      </c>
      <c r="H1954" t="s">
        <v>543</v>
      </c>
    </row>
    <row r="1955" spans="1:10">
      <c r="A1955" t="s">
        <v>536</v>
      </c>
      <c r="B1955" s="56">
        <v>1.6527777777777777E-2</v>
      </c>
      <c r="C1955" t="s">
        <v>14</v>
      </c>
      <c r="D1955" t="s">
        <v>30</v>
      </c>
      <c r="E1955">
        <v>20</v>
      </c>
      <c r="F1955">
        <v>13</v>
      </c>
      <c r="J1955" t="s">
        <v>32</v>
      </c>
    </row>
    <row r="1956" spans="1:10">
      <c r="A1956" t="s">
        <v>536</v>
      </c>
      <c r="B1956" s="56">
        <v>1.6585648148148148E-2</v>
      </c>
      <c r="C1956" t="s">
        <v>14</v>
      </c>
      <c r="D1956" t="s">
        <v>30</v>
      </c>
      <c r="E1956">
        <v>15</v>
      </c>
      <c r="F1956">
        <v>8</v>
      </c>
      <c r="J1956" t="s">
        <v>32</v>
      </c>
    </row>
    <row r="1957" spans="1:10">
      <c r="A1957" t="s">
        <v>536</v>
      </c>
      <c r="B1957" s="56">
        <v>1.6909722222222222E-2</v>
      </c>
      <c r="C1957" t="s">
        <v>14</v>
      </c>
      <c r="D1957" t="s">
        <v>28</v>
      </c>
      <c r="E1957">
        <v>7</v>
      </c>
      <c r="H1957" t="s">
        <v>545</v>
      </c>
    </row>
    <row r="1958" spans="1:10">
      <c r="A1958" t="s">
        <v>536</v>
      </c>
      <c r="B1958" s="56">
        <v>1.7175925925925924E-2</v>
      </c>
      <c r="C1958" t="s">
        <v>18</v>
      </c>
      <c r="D1958" t="s">
        <v>62</v>
      </c>
      <c r="E1958">
        <v>6</v>
      </c>
      <c r="F1958">
        <v>4</v>
      </c>
      <c r="J1958" t="s">
        <v>547</v>
      </c>
    </row>
    <row r="1959" spans="1:10">
      <c r="A1959" t="s">
        <v>536</v>
      </c>
      <c r="B1959" s="56">
        <v>1.7905092592592594E-2</v>
      </c>
      <c r="C1959" t="s">
        <v>14</v>
      </c>
      <c r="D1959" t="s">
        <v>30</v>
      </c>
      <c r="E1959">
        <v>11</v>
      </c>
      <c r="F1959">
        <v>4</v>
      </c>
      <c r="J1959" t="s">
        <v>297</v>
      </c>
    </row>
    <row r="1960" spans="1:10">
      <c r="A1960" t="s">
        <v>536</v>
      </c>
      <c r="B1960" s="56">
        <v>1.7905092592592594E-2</v>
      </c>
      <c r="C1960" t="s">
        <v>14</v>
      </c>
      <c r="D1960" t="s">
        <v>30</v>
      </c>
      <c r="E1960" t="s">
        <v>20</v>
      </c>
      <c r="F1960">
        <v>1</v>
      </c>
      <c r="J1960" t="s">
        <v>56</v>
      </c>
    </row>
    <row r="1961" spans="1:10">
      <c r="A1961" t="s">
        <v>536</v>
      </c>
      <c r="B1961" s="56">
        <v>1.8275462962962962E-2</v>
      </c>
      <c r="C1961" t="s">
        <v>14</v>
      </c>
      <c r="D1961" t="s">
        <v>30</v>
      </c>
      <c r="E1961" t="s">
        <v>38</v>
      </c>
      <c r="F1961" t="s">
        <v>38</v>
      </c>
      <c r="J1961" t="s">
        <v>56</v>
      </c>
    </row>
    <row r="1962" spans="1:10">
      <c r="A1962" t="s">
        <v>536</v>
      </c>
      <c r="B1962" s="56">
        <v>1.8275462962962962E-2</v>
      </c>
      <c r="C1962" t="s">
        <v>14</v>
      </c>
      <c r="D1962" t="s">
        <v>30</v>
      </c>
      <c r="E1962">
        <v>19</v>
      </c>
      <c r="F1962">
        <v>12</v>
      </c>
      <c r="J1962" t="s">
        <v>297</v>
      </c>
    </row>
    <row r="1963" spans="1:10">
      <c r="A1963" t="s">
        <v>536</v>
      </c>
      <c r="B1963" s="56">
        <v>1.8344907407407407E-2</v>
      </c>
      <c r="C1963" t="s">
        <v>14</v>
      </c>
      <c r="D1963" t="s">
        <v>28</v>
      </c>
      <c r="E1963">
        <v>6</v>
      </c>
      <c r="H1963" t="s">
        <v>552</v>
      </c>
    </row>
    <row r="1964" spans="1:10">
      <c r="A1964" t="s">
        <v>536</v>
      </c>
      <c r="B1964" s="56">
        <v>1.8900462962962963E-2</v>
      </c>
      <c r="C1964" t="s">
        <v>14</v>
      </c>
      <c r="D1964" t="s">
        <v>30</v>
      </c>
      <c r="E1964">
        <v>24</v>
      </c>
      <c r="F1964">
        <v>18</v>
      </c>
      <c r="J1964" t="s">
        <v>168</v>
      </c>
    </row>
    <row r="1965" spans="1:10">
      <c r="A1965" t="s">
        <v>536</v>
      </c>
      <c r="B1965" s="56">
        <v>1.8900462962962963E-2</v>
      </c>
      <c r="C1965" t="s">
        <v>14</v>
      </c>
      <c r="D1965" t="s">
        <v>30</v>
      </c>
      <c r="E1965" t="s">
        <v>38</v>
      </c>
      <c r="F1965" t="s">
        <v>38</v>
      </c>
      <c r="J1965" t="s">
        <v>56</v>
      </c>
    </row>
    <row r="1966" spans="1:10">
      <c r="A1966" t="s">
        <v>536</v>
      </c>
      <c r="B1966" s="56">
        <v>1.9120370370370371E-2</v>
      </c>
      <c r="C1966" t="s">
        <v>14</v>
      </c>
      <c r="D1966" t="s">
        <v>28</v>
      </c>
      <c r="E1966">
        <v>12</v>
      </c>
      <c r="H1966" t="s">
        <v>553</v>
      </c>
    </row>
    <row r="1967" spans="1:10">
      <c r="A1967" t="s">
        <v>536</v>
      </c>
      <c r="B1967" s="56">
        <v>1.9479166666666665E-2</v>
      </c>
      <c r="C1967" t="s">
        <v>14</v>
      </c>
      <c r="D1967" t="s">
        <v>30</v>
      </c>
      <c r="E1967">
        <v>18</v>
      </c>
      <c r="F1967">
        <v>11</v>
      </c>
      <c r="J1967" t="s">
        <v>168</v>
      </c>
    </row>
    <row r="1968" spans="1:10">
      <c r="A1968" t="s">
        <v>536</v>
      </c>
      <c r="B1968" s="56">
        <v>1.9479166666666665E-2</v>
      </c>
      <c r="C1968" t="s">
        <v>14</v>
      </c>
      <c r="D1968" t="s">
        <v>30</v>
      </c>
      <c r="E1968" t="s">
        <v>38</v>
      </c>
      <c r="F1968" t="s">
        <v>38</v>
      </c>
      <c r="J1968" t="s">
        <v>56</v>
      </c>
    </row>
    <row r="1969" spans="1:10">
      <c r="A1969" t="s">
        <v>536</v>
      </c>
      <c r="B1969" s="56">
        <v>1.9618055555555555E-2</v>
      </c>
      <c r="C1969" t="s">
        <v>14</v>
      </c>
      <c r="D1969" t="s">
        <v>28</v>
      </c>
      <c r="E1969">
        <v>6</v>
      </c>
      <c r="H1969" t="s">
        <v>552</v>
      </c>
    </row>
    <row r="1970" spans="1:10">
      <c r="A1970" t="s">
        <v>536</v>
      </c>
      <c r="B1970" s="56">
        <v>1.9768518518518519E-2</v>
      </c>
      <c r="C1970" t="s">
        <v>23</v>
      </c>
      <c r="D1970" t="s">
        <v>28</v>
      </c>
      <c r="E1970" t="s">
        <v>38</v>
      </c>
      <c r="F1970" t="s">
        <v>38</v>
      </c>
      <c r="J1970" t="s">
        <v>44</v>
      </c>
    </row>
    <row r="1971" spans="1:10">
      <c r="A1971" t="s">
        <v>536</v>
      </c>
      <c r="B1971" s="56">
        <v>2.0081018518518519E-2</v>
      </c>
      <c r="C1971" t="s">
        <v>14</v>
      </c>
      <c r="D1971" t="s">
        <v>30</v>
      </c>
      <c r="E1971">
        <v>14</v>
      </c>
      <c r="F1971">
        <v>7</v>
      </c>
      <c r="J1971" t="s">
        <v>556</v>
      </c>
    </row>
    <row r="1972" spans="1:10">
      <c r="A1972" t="s">
        <v>536</v>
      </c>
      <c r="B1972" s="56">
        <v>2.0127314814814813E-2</v>
      </c>
      <c r="C1972" t="s">
        <v>14</v>
      </c>
      <c r="D1972" t="s">
        <v>30</v>
      </c>
      <c r="E1972">
        <v>10</v>
      </c>
      <c r="F1972">
        <v>3</v>
      </c>
      <c r="J1972" t="s">
        <v>556</v>
      </c>
    </row>
    <row r="1973" spans="1:10">
      <c r="A1973" t="s">
        <v>536</v>
      </c>
      <c r="B1973" s="56">
        <v>2.0405092592592593E-2</v>
      </c>
      <c r="C1973" t="s">
        <v>14</v>
      </c>
      <c r="D1973" t="s">
        <v>30</v>
      </c>
      <c r="E1973" t="s">
        <v>38</v>
      </c>
      <c r="F1973" t="s">
        <v>38</v>
      </c>
      <c r="J1973" t="s">
        <v>56</v>
      </c>
    </row>
    <row r="1974" spans="1:10">
      <c r="A1974" t="s">
        <v>536</v>
      </c>
      <c r="B1974" s="56">
        <v>2.0405092592592593E-2</v>
      </c>
      <c r="C1974" t="s">
        <v>14</v>
      </c>
      <c r="D1974" t="s">
        <v>30</v>
      </c>
      <c r="E1974">
        <v>20</v>
      </c>
      <c r="F1974">
        <v>13</v>
      </c>
      <c r="J1974" t="s">
        <v>168</v>
      </c>
    </row>
    <row r="1975" spans="1:10">
      <c r="A1975" t="s">
        <v>536</v>
      </c>
      <c r="B1975" s="56">
        <v>2.045138888888889E-2</v>
      </c>
      <c r="C1975" t="s">
        <v>14</v>
      </c>
      <c r="D1975" t="s">
        <v>28</v>
      </c>
      <c r="E1975">
        <v>12</v>
      </c>
      <c r="H1975" t="s">
        <v>553</v>
      </c>
      <c r="J1975" t="s">
        <v>559</v>
      </c>
    </row>
    <row r="1976" spans="1:10">
      <c r="A1976" t="s">
        <v>536</v>
      </c>
      <c r="B1976" s="56">
        <v>2.929398148148148E-2</v>
      </c>
      <c r="C1976" t="s">
        <v>18</v>
      </c>
      <c r="D1976" t="s">
        <v>31</v>
      </c>
      <c r="E1976" t="s">
        <v>17</v>
      </c>
      <c r="F1976">
        <v>20</v>
      </c>
    </row>
    <row r="1977" spans="1:10">
      <c r="A1977" t="s">
        <v>536</v>
      </c>
      <c r="B1977" s="56">
        <v>3.2986111111111112E-2</v>
      </c>
      <c r="C1977" t="s">
        <v>18</v>
      </c>
      <c r="D1977" t="s">
        <v>15</v>
      </c>
      <c r="E1977">
        <v>8</v>
      </c>
      <c r="F1977">
        <v>4</v>
      </c>
    </row>
    <row r="1978" spans="1:10">
      <c r="A1978" t="s">
        <v>536</v>
      </c>
      <c r="B1978" s="56">
        <v>5.4525462962962963E-2</v>
      </c>
      <c r="C1978" t="s">
        <v>23</v>
      </c>
      <c r="D1978" t="s">
        <v>15</v>
      </c>
      <c r="E1978">
        <v>5</v>
      </c>
      <c r="F1978">
        <v>2</v>
      </c>
      <c r="J1978" t="s">
        <v>57</v>
      </c>
    </row>
    <row r="1979" spans="1:10">
      <c r="A1979" t="s">
        <v>536</v>
      </c>
      <c r="B1979" s="56">
        <v>5.4525462962962963E-2</v>
      </c>
      <c r="C1979" t="s">
        <v>23</v>
      </c>
      <c r="D1979" t="s">
        <v>15</v>
      </c>
      <c r="E1979" t="s">
        <v>20</v>
      </c>
      <c r="F1979">
        <v>1</v>
      </c>
      <c r="J1979" t="s">
        <v>56</v>
      </c>
    </row>
    <row r="1980" spans="1:10">
      <c r="A1980" t="s">
        <v>536</v>
      </c>
      <c r="B1980" s="56">
        <v>5.5682870370370369E-2</v>
      </c>
      <c r="C1980" t="s">
        <v>14</v>
      </c>
      <c r="D1980" t="s">
        <v>69</v>
      </c>
      <c r="E1980">
        <v>10</v>
      </c>
      <c r="F1980">
        <v>7</v>
      </c>
    </row>
    <row r="1981" spans="1:10">
      <c r="A1981" t="s">
        <v>536</v>
      </c>
      <c r="B1981" s="56">
        <v>5.6666666666666664E-2</v>
      </c>
      <c r="C1981" t="s">
        <v>13</v>
      </c>
      <c r="D1981" t="s">
        <v>15</v>
      </c>
      <c r="E1981" t="s">
        <v>20</v>
      </c>
      <c r="F1981">
        <v>1</v>
      </c>
    </row>
    <row r="1982" spans="1:10">
      <c r="A1982" t="s">
        <v>536</v>
      </c>
      <c r="B1982" s="56">
        <v>5.6712962962962965E-2</v>
      </c>
      <c r="C1982" t="s">
        <v>18</v>
      </c>
      <c r="D1982" t="s">
        <v>15</v>
      </c>
      <c r="E1982" t="s">
        <v>38</v>
      </c>
      <c r="F1982" t="s">
        <v>38</v>
      </c>
      <c r="J1982" t="s">
        <v>56</v>
      </c>
    </row>
    <row r="1983" spans="1:10">
      <c r="A1983" t="s">
        <v>536</v>
      </c>
      <c r="B1983" s="56">
        <v>5.6712962962962965E-2</v>
      </c>
      <c r="C1983" t="s">
        <v>18</v>
      </c>
      <c r="D1983" t="s">
        <v>15</v>
      </c>
      <c r="E1983">
        <v>13</v>
      </c>
      <c r="F1983">
        <v>9</v>
      </c>
      <c r="J1983" t="s">
        <v>57</v>
      </c>
    </row>
    <row r="1984" spans="1:10">
      <c r="A1984" t="s">
        <v>536</v>
      </c>
      <c r="B1984" s="56">
        <v>5.7465277777777775E-2</v>
      </c>
      <c r="C1984" t="s">
        <v>14</v>
      </c>
      <c r="D1984" t="s">
        <v>15</v>
      </c>
      <c r="E1984">
        <v>14</v>
      </c>
      <c r="F1984">
        <v>11</v>
      </c>
    </row>
    <row r="1985" spans="1:10">
      <c r="A1985" t="s">
        <v>536</v>
      </c>
      <c r="B1985" s="56">
        <v>6.0428240740740741E-2</v>
      </c>
      <c r="C1985" t="s">
        <v>19</v>
      </c>
      <c r="D1985" t="s">
        <v>15</v>
      </c>
      <c r="E1985">
        <v>10</v>
      </c>
      <c r="F1985">
        <v>10</v>
      </c>
    </row>
    <row r="1986" spans="1:10">
      <c r="A1986" t="s">
        <v>536</v>
      </c>
      <c r="B1986" s="56">
        <v>6.3703703703703707E-2</v>
      </c>
      <c r="C1986" t="s">
        <v>23</v>
      </c>
      <c r="D1986" t="s">
        <v>24</v>
      </c>
      <c r="E1986" t="s">
        <v>20</v>
      </c>
      <c r="F1986">
        <v>1</v>
      </c>
    </row>
    <row r="1987" spans="1:10">
      <c r="A1987" t="s">
        <v>536</v>
      </c>
      <c r="B1987" s="56">
        <v>6.3715277777777773E-2</v>
      </c>
      <c r="C1987" t="s">
        <v>13</v>
      </c>
      <c r="D1987" t="s">
        <v>24</v>
      </c>
      <c r="E1987">
        <v>4</v>
      </c>
      <c r="F1987">
        <v>6</v>
      </c>
    </row>
    <row r="1988" spans="1:10">
      <c r="A1988" t="s">
        <v>536</v>
      </c>
      <c r="B1988" s="56">
        <v>6.6145833333333334E-2</v>
      </c>
      <c r="C1988" t="s">
        <v>23</v>
      </c>
      <c r="D1988" t="s">
        <v>15</v>
      </c>
      <c r="E1988">
        <v>16</v>
      </c>
      <c r="F1988">
        <v>13</v>
      </c>
    </row>
    <row r="1989" spans="1:10">
      <c r="A1989" t="s">
        <v>536</v>
      </c>
      <c r="B1989" s="56">
        <v>6.9467592592592595E-2</v>
      </c>
      <c r="C1989" t="s">
        <v>13</v>
      </c>
      <c r="D1989" t="s">
        <v>15</v>
      </c>
      <c r="E1989">
        <v>6</v>
      </c>
      <c r="F1989">
        <v>5</v>
      </c>
    </row>
    <row r="1990" spans="1:10">
      <c r="A1990" t="s">
        <v>536</v>
      </c>
      <c r="B1990" s="56">
        <v>7.2175925925925921E-2</v>
      </c>
      <c r="C1990" t="s">
        <v>66</v>
      </c>
      <c r="D1990" t="s">
        <v>135</v>
      </c>
      <c r="E1990">
        <v>11</v>
      </c>
      <c r="F1990">
        <v>13</v>
      </c>
    </row>
    <row r="1991" spans="1:10">
      <c r="A1991" t="s">
        <v>536</v>
      </c>
      <c r="B1991" s="56">
        <v>7.4953703703703703E-2</v>
      </c>
      <c r="C1991" t="s">
        <v>23</v>
      </c>
      <c r="D1991" t="s">
        <v>15</v>
      </c>
      <c r="E1991">
        <v>10</v>
      </c>
      <c r="F1991">
        <v>7</v>
      </c>
    </row>
    <row r="1992" spans="1:10">
      <c r="A1992" t="s">
        <v>536</v>
      </c>
      <c r="B1992" s="56">
        <v>7.6898148148148146E-2</v>
      </c>
      <c r="C1992" t="s">
        <v>13</v>
      </c>
      <c r="D1992" t="s">
        <v>15</v>
      </c>
      <c r="E1992" t="s">
        <v>38</v>
      </c>
      <c r="F1992" t="s">
        <v>38</v>
      </c>
      <c r="J1992" t="s">
        <v>56</v>
      </c>
    </row>
    <row r="1993" spans="1:10">
      <c r="A1993" t="s">
        <v>536</v>
      </c>
      <c r="B1993" s="56">
        <v>7.6898148148148146E-2</v>
      </c>
      <c r="C1993" t="s">
        <v>13</v>
      </c>
      <c r="D1993" t="s">
        <v>15</v>
      </c>
      <c r="E1993">
        <v>10</v>
      </c>
      <c r="F1993">
        <v>9</v>
      </c>
      <c r="J1993" t="s">
        <v>57</v>
      </c>
    </row>
    <row r="1994" spans="1:10">
      <c r="A1994" t="s">
        <v>536</v>
      </c>
      <c r="B1994" s="56">
        <v>7.7337962962962969E-2</v>
      </c>
      <c r="C1994" t="s">
        <v>23</v>
      </c>
      <c r="D1994" t="s">
        <v>68</v>
      </c>
      <c r="E1994" t="s">
        <v>38</v>
      </c>
      <c r="F1994" t="s">
        <v>38</v>
      </c>
    </row>
    <row r="1995" spans="1:10">
      <c r="A1995" t="s">
        <v>536</v>
      </c>
      <c r="B1995" s="56">
        <v>7.7731481481481485E-2</v>
      </c>
      <c r="C1995" t="s">
        <v>66</v>
      </c>
      <c r="D1995" t="s">
        <v>68</v>
      </c>
      <c r="E1995">
        <v>5</v>
      </c>
    </row>
    <row r="1996" spans="1:10">
      <c r="A1996" t="s">
        <v>536</v>
      </c>
      <c r="B1996" s="56">
        <v>7.8587962962962957E-2</v>
      </c>
      <c r="C1996" t="s">
        <v>23</v>
      </c>
      <c r="D1996" t="s">
        <v>15</v>
      </c>
      <c r="E1996">
        <v>12</v>
      </c>
      <c r="F1996">
        <v>9</v>
      </c>
    </row>
    <row r="1997" spans="1:10">
      <c r="A1997" t="s">
        <v>536</v>
      </c>
      <c r="B1997" s="56">
        <v>7.9247685185185185E-2</v>
      </c>
      <c r="C1997" t="s">
        <v>66</v>
      </c>
      <c r="D1997" t="s">
        <v>68</v>
      </c>
      <c r="E1997">
        <v>8</v>
      </c>
    </row>
    <row r="1998" spans="1:10">
      <c r="A1998" t="s">
        <v>536</v>
      </c>
      <c r="B1998" s="56">
        <v>8.0347222222222223E-2</v>
      </c>
      <c r="C1998" t="s">
        <v>21</v>
      </c>
      <c r="D1998" t="s">
        <v>15</v>
      </c>
      <c r="E1998" t="s">
        <v>38</v>
      </c>
      <c r="F1998" t="s">
        <v>38</v>
      </c>
      <c r="J1998" t="s">
        <v>56</v>
      </c>
    </row>
    <row r="1999" spans="1:10">
      <c r="A1999" t="s">
        <v>536</v>
      </c>
      <c r="B1999" s="56">
        <v>8.0347222222222223E-2</v>
      </c>
      <c r="C1999" t="s">
        <v>21</v>
      </c>
      <c r="D1999" t="s">
        <v>15</v>
      </c>
      <c r="E1999">
        <v>22</v>
      </c>
      <c r="F1999">
        <v>19</v>
      </c>
      <c r="J1999" t="s">
        <v>57</v>
      </c>
    </row>
    <row r="2000" spans="1:10">
      <c r="A2000" t="s">
        <v>536</v>
      </c>
      <c r="B2000" s="56">
        <v>8.1504629629629635E-2</v>
      </c>
      <c r="C2000" t="s">
        <v>21</v>
      </c>
      <c r="D2000" t="s">
        <v>62</v>
      </c>
      <c r="E2000">
        <v>10</v>
      </c>
      <c r="F2000">
        <v>8</v>
      </c>
      <c r="J2000" t="s">
        <v>572</v>
      </c>
    </row>
    <row r="2001" spans="1:10">
      <c r="A2001" t="s">
        <v>536</v>
      </c>
      <c r="B2001" s="56">
        <v>9.7847222222222224E-2</v>
      </c>
      <c r="C2001" t="s">
        <v>14</v>
      </c>
      <c r="D2001" t="s">
        <v>16</v>
      </c>
      <c r="E2001" t="s">
        <v>17</v>
      </c>
      <c r="F2001">
        <v>20</v>
      </c>
    </row>
    <row r="2002" spans="1:10">
      <c r="A2002" t="s">
        <v>536</v>
      </c>
      <c r="B2002" s="56">
        <v>9.8356481481481475E-2</v>
      </c>
      <c r="C2002" t="s">
        <v>21</v>
      </c>
      <c r="D2002" t="s">
        <v>16</v>
      </c>
      <c r="E2002">
        <v>18</v>
      </c>
      <c r="F2002">
        <v>17</v>
      </c>
    </row>
    <row r="2003" spans="1:10">
      <c r="A2003" t="s">
        <v>536</v>
      </c>
      <c r="B2003" s="56">
        <v>9.8356481481481475E-2</v>
      </c>
      <c r="C2003" t="s">
        <v>13</v>
      </c>
      <c r="D2003" t="s">
        <v>16</v>
      </c>
      <c r="E2003">
        <v>17</v>
      </c>
      <c r="F2003">
        <v>17</v>
      </c>
    </row>
    <row r="2004" spans="1:10">
      <c r="A2004" t="s">
        <v>536</v>
      </c>
      <c r="B2004" s="56">
        <v>9.8356481481481475E-2</v>
      </c>
      <c r="C2004" t="s">
        <v>23</v>
      </c>
      <c r="D2004" t="s">
        <v>16</v>
      </c>
      <c r="E2004">
        <v>16</v>
      </c>
      <c r="F2004">
        <v>13</v>
      </c>
    </row>
    <row r="2005" spans="1:10">
      <c r="A2005" t="s">
        <v>536</v>
      </c>
      <c r="B2005" s="56">
        <v>9.8553240740740747E-2</v>
      </c>
      <c r="C2005" t="s">
        <v>66</v>
      </c>
      <c r="D2005" t="s">
        <v>16</v>
      </c>
      <c r="E2005">
        <v>6</v>
      </c>
      <c r="F2005">
        <v>4</v>
      </c>
    </row>
    <row r="2006" spans="1:10">
      <c r="A2006" t="s">
        <v>536</v>
      </c>
      <c r="B2006" s="56">
        <v>9.8599537037037041E-2</v>
      </c>
      <c r="C2006" t="s">
        <v>19</v>
      </c>
      <c r="D2006" t="s">
        <v>16</v>
      </c>
      <c r="E2006">
        <v>15</v>
      </c>
      <c r="F2006">
        <v>11</v>
      </c>
    </row>
    <row r="2007" spans="1:10">
      <c r="A2007" t="s">
        <v>536</v>
      </c>
      <c r="B2007" s="56">
        <v>9.8553240740740747E-2</v>
      </c>
      <c r="C2007" t="s">
        <v>18</v>
      </c>
      <c r="D2007" t="s">
        <v>16</v>
      </c>
      <c r="E2007">
        <v>6</v>
      </c>
      <c r="F2007">
        <v>2</v>
      </c>
    </row>
    <row r="2008" spans="1:10">
      <c r="A2008" t="s">
        <v>536</v>
      </c>
      <c r="B2008" s="56">
        <v>9.9652777777777785E-2</v>
      </c>
      <c r="C2008" t="s">
        <v>14</v>
      </c>
      <c r="D2008" t="s">
        <v>30</v>
      </c>
      <c r="E2008">
        <v>10</v>
      </c>
      <c r="F2008">
        <v>3</v>
      </c>
      <c r="J2008" t="s">
        <v>58</v>
      </c>
    </row>
    <row r="2009" spans="1:10">
      <c r="A2009" t="s">
        <v>536</v>
      </c>
      <c r="B2009" s="56">
        <v>9.9699074074074079E-2</v>
      </c>
      <c r="C2009" t="s">
        <v>14</v>
      </c>
      <c r="D2009" t="s">
        <v>30</v>
      </c>
      <c r="E2009" t="s">
        <v>38</v>
      </c>
      <c r="F2009" t="s">
        <v>38</v>
      </c>
      <c r="J2009" t="s">
        <v>58</v>
      </c>
    </row>
    <row r="2010" spans="1:10">
      <c r="A2010" t="s">
        <v>536</v>
      </c>
      <c r="B2010" s="56">
        <v>0.10158564814814815</v>
      </c>
      <c r="C2010" t="s">
        <v>66</v>
      </c>
      <c r="D2010" t="s">
        <v>62</v>
      </c>
      <c r="E2010">
        <v>22</v>
      </c>
      <c r="F2010">
        <v>17</v>
      </c>
    </row>
    <row r="2011" spans="1:10">
      <c r="A2011" t="s">
        <v>536</v>
      </c>
      <c r="B2011" s="56">
        <v>0.10202546296296296</v>
      </c>
      <c r="C2011" t="s">
        <v>18</v>
      </c>
      <c r="D2011" t="s">
        <v>62</v>
      </c>
      <c r="E2011" t="s">
        <v>17</v>
      </c>
      <c r="F2011">
        <v>20</v>
      </c>
    </row>
    <row r="2012" spans="1:10">
      <c r="A2012" t="s">
        <v>536</v>
      </c>
      <c r="B2012" s="56">
        <v>0.10466435185185186</v>
      </c>
      <c r="C2012" t="s">
        <v>13</v>
      </c>
      <c r="D2012" t="s">
        <v>33</v>
      </c>
      <c r="E2012">
        <v>12</v>
      </c>
      <c r="F2012">
        <v>5</v>
      </c>
      <c r="J2012" t="s">
        <v>120</v>
      </c>
    </row>
    <row r="2013" spans="1:10">
      <c r="A2013" t="s">
        <v>536</v>
      </c>
      <c r="B2013" s="56">
        <v>0.10471064814814815</v>
      </c>
      <c r="C2013" t="s">
        <v>13</v>
      </c>
      <c r="D2013" t="s">
        <v>33</v>
      </c>
      <c r="E2013" t="s">
        <v>17</v>
      </c>
      <c r="F2013">
        <v>20</v>
      </c>
      <c r="G2013" t="s">
        <v>40</v>
      </c>
      <c r="J2013" t="s">
        <v>120</v>
      </c>
    </row>
    <row r="2014" spans="1:10">
      <c r="A2014" t="s">
        <v>536</v>
      </c>
      <c r="B2014" s="56">
        <v>0.10491898148148149</v>
      </c>
      <c r="C2014" t="s">
        <v>13</v>
      </c>
      <c r="D2014" t="s">
        <v>28</v>
      </c>
      <c r="E2014">
        <v>12</v>
      </c>
      <c r="H2014" t="s">
        <v>574</v>
      </c>
      <c r="I2014">
        <v>1</v>
      </c>
    </row>
    <row r="2015" spans="1:10">
      <c r="A2015" t="s">
        <v>536</v>
      </c>
      <c r="B2015" s="56">
        <v>0.10555555555555556</v>
      </c>
      <c r="C2015" t="s">
        <v>23</v>
      </c>
      <c r="D2015" t="s">
        <v>30</v>
      </c>
      <c r="E2015">
        <v>16</v>
      </c>
      <c r="F2015">
        <v>10</v>
      </c>
      <c r="J2015" t="s">
        <v>39</v>
      </c>
    </row>
    <row r="2016" spans="1:10">
      <c r="A2016" t="s">
        <v>536</v>
      </c>
      <c r="B2016" s="56">
        <v>0.10572916666666667</v>
      </c>
      <c r="C2016" t="s">
        <v>23</v>
      </c>
      <c r="D2016" t="s">
        <v>28</v>
      </c>
      <c r="E2016">
        <v>11</v>
      </c>
      <c r="H2016" t="s">
        <v>577</v>
      </c>
      <c r="I2016">
        <v>1</v>
      </c>
    </row>
    <row r="2017" spans="1:10">
      <c r="A2017" t="s">
        <v>536</v>
      </c>
      <c r="B2017" s="56">
        <v>0.10594907407407407</v>
      </c>
      <c r="C2017" t="s">
        <v>23</v>
      </c>
      <c r="D2017" t="s">
        <v>30</v>
      </c>
      <c r="E2017">
        <v>10</v>
      </c>
      <c r="F2017">
        <v>4</v>
      </c>
      <c r="J2017" t="s">
        <v>39</v>
      </c>
    </row>
    <row r="2018" spans="1:10">
      <c r="A2018" t="s">
        <v>536</v>
      </c>
      <c r="B2018" s="56">
        <v>0.10842592592592593</v>
      </c>
      <c r="C2018" t="s">
        <v>21</v>
      </c>
      <c r="D2018" t="s">
        <v>62</v>
      </c>
      <c r="E2018">
        <v>19</v>
      </c>
      <c r="F2018">
        <v>17</v>
      </c>
      <c r="J2018" t="s">
        <v>224</v>
      </c>
    </row>
    <row r="2019" spans="1:10">
      <c r="A2019" t="s">
        <v>536</v>
      </c>
      <c r="B2019" s="56">
        <v>0.10885416666666667</v>
      </c>
      <c r="C2019" t="s">
        <v>19</v>
      </c>
      <c r="D2019" t="s">
        <v>30</v>
      </c>
      <c r="E2019" t="s">
        <v>17</v>
      </c>
      <c r="F2019">
        <v>20</v>
      </c>
      <c r="G2019" t="s">
        <v>40</v>
      </c>
      <c r="J2019" t="s">
        <v>159</v>
      </c>
    </row>
    <row r="2020" spans="1:10">
      <c r="A2020" t="s">
        <v>536</v>
      </c>
      <c r="B2020" s="56">
        <v>0.10931712962962963</v>
      </c>
      <c r="C2020" t="s">
        <v>21</v>
      </c>
      <c r="D2020" t="s">
        <v>62</v>
      </c>
      <c r="E2020">
        <v>10</v>
      </c>
      <c r="F2020">
        <v>8</v>
      </c>
      <c r="J2020" t="s">
        <v>224</v>
      </c>
    </row>
    <row r="2021" spans="1:10">
      <c r="A2021" t="s">
        <v>536</v>
      </c>
      <c r="B2021" s="56">
        <v>0.10967592592592593</v>
      </c>
      <c r="C2021" t="s">
        <v>21</v>
      </c>
      <c r="D2021" t="s">
        <v>34</v>
      </c>
      <c r="E2021" t="s">
        <v>38</v>
      </c>
      <c r="F2021" t="s">
        <v>38</v>
      </c>
      <c r="J2021" t="s">
        <v>56</v>
      </c>
    </row>
    <row r="2022" spans="1:10">
      <c r="A2022" t="s">
        <v>536</v>
      </c>
      <c r="B2022" s="56">
        <v>0.10967592592592593</v>
      </c>
      <c r="C2022" t="s">
        <v>21</v>
      </c>
      <c r="D2022" t="s">
        <v>34</v>
      </c>
      <c r="E2022">
        <v>18</v>
      </c>
      <c r="J2022" t="s">
        <v>57</v>
      </c>
    </row>
    <row r="2023" spans="1:10">
      <c r="A2023" t="s">
        <v>536</v>
      </c>
      <c r="B2023" s="56">
        <v>0.11017361111111111</v>
      </c>
      <c r="C2023" t="s">
        <v>19</v>
      </c>
      <c r="D2023" t="s">
        <v>34</v>
      </c>
      <c r="E2023">
        <v>13</v>
      </c>
      <c r="F2023">
        <v>16</v>
      </c>
    </row>
    <row r="2024" spans="1:10">
      <c r="A2024" t="s">
        <v>536</v>
      </c>
      <c r="B2024" s="56">
        <v>0.11105324074074074</v>
      </c>
      <c r="C2024" t="s">
        <v>18</v>
      </c>
      <c r="D2024" t="s">
        <v>101</v>
      </c>
      <c r="E2024">
        <v>20</v>
      </c>
      <c r="J2024" t="s">
        <v>580</v>
      </c>
    </row>
    <row r="2025" spans="1:10">
      <c r="A2025" t="s">
        <v>536</v>
      </c>
      <c r="B2025" s="56">
        <v>0.11334490740740741</v>
      </c>
      <c r="C2025" t="s">
        <v>14</v>
      </c>
      <c r="D2025" t="s">
        <v>30</v>
      </c>
      <c r="E2025">
        <v>12</v>
      </c>
      <c r="F2025">
        <v>5</v>
      </c>
      <c r="J2025" t="s">
        <v>58</v>
      </c>
    </row>
    <row r="2026" spans="1:10">
      <c r="A2026" t="s">
        <v>536</v>
      </c>
      <c r="B2026" s="56">
        <v>0.11458333333333333</v>
      </c>
      <c r="C2026" t="s">
        <v>14</v>
      </c>
      <c r="D2026" t="s">
        <v>28</v>
      </c>
      <c r="E2026">
        <v>12</v>
      </c>
      <c r="H2026" t="s">
        <v>535</v>
      </c>
    </row>
    <row r="2027" spans="1:10">
      <c r="A2027" t="s">
        <v>536</v>
      </c>
      <c r="B2027" s="56">
        <v>0.11547453703703704</v>
      </c>
      <c r="C2027" t="s">
        <v>14</v>
      </c>
      <c r="D2027" t="s">
        <v>532</v>
      </c>
      <c r="E2027">
        <v>19</v>
      </c>
      <c r="F2027">
        <v>16</v>
      </c>
      <c r="J2027" t="s">
        <v>582</v>
      </c>
    </row>
    <row r="2028" spans="1:10">
      <c r="A2028" t="s">
        <v>536</v>
      </c>
      <c r="B2028" s="56">
        <v>0.11641203703703704</v>
      </c>
      <c r="C2028" t="s">
        <v>18</v>
      </c>
      <c r="D2028" t="s">
        <v>532</v>
      </c>
      <c r="E2028">
        <v>12</v>
      </c>
      <c r="F2028">
        <v>9</v>
      </c>
      <c r="J2028" t="s">
        <v>582</v>
      </c>
    </row>
    <row r="2029" spans="1:10">
      <c r="A2029" t="s">
        <v>536</v>
      </c>
      <c r="B2029" s="56">
        <v>0.11642361111111112</v>
      </c>
      <c r="C2029" t="s">
        <v>18</v>
      </c>
      <c r="D2029" t="s">
        <v>532</v>
      </c>
      <c r="E2029">
        <v>13</v>
      </c>
      <c r="F2029">
        <v>10</v>
      </c>
      <c r="J2029" t="s">
        <v>582</v>
      </c>
    </row>
    <row r="2030" spans="1:10">
      <c r="A2030" t="s">
        <v>536</v>
      </c>
      <c r="B2030" s="56">
        <v>0.11672453703703704</v>
      </c>
      <c r="C2030" t="s">
        <v>18</v>
      </c>
      <c r="D2030" t="s">
        <v>28</v>
      </c>
      <c r="E2030">
        <v>15</v>
      </c>
      <c r="H2030" t="s">
        <v>583</v>
      </c>
      <c r="I2030">
        <v>1</v>
      </c>
      <c r="J2030" t="s">
        <v>186</v>
      </c>
    </row>
    <row r="2031" spans="1:10">
      <c r="A2031" t="s">
        <v>536</v>
      </c>
      <c r="B2031" s="56">
        <v>0.11712962962962963</v>
      </c>
      <c r="C2031" t="s">
        <v>14</v>
      </c>
      <c r="D2031" t="s">
        <v>30</v>
      </c>
      <c r="E2031">
        <v>24</v>
      </c>
      <c r="F2031">
        <v>18</v>
      </c>
      <c r="J2031" t="s">
        <v>58</v>
      </c>
    </row>
    <row r="2032" spans="1:10">
      <c r="A2032" t="s">
        <v>536</v>
      </c>
      <c r="B2032" s="56">
        <v>0.11717592592592592</v>
      </c>
      <c r="C2032" t="s">
        <v>14</v>
      </c>
      <c r="D2032" t="s">
        <v>30</v>
      </c>
      <c r="E2032">
        <v>10</v>
      </c>
      <c r="F2032">
        <v>3</v>
      </c>
      <c r="J2032" t="s">
        <v>58</v>
      </c>
    </row>
    <row r="2033" spans="1:10">
      <c r="A2033" t="s">
        <v>536</v>
      </c>
      <c r="B2033" s="56">
        <v>0.11726851851851852</v>
      </c>
      <c r="C2033" t="s">
        <v>14</v>
      </c>
      <c r="D2033" t="s">
        <v>28</v>
      </c>
      <c r="E2033">
        <v>6</v>
      </c>
      <c r="H2033" t="s">
        <v>584</v>
      </c>
    </row>
    <row r="2034" spans="1:10">
      <c r="A2034" t="s">
        <v>536</v>
      </c>
      <c r="B2034" s="56">
        <v>0.11746527777777778</v>
      </c>
      <c r="C2034" t="s">
        <v>14</v>
      </c>
      <c r="D2034" t="s">
        <v>30</v>
      </c>
      <c r="E2034">
        <v>19</v>
      </c>
      <c r="F2034">
        <v>12</v>
      </c>
      <c r="J2034" t="s">
        <v>32</v>
      </c>
    </row>
    <row r="2035" spans="1:10">
      <c r="A2035" t="s">
        <v>536</v>
      </c>
      <c r="B2035" s="56">
        <v>0.11752314814814815</v>
      </c>
      <c r="C2035" t="s">
        <v>14</v>
      </c>
      <c r="D2035" t="s">
        <v>30</v>
      </c>
      <c r="E2035">
        <v>14</v>
      </c>
      <c r="F2035">
        <v>7</v>
      </c>
      <c r="J2035" t="s">
        <v>32</v>
      </c>
    </row>
    <row r="2036" spans="1:10">
      <c r="A2036" t="s">
        <v>536</v>
      </c>
      <c r="B2036" s="56">
        <v>0.11762731481481481</v>
      </c>
      <c r="C2036" t="s">
        <v>14</v>
      </c>
      <c r="D2036" t="s">
        <v>28</v>
      </c>
      <c r="E2036">
        <v>10</v>
      </c>
      <c r="H2036" t="s">
        <v>587</v>
      </c>
    </row>
    <row r="2037" spans="1:10">
      <c r="A2037" t="s">
        <v>536</v>
      </c>
      <c r="B2037" s="56">
        <v>0.11765046296296296</v>
      </c>
      <c r="C2037" t="s">
        <v>14</v>
      </c>
      <c r="D2037" t="s">
        <v>28</v>
      </c>
      <c r="E2037">
        <v>8</v>
      </c>
      <c r="H2037" t="s">
        <v>589</v>
      </c>
    </row>
    <row r="2038" spans="1:10">
      <c r="A2038" t="s">
        <v>536</v>
      </c>
      <c r="B2038" s="56">
        <v>0.11864583333333334</v>
      </c>
      <c r="C2038" t="s">
        <v>13</v>
      </c>
      <c r="D2038" t="s">
        <v>62</v>
      </c>
      <c r="E2038">
        <v>24</v>
      </c>
      <c r="F2038">
        <v>19</v>
      </c>
      <c r="J2038" t="s">
        <v>590</v>
      </c>
    </row>
    <row r="2039" spans="1:10">
      <c r="A2039" t="s">
        <v>536</v>
      </c>
      <c r="B2039" s="56">
        <v>0.11927083333333334</v>
      </c>
      <c r="C2039" t="s">
        <v>66</v>
      </c>
      <c r="D2039" t="s">
        <v>62</v>
      </c>
      <c r="E2039" t="s">
        <v>20</v>
      </c>
      <c r="F2039">
        <v>1</v>
      </c>
      <c r="J2039" t="s">
        <v>591</v>
      </c>
    </row>
    <row r="2040" spans="1:10">
      <c r="A2040" t="s">
        <v>536</v>
      </c>
      <c r="B2040" s="56">
        <v>0.12075231481481481</v>
      </c>
      <c r="C2040" t="s">
        <v>21</v>
      </c>
      <c r="D2040" t="s">
        <v>45</v>
      </c>
      <c r="E2040">
        <v>13</v>
      </c>
      <c r="J2040" t="s">
        <v>563</v>
      </c>
    </row>
    <row r="2041" spans="1:10">
      <c r="A2041" t="s">
        <v>536</v>
      </c>
      <c r="B2041" s="56">
        <v>0.12164351851851851</v>
      </c>
      <c r="C2041" t="s">
        <v>13</v>
      </c>
      <c r="D2041" t="s">
        <v>30</v>
      </c>
      <c r="E2041">
        <v>25</v>
      </c>
      <c r="F2041">
        <v>18</v>
      </c>
      <c r="J2041" t="s">
        <v>592</v>
      </c>
    </row>
    <row r="2042" spans="1:10">
      <c r="A2042" t="s">
        <v>536</v>
      </c>
      <c r="B2042" s="56">
        <v>0.12189814814814814</v>
      </c>
      <c r="C2042" t="s">
        <v>13</v>
      </c>
      <c r="D2042" t="s">
        <v>28</v>
      </c>
      <c r="E2042">
        <v>18</v>
      </c>
      <c r="H2042" t="s">
        <v>593</v>
      </c>
      <c r="I2042">
        <v>1</v>
      </c>
    </row>
    <row r="2043" spans="1:10">
      <c r="A2043" t="s">
        <v>536</v>
      </c>
      <c r="B2043" s="56">
        <v>0.12259259259259259</v>
      </c>
      <c r="C2043" t="s">
        <v>23</v>
      </c>
      <c r="D2043" t="s">
        <v>30</v>
      </c>
      <c r="E2043">
        <v>19</v>
      </c>
      <c r="F2043">
        <v>13</v>
      </c>
      <c r="J2043" t="s">
        <v>39</v>
      </c>
    </row>
    <row r="2044" spans="1:10">
      <c r="A2044" t="s">
        <v>536</v>
      </c>
      <c r="B2044" s="56">
        <v>0.12267361111111111</v>
      </c>
      <c r="C2044" t="s">
        <v>23</v>
      </c>
      <c r="D2044" t="s">
        <v>28</v>
      </c>
      <c r="E2044">
        <v>8</v>
      </c>
      <c r="H2044" t="s">
        <v>597</v>
      </c>
    </row>
    <row r="2045" spans="1:10">
      <c r="A2045" t="s">
        <v>536</v>
      </c>
      <c r="B2045" s="56">
        <v>0.12288194444444445</v>
      </c>
      <c r="C2045" t="s">
        <v>23</v>
      </c>
      <c r="D2045" t="s">
        <v>30</v>
      </c>
      <c r="E2045">
        <v>19</v>
      </c>
      <c r="F2045">
        <v>13</v>
      </c>
      <c r="J2045" t="s">
        <v>39</v>
      </c>
    </row>
    <row r="2046" spans="1:10">
      <c r="A2046" t="s">
        <v>536</v>
      </c>
      <c r="B2046" s="56">
        <v>0.12293981481481482</v>
      </c>
      <c r="C2046" t="s">
        <v>23</v>
      </c>
      <c r="D2046" t="s">
        <v>28</v>
      </c>
      <c r="E2046">
        <v>9</v>
      </c>
      <c r="H2046" t="s">
        <v>598</v>
      </c>
      <c r="I2046">
        <v>1</v>
      </c>
    </row>
    <row r="2047" spans="1:10">
      <c r="A2047" t="s">
        <v>536</v>
      </c>
      <c r="B2047" s="56">
        <v>0.12324074074074073</v>
      </c>
      <c r="C2047" t="s">
        <v>23</v>
      </c>
      <c r="D2047" t="s">
        <v>30</v>
      </c>
      <c r="E2047">
        <v>12</v>
      </c>
      <c r="F2047">
        <v>6</v>
      </c>
      <c r="J2047" t="s">
        <v>39</v>
      </c>
    </row>
    <row r="2048" spans="1:10">
      <c r="A2048" t="s">
        <v>536</v>
      </c>
      <c r="B2048" s="56">
        <v>0.12361111111111112</v>
      </c>
      <c r="C2048" t="s">
        <v>23</v>
      </c>
      <c r="D2048" t="s">
        <v>28</v>
      </c>
      <c r="E2048" t="s">
        <v>38</v>
      </c>
      <c r="F2048" t="s">
        <v>38</v>
      </c>
      <c r="H2048" t="s">
        <v>377</v>
      </c>
      <c r="J2048" t="s">
        <v>378</v>
      </c>
    </row>
    <row r="2049" spans="1:10">
      <c r="A2049" t="s">
        <v>536</v>
      </c>
      <c r="B2049" s="56">
        <v>0.12476851851851851</v>
      </c>
      <c r="C2049" t="s">
        <v>13</v>
      </c>
      <c r="D2049" t="s">
        <v>30</v>
      </c>
      <c r="E2049">
        <v>26</v>
      </c>
      <c r="F2049">
        <v>19</v>
      </c>
      <c r="J2049" t="s">
        <v>600</v>
      </c>
    </row>
    <row r="2050" spans="1:10">
      <c r="A2050" t="s">
        <v>536</v>
      </c>
      <c r="B2050" s="56">
        <v>0.12495370370370371</v>
      </c>
      <c r="C2050" t="s">
        <v>13</v>
      </c>
      <c r="D2050" t="s">
        <v>28</v>
      </c>
      <c r="E2050">
        <v>13</v>
      </c>
      <c r="H2050" t="s">
        <v>603</v>
      </c>
    </row>
    <row r="2051" spans="1:10">
      <c r="A2051" t="s">
        <v>536</v>
      </c>
      <c r="B2051" s="56">
        <v>0.12525462962962963</v>
      </c>
      <c r="C2051" t="s">
        <v>19</v>
      </c>
      <c r="D2051" t="s">
        <v>30</v>
      </c>
      <c r="E2051">
        <v>14</v>
      </c>
      <c r="F2051">
        <v>7</v>
      </c>
      <c r="J2051" t="s">
        <v>605</v>
      </c>
    </row>
    <row r="2052" spans="1:10">
      <c r="A2052" t="s">
        <v>536</v>
      </c>
      <c r="B2052" s="56">
        <v>0.12546296296296297</v>
      </c>
      <c r="C2052" t="s">
        <v>19</v>
      </c>
      <c r="D2052" t="s">
        <v>28</v>
      </c>
      <c r="E2052">
        <v>20</v>
      </c>
      <c r="H2052" t="s">
        <v>606</v>
      </c>
    </row>
    <row r="2053" spans="1:10">
      <c r="A2053" t="s">
        <v>536</v>
      </c>
      <c r="B2053" s="56">
        <v>0.12604166666666666</v>
      </c>
      <c r="C2053" t="s">
        <v>19</v>
      </c>
      <c r="D2053" t="s">
        <v>30</v>
      </c>
      <c r="E2053">
        <v>10</v>
      </c>
      <c r="F2053">
        <v>3</v>
      </c>
      <c r="J2053" t="s">
        <v>159</v>
      </c>
    </row>
    <row r="2054" spans="1:10">
      <c r="A2054" t="s">
        <v>536</v>
      </c>
      <c r="B2054" s="56">
        <v>0.12652777777777777</v>
      </c>
      <c r="C2054" t="s">
        <v>18</v>
      </c>
      <c r="D2054" t="s">
        <v>28</v>
      </c>
      <c r="E2054">
        <v>5</v>
      </c>
      <c r="H2054" t="s">
        <v>610</v>
      </c>
    </row>
    <row r="2055" spans="1:10">
      <c r="A2055" t="s">
        <v>536</v>
      </c>
      <c r="B2055" s="56">
        <v>0.12685185185185185</v>
      </c>
      <c r="C2055" t="s">
        <v>18</v>
      </c>
      <c r="D2055" t="s">
        <v>33</v>
      </c>
      <c r="E2055">
        <v>16</v>
      </c>
      <c r="F2055">
        <v>9</v>
      </c>
      <c r="J2055" t="s">
        <v>155</v>
      </c>
    </row>
    <row r="2056" spans="1:10">
      <c r="A2056" t="s">
        <v>536</v>
      </c>
      <c r="B2056" s="56">
        <v>0.12692129629629631</v>
      </c>
      <c r="C2056" t="s">
        <v>18</v>
      </c>
      <c r="D2056" t="s">
        <v>28</v>
      </c>
      <c r="E2056">
        <v>9</v>
      </c>
      <c r="H2056" t="s">
        <v>611</v>
      </c>
    </row>
    <row r="2057" spans="1:10">
      <c r="A2057" t="s">
        <v>536</v>
      </c>
      <c r="B2057" s="56">
        <v>0.12765046296296295</v>
      </c>
      <c r="C2057" t="s">
        <v>66</v>
      </c>
      <c r="D2057" t="s">
        <v>30</v>
      </c>
      <c r="E2057" t="s">
        <v>38</v>
      </c>
      <c r="F2057" t="s">
        <v>38</v>
      </c>
      <c r="J2057" t="s">
        <v>103</v>
      </c>
    </row>
    <row r="2058" spans="1:10">
      <c r="A2058" t="s">
        <v>536</v>
      </c>
      <c r="B2058" s="56">
        <v>0.12765046296296295</v>
      </c>
      <c r="C2058" t="s">
        <v>66</v>
      </c>
      <c r="D2058" t="s">
        <v>30</v>
      </c>
      <c r="E2058">
        <v>16</v>
      </c>
      <c r="F2058">
        <v>10</v>
      </c>
      <c r="J2058" t="s">
        <v>615</v>
      </c>
    </row>
    <row r="2059" spans="1:10">
      <c r="A2059" t="s">
        <v>536</v>
      </c>
      <c r="B2059" s="56">
        <v>0.12770833333333334</v>
      </c>
      <c r="C2059" t="s">
        <v>66</v>
      </c>
      <c r="D2059" t="s">
        <v>30</v>
      </c>
      <c r="E2059">
        <v>13</v>
      </c>
      <c r="F2059">
        <v>7</v>
      </c>
      <c r="J2059" t="s">
        <v>504</v>
      </c>
    </row>
    <row r="2060" spans="1:10">
      <c r="A2060" t="s">
        <v>536</v>
      </c>
      <c r="B2060" s="56">
        <v>0.1280324074074074</v>
      </c>
      <c r="C2060" t="s">
        <v>66</v>
      </c>
      <c r="D2060" t="s">
        <v>28</v>
      </c>
      <c r="E2060">
        <v>23</v>
      </c>
      <c r="H2060" t="s">
        <v>617</v>
      </c>
      <c r="I2060">
        <v>1</v>
      </c>
      <c r="J2060" t="s">
        <v>100</v>
      </c>
    </row>
    <row r="2061" spans="1:10">
      <c r="A2061" t="s">
        <v>536</v>
      </c>
      <c r="B2061" s="56">
        <v>0.1295486111111111</v>
      </c>
      <c r="C2061" t="s">
        <v>66</v>
      </c>
      <c r="D2061" t="s">
        <v>28</v>
      </c>
      <c r="E2061">
        <v>21</v>
      </c>
      <c r="H2061" t="s">
        <v>619</v>
      </c>
    </row>
    <row r="2062" spans="1:10">
      <c r="A2062" t="s">
        <v>536</v>
      </c>
      <c r="B2062" s="56">
        <v>0.13045138888888888</v>
      </c>
      <c r="C2062" t="s">
        <v>14</v>
      </c>
      <c r="D2062" t="s">
        <v>30</v>
      </c>
      <c r="E2062">
        <v>20</v>
      </c>
      <c r="F2062">
        <v>13</v>
      </c>
      <c r="J2062" t="s">
        <v>58</v>
      </c>
    </row>
    <row r="2063" spans="1:10">
      <c r="A2063" t="s">
        <v>536</v>
      </c>
      <c r="B2063" s="56">
        <v>0.13055555555555556</v>
      </c>
      <c r="C2063" t="s">
        <v>14</v>
      </c>
      <c r="D2063" t="s">
        <v>28</v>
      </c>
      <c r="E2063">
        <v>5</v>
      </c>
      <c r="H2063" t="s">
        <v>622</v>
      </c>
    </row>
    <row r="2064" spans="1:10">
      <c r="A2064" t="s">
        <v>536</v>
      </c>
      <c r="B2064" s="56">
        <v>0.13063657407407409</v>
      </c>
      <c r="C2064" t="s">
        <v>14</v>
      </c>
      <c r="D2064" t="s">
        <v>30</v>
      </c>
      <c r="E2064">
        <v>20</v>
      </c>
      <c r="F2064">
        <v>13</v>
      </c>
      <c r="J2064" t="s">
        <v>58</v>
      </c>
    </row>
    <row r="2065" spans="1:10">
      <c r="A2065" t="s">
        <v>536</v>
      </c>
      <c r="B2065" s="56">
        <v>0.13071759259259258</v>
      </c>
      <c r="C2065" t="s">
        <v>14</v>
      </c>
      <c r="D2065" t="s">
        <v>28</v>
      </c>
      <c r="E2065">
        <v>9</v>
      </c>
      <c r="H2065" t="s">
        <v>624</v>
      </c>
    </row>
    <row r="2066" spans="1:10">
      <c r="A2066" t="s">
        <v>536</v>
      </c>
      <c r="B2066" s="56">
        <v>0.13121527777777778</v>
      </c>
      <c r="C2066" t="s">
        <v>14</v>
      </c>
      <c r="D2066" t="s">
        <v>30</v>
      </c>
      <c r="E2066">
        <v>19</v>
      </c>
      <c r="F2066">
        <v>12</v>
      </c>
      <c r="J2066" t="s">
        <v>32</v>
      </c>
    </row>
    <row r="2067" spans="1:10">
      <c r="A2067" t="s">
        <v>536</v>
      </c>
      <c r="B2067" s="56">
        <v>0.13125000000000001</v>
      </c>
      <c r="C2067" t="s">
        <v>14</v>
      </c>
      <c r="D2067" t="s">
        <v>30</v>
      </c>
      <c r="E2067">
        <v>13</v>
      </c>
      <c r="F2067">
        <v>6</v>
      </c>
      <c r="J2067" t="s">
        <v>32</v>
      </c>
    </row>
    <row r="2068" spans="1:10">
      <c r="A2068" t="s">
        <v>536</v>
      </c>
      <c r="B2068" s="56">
        <v>0.13146990740740741</v>
      </c>
      <c r="C2068" t="s">
        <v>14</v>
      </c>
      <c r="D2068" t="s">
        <v>28</v>
      </c>
      <c r="E2068">
        <v>7</v>
      </c>
      <c r="H2068" t="s">
        <v>625</v>
      </c>
    </row>
    <row r="2069" spans="1:10">
      <c r="A2069" t="s">
        <v>536</v>
      </c>
      <c r="B2069" s="56">
        <v>0.13146990740740741</v>
      </c>
      <c r="C2069" t="s">
        <v>14</v>
      </c>
      <c r="D2069" t="s">
        <v>28</v>
      </c>
      <c r="E2069">
        <v>6</v>
      </c>
      <c r="H2069" t="s">
        <v>584</v>
      </c>
    </row>
    <row r="2070" spans="1:10">
      <c r="A2070" t="s">
        <v>536</v>
      </c>
      <c r="B2070" s="56">
        <v>0.1320486111111111</v>
      </c>
      <c r="C2070" t="s">
        <v>19</v>
      </c>
      <c r="D2070" t="s">
        <v>30</v>
      </c>
      <c r="E2070">
        <v>17</v>
      </c>
      <c r="F2070">
        <v>10</v>
      </c>
      <c r="H2070" t="s">
        <v>627</v>
      </c>
      <c r="J2070" t="s">
        <v>629</v>
      </c>
    </row>
    <row r="2071" spans="1:10">
      <c r="A2071" t="s">
        <v>536</v>
      </c>
      <c r="B2071" s="56">
        <v>0.13245370370370371</v>
      </c>
      <c r="C2071" t="s">
        <v>23</v>
      </c>
      <c r="D2071" t="s">
        <v>30</v>
      </c>
      <c r="E2071">
        <v>19</v>
      </c>
      <c r="F2071">
        <v>13</v>
      </c>
      <c r="J2071" t="s">
        <v>291</v>
      </c>
    </row>
    <row r="2072" spans="1:10">
      <c r="A2072" t="s">
        <v>536</v>
      </c>
      <c r="B2072" s="56">
        <v>0.13250000000000001</v>
      </c>
      <c r="C2072" t="s">
        <v>23</v>
      </c>
      <c r="D2072" t="s">
        <v>28</v>
      </c>
      <c r="E2072">
        <v>5</v>
      </c>
      <c r="H2072" t="s">
        <v>630</v>
      </c>
    </row>
    <row r="2073" spans="1:10">
      <c r="A2073" t="s">
        <v>536</v>
      </c>
      <c r="B2073" s="56">
        <v>0.13313657407407409</v>
      </c>
      <c r="C2073" t="s">
        <v>21</v>
      </c>
      <c r="D2073" t="s">
        <v>28</v>
      </c>
      <c r="E2073">
        <v>3</v>
      </c>
      <c r="H2073" t="s">
        <v>631</v>
      </c>
      <c r="J2073" t="s">
        <v>609</v>
      </c>
    </row>
    <row r="2074" spans="1:10">
      <c r="A2074" t="s">
        <v>536</v>
      </c>
      <c r="B2074" s="56">
        <v>0.13318287037037038</v>
      </c>
      <c r="C2074" t="s">
        <v>21</v>
      </c>
      <c r="D2074" t="s">
        <v>28</v>
      </c>
      <c r="E2074">
        <v>7</v>
      </c>
      <c r="H2074" t="s">
        <v>632</v>
      </c>
      <c r="J2074" t="s">
        <v>609</v>
      </c>
    </row>
    <row r="2075" spans="1:10">
      <c r="A2075" t="s">
        <v>536</v>
      </c>
      <c r="B2075" s="56">
        <v>0.13327546296296297</v>
      </c>
      <c r="C2075" t="s">
        <v>21</v>
      </c>
      <c r="D2075" t="s">
        <v>28</v>
      </c>
      <c r="E2075">
        <v>7</v>
      </c>
      <c r="H2075" t="s">
        <v>633</v>
      </c>
      <c r="J2075" t="s">
        <v>609</v>
      </c>
    </row>
    <row r="2076" spans="1:10">
      <c r="A2076" t="s">
        <v>536</v>
      </c>
      <c r="B2076" s="56">
        <v>0.13385416666666666</v>
      </c>
      <c r="C2076" t="s">
        <v>13</v>
      </c>
      <c r="D2076" t="s">
        <v>33</v>
      </c>
      <c r="E2076">
        <v>13</v>
      </c>
      <c r="F2076">
        <v>6</v>
      </c>
      <c r="J2076" t="s">
        <v>120</v>
      </c>
    </row>
    <row r="2077" spans="1:10">
      <c r="A2077" t="s">
        <v>536</v>
      </c>
      <c r="B2077" s="56">
        <v>0.13390046296296296</v>
      </c>
      <c r="C2077" t="s">
        <v>13</v>
      </c>
      <c r="D2077" t="s">
        <v>33</v>
      </c>
      <c r="E2077">
        <v>16</v>
      </c>
      <c r="F2077">
        <v>9</v>
      </c>
      <c r="J2077" t="s">
        <v>120</v>
      </c>
    </row>
    <row r="2078" spans="1:10">
      <c r="A2078" t="s">
        <v>536</v>
      </c>
      <c r="B2078" s="56">
        <v>0.13409722222222223</v>
      </c>
      <c r="C2078" t="s">
        <v>13</v>
      </c>
      <c r="D2078" t="s">
        <v>28</v>
      </c>
      <c r="E2078">
        <v>13</v>
      </c>
      <c r="H2078" t="s">
        <v>634</v>
      </c>
      <c r="I2078">
        <v>1</v>
      </c>
      <c r="J2078" t="s">
        <v>100</v>
      </c>
    </row>
    <row r="2079" spans="1:10">
      <c r="A2079" t="s">
        <v>536</v>
      </c>
      <c r="B2079" s="56">
        <v>0.13502314814814814</v>
      </c>
      <c r="C2079" t="s">
        <v>23</v>
      </c>
      <c r="D2079" t="s">
        <v>30</v>
      </c>
      <c r="E2079">
        <v>24</v>
      </c>
      <c r="F2079">
        <v>18</v>
      </c>
      <c r="J2079" t="s">
        <v>39</v>
      </c>
    </row>
    <row r="2080" spans="1:10">
      <c r="A2080" t="s">
        <v>536</v>
      </c>
      <c r="B2080" s="56">
        <v>0.13502314814814814</v>
      </c>
      <c r="C2080" t="s">
        <v>23</v>
      </c>
      <c r="D2080" t="s">
        <v>30</v>
      </c>
      <c r="E2080">
        <v>23</v>
      </c>
      <c r="F2080">
        <v>17</v>
      </c>
      <c r="J2080" t="s">
        <v>39</v>
      </c>
    </row>
    <row r="2081" spans="1:10">
      <c r="A2081" t="s">
        <v>536</v>
      </c>
      <c r="B2081" s="56">
        <v>0.13513888888888889</v>
      </c>
      <c r="C2081" t="s">
        <v>23</v>
      </c>
      <c r="D2081" t="s">
        <v>28</v>
      </c>
      <c r="E2081">
        <v>18</v>
      </c>
      <c r="H2081" t="s">
        <v>636</v>
      </c>
      <c r="I2081">
        <v>1</v>
      </c>
    </row>
    <row r="2082" spans="1:10">
      <c r="A2082" t="s">
        <v>536</v>
      </c>
      <c r="B2082" s="56">
        <v>0.13570601851851852</v>
      </c>
      <c r="C2082" t="s">
        <v>19</v>
      </c>
      <c r="D2082" t="s">
        <v>30</v>
      </c>
      <c r="E2082" t="s">
        <v>38</v>
      </c>
      <c r="F2082" t="s">
        <v>38</v>
      </c>
      <c r="J2082" t="s">
        <v>159</v>
      </c>
    </row>
    <row r="2083" spans="1:10">
      <c r="A2083" t="s">
        <v>536</v>
      </c>
      <c r="B2083" s="56">
        <v>0.13577546296296297</v>
      </c>
      <c r="C2083" t="s">
        <v>19</v>
      </c>
      <c r="D2083" t="s">
        <v>28</v>
      </c>
      <c r="E2083">
        <v>7</v>
      </c>
      <c r="H2083" t="s">
        <v>632</v>
      </c>
      <c r="I2083">
        <v>1</v>
      </c>
    </row>
    <row r="2084" spans="1:10">
      <c r="A2084" t="s">
        <v>536</v>
      </c>
      <c r="B2084" s="56">
        <v>0.1366087962962963</v>
      </c>
      <c r="C2084" t="s">
        <v>21</v>
      </c>
      <c r="D2084" t="s">
        <v>15</v>
      </c>
      <c r="E2084" t="s">
        <v>38</v>
      </c>
      <c r="F2084" t="s">
        <v>38</v>
      </c>
      <c r="J2084" t="s">
        <v>103</v>
      </c>
    </row>
    <row r="2085" spans="1:10">
      <c r="A2085" t="s">
        <v>536</v>
      </c>
      <c r="B2085" s="56">
        <v>0.1366087962962963</v>
      </c>
      <c r="C2085" t="s">
        <v>21</v>
      </c>
      <c r="D2085" t="s">
        <v>15</v>
      </c>
      <c r="E2085">
        <v>6</v>
      </c>
      <c r="F2085">
        <v>3</v>
      </c>
      <c r="J2085" t="s">
        <v>105</v>
      </c>
    </row>
    <row r="2086" spans="1:10">
      <c r="A2086" t="s">
        <v>536</v>
      </c>
      <c r="B2086" s="56">
        <v>0.13751157407407408</v>
      </c>
      <c r="C2086" t="s">
        <v>21</v>
      </c>
      <c r="D2086" t="s">
        <v>28</v>
      </c>
      <c r="E2086">
        <v>20</v>
      </c>
      <c r="H2086" t="s">
        <v>637</v>
      </c>
      <c r="I2086">
        <v>1</v>
      </c>
      <c r="J2086" t="s">
        <v>609</v>
      </c>
    </row>
    <row r="2087" spans="1:10">
      <c r="A2087" t="s">
        <v>536</v>
      </c>
      <c r="B2087" s="56">
        <v>0.1400925925925926</v>
      </c>
      <c r="C2087" t="s">
        <v>21</v>
      </c>
      <c r="D2087" t="s">
        <v>15</v>
      </c>
      <c r="E2087">
        <v>10</v>
      </c>
      <c r="F2087">
        <v>7</v>
      </c>
    </row>
    <row r="2088" spans="1:10">
      <c r="A2088" t="s">
        <v>536</v>
      </c>
      <c r="B2088" s="56">
        <v>0.14113425925925926</v>
      </c>
      <c r="C2088" t="s">
        <v>19</v>
      </c>
      <c r="D2088" t="s">
        <v>37</v>
      </c>
      <c r="E2088">
        <v>23</v>
      </c>
      <c r="F2088">
        <v>17</v>
      </c>
    </row>
    <row r="2089" spans="1:10">
      <c r="A2089" t="s">
        <v>536</v>
      </c>
      <c r="B2089" s="56">
        <v>0.15287037037037038</v>
      </c>
      <c r="C2089" t="s">
        <v>66</v>
      </c>
      <c r="D2089" t="s">
        <v>15</v>
      </c>
      <c r="E2089">
        <v>13</v>
      </c>
    </row>
    <row r="2090" spans="1:10">
      <c r="A2090" t="s">
        <v>558</v>
      </c>
      <c r="B2090" s="56">
        <v>1.3703703703703704E-2</v>
      </c>
      <c r="C2090" t="s">
        <v>18</v>
      </c>
      <c r="D2090" t="s">
        <v>15</v>
      </c>
      <c r="E2090" t="s">
        <v>38</v>
      </c>
      <c r="F2090" t="s">
        <v>38</v>
      </c>
      <c r="J2090" t="s">
        <v>56</v>
      </c>
    </row>
    <row r="2091" spans="1:10">
      <c r="A2091" t="s">
        <v>558</v>
      </c>
      <c r="B2091" s="56">
        <v>1.3703703703703704E-2</v>
      </c>
      <c r="C2091" t="s">
        <v>18</v>
      </c>
      <c r="D2091" t="s">
        <v>15</v>
      </c>
      <c r="E2091">
        <v>9</v>
      </c>
      <c r="F2091">
        <v>5</v>
      </c>
      <c r="J2091" t="s">
        <v>57</v>
      </c>
    </row>
    <row r="2092" spans="1:10">
      <c r="A2092" t="s">
        <v>558</v>
      </c>
      <c r="B2092" s="56">
        <v>1.4780092592592593E-2</v>
      </c>
      <c r="C2092" t="s">
        <v>14</v>
      </c>
      <c r="D2092" t="s">
        <v>15</v>
      </c>
      <c r="E2092" t="s">
        <v>38</v>
      </c>
      <c r="F2092" t="s">
        <v>38</v>
      </c>
      <c r="J2092" t="s">
        <v>56</v>
      </c>
    </row>
    <row r="2093" spans="1:10">
      <c r="A2093" t="s">
        <v>558</v>
      </c>
      <c r="B2093" s="56">
        <v>1.681712962962963E-2</v>
      </c>
      <c r="C2093" t="s">
        <v>23</v>
      </c>
      <c r="D2093" t="s">
        <v>25</v>
      </c>
      <c r="E2093">
        <v>7</v>
      </c>
      <c r="F2093">
        <v>4</v>
      </c>
    </row>
    <row r="2094" spans="1:10">
      <c r="A2094" t="s">
        <v>558</v>
      </c>
      <c r="B2094" s="56">
        <v>1.8842592592592591E-2</v>
      </c>
      <c r="C2094" t="s">
        <v>14</v>
      </c>
      <c r="D2094" t="s">
        <v>37</v>
      </c>
      <c r="E2094">
        <v>15</v>
      </c>
      <c r="F2094">
        <v>10</v>
      </c>
    </row>
    <row r="2095" spans="1:10">
      <c r="A2095" t="s">
        <v>558</v>
      </c>
      <c r="B2095" s="56">
        <v>2.1388888888888888E-2</v>
      </c>
      <c r="C2095" t="s">
        <v>19</v>
      </c>
      <c r="D2095" t="s">
        <v>22</v>
      </c>
      <c r="E2095">
        <v>22</v>
      </c>
      <c r="F2095">
        <v>14</v>
      </c>
    </row>
    <row r="2096" spans="1:10">
      <c r="A2096" t="s">
        <v>558</v>
      </c>
      <c r="B2096" s="56">
        <v>2.3356481481481482E-2</v>
      </c>
      <c r="C2096" t="s">
        <v>19</v>
      </c>
      <c r="D2096" t="s">
        <v>27</v>
      </c>
      <c r="E2096">
        <v>24</v>
      </c>
      <c r="F2096">
        <v>16</v>
      </c>
    </row>
    <row r="2097" spans="1:10">
      <c r="A2097" t="s">
        <v>558</v>
      </c>
      <c r="B2097" s="56">
        <v>2.7129629629629629E-2</v>
      </c>
      <c r="C2097" t="s">
        <v>18</v>
      </c>
      <c r="D2097" t="s">
        <v>242</v>
      </c>
      <c r="E2097">
        <v>20</v>
      </c>
      <c r="F2097">
        <v>16</v>
      </c>
    </row>
    <row r="2098" spans="1:10">
      <c r="A2098" t="s">
        <v>558</v>
      </c>
      <c r="B2098" s="56">
        <v>3.0081018518518517E-2</v>
      </c>
      <c r="C2098" t="s">
        <v>23</v>
      </c>
      <c r="D2098" t="s">
        <v>15</v>
      </c>
      <c r="E2098" t="s">
        <v>38</v>
      </c>
      <c r="F2098" t="s">
        <v>38</v>
      </c>
      <c r="J2098" t="s">
        <v>56</v>
      </c>
    </row>
    <row r="2099" spans="1:10">
      <c r="A2099" t="s">
        <v>558</v>
      </c>
      <c r="B2099" s="56">
        <v>3.0081018518518517E-2</v>
      </c>
      <c r="C2099" t="s">
        <v>23</v>
      </c>
      <c r="D2099" t="s">
        <v>15</v>
      </c>
      <c r="E2099" t="s">
        <v>17</v>
      </c>
      <c r="F2099">
        <v>20</v>
      </c>
      <c r="J2099" t="s">
        <v>57</v>
      </c>
    </row>
    <row r="2100" spans="1:10">
      <c r="A2100" t="s">
        <v>558</v>
      </c>
      <c r="B2100" s="56">
        <v>3.3148148148148149E-2</v>
      </c>
      <c r="C2100" t="s">
        <v>18</v>
      </c>
      <c r="D2100" t="s">
        <v>15</v>
      </c>
      <c r="E2100">
        <v>19</v>
      </c>
      <c r="F2100">
        <v>15</v>
      </c>
    </row>
    <row r="2101" spans="1:10">
      <c r="A2101" t="s">
        <v>558</v>
      </c>
      <c r="B2101" s="56">
        <v>4.0300925925925928E-2</v>
      </c>
      <c r="C2101" t="s">
        <v>66</v>
      </c>
      <c r="D2101" t="s">
        <v>15</v>
      </c>
      <c r="E2101">
        <v>8</v>
      </c>
    </row>
    <row r="2102" spans="1:10">
      <c r="A2102" t="s">
        <v>558</v>
      </c>
      <c r="B2102" s="56">
        <v>4.7905092592592589E-2</v>
      </c>
      <c r="C2102" t="s">
        <v>23</v>
      </c>
      <c r="D2102" t="s">
        <v>68</v>
      </c>
      <c r="E2102">
        <v>3</v>
      </c>
      <c r="F2102">
        <v>3</v>
      </c>
    </row>
    <row r="2103" spans="1:10">
      <c r="A2103" t="s">
        <v>558</v>
      </c>
      <c r="B2103" s="56">
        <v>4.9178240740740738E-2</v>
      </c>
      <c r="C2103" t="s">
        <v>19</v>
      </c>
      <c r="D2103" t="s">
        <v>245</v>
      </c>
      <c r="E2103">
        <v>19</v>
      </c>
      <c r="F2103">
        <v>16</v>
      </c>
      <c r="J2103" t="s">
        <v>103</v>
      </c>
    </row>
    <row r="2104" spans="1:10">
      <c r="A2104" t="s">
        <v>558</v>
      </c>
      <c r="B2104" s="56">
        <v>4.9178240740740738E-2</v>
      </c>
      <c r="C2104" t="s">
        <v>19</v>
      </c>
      <c r="D2104" t="s">
        <v>245</v>
      </c>
      <c r="E2104">
        <v>12</v>
      </c>
      <c r="F2104">
        <v>9</v>
      </c>
      <c r="J2104" t="s">
        <v>57</v>
      </c>
    </row>
    <row r="2105" spans="1:10">
      <c r="A2105" t="s">
        <v>558</v>
      </c>
      <c r="B2105" s="56">
        <v>5.212962962962963E-2</v>
      </c>
      <c r="C2105" t="s">
        <v>21</v>
      </c>
      <c r="D2105" t="s">
        <v>15</v>
      </c>
      <c r="E2105">
        <v>6</v>
      </c>
      <c r="F2105">
        <v>3</v>
      </c>
    </row>
    <row r="2106" spans="1:10">
      <c r="A2106" t="s">
        <v>558</v>
      </c>
      <c r="B2106" s="56">
        <v>5.4201388888888889E-2</v>
      </c>
      <c r="C2106" t="s">
        <v>18</v>
      </c>
      <c r="D2106" t="s">
        <v>15</v>
      </c>
      <c r="E2106" t="s">
        <v>20</v>
      </c>
      <c r="F2106">
        <v>1</v>
      </c>
    </row>
    <row r="2107" spans="1:10">
      <c r="A2107" t="s">
        <v>558</v>
      </c>
      <c r="B2107" s="56">
        <v>5.5046296296296295E-2</v>
      </c>
      <c r="C2107" t="s">
        <v>21</v>
      </c>
      <c r="D2107" t="s">
        <v>68</v>
      </c>
      <c r="E2107">
        <v>18</v>
      </c>
      <c r="F2107">
        <v>13</v>
      </c>
    </row>
    <row r="2108" spans="1:10">
      <c r="A2108" t="s">
        <v>558</v>
      </c>
      <c r="B2108" s="56">
        <v>5.5972222222222222E-2</v>
      </c>
      <c r="C2108" t="s">
        <v>13</v>
      </c>
      <c r="D2108" t="s">
        <v>55</v>
      </c>
      <c r="E2108" t="s">
        <v>17</v>
      </c>
      <c r="F2108">
        <v>20</v>
      </c>
    </row>
    <row r="2109" spans="1:10">
      <c r="A2109" t="s">
        <v>558</v>
      </c>
      <c r="B2109" s="56">
        <v>5.6701388888888891E-2</v>
      </c>
      <c r="C2109" t="s">
        <v>14</v>
      </c>
      <c r="D2109" t="s">
        <v>15</v>
      </c>
      <c r="E2109">
        <v>12</v>
      </c>
      <c r="F2109">
        <v>9</v>
      </c>
    </row>
    <row r="2110" spans="1:10">
      <c r="A2110" t="s">
        <v>558</v>
      </c>
      <c r="B2110" s="56">
        <v>5.8807870370370371E-2</v>
      </c>
      <c r="C2110" t="s">
        <v>18</v>
      </c>
      <c r="D2110" t="s">
        <v>26</v>
      </c>
      <c r="E2110">
        <v>21</v>
      </c>
      <c r="F2110">
        <v>18</v>
      </c>
    </row>
    <row r="2111" spans="1:10">
      <c r="A2111" t="s">
        <v>558</v>
      </c>
      <c r="B2111" s="56">
        <v>5.9027777777777776E-2</v>
      </c>
      <c r="C2111" t="s">
        <v>18</v>
      </c>
      <c r="D2111" t="s">
        <v>15</v>
      </c>
      <c r="E2111">
        <v>10</v>
      </c>
      <c r="F2111">
        <v>6</v>
      </c>
    </row>
    <row r="2112" spans="1:10">
      <c r="A2112" t="s">
        <v>558</v>
      </c>
      <c r="B2112" s="56">
        <v>6.0486111111111109E-2</v>
      </c>
      <c r="C2112" t="s">
        <v>18</v>
      </c>
      <c r="D2112" t="s">
        <v>28</v>
      </c>
      <c r="E2112">
        <v>13</v>
      </c>
      <c r="H2112" t="s">
        <v>570</v>
      </c>
    </row>
    <row r="2113" spans="1:10">
      <c r="A2113" t="s">
        <v>558</v>
      </c>
      <c r="B2113" s="56">
        <v>6.1365740740740742E-2</v>
      </c>
      <c r="C2113" t="s">
        <v>18</v>
      </c>
      <c r="D2113" t="s">
        <v>33</v>
      </c>
      <c r="E2113">
        <v>23</v>
      </c>
      <c r="F2113">
        <v>16</v>
      </c>
      <c r="J2113" t="s">
        <v>571</v>
      </c>
    </row>
    <row r="2114" spans="1:10">
      <c r="A2114" t="s">
        <v>558</v>
      </c>
      <c r="B2114" s="56">
        <v>6.2881944444444449E-2</v>
      </c>
      <c r="C2114" t="s">
        <v>23</v>
      </c>
      <c r="D2114" t="s">
        <v>16</v>
      </c>
      <c r="E2114">
        <v>15</v>
      </c>
      <c r="F2114">
        <v>12</v>
      </c>
    </row>
    <row r="2115" spans="1:10">
      <c r="A2115" t="s">
        <v>558</v>
      </c>
      <c r="B2115" s="56">
        <v>6.2893518518518515E-2</v>
      </c>
      <c r="C2115" t="s">
        <v>14</v>
      </c>
      <c r="D2115" t="s">
        <v>16</v>
      </c>
      <c r="E2115">
        <v>15</v>
      </c>
      <c r="F2115">
        <v>11</v>
      </c>
    </row>
    <row r="2116" spans="1:10">
      <c r="A2116" t="s">
        <v>558</v>
      </c>
      <c r="B2116" s="56">
        <v>6.2928240740740743E-2</v>
      </c>
      <c r="C2116" t="s">
        <v>19</v>
      </c>
      <c r="D2116" t="s">
        <v>16</v>
      </c>
      <c r="E2116">
        <v>12</v>
      </c>
      <c r="F2116">
        <v>8</v>
      </c>
    </row>
    <row r="2117" spans="1:10">
      <c r="A2117" t="s">
        <v>558</v>
      </c>
      <c r="B2117" s="56">
        <v>6.3136574074074067E-2</v>
      </c>
      <c r="C2117" t="s">
        <v>18</v>
      </c>
      <c r="D2117" t="s">
        <v>16</v>
      </c>
      <c r="E2117">
        <v>14</v>
      </c>
      <c r="F2117">
        <v>10</v>
      </c>
    </row>
    <row r="2118" spans="1:10">
      <c r="A2118" t="s">
        <v>558</v>
      </c>
      <c r="B2118" s="56">
        <v>6.3171296296296295E-2</v>
      </c>
      <c r="C2118" t="s">
        <v>66</v>
      </c>
      <c r="D2118" t="s">
        <v>16</v>
      </c>
      <c r="E2118">
        <v>13</v>
      </c>
      <c r="F2118">
        <v>11</v>
      </c>
    </row>
    <row r="2119" spans="1:10">
      <c r="A2119" t="s">
        <v>558</v>
      </c>
      <c r="B2119" s="56">
        <v>6.3182870370370375E-2</v>
      </c>
      <c r="C2119" t="s">
        <v>21</v>
      </c>
      <c r="D2119" t="s">
        <v>16</v>
      </c>
      <c r="E2119">
        <v>12</v>
      </c>
      <c r="F2119">
        <v>11</v>
      </c>
    </row>
    <row r="2120" spans="1:10">
      <c r="A2120" t="s">
        <v>558</v>
      </c>
      <c r="B2120" s="56">
        <v>6.3321759259259258E-2</v>
      </c>
      <c r="C2120" t="s">
        <v>13</v>
      </c>
      <c r="D2120" t="s">
        <v>16</v>
      </c>
      <c r="E2120">
        <v>6</v>
      </c>
      <c r="F2120">
        <v>6</v>
      </c>
    </row>
    <row r="2121" spans="1:10">
      <c r="A2121" t="s">
        <v>558</v>
      </c>
      <c r="B2121" s="56">
        <v>6.6747685185185188E-2</v>
      </c>
      <c r="C2121" t="s">
        <v>19</v>
      </c>
      <c r="D2121" t="s">
        <v>30</v>
      </c>
      <c r="E2121" t="s">
        <v>38</v>
      </c>
      <c r="F2121" t="s">
        <v>38</v>
      </c>
      <c r="J2121" t="s">
        <v>103</v>
      </c>
    </row>
    <row r="2122" spans="1:10">
      <c r="A2122" t="s">
        <v>558</v>
      </c>
      <c r="B2122" s="56">
        <v>6.6747685185185188E-2</v>
      </c>
      <c r="C2122" t="s">
        <v>19</v>
      </c>
      <c r="D2122" t="s">
        <v>30</v>
      </c>
      <c r="E2122">
        <v>9</v>
      </c>
      <c r="F2122">
        <v>2</v>
      </c>
      <c r="J2122" t="s">
        <v>362</v>
      </c>
    </row>
    <row r="2123" spans="1:10">
      <c r="A2123" t="s">
        <v>558</v>
      </c>
      <c r="B2123" s="56">
        <v>6.7256944444444439E-2</v>
      </c>
      <c r="C2123" t="s">
        <v>18</v>
      </c>
      <c r="D2123" t="s">
        <v>28</v>
      </c>
      <c r="E2123">
        <v>3</v>
      </c>
      <c r="H2123" t="s">
        <v>573</v>
      </c>
      <c r="J2123" t="s">
        <v>215</v>
      </c>
    </row>
    <row r="2124" spans="1:10">
      <c r="A2124" t="s">
        <v>558</v>
      </c>
      <c r="B2124" s="56">
        <v>6.9375000000000006E-2</v>
      </c>
      <c r="C2124" t="s">
        <v>13</v>
      </c>
      <c r="D2124" t="s">
        <v>28</v>
      </c>
      <c r="E2124">
        <v>5</v>
      </c>
      <c r="J2124" t="s">
        <v>243</v>
      </c>
    </row>
    <row r="2125" spans="1:10">
      <c r="A2125" t="s">
        <v>558</v>
      </c>
      <c r="B2125" s="56">
        <v>6.94212962962963E-2</v>
      </c>
      <c r="C2125" t="s">
        <v>13</v>
      </c>
      <c r="D2125" t="s">
        <v>28</v>
      </c>
      <c r="E2125">
        <v>12</v>
      </c>
      <c r="J2125" t="s">
        <v>243</v>
      </c>
    </row>
    <row r="2126" spans="1:10">
      <c r="A2126" t="s">
        <v>558</v>
      </c>
      <c r="B2126" s="56">
        <v>6.9560185185185183E-2</v>
      </c>
      <c r="C2126" t="s">
        <v>13</v>
      </c>
      <c r="D2126" t="s">
        <v>33</v>
      </c>
      <c r="E2126">
        <v>9</v>
      </c>
      <c r="F2126">
        <v>2</v>
      </c>
      <c r="J2126" t="s">
        <v>120</v>
      </c>
    </row>
    <row r="2127" spans="1:10">
      <c r="A2127" t="s">
        <v>558</v>
      </c>
      <c r="B2127" s="56">
        <v>6.9594907407407411E-2</v>
      </c>
      <c r="C2127" t="s">
        <v>13</v>
      </c>
      <c r="D2127" t="s">
        <v>33</v>
      </c>
      <c r="E2127">
        <v>12</v>
      </c>
      <c r="F2127">
        <v>5</v>
      </c>
      <c r="J2127" t="s">
        <v>120</v>
      </c>
    </row>
    <row r="2128" spans="1:10">
      <c r="A2128" t="s">
        <v>558</v>
      </c>
      <c r="B2128" s="56">
        <v>7.2476851851851848E-2</v>
      </c>
      <c r="C2128" t="s">
        <v>14</v>
      </c>
      <c r="D2128" t="s">
        <v>30</v>
      </c>
      <c r="E2128">
        <v>20</v>
      </c>
      <c r="F2128">
        <v>13</v>
      </c>
      <c r="J2128" t="s">
        <v>394</v>
      </c>
    </row>
    <row r="2129" spans="1:10">
      <c r="A2129" t="s">
        <v>558</v>
      </c>
      <c r="B2129" s="56">
        <v>7.2673611111111105E-2</v>
      </c>
      <c r="C2129" t="s">
        <v>14</v>
      </c>
      <c r="D2129" t="s">
        <v>28</v>
      </c>
      <c r="E2129">
        <v>7</v>
      </c>
      <c r="H2129" t="s">
        <v>575</v>
      </c>
    </row>
    <row r="2130" spans="1:10">
      <c r="A2130" t="s">
        <v>558</v>
      </c>
      <c r="B2130" s="56">
        <v>7.2696759259259253E-2</v>
      </c>
      <c r="C2130" t="s">
        <v>14</v>
      </c>
      <c r="D2130" t="s">
        <v>28</v>
      </c>
      <c r="E2130">
        <v>5</v>
      </c>
      <c r="H2130" t="s">
        <v>576</v>
      </c>
    </row>
    <row r="2131" spans="1:10">
      <c r="A2131" t="s">
        <v>558</v>
      </c>
      <c r="B2131" s="56">
        <v>7.3321759259259253E-2</v>
      </c>
      <c r="C2131" t="s">
        <v>18</v>
      </c>
      <c r="D2131" t="s">
        <v>26</v>
      </c>
      <c r="E2131">
        <v>16</v>
      </c>
      <c r="F2131">
        <v>13</v>
      </c>
    </row>
    <row r="2132" spans="1:10">
      <c r="A2132" t="s">
        <v>558</v>
      </c>
      <c r="B2132" s="56">
        <v>7.4328703703703702E-2</v>
      </c>
      <c r="C2132" t="s">
        <v>18</v>
      </c>
      <c r="D2132" t="s">
        <v>33</v>
      </c>
      <c r="E2132">
        <v>23</v>
      </c>
      <c r="F2132">
        <v>16</v>
      </c>
      <c r="J2132" t="s">
        <v>155</v>
      </c>
    </row>
    <row r="2133" spans="1:10">
      <c r="A2133" t="s">
        <v>558</v>
      </c>
      <c r="B2133" s="56">
        <v>7.4409722222222224E-2</v>
      </c>
      <c r="C2133" t="s">
        <v>18</v>
      </c>
      <c r="D2133" t="s">
        <v>28</v>
      </c>
      <c r="E2133">
        <v>8</v>
      </c>
      <c r="H2133" t="s">
        <v>578</v>
      </c>
    </row>
    <row r="2134" spans="1:10">
      <c r="A2134" t="s">
        <v>558</v>
      </c>
      <c r="B2134" s="56">
        <v>7.5601851851851851E-2</v>
      </c>
      <c r="C2134" t="s">
        <v>21</v>
      </c>
      <c r="D2134" t="s">
        <v>33</v>
      </c>
      <c r="E2134" t="s">
        <v>38</v>
      </c>
      <c r="F2134" t="s">
        <v>38</v>
      </c>
      <c r="J2134" t="s">
        <v>56</v>
      </c>
    </row>
    <row r="2135" spans="1:10">
      <c r="A2135" t="s">
        <v>558</v>
      </c>
      <c r="B2135" s="56">
        <v>7.5601851851851851E-2</v>
      </c>
      <c r="C2135" t="s">
        <v>21</v>
      </c>
      <c r="D2135" t="s">
        <v>33</v>
      </c>
      <c r="E2135">
        <v>17</v>
      </c>
      <c r="F2135">
        <v>12</v>
      </c>
      <c r="J2135" t="s">
        <v>579</v>
      </c>
    </row>
    <row r="2136" spans="1:10">
      <c r="A2136" t="s">
        <v>558</v>
      </c>
      <c r="B2136" s="56">
        <v>7.5648148148148145E-2</v>
      </c>
      <c r="C2136" t="s">
        <v>21</v>
      </c>
      <c r="D2136" t="s">
        <v>33</v>
      </c>
      <c r="E2136" t="s">
        <v>38</v>
      </c>
      <c r="F2136" t="s">
        <v>38</v>
      </c>
      <c r="J2136" t="s">
        <v>56</v>
      </c>
    </row>
    <row r="2137" spans="1:10">
      <c r="A2137" t="s">
        <v>558</v>
      </c>
      <c r="B2137" s="56">
        <v>7.5648148148148145E-2</v>
      </c>
      <c r="C2137" t="s">
        <v>21</v>
      </c>
      <c r="D2137" t="s">
        <v>33</v>
      </c>
      <c r="E2137" t="s">
        <v>17</v>
      </c>
      <c r="F2137">
        <v>20</v>
      </c>
      <c r="J2137" t="s">
        <v>579</v>
      </c>
    </row>
    <row r="2138" spans="1:10">
      <c r="A2138" t="s">
        <v>558</v>
      </c>
      <c r="B2138" s="56">
        <v>7.570601851851852E-2</v>
      </c>
      <c r="C2138" t="s">
        <v>21</v>
      </c>
      <c r="D2138" t="s">
        <v>33</v>
      </c>
      <c r="E2138" t="s">
        <v>38</v>
      </c>
      <c r="F2138" t="s">
        <v>38</v>
      </c>
      <c r="J2138" t="s">
        <v>56</v>
      </c>
    </row>
    <row r="2139" spans="1:10">
      <c r="A2139" t="s">
        <v>558</v>
      </c>
      <c r="B2139" s="56">
        <v>7.570601851851852E-2</v>
      </c>
      <c r="C2139" t="s">
        <v>21</v>
      </c>
      <c r="D2139" t="s">
        <v>33</v>
      </c>
      <c r="E2139">
        <v>17</v>
      </c>
      <c r="F2139">
        <v>12</v>
      </c>
      <c r="J2139" t="s">
        <v>579</v>
      </c>
    </row>
    <row r="2140" spans="1:10">
      <c r="A2140" t="s">
        <v>558</v>
      </c>
      <c r="B2140" s="56">
        <v>7.5891203703703697E-2</v>
      </c>
      <c r="C2140" t="s">
        <v>21</v>
      </c>
      <c r="D2140" t="s">
        <v>28</v>
      </c>
      <c r="E2140">
        <v>21</v>
      </c>
      <c r="H2140" t="s">
        <v>581</v>
      </c>
    </row>
    <row r="2141" spans="1:10">
      <c r="A2141" t="s">
        <v>558</v>
      </c>
      <c r="B2141" s="56">
        <v>7.6423611111111109E-2</v>
      </c>
      <c r="C2141" t="s">
        <v>19</v>
      </c>
      <c r="D2141" t="s">
        <v>30</v>
      </c>
      <c r="E2141">
        <v>19</v>
      </c>
      <c r="F2141">
        <v>12</v>
      </c>
      <c r="J2141" t="s">
        <v>191</v>
      </c>
    </row>
    <row r="2142" spans="1:10">
      <c r="A2142" t="s">
        <v>558</v>
      </c>
      <c r="B2142" s="56">
        <v>7.6423611111111109E-2</v>
      </c>
      <c r="C2142" t="s">
        <v>19</v>
      </c>
      <c r="D2142" t="s">
        <v>30</v>
      </c>
      <c r="E2142" t="s">
        <v>38</v>
      </c>
      <c r="F2142" t="s">
        <v>38</v>
      </c>
      <c r="J2142" t="s">
        <v>56</v>
      </c>
    </row>
    <row r="2143" spans="1:10">
      <c r="A2143" t="s">
        <v>558</v>
      </c>
      <c r="B2143" s="56">
        <v>7.6423611111111109E-2</v>
      </c>
      <c r="C2143" t="s">
        <v>19</v>
      </c>
      <c r="D2143" t="s">
        <v>30</v>
      </c>
      <c r="E2143">
        <v>13</v>
      </c>
      <c r="F2143">
        <v>6</v>
      </c>
      <c r="J2143" t="s">
        <v>500</v>
      </c>
    </row>
    <row r="2144" spans="1:10">
      <c r="A2144" t="s">
        <v>558</v>
      </c>
      <c r="B2144" s="56">
        <v>7.6423611111111109E-2</v>
      </c>
      <c r="C2144" t="s">
        <v>19</v>
      </c>
      <c r="D2144" t="s">
        <v>30</v>
      </c>
      <c r="E2144" t="s">
        <v>38</v>
      </c>
      <c r="F2144" t="s">
        <v>38</v>
      </c>
      <c r="J2144" t="s">
        <v>56</v>
      </c>
    </row>
    <row r="2145" spans="1:10">
      <c r="A2145" t="s">
        <v>558</v>
      </c>
      <c r="B2145" s="56">
        <v>7.6423611111111109E-2</v>
      </c>
      <c r="C2145" t="s">
        <v>19</v>
      </c>
      <c r="D2145" t="s">
        <v>30</v>
      </c>
      <c r="E2145">
        <v>13</v>
      </c>
      <c r="F2145">
        <v>6</v>
      </c>
      <c r="J2145" t="s">
        <v>56</v>
      </c>
    </row>
    <row r="2146" spans="1:10">
      <c r="A2146" t="s">
        <v>558</v>
      </c>
      <c r="B2146" s="56">
        <v>7.6562500000000006E-2</v>
      </c>
      <c r="C2146" t="s">
        <v>19</v>
      </c>
      <c r="D2146" t="s">
        <v>30</v>
      </c>
      <c r="E2146" t="s">
        <v>17</v>
      </c>
      <c r="F2146">
        <v>20</v>
      </c>
      <c r="J2146" t="s">
        <v>500</v>
      </c>
    </row>
    <row r="2147" spans="1:10">
      <c r="A2147" t="s">
        <v>558</v>
      </c>
      <c r="B2147" s="56">
        <v>7.6886574074074079E-2</v>
      </c>
      <c r="C2147" t="s">
        <v>19</v>
      </c>
      <c r="D2147" t="s">
        <v>28</v>
      </c>
      <c r="E2147">
        <v>26</v>
      </c>
      <c r="H2147" t="s">
        <v>585</v>
      </c>
      <c r="J2147" t="s">
        <v>497</v>
      </c>
    </row>
    <row r="2148" spans="1:10">
      <c r="A2148" t="s">
        <v>558</v>
      </c>
      <c r="B2148" s="56">
        <v>7.7141203703703698E-2</v>
      </c>
      <c r="C2148" t="s">
        <v>19</v>
      </c>
      <c r="D2148" t="s">
        <v>28</v>
      </c>
      <c r="E2148">
        <v>8</v>
      </c>
      <c r="H2148" t="s">
        <v>586</v>
      </c>
    </row>
    <row r="2149" spans="1:10">
      <c r="A2149" t="s">
        <v>558</v>
      </c>
      <c r="B2149" s="56">
        <v>7.7210648148148153E-2</v>
      </c>
      <c r="C2149" t="s">
        <v>19</v>
      </c>
      <c r="D2149" t="s">
        <v>28</v>
      </c>
      <c r="E2149">
        <v>10</v>
      </c>
      <c r="H2149" t="s">
        <v>588</v>
      </c>
    </row>
    <row r="2150" spans="1:10">
      <c r="A2150" t="s">
        <v>558</v>
      </c>
      <c r="B2150" s="56">
        <v>7.9386574074074068E-2</v>
      </c>
      <c r="C2150" t="s">
        <v>13</v>
      </c>
      <c r="D2150" t="s">
        <v>33</v>
      </c>
      <c r="E2150">
        <v>23</v>
      </c>
      <c r="F2150">
        <v>16</v>
      </c>
      <c r="J2150" t="s">
        <v>120</v>
      </c>
    </row>
    <row r="2151" spans="1:10">
      <c r="A2151" t="s">
        <v>558</v>
      </c>
      <c r="B2151" s="56">
        <v>7.9444444444444443E-2</v>
      </c>
      <c r="C2151" t="s">
        <v>13</v>
      </c>
      <c r="D2151" t="s">
        <v>33</v>
      </c>
      <c r="E2151">
        <v>24</v>
      </c>
      <c r="F2151">
        <v>17</v>
      </c>
      <c r="J2151" t="s">
        <v>120</v>
      </c>
    </row>
    <row r="2152" spans="1:10">
      <c r="A2152" t="s">
        <v>558</v>
      </c>
      <c r="B2152" s="56">
        <v>7.9513888888888884E-2</v>
      </c>
      <c r="C2152" t="s">
        <v>13</v>
      </c>
      <c r="D2152" t="s">
        <v>28</v>
      </c>
      <c r="E2152">
        <v>12</v>
      </c>
      <c r="H2152" t="s">
        <v>594</v>
      </c>
    </row>
    <row r="2153" spans="1:10">
      <c r="A2153" t="s">
        <v>558</v>
      </c>
      <c r="B2153" s="56">
        <v>7.9537037037037031E-2</v>
      </c>
      <c r="C2153" t="s">
        <v>13</v>
      </c>
      <c r="D2153" t="s">
        <v>28</v>
      </c>
      <c r="E2153">
        <v>6</v>
      </c>
      <c r="H2153" t="s">
        <v>595</v>
      </c>
    </row>
    <row r="2154" spans="1:10">
      <c r="A2154" t="s">
        <v>558</v>
      </c>
      <c r="B2154" s="56">
        <v>8.0555555555555561E-2</v>
      </c>
      <c r="C2154" t="s">
        <v>14</v>
      </c>
      <c r="D2154" t="s">
        <v>30</v>
      </c>
      <c r="E2154">
        <v>21</v>
      </c>
      <c r="F2154">
        <v>14</v>
      </c>
      <c r="J2154" t="s">
        <v>58</v>
      </c>
    </row>
    <row r="2155" spans="1:10">
      <c r="A2155" t="s">
        <v>558</v>
      </c>
      <c r="B2155" s="56">
        <v>8.0613425925925922E-2</v>
      </c>
      <c r="C2155" t="s">
        <v>14</v>
      </c>
      <c r="D2155" t="s">
        <v>30</v>
      </c>
      <c r="E2155">
        <v>22</v>
      </c>
      <c r="F2155">
        <v>15</v>
      </c>
      <c r="J2155" t="s">
        <v>58</v>
      </c>
    </row>
    <row r="2156" spans="1:10">
      <c r="A2156" t="s">
        <v>558</v>
      </c>
      <c r="B2156" s="56">
        <v>8.0763888888888885E-2</v>
      </c>
      <c r="C2156" t="s">
        <v>14</v>
      </c>
      <c r="D2156" t="s">
        <v>28</v>
      </c>
      <c r="E2156">
        <v>7</v>
      </c>
      <c r="H2156" t="s">
        <v>599</v>
      </c>
    </row>
    <row r="2157" spans="1:10">
      <c r="A2157" t="s">
        <v>558</v>
      </c>
      <c r="B2157" s="56">
        <v>8.0763888888888885E-2</v>
      </c>
      <c r="C2157" t="s">
        <v>14</v>
      </c>
      <c r="D2157" t="s">
        <v>28</v>
      </c>
      <c r="E2157">
        <v>7</v>
      </c>
      <c r="H2157" t="s">
        <v>599</v>
      </c>
    </row>
    <row r="2158" spans="1:10">
      <c r="A2158" t="s">
        <v>558</v>
      </c>
      <c r="B2158" s="56">
        <v>8.1030092592592598E-2</v>
      </c>
      <c r="C2158" t="s">
        <v>14</v>
      </c>
      <c r="D2158" t="s">
        <v>30</v>
      </c>
      <c r="E2158">
        <v>18</v>
      </c>
      <c r="F2158">
        <v>11</v>
      </c>
      <c r="J2158" t="s">
        <v>32</v>
      </c>
    </row>
    <row r="2159" spans="1:10">
      <c r="A2159" t="s">
        <v>558</v>
      </c>
      <c r="B2159" s="56">
        <v>8.1099537037037039E-2</v>
      </c>
      <c r="C2159" t="s">
        <v>14</v>
      </c>
      <c r="D2159" t="s">
        <v>30</v>
      </c>
      <c r="E2159">
        <v>12</v>
      </c>
      <c r="F2159">
        <v>5</v>
      </c>
      <c r="J2159" t="s">
        <v>32</v>
      </c>
    </row>
    <row r="2160" spans="1:10">
      <c r="A2160" t="s">
        <v>558</v>
      </c>
      <c r="B2160" s="56">
        <v>8.127314814814815E-2</v>
      </c>
      <c r="C2160" t="s">
        <v>14</v>
      </c>
      <c r="D2160" t="s">
        <v>28</v>
      </c>
      <c r="E2160">
        <v>6</v>
      </c>
      <c r="H2160" t="s">
        <v>601</v>
      </c>
    </row>
    <row r="2161" spans="1:10">
      <c r="A2161" t="s">
        <v>558</v>
      </c>
      <c r="B2161" s="56">
        <v>8.2557870370370365E-2</v>
      </c>
      <c r="C2161" t="s">
        <v>18</v>
      </c>
      <c r="D2161" t="s">
        <v>101</v>
      </c>
      <c r="E2161">
        <v>6</v>
      </c>
      <c r="J2161" t="s">
        <v>602</v>
      </c>
    </row>
    <row r="2162" spans="1:10">
      <c r="A2162" t="s">
        <v>558</v>
      </c>
      <c r="B2162" s="56">
        <v>8.3206018518518512E-2</v>
      </c>
      <c r="C2162" t="s">
        <v>66</v>
      </c>
      <c r="D2162" t="s">
        <v>30</v>
      </c>
      <c r="E2162" t="s">
        <v>20</v>
      </c>
      <c r="F2162">
        <v>1</v>
      </c>
      <c r="J2162" t="s">
        <v>604</v>
      </c>
    </row>
    <row r="2163" spans="1:10">
      <c r="A2163" t="s">
        <v>558</v>
      </c>
      <c r="B2163" s="56">
        <v>8.3414351851851851E-2</v>
      </c>
      <c r="C2163" t="s">
        <v>66</v>
      </c>
      <c r="D2163" t="s">
        <v>30</v>
      </c>
      <c r="E2163">
        <v>17</v>
      </c>
      <c r="F2163">
        <v>11</v>
      </c>
      <c r="J2163" t="s">
        <v>103</v>
      </c>
    </row>
    <row r="2164" spans="1:10">
      <c r="A2164" t="s">
        <v>558</v>
      </c>
      <c r="B2164" s="56">
        <v>8.3715277777777777E-2</v>
      </c>
      <c r="C2164" t="s">
        <v>66</v>
      </c>
      <c r="D2164" t="s">
        <v>28</v>
      </c>
      <c r="E2164">
        <v>18</v>
      </c>
      <c r="H2164" t="s">
        <v>607</v>
      </c>
      <c r="I2164">
        <v>1</v>
      </c>
    </row>
    <row r="2165" spans="1:10">
      <c r="A2165" t="s">
        <v>558</v>
      </c>
      <c r="B2165" s="56">
        <v>8.5335648148148147E-2</v>
      </c>
      <c r="C2165" t="s">
        <v>21</v>
      </c>
      <c r="D2165" t="s">
        <v>28</v>
      </c>
      <c r="E2165">
        <v>18</v>
      </c>
      <c r="H2165" t="s">
        <v>608</v>
      </c>
      <c r="J2165" t="s">
        <v>609</v>
      </c>
    </row>
    <row r="2166" spans="1:10">
      <c r="A2166" t="s">
        <v>558</v>
      </c>
      <c r="B2166" s="56">
        <v>8.5810185185185184E-2</v>
      </c>
      <c r="C2166" t="s">
        <v>19</v>
      </c>
      <c r="D2166" t="s">
        <v>52</v>
      </c>
      <c r="E2166">
        <v>18</v>
      </c>
      <c r="F2166">
        <v>12</v>
      </c>
    </row>
    <row r="2167" spans="1:10">
      <c r="A2167" t="s">
        <v>558</v>
      </c>
      <c r="B2167" s="56">
        <v>8.6041666666666669E-2</v>
      </c>
      <c r="C2167" t="s">
        <v>19</v>
      </c>
      <c r="D2167" t="s">
        <v>30</v>
      </c>
      <c r="E2167">
        <v>12</v>
      </c>
      <c r="F2167">
        <v>5</v>
      </c>
      <c r="J2167" t="s">
        <v>56</v>
      </c>
    </row>
    <row r="2168" spans="1:10">
      <c r="A2168" t="s">
        <v>558</v>
      </c>
      <c r="B2168" s="56">
        <v>8.6331018518518515E-2</v>
      </c>
      <c r="C2168" t="s">
        <v>19</v>
      </c>
      <c r="D2168" t="s">
        <v>30</v>
      </c>
      <c r="E2168">
        <v>17</v>
      </c>
      <c r="F2168">
        <v>10</v>
      </c>
      <c r="J2168" t="s">
        <v>191</v>
      </c>
    </row>
    <row r="2169" spans="1:10">
      <c r="A2169" t="s">
        <v>558</v>
      </c>
      <c r="B2169" s="56">
        <v>8.6435185185185184E-2</v>
      </c>
      <c r="C2169" t="s">
        <v>19</v>
      </c>
      <c r="D2169" t="s">
        <v>28</v>
      </c>
      <c r="E2169">
        <v>12</v>
      </c>
      <c r="H2169" t="s">
        <v>616</v>
      </c>
    </row>
    <row r="2170" spans="1:10">
      <c r="A2170" t="s">
        <v>558</v>
      </c>
      <c r="B2170" s="56">
        <v>8.6747685185185192E-2</v>
      </c>
      <c r="C2170" t="s">
        <v>19</v>
      </c>
      <c r="D2170" t="s">
        <v>30</v>
      </c>
      <c r="E2170">
        <v>11</v>
      </c>
      <c r="F2170">
        <v>4</v>
      </c>
      <c r="J2170" t="s">
        <v>56</v>
      </c>
    </row>
    <row r="2171" spans="1:10">
      <c r="A2171" t="s">
        <v>558</v>
      </c>
      <c r="B2171" s="56">
        <v>8.6747685185185192E-2</v>
      </c>
      <c r="C2171" t="s">
        <v>19</v>
      </c>
      <c r="D2171" t="s">
        <v>30</v>
      </c>
      <c r="E2171">
        <v>18</v>
      </c>
      <c r="F2171">
        <v>11</v>
      </c>
      <c r="J2171" t="s">
        <v>500</v>
      </c>
    </row>
    <row r="2172" spans="1:10">
      <c r="A2172" t="s">
        <v>558</v>
      </c>
      <c r="B2172" s="56">
        <v>8.6863425925925927E-2</v>
      </c>
      <c r="C2172" t="s">
        <v>19</v>
      </c>
      <c r="D2172" t="s">
        <v>28</v>
      </c>
      <c r="E2172">
        <v>5</v>
      </c>
      <c r="H2172" t="s">
        <v>621</v>
      </c>
    </row>
    <row r="2173" spans="1:10">
      <c r="A2173" t="s">
        <v>558</v>
      </c>
      <c r="B2173" s="56">
        <v>8.8124999999999995E-2</v>
      </c>
      <c r="C2173" t="s">
        <v>14</v>
      </c>
      <c r="D2173" t="s">
        <v>30</v>
      </c>
      <c r="E2173" t="s">
        <v>17</v>
      </c>
      <c r="F2173">
        <v>20</v>
      </c>
      <c r="J2173" t="s">
        <v>58</v>
      </c>
    </row>
    <row r="2174" spans="1:10">
      <c r="A2174" t="s">
        <v>558</v>
      </c>
      <c r="B2174" s="56">
        <v>8.8229166666666664E-2</v>
      </c>
      <c r="C2174" t="s">
        <v>14</v>
      </c>
      <c r="D2174" t="s">
        <v>28</v>
      </c>
      <c r="E2174">
        <v>12</v>
      </c>
      <c r="H2174" t="s">
        <v>616</v>
      </c>
    </row>
    <row r="2175" spans="1:10">
      <c r="A2175" t="s">
        <v>558</v>
      </c>
      <c r="B2175" s="56">
        <v>9.1643518518518513E-2</v>
      </c>
      <c r="C2175" t="s">
        <v>13</v>
      </c>
      <c r="D2175" t="s">
        <v>33</v>
      </c>
      <c r="E2175">
        <v>16</v>
      </c>
      <c r="F2175">
        <v>9</v>
      </c>
      <c r="J2175" t="s">
        <v>120</v>
      </c>
    </row>
    <row r="2176" spans="1:10">
      <c r="A2176" t="s">
        <v>558</v>
      </c>
      <c r="B2176" s="56">
        <v>9.1712962962962968E-2</v>
      </c>
      <c r="C2176" t="s">
        <v>13</v>
      </c>
      <c r="D2176" t="s">
        <v>33</v>
      </c>
      <c r="E2176">
        <v>13</v>
      </c>
      <c r="F2176">
        <v>6</v>
      </c>
      <c r="J2176" t="s">
        <v>120</v>
      </c>
    </row>
    <row r="2177" spans="1:10">
      <c r="A2177" t="s">
        <v>558</v>
      </c>
      <c r="B2177" s="56">
        <v>9.1759259259259263E-2</v>
      </c>
      <c r="C2177" t="s">
        <v>13</v>
      </c>
      <c r="D2177" t="s">
        <v>28</v>
      </c>
      <c r="E2177">
        <v>14</v>
      </c>
      <c r="H2177" t="s">
        <v>626</v>
      </c>
      <c r="I2177">
        <v>1</v>
      </c>
    </row>
    <row r="2178" spans="1:10">
      <c r="A2178" t="s">
        <v>558</v>
      </c>
      <c r="B2178" s="56">
        <v>9.2812500000000006E-2</v>
      </c>
      <c r="C2178" t="s">
        <v>18</v>
      </c>
      <c r="D2178" t="s">
        <v>101</v>
      </c>
      <c r="E2178">
        <v>9</v>
      </c>
      <c r="J2178" t="s">
        <v>628</v>
      </c>
    </row>
    <row r="2179" spans="1:10">
      <c r="A2179" t="s">
        <v>558</v>
      </c>
      <c r="B2179" s="56">
        <v>0.10545138888888889</v>
      </c>
      <c r="C2179" t="s">
        <v>18</v>
      </c>
      <c r="D2179" t="s">
        <v>109</v>
      </c>
      <c r="E2179">
        <v>20</v>
      </c>
      <c r="F2179">
        <v>17</v>
      </c>
    </row>
    <row r="2180" spans="1:10">
      <c r="A2180" t="s">
        <v>558</v>
      </c>
      <c r="B2180" s="56">
        <v>0.10813657407407408</v>
      </c>
      <c r="C2180" t="s">
        <v>13</v>
      </c>
      <c r="D2180" t="s">
        <v>15</v>
      </c>
      <c r="E2180">
        <v>14</v>
      </c>
      <c r="F2180">
        <v>13</v>
      </c>
    </row>
    <row r="2181" spans="1:10">
      <c r="A2181" t="s">
        <v>558</v>
      </c>
      <c r="B2181" s="56">
        <v>0.10813657407407408</v>
      </c>
      <c r="C2181" t="s">
        <v>66</v>
      </c>
      <c r="D2181" t="s">
        <v>15</v>
      </c>
      <c r="E2181">
        <v>16</v>
      </c>
    </row>
    <row r="2182" spans="1:10">
      <c r="A2182" t="s">
        <v>558</v>
      </c>
      <c r="B2182" s="56">
        <v>0.10949074074074074</v>
      </c>
      <c r="C2182" t="s">
        <v>21</v>
      </c>
      <c r="D2182" t="s">
        <v>68</v>
      </c>
      <c r="E2182" t="s">
        <v>17</v>
      </c>
      <c r="F2182">
        <v>20</v>
      </c>
    </row>
    <row r="2183" spans="1:10">
      <c r="A2183" t="s">
        <v>558</v>
      </c>
      <c r="B2183" s="56">
        <v>0.11195601851851852</v>
      </c>
      <c r="C2183" t="s">
        <v>23</v>
      </c>
      <c r="D2183" t="s">
        <v>37</v>
      </c>
      <c r="E2183">
        <v>8</v>
      </c>
      <c r="F2183">
        <v>8</v>
      </c>
    </row>
    <row r="2184" spans="1:10">
      <c r="A2184" t="s">
        <v>558</v>
      </c>
      <c r="B2184" s="56">
        <v>0.11221064814814814</v>
      </c>
      <c r="C2184" t="s">
        <v>21</v>
      </c>
      <c r="D2184" t="s">
        <v>37</v>
      </c>
      <c r="E2184">
        <v>25</v>
      </c>
      <c r="F2184">
        <v>17</v>
      </c>
    </row>
    <row r="2185" spans="1:10">
      <c r="A2185" t="s">
        <v>558</v>
      </c>
      <c r="B2185" s="56">
        <v>0.11302083333333333</v>
      </c>
      <c r="C2185" t="s">
        <v>18</v>
      </c>
      <c r="D2185" t="s">
        <v>101</v>
      </c>
      <c r="E2185">
        <v>8</v>
      </c>
      <c r="J2185" t="s">
        <v>635</v>
      </c>
    </row>
    <row r="2186" spans="1:10">
      <c r="A2186" t="s">
        <v>558</v>
      </c>
      <c r="B2186" s="56">
        <v>0.11380787037037036</v>
      </c>
      <c r="C2186" t="s">
        <v>18</v>
      </c>
      <c r="D2186" t="s">
        <v>51</v>
      </c>
      <c r="E2186">
        <v>10</v>
      </c>
      <c r="F2186">
        <v>3</v>
      </c>
    </row>
    <row r="2187" spans="1:10">
      <c r="A2187" t="s">
        <v>558</v>
      </c>
      <c r="B2187" s="56">
        <v>0.11964120370370371</v>
      </c>
      <c r="C2187" t="s">
        <v>66</v>
      </c>
      <c r="D2187" t="s">
        <v>24</v>
      </c>
      <c r="E2187">
        <v>12</v>
      </c>
    </row>
    <row r="2188" spans="1:10">
      <c r="A2188" t="s">
        <v>558</v>
      </c>
      <c r="B2188" s="56">
        <v>0.12600694444444444</v>
      </c>
      <c r="C2188" t="s">
        <v>13</v>
      </c>
      <c r="D2188" t="s">
        <v>15</v>
      </c>
      <c r="E2188">
        <v>15</v>
      </c>
      <c r="F2188">
        <v>14</v>
      </c>
    </row>
    <row r="2189" spans="1:10">
      <c r="A2189" t="s">
        <v>558</v>
      </c>
      <c r="B2189" s="56">
        <v>0.12600694444444444</v>
      </c>
      <c r="C2189" t="s">
        <v>18</v>
      </c>
      <c r="D2189" t="s">
        <v>15</v>
      </c>
      <c r="E2189">
        <v>22</v>
      </c>
      <c r="F2189">
        <v>18</v>
      </c>
    </row>
    <row r="2190" spans="1:10">
      <c r="A2190" t="s">
        <v>558</v>
      </c>
      <c r="B2190" s="56">
        <v>0.13219907407407408</v>
      </c>
      <c r="C2190" t="s">
        <v>18</v>
      </c>
      <c r="D2190" t="s">
        <v>15</v>
      </c>
      <c r="E2190">
        <v>8</v>
      </c>
      <c r="F2190">
        <v>4</v>
      </c>
    </row>
    <row r="2191" spans="1:10">
      <c r="A2191" t="s">
        <v>558</v>
      </c>
      <c r="B2191" s="56">
        <v>0.13961805555555556</v>
      </c>
      <c r="C2191" t="s">
        <v>21</v>
      </c>
      <c r="D2191" t="s">
        <v>116</v>
      </c>
      <c r="E2191">
        <v>15</v>
      </c>
    </row>
    <row r="2192" spans="1:10">
      <c r="A2192" t="s">
        <v>558</v>
      </c>
      <c r="B2192" s="56">
        <v>0.14234953703703704</v>
      </c>
      <c r="C2192" t="s">
        <v>18</v>
      </c>
      <c r="D2192" t="s">
        <v>31</v>
      </c>
      <c r="E2192">
        <v>9</v>
      </c>
      <c r="F2192">
        <v>5</v>
      </c>
    </row>
    <row r="2193" spans="1:10">
      <c r="A2193" t="s">
        <v>558</v>
      </c>
      <c r="B2193" s="56">
        <v>0.14319444444444446</v>
      </c>
      <c r="C2193" t="s">
        <v>18</v>
      </c>
      <c r="D2193" t="s">
        <v>31</v>
      </c>
      <c r="E2193" t="s">
        <v>38</v>
      </c>
      <c r="F2193" t="s">
        <v>38</v>
      </c>
    </row>
    <row r="2194" spans="1:10">
      <c r="A2194" t="s">
        <v>558</v>
      </c>
      <c r="B2194" s="56">
        <v>0.14319444444444446</v>
      </c>
      <c r="C2194" t="s">
        <v>18</v>
      </c>
      <c r="D2194" t="s">
        <v>31</v>
      </c>
      <c r="E2194">
        <v>12</v>
      </c>
      <c r="F2194">
        <v>8</v>
      </c>
    </row>
    <row r="2195" spans="1:10">
      <c r="A2195" t="s">
        <v>558</v>
      </c>
      <c r="B2195" s="56">
        <v>0.14724537037037036</v>
      </c>
      <c r="C2195" t="s">
        <v>18</v>
      </c>
      <c r="D2195" t="s">
        <v>24</v>
      </c>
      <c r="E2195" t="s">
        <v>20</v>
      </c>
      <c r="F2195">
        <v>1</v>
      </c>
    </row>
    <row r="2196" spans="1:10">
      <c r="A2196" t="s">
        <v>596</v>
      </c>
      <c r="B2196" s="56">
        <v>1.4097222222222223E-2</v>
      </c>
      <c r="C2196" t="s">
        <v>13</v>
      </c>
      <c r="D2196" t="s">
        <v>15</v>
      </c>
      <c r="E2196">
        <v>17</v>
      </c>
      <c r="F2196">
        <v>16</v>
      </c>
    </row>
    <row r="2197" spans="1:10">
      <c r="A2197" t="s">
        <v>596</v>
      </c>
      <c r="B2197" s="56">
        <v>1.4548611111111111E-2</v>
      </c>
      <c r="C2197" t="s">
        <v>21</v>
      </c>
      <c r="D2197" t="s">
        <v>24</v>
      </c>
      <c r="E2197">
        <v>15</v>
      </c>
      <c r="F2197">
        <v>9</v>
      </c>
    </row>
    <row r="2198" spans="1:10">
      <c r="A2198" t="s">
        <v>596</v>
      </c>
      <c r="B2198" s="56">
        <v>2.6099537037037036E-2</v>
      </c>
      <c r="C2198" t="s">
        <v>13</v>
      </c>
      <c r="D2198" t="s">
        <v>15</v>
      </c>
      <c r="E2198">
        <v>16</v>
      </c>
      <c r="F2198">
        <v>12</v>
      </c>
    </row>
    <row r="2199" spans="1:10">
      <c r="A2199" t="s">
        <v>596</v>
      </c>
      <c r="B2199" s="56">
        <v>3.0891203703703702E-2</v>
      </c>
      <c r="C2199" t="s">
        <v>14</v>
      </c>
      <c r="D2199" t="s">
        <v>69</v>
      </c>
      <c r="E2199">
        <v>17</v>
      </c>
      <c r="F2199">
        <v>14</v>
      </c>
    </row>
    <row r="2200" spans="1:10">
      <c r="A2200" t="s">
        <v>596</v>
      </c>
      <c r="B2200" s="56">
        <v>3.1585648148148147E-2</v>
      </c>
      <c r="C2200" t="s">
        <v>19</v>
      </c>
      <c r="D2200" t="s">
        <v>15</v>
      </c>
      <c r="E2200" t="s">
        <v>20</v>
      </c>
      <c r="F2200">
        <v>1</v>
      </c>
    </row>
    <row r="2201" spans="1:10">
      <c r="A2201" t="s">
        <v>596</v>
      </c>
      <c r="B2201" s="56">
        <v>3.1643518518518515E-2</v>
      </c>
      <c r="C2201" t="s">
        <v>14</v>
      </c>
      <c r="D2201" t="s">
        <v>15</v>
      </c>
      <c r="E2201">
        <v>6</v>
      </c>
      <c r="F2201">
        <v>3</v>
      </c>
    </row>
    <row r="2202" spans="1:10">
      <c r="A2202" t="s">
        <v>596</v>
      </c>
      <c r="B2202" s="56">
        <v>3.321759259259259E-2</v>
      </c>
      <c r="C2202" t="s">
        <v>14</v>
      </c>
      <c r="D2202" t="s">
        <v>69</v>
      </c>
      <c r="E2202">
        <v>7</v>
      </c>
      <c r="F2202">
        <v>4</v>
      </c>
    </row>
    <row r="2203" spans="1:10">
      <c r="A2203" t="s">
        <v>596</v>
      </c>
      <c r="B2203" s="56">
        <v>3.4108796296296297E-2</v>
      </c>
      <c r="C2203" t="s">
        <v>13</v>
      </c>
      <c r="D2203" t="s">
        <v>242</v>
      </c>
      <c r="E2203">
        <v>14</v>
      </c>
      <c r="F2203">
        <v>15</v>
      </c>
    </row>
    <row r="2204" spans="1:10">
      <c r="A2204" t="s">
        <v>596</v>
      </c>
      <c r="B2204" s="56">
        <v>3.5949074074074071E-2</v>
      </c>
      <c r="C2204" t="s">
        <v>612</v>
      </c>
      <c r="D2204" t="s">
        <v>28</v>
      </c>
      <c r="E2204">
        <v>28</v>
      </c>
      <c r="H2204" t="s">
        <v>613</v>
      </c>
      <c r="J2204" t="s">
        <v>614</v>
      </c>
    </row>
    <row r="2205" spans="1:10">
      <c r="A2205" t="s">
        <v>596</v>
      </c>
      <c r="B2205" s="56">
        <v>3.6516203703703703E-2</v>
      </c>
      <c r="C2205" t="s">
        <v>21</v>
      </c>
      <c r="D2205" t="s">
        <v>33</v>
      </c>
      <c r="E2205">
        <v>17</v>
      </c>
      <c r="F2205">
        <v>9</v>
      </c>
      <c r="J2205" t="s">
        <v>63</v>
      </c>
    </row>
    <row r="2206" spans="1:10">
      <c r="A2206" t="s">
        <v>596</v>
      </c>
      <c r="B2206" s="56">
        <v>3.6666666666666667E-2</v>
      </c>
      <c r="C2206" t="s">
        <v>21</v>
      </c>
      <c r="D2206" t="s">
        <v>28</v>
      </c>
      <c r="E2206">
        <v>12</v>
      </c>
      <c r="H2206" t="s">
        <v>618</v>
      </c>
    </row>
    <row r="2207" spans="1:10">
      <c r="A2207" t="s">
        <v>596</v>
      </c>
      <c r="B2207" s="56">
        <v>3.7453703703703704E-2</v>
      </c>
      <c r="C2207" t="s">
        <v>13</v>
      </c>
      <c r="D2207" t="s">
        <v>33</v>
      </c>
      <c r="E2207">
        <v>16</v>
      </c>
      <c r="F2207">
        <v>8</v>
      </c>
      <c r="J2207" t="s">
        <v>620</v>
      </c>
    </row>
    <row r="2208" spans="1:10">
      <c r="A2208" t="s">
        <v>596</v>
      </c>
      <c r="B2208" s="56">
        <v>3.7615740740740741E-2</v>
      </c>
      <c r="C2208" t="s">
        <v>13</v>
      </c>
      <c r="D2208" t="s">
        <v>28</v>
      </c>
      <c r="E2208">
        <v>27</v>
      </c>
      <c r="H2208" t="s">
        <v>623</v>
      </c>
    </row>
    <row r="2209" spans="1:6">
      <c r="A2209" t="s">
        <v>596</v>
      </c>
      <c r="B2209" s="56">
        <v>3.847222222222222E-2</v>
      </c>
      <c r="C2209" t="s">
        <v>14</v>
      </c>
      <c r="D2209" t="s">
        <v>15</v>
      </c>
      <c r="E2209">
        <v>9</v>
      </c>
      <c r="F2209">
        <v>6</v>
      </c>
    </row>
    <row r="2210" spans="1:6">
      <c r="A2210" t="s">
        <v>596</v>
      </c>
      <c r="B2210" s="56">
        <v>3.8587962962962963E-2</v>
      </c>
      <c r="C2210" t="s">
        <v>18</v>
      </c>
      <c r="D2210" t="s">
        <v>15</v>
      </c>
      <c r="E2210">
        <v>13</v>
      </c>
      <c r="F2210">
        <v>9</v>
      </c>
    </row>
    <row r="2211" spans="1:6">
      <c r="A2211" t="s">
        <v>596</v>
      </c>
      <c r="B2211" s="56">
        <v>4.0694444444444443E-2</v>
      </c>
      <c r="C2211" t="s">
        <v>89</v>
      </c>
      <c r="D2211" t="s">
        <v>15</v>
      </c>
      <c r="E2211">
        <v>16</v>
      </c>
      <c r="F2211">
        <v>13</v>
      </c>
    </row>
    <row r="2212" spans="1:6">
      <c r="A2212" t="s">
        <v>596</v>
      </c>
      <c r="B2212" s="56">
        <v>4.2488425925925923E-2</v>
      </c>
      <c r="C2212" t="s">
        <v>89</v>
      </c>
      <c r="D2212" t="s">
        <v>22</v>
      </c>
      <c r="E2212">
        <v>13</v>
      </c>
      <c r="F2212">
        <v>9</v>
      </c>
    </row>
    <row r="2213" spans="1:6">
      <c r="A2213" t="s">
        <v>596</v>
      </c>
      <c r="B2213" s="56">
        <v>4.6192129629629632E-2</v>
      </c>
      <c r="C2213" t="s">
        <v>14</v>
      </c>
      <c r="D2213" t="s">
        <v>69</v>
      </c>
      <c r="E2213" t="s">
        <v>17</v>
      </c>
      <c r="F2213">
        <v>20</v>
      </c>
    </row>
    <row r="2214" spans="1:6">
      <c r="A2214" t="s">
        <v>596</v>
      </c>
      <c r="B2214" s="56">
        <v>4.7060185185185184E-2</v>
      </c>
      <c r="C2214" t="s">
        <v>14</v>
      </c>
      <c r="D2214" t="s">
        <v>26</v>
      </c>
      <c r="E2214">
        <v>8</v>
      </c>
      <c r="F2214">
        <v>3</v>
      </c>
    </row>
    <row r="2215" spans="1:6">
      <c r="A2215" t="s">
        <v>596</v>
      </c>
      <c r="B2215" s="56">
        <v>4.884259259259259E-2</v>
      </c>
      <c r="C2215" t="s">
        <v>21</v>
      </c>
      <c r="D2215" t="s">
        <v>24</v>
      </c>
      <c r="E2215" t="s">
        <v>20</v>
      </c>
      <c r="F2215">
        <v>1</v>
      </c>
    </row>
    <row r="2216" spans="1:6">
      <c r="A2216" t="s">
        <v>596</v>
      </c>
      <c r="B2216" s="56">
        <v>0.05</v>
      </c>
      <c r="C2216" t="s">
        <v>13</v>
      </c>
      <c r="D2216" t="s">
        <v>15</v>
      </c>
      <c r="E2216">
        <v>18</v>
      </c>
      <c r="F2216">
        <v>17</v>
      </c>
    </row>
    <row r="2217" spans="1:6">
      <c r="A2217" t="s">
        <v>596</v>
      </c>
      <c r="B2217" s="56">
        <v>5.0034722222222223E-2</v>
      </c>
      <c r="C2217" t="s">
        <v>14</v>
      </c>
      <c r="D2217" t="s">
        <v>15</v>
      </c>
      <c r="E2217">
        <v>10</v>
      </c>
      <c r="F2217">
        <v>7</v>
      </c>
    </row>
    <row r="2218" spans="1:6">
      <c r="A2218" t="s">
        <v>596</v>
      </c>
      <c r="B2218" s="56">
        <v>5.1701388888888887E-2</v>
      </c>
      <c r="C2218" t="s">
        <v>14</v>
      </c>
      <c r="D2218" t="s">
        <v>22</v>
      </c>
      <c r="E2218">
        <v>14</v>
      </c>
      <c r="F2218">
        <v>7</v>
      </c>
    </row>
    <row r="2219" spans="1:6">
      <c r="A2219" t="s">
        <v>596</v>
      </c>
      <c r="B2219" s="56">
        <v>5.3136574074074072E-2</v>
      </c>
      <c r="C2219" t="s">
        <v>14</v>
      </c>
      <c r="D2219" t="s">
        <v>27</v>
      </c>
      <c r="E2219">
        <v>22</v>
      </c>
      <c r="F2219">
        <v>18</v>
      </c>
    </row>
    <row r="2220" spans="1:6">
      <c r="A2220" t="s">
        <v>596</v>
      </c>
      <c r="B2220" s="56">
        <v>5.3622685185185183E-2</v>
      </c>
      <c r="C2220" t="s">
        <v>14</v>
      </c>
      <c r="D2220" t="s">
        <v>22</v>
      </c>
      <c r="E2220">
        <v>19</v>
      </c>
      <c r="F2220">
        <v>12</v>
      </c>
    </row>
    <row r="2221" spans="1:6">
      <c r="A2221" t="s">
        <v>596</v>
      </c>
      <c r="B2221" s="56">
        <v>5.9108796296296298E-2</v>
      </c>
      <c r="C2221" t="s">
        <v>23</v>
      </c>
      <c r="D2221" t="s">
        <v>15</v>
      </c>
      <c r="E2221">
        <v>7</v>
      </c>
      <c r="F2221">
        <v>4</v>
      </c>
    </row>
    <row r="2222" spans="1:6">
      <c r="A2222" t="s">
        <v>596</v>
      </c>
      <c r="B2222" s="56">
        <v>6.0983796296296293E-2</v>
      </c>
      <c r="C2222" t="s">
        <v>21</v>
      </c>
      <c r="D2222" t="s">
        <v>22</v>
      </c>
      <c r="E2222">
        <v>17</v>
      </c>
      <c r="F2222">
        <v>16</v>
      </c>
    </row>
    <row r="2223" spans="1:6">
      <c r="A2223" t="s">
        <v>596</v>
      </c>
      <c r="B2223" s="56">
        <v>6.2210648148148147E-2</v>
      </c>
      <c r="C2223" t="s">
        <v>13</v>
      </c>
      <c r="D2223" t="s">
        <v>15</v>
      </c>
      <c r="E2223">
        <v>17</v>
      </c>
      <c r="F2223">
        <v>16</v>
      </c>
    </row>
    <row r="2224" spans="1:6">
      <c r="A2224" t="s">
        <v>596</v>
      </c>
      <c r="B2224" s="56">
        <v>6.4699074074074076E-2</v>
      </c>
      <c r="C2224" t="s">
        <v>13</v>
      </c>
      <c r="D2224" t="s">
        <v>15</v>
      </c>
      <c r="E2224">
        <v>15</v>
      </c>
      <c r="F2224">
        <v>14</v>
      </c>
    </row>
    <row r="2225" spans="1:10">
      <c r="A2225" t="s">
        <v>596</v>
      </c>
      <c r="B2225" s="56">
        <v>6.5532407407407414E-2</v>
      </c>
      <c r="C2225" t="s">
        <v>18</v>
      </c>
      <c r="D2225" t="s">
        <v>15</v>
      </c>
      <c r="E2225">
        <v>12</v>
      </c>
      <c r="F2225">
        <v>8</v>
      </c>
    </row>
    <row r="2226" spans="1:10">
      <c r="A2226" t="s">
        <v>596</v>
      </c>
      <c r="B2226" s="56">
        <v>6.627314814814815E-2</v>
      </c>
      <c r="C2226" t="s">
        <v>18</v>
      </c>
      <c r="D2226" t="s">
        <v>15</v>
      </c>
      <c r="E2226">
        <v>23</v>
      </c>
      <c r="F2226">
        <v>19</v>
      </c>
    </row>
    <row r="2227" spans="1:10">
      <c r="A2227" t="s">
        <v>596</v>
      </c>
      <c r="B2227" s="56">
        <v>6.6423611111111114E-2</v>
      </c>
      <c r="C2227" t="s">
        <v>18</v>
      </c>
      <c r="D2227" t="s">
        <v>15</v>
      </c>
      <c r="E2227" t="s">
        <v>20</v>
      </c>
      <c r="F2227">
        <v>1</v>
      </c>
    </row>
    <row r="2228" spans="1:10">
      <c r="A2228" t="s">
        <v>596</v>
      </c>
      <c r="B2228" s="56">
        <v>6.6724537037037041E-2</v>
      </c>
      <c r="C2228" t="s">
        <v>18</v>
      </c>
      <c r="D2228" t="s">
        <v>15</v>
      </c>
      <c r="E2228">
        <v>23</v>
      </c>
      <c r="F2228">
        <v>19</v>
      </c>
    </row>
    <row r="2229" spans="1:10">
      <c r="A2229" t="s">
        <v>596</v>
      </c>
      <c r="B2229" s="56">
        <v>6.8483796296296293E-2</v>
      </c>
      <c r="C2229" t="s">
        <v>21</v>
      </c>
      <c r="D2229" t="s">
        <v>15</v>
      </c>
      <c r="E2229">
        <v>5</v>
      </c>
      <c r="F2229">
        <v>2</v>
      </c>
    </row>
    <row r="2230" spans="1:10">
      <c r="A2230" t="s">
        <v>596</v>
      </c>
      <c r="B2230" s="56">
        <v>6.9120370370370374E-2</v>
      </c>
      <c r="C2230" t="s">
        <v>19</v>
      </c>
      <c r="D2230" t="s">
        <v>37</v>
      </c>
      <c r="E2230">
        <v>25</v>
      </c>
      <c r="F2230">
        <v>19</v>
      </c>
    </row>
    <row r="2231" spans="1:10">
      <c r="A2231" t="s">
        <v>596</v>
      </c>
      <c r="B2231" s="56">
        <v>6.9340277777777778E-2</v>
      </c>
      <c r="C2231" t="s">
        <v>19</v>
      </c>
      <c r="D2231" t="s">
        <v>51</v>
      </c>
      <c r="E2231">
        <v>10</v>
      </c>
      <c r="F2231">
        <v>10</v>
      </c>
    </row>
    <row r="2232" spans="1:10">
      <c r="A2232" t="s">
        <v>596</v>
      </c>
      <c r="B2232" s="56">
        <v>7.464120370370371E-2</v>
      </c>
      <c r="C2232" t="s">
        <v>21</v>
      </c>
      <c r="D2232" t="s">
        <v>28</v>
      </c>
      <c r="E2232">
        <v>16</v>
      </c>
      <c r="H2232" t="s">
        <v>638</v>
      </c>
      <c r="J2232" t="s">
        <v>609</v>
      </c>
    </row>
    <row r="2233" spans="1:10">
      <c r="A2233" t="s">
        <v>596</v>
      </c>
      <c r="B2233" s="56">
        <v>7.3483796296296297E-2</v>
      </c>
      <c r="C2233" t="s">
        <v>19</v>
      </c>
      <c r="D2233" t="s">
        <v>30</v>
      </c>
      <c r="E2233">
        <v>16</v>
      </c>
      <c r="F2233">
        <v>9</v>
      </c>
      <c r="J2233" t="s">
        <v>159</v>
      </c>
    </row>
    <row r="2234" spans="1:10">
      <c r="A2234" t="s">
        <v>596</v>
      </c>
      <c r="B2234" s="56">
        <v>7.5462962962962968E-2</v>
      </c>
      <c r="C2234" t="s">
        <v>612</v>
      </c>
      <c r="D2234" t="s">
        <v>28</v>
      </c>
      <c r="E2234">
        <v>7</v>
      </c>
      <c r="H2234" t="s">
        <v>640</v>
      </c>
      <c r="J2234" t="s">
        <v>641</v>
      </c>
    </row>
    <row r="2235" spans="1:10">
      <c r="A2235" t="s">
        <v>596</v>
      </c>
      <c r="B2235" s="56">
        <v>7.5833333333333336E-2</v>
      </c>
      <c r="C2235" t="s">
        <v>14</v>
      </c>
      <c r="D2235" t="s">
        <v>16</v>
      </c>
      <c r="E2235" t="s">
        <v>20</v>
      </c>
      <c r="F2235">
        <v>1</v>
      </c>
    </row>
    <row r="2236" spans="1:10">
      <c r="A2236" t="s">
        <v>596</v>
      </c>
      <c r="B2236" s="56">
        <v>7.5833333333333336E-2</v>
      </c>
      <c r="C2236" t="s">
        <v>14</v>
      </c>
      <c r="D2236" t="s">
        <v>45</v>
      </c>
      <c r="E2236">
        <v>8</v>
      </c>
      <c r="J2236" t="s">
        <v>642</v>
      </c>
    </row>
    <row r="2237" spans="1:10">
      <c r="A2237" t="s">
        <v>596</v>
      </c>
      <c r="B2237" s="56">
        <v>7.5821759259259255E-2</v>
      </c>
      <c r="C2237" t="s">
        <v>18</v>
      </c>
      <c r="D2237" t="s">
        <v>16</v>
      </c>
      <c r="E2237">
        <v>23</v>
      </c>
      <c r="F2237">
        <v>19</v>
      </c>
    </row>
    <row r="2238" spans="1:10">
      <c r="A2238" t="s">
        <v>596</v>
      </c>
      <c r="B2238" s="56">
        <v>7.5798611111111108E-2</v>
      </c>
      <c r="C2238" t="s">
        <v>612</v>
      </c>
      <c r="D2238" t="s">
        <v>16</v>
      </c>
      <c r="E2238">
        <v>20</v>
      </c>
      <c r="F2238">
        <v>18</v>
      </c>
    </row>
    <row r="2239" spans="1:10">
      <c r="A2239" t="s">
        <v>596</v>
      </c>
      <c r="B2239" s="56">
        <v>7.5902777777777777E-2</v>
      </c>
      <c r="C2239" t="s">
        <v>19</v>
      </c>
      <c r="D2239" t="s">
        <v>16</v>
      </c>
      <c r="E2239">
        <v>18</v>
      </c>
      <c r="F2239">
        <v>14</v>
      </c>
    </row>
    <row r="2240" spans="1:10">
      <c r="A2240" t="s">
        <v>596</v>
      </c>
      <c r="B2240" s="56">
        <v>7.5914351851851858E-2</v>
      </c>
      <c r="C2240" t="s">
        <v>23</v>
      </c>
      <c r="D2240" t="s">
        <v>16</v>
      </c>
      <c r="E2240">
        <v>16</v>
      </c>
      <c r="F2240">
        <v>13</v>
      </c>
    </row>
    <row r="2241" spans="1:10">
      <c r="A2241" t="s">
        <v>596</v>
      </c>
      <c r="B2241" s="56">
        <v>7.5972222222222219E-2</v>
      </c>
      <c r="C2241" t="s">
        <v>13</v>
      </c>
      <c r="D2241" t="s">
        <v>16</v>
      </c>
      <c r="E2241">
        <v>14</v>
      </c>
      <c r="F2241">
        <v>14</v>
      </c>
    </row>
    <row r="2242" spans="1:10">
      <c r="A2242" t="s">
        <v>596</v>
      </c>
      <c r="B2242" s="56">
        <v>7.6111111111111115E-2</v>
      </c>
      <c r="C2242" t="s">
        <v>66</v>
      </c>
      <c r="D2242" t="s">
        <v>16</v>
      </c>
      <c r="E2242">
        <v>6</v>
      </c>
      <c r="F2242">
        <v>4</v>
      </c>
    </row>
    <row r="2243" spans="1:10">
      <c r="A2243" t="s">
        <v>596</v>
      </c>
      <c r="B2243" s="56">
        <v>7.6111111111111115E-2</v>
      </c>
      <c r="C2243" t="s">
        <v>21</v>
      </c>
      <c r="D2243" t="s">
        <v>16</v>
      </c>
      <c r="E2243">
        <v>8</v>
      </c>
      <c r="F2243">
        <v>7</v>
      </c>
    </row>
    <row r="2244" spans="1:10">
      <c r="A2244" t="s">
        <v>596</v>
      </c>
      <c r="B2244" s="56">
        <v>7.6666666666666661E-2</v>
      </c>
      <c r="C2244" t="s">
        <v>18</v>
      </c>
      <c r="D2244" t="s">
        <v>28</v>
      </c>
      <c r="E2244">
        <v>6</v>
      </c>
      <c r="H2244" t="s">
        <v>647</v>
      </c>
      <c r="J2244" t="s">
        <v>82</v>
      </c>
    </row>
    <row r="2245" spans="1:10">
      <c r="A2245" t="s">
        <v>596</v>
      </c>
      <c r="B2245" s="56">
        <v>7.7106481481481484E-2</v>
      </c>
      <c r="C2245" t="s">
        <v>612</v>
      </c>
      <c r="D2245" t="s">
        <v>45</v>
      </c>
      <c r="E2245">
        <v>7</v>
      </c>
      <c r="J2245" t="s">
        <v>651</v>
      </c>
    </row>
    <row r="2246" spans="1:10">
      <c r="A2246" t="s">
        <v>596</v>
      </c>
      <c r="B2246" s="56">
        <v>7.7650462962962963E-2</v>
      </c>
      <c r="C2246" t="s">
        <v>19</v>
      </c>
      <c r="D2246" t="s">
        <v>30</v>
      </c>
      <c r="E2246">
        <v>24</v>
      </c>
      <c r="F2246">
        <v>17</v>
      </c>
      <c r="J2246" t="s">
        <v>199</v>
      </c>
    </row>
    <row r="2247" spans="1:10">
      <c r="A2247" t="s">
        <v>596</v>
      </c>
      <c r="B2247" s="56">
        <v>7.7800925925925926E-2</v>
      </c>
      <c r="C2247" t="s">
        <v>19</v>
      </c>
      <c r="D2247" t="s">
        <v>28</v>
      </c>
      <c r="E2247">
        <v>5</v>
      </c>
      <c r="H2247" t="s">
        <v>653</v>
      </c>
      <c r="J2247" t="s">
        <v>654</v>
      </c>
    </row>
    <row r="2248" spans="1:10">
      <c r="A2248" t="s">
        <v>596</v>
      </c>
      <c r="B2248" s="56">
        <v>7.8067129629629625E-2</v>
      </c>
      <c r="C2248" t="s">
        <v>19</v>
      </c>
      <c r="D2248" t="s">
        <v>30</v>
      </c>
      <c r="E2248">
        <v>13</v>
      </c>
      <c r="F2248">
        <v>6</v>
      </c>
      <c r="J2248" t="s">
        <v>159</v>
      </c>
    </row>
    <row r="2249" spans="1:10">
      <c r="A2249" t="s">
        <v>596</v>
      </c>
      <c r="B2249" s="56">
        <v>7.9317129629629626E-2</v>
      </c>
      <c r="C2249" t="s">
        <v>14</v>
      </c>
      <c r="D2249" t="s">
        <v>30</v>
      </c>
      <c r="E2249">
        <v>21</v>
      </c>
      <c r="F2249">
        <v>14</v>
      </c>
      <c r="J2249" t="s">
        <v>58</v>
      </c>
    </row>
    <row r="2250" spans="1:10">
      <c r="A2250" t="s">
        <v>596</v>
      </c>
      <c r="B2250" s="56">
        <v>7.9328703703703707E-2</v>
      </c>
      <c r="C2250" t="s">
        <v>14</v>
      </c>
      <c r="D2250" t="s">
        <v>30</v>
      </c>
      <c r="E2250">
        <v>16</v>
      </c>
      <c r="F2250">
        <v>9</v>
      </c>
      <c r="J2250" t="s">
        <v>58</v>
      </c>
    </row>
    <row r="2251" spans="1:10">
      <c r="A2251" t="s">
        <v>596</v>
      </c>
      <c r="B2251" s="56">
        <v>7.9432870370370376E-2</v>
      </c>
      <c r="C2251" t="s">
        <v>14</v>
      </c>
      <c r="D2251" t="s">
        <v>28</v>
      </c>
      <c r="E2251">
        <v>12</v>
      </c>
      <c r="H2251" t="s">
        <v>658</v>
      </c>
    </row>
    <row r="2252" spans="1:10">
      <c r="A2252" t="s">
        <v>596</v>
      </c>
      <c r="B2252" s="56">
        <v>7.9456018518518523E-2</v>
      </c>
      <c r="C2252" t="s">
        <v>14</v>
      </c>
      <c r="D2252" t="s">
        <v>28</v>
      </c>
      <c r="E2252">
        <v>7</v>
      </c>
      <c r="H2252" t="s">
        <v>659</v>
      </c>
    </row>
    <row r="2253" spans="1:10">
      <c r="A2253" t="s">
        <v>596</v>
      </c>
      <c r="B2253" s="56">
        <v>7.9953703703703707E-2</v>
      </c>
      <c r="C2253" t="s">
        <v>14</v>
      </c>
      <c r="D2253" t="s">
        <v>30</v>
      </c>
      <c r="E2253" t="s">
        <v>38</v>
      </c>
      <c r="F2253" t="s">
        <v>38</v>
      </c>
      <c r="J2253" t="s">
        <v>32</v>
      </c>
    </row>
    <row r="2254" spans="1:10">
      <c r="A2254" t="s">
        <v>596</v>
      </c>
      <c r="B2254" s="56">
        <v>7.9976851851851855E-2</v>
      </c>
      <c r="C2254" t="s">
        <v>14</v>
      </c>
      <c r="D2254" t="s">
        <v>28</v>
      </c>
      <c r="E2254">
        <v>10</v>
      </c>
      <c r="H2254" t="s">
        <v>660</v>
      </c>
    </row>
    <row r="2255" spans="1:10">
      <c r="A2255" t="s">
        <v>596</v>
      </c>
      <c r="B2255" s="56">
        <v>8.1122685185185187E-2</v>
      </c>
      <c r="C2255" t="s">
        <v>13</v>
      </c>
      <c r="D2255" t="s">
        <v>33</v>
      </c>
      <c r="E2255">
        <v>26</v>
      </c>
      <c r="F2255">
        <v>18</v>
      </c>
      <c r="J2255" t="s">
        <v>120</v>
      </c>
    </row>
    <row r="2256" spans="1:10">
      <c r="A2256" t="s">
        <v>596</v>
      </c>
      <c r="B2256" s="56">
        <v>8.1157407407407414E-2</v>
      </c>
      <c r="C2256" t="s">
        <v>13</v>
      </c>
      <c r="D2256" t="s">
        <v>33</v>
      </c>
      <c r="E2256">
        <v>25</v>
      </c>
      <c r="F2256">
        <v>17</v>
      </c>
      <c r="J2256" t="s">
        <v>120</v>
      </c>
    </row>
    <row r="2257" spans="1:10">
      <c r="A2257" t="s">
        <v>596</v>
      </c>
      <c r="B2257" s="56">
        <v>8.1261574074074069E-2</v>
      </c>
      <c r="C2257" t="s">
        <v>13</v>
      </c>
      <c r="D2257" t="s">
        <v>28</v>
      </c>
      <c r="E2257">
        <v>8</v>
      </c>
      <c r="H2257" t="s">
        <v>661</v>
      </c>
    </row>
    <row r="2258" spans="1:10">
      <c r="A2258" t="s">
        <v>596</v>
      </c>
      <c r="B2258" s="56">
        <v>8.1284722222222217E-2</v>
      </c>
      <c r="C2258" t="s">
        <v>13</v>
      </c>
      <c r="D2258" t="s">
        <v>28</v>
      </c>
      <c r="E2258">
        <v>14</v>
      </c>
      <c r="H2258" t="s">
        <v>663</v>
      </c>
      <c r="J2258" t="s">
        <v>664</v>
      </c>
    </row>
    <row r="2259" spans="1:10">
      <c r="A2259" t="s">
        <v>596</v>
      </c>
      <c r="B2259" s="56">
        <v>8.5798611111111117E-2</v>
      </c>
      <c r="C2259" t="s">
        <v>66</v>
      </c>
      <c r="D2259" t="s">
        <v>116</v>
      </c>
      <c r="E2259">
        <v>22</v>
      </c>
      <c r="F2259">
        <v>19</v>
      </c>
      <c r="J2259" t="s">
        <v>665</v>
      </c>
    </row>
    <row r="2260" spans="1:10">
      <c r="A2260" t="s">
        <v>596</v>
      </c>
      <c r="B2260" s="56">
        <v>8.6597222222222228E-2</v>
      </c>
      <c r="C2260" t="s">
        <v>18</v>
      </c>
      <c r="D2260" t="s">
        <v>101</v>
      </c>
      <c r="E2260">
        <v>7</v>
      </c>
      <c r="J2260" t="s">
        <v>666</v>
      </c>
    </row>
    <row r="2261" spans="1:10">
      <c r="A2261" t="s">
        <v>596</v>
      </c>
      <c r="B2261" s="56">
        <v>8.7789351851851855E-2</v>
      </c>
      <c r="C2261" t="s">
        <v>612</v>
      </c>
      <c r="D2261" t="s">
        <v>321</v>
      </c>
      <c r="E2261">
        <v>10</v>
      </c>
      <c r="F2261">
        <v>10</v>
      </c>
    </row>
    <row r="2262" spans="1:10">
      <c r="A2262" t="s">
        <v>596</v>
      </c>
      <c r="B2262" s="56">
        <v>8.8865740740740745E-2</v>
      </c>
      <c r="C2262" t="s">
        <v>18</v>
      </c>
      <c r="D2262" t="s">
        <v>28</v>
      </c>
      <c r="E2262">
        <v>9</v>
      </c>
      <c r="H2262" t="s">
        <v>669</v>
      </c>
      <c r="J2262" t="s">
        <v>215</v>
      </c>
    </row>
    <row r="2263" spans="1:10">
      <c r="A2263" t="s">
        <v>596</v>
      </c>
      <c r="B2263" s="56">
        <v>9.0231481481481482E-2</v>
      </c>
      <c r="C2263" t="s">
        <v>19</v>
      </c>
      <c r="D2263" t="s">
        <v>30</v>
      </c>
      <c r="E2263">
        <v>23</v>
      </c>
      <c r="F2263">
        <v>16</v>
      </c>
      <c r="J2263" t="s">
        <v>362</v>
      </c>
    </row>
    <row r="2264" spans="1:10">
      <c r="A2264" t="s">
        <v>596</v>
      </c>
      <c r="B2264" s="56">
        <v>9.0335648148148151E-2</v>
      </c>
      <c r="C2264" t="s">
        <v>19</v>
      </c>
      <c r="D2264" t="s">
        <v>30</v>
      </c>
      <c r="E2264" t="s">
        <v>17</v>
      </c>
      <c r="F2264">
        <v>20</v>
      </c>
      <c r="J2264" t="s">
        <v>103</v>
      </c>
    </row>
    <row r="2265" spans="1:10">
      <c r="A2265" t="s">
        <v>596</v>
      </c>
      <c r="B2265" s="56">
        <v>9.0474537037037034E-2</v>
      </c>
      <c r="C2265" t="s">
        <v>19</v>
      </c>
      <c r="D2265" t="s">
        <v>28</v>
      </c>
      <c r="E2265">
        <v>10</v>
      </c>
      <c r="H2265" t="s">
        <v>660</v>
      </c>
    </row>
    <row r="2266" spans="1:10">
      <c r="A2266" t="s">
        <v>596</v>
      </c>
      <c r="B2266" s="56">
        <v>9.0613425925925931E-2</v>
      </c>
      <c r="C2266" t="s">
        <v>19</v>
      </c>
      <c r="D2266" t="s">
        <v>30</v>
      </c>
      <c r="E2266" t="s">
        <v>17</v>
      </c>
      <c r="F2266">
        <v>20</v>
      </c>
      <c r="J2266" t="s">
        <v>672</v>
      </c>
    </row>
    <row r="2267" spans="1:10">
      <c r="A2267" t="s">
        <v>596</v>
      </c>
      <c r="B2267" s="56">
        <v>9.0613425925925931E-2</v>
      </c>
      <c r="C2267" t="s">
        <v>19</v>
      </c>
      <c r="D2267" t="s">
        <v>30</v>
      </c>
      <c r="E2267">
        <v>20</v>
      </c>
      <c r="F2267">
        <v>13</v>
      </c>
      <c r="J2267" t="s">
        <v>199</v>
      </c>
    </row>
    <row r="2268" spans="1:10">
      <c r="A2268" t="s">
        <v>596</v>
      </c>
      <c r="B2268" s="56">
        <v>9.0717592592592586E-2</v>
      </c>
      <c r="C2268" t="s">
        <v>19</v>
      </c>
      <c r="D2268" t="s">
        <v>28</v>
      </c>
      <c r="E2268">
        <v>7</v>
      </c>
      <c r="H2268" t="s">
        <v>659</v>
      </c>
    </row>
    <row r="2269" spans="1:10">
      <c r="A2269" t="s">
        <v>596</v>
      </c>
      <c r="B2269" s="56">
        <v>9.195601851851852E-2</v>
      </c>
      <c r="C2269" t="s">
        <v>23</v>
      </c>
      <c r="D2269" t="s">
        <v>28</v>
      </c>
      <c r="E2269">
        <v>4</v>
      </c>
      <c r="H2269" t="s">
        <v>676</v>
      </c>
      <c r="J2269" t="s">
        <v>148</v>
      </c>
    </row>
    <row r="2270" spans="1:10">
      <c r="A2270" t="s">
        <v>596</v>
      </c>
      <c r="B2270" s="56">
        <v>9.2824074074074073E-2</v>
      </c>
      <c r="C2270" t="s">
        <v>14</v>
      </c>
      <c r="D2270" t="s">
        <v>30</v>
      </c>
      <c r="E2270">
        <v>15</v>
      </c>
      <c r="F2270">
        <v>8</v>
      </c>
      <c r="J2270" t="s">
        <v>103</v>
      </c>
    </row>
    <row r="2271" spans="1:10">
      <c r="A2271" t="s">
        <v>596</v>
      </c>
      <c r="B2271" s="56">
        <v>9.2824074074074073E-2</v>
      </c>
      <c r="C2271" t="s">
        <v>14</v>
      </c>
      <c r="D2271" t="s">
        <v>30</v>
      </c>
      <c r="E2271">
        <v>14</v>
      </c>
      <c r="F2271">
        <v>7</v>
      </c>
      <c r="J2271" t="s">
        <v>667</v>
      </c>
    </row>
    <row r="2272" spans="1:10">
      <c r="A2272" t="s">
        <v>596</v>
      </c>
      <c r="B2272" s="56">
        <v>9.2997685185185183E-2</v>
      </c>
      <c r="C2272" t="s">
        <v>14</v>
      </c>
      <c r="D2272" t="s">
        <v>30</v>
      </c>
      <c r="E2272" t="s">
        <v>17</v>
      </c>
      <c r="F2272">
        <v>20</v>
      </c>
      <c r="J2272" t="s">
        <v>103</v>
      </c>
    </row>
    <row r="2273" spans="1:10">
      <c r="A2273" t="s">
        <v>596</v>
      </c>
      <c r="B2273" s="56">
        <v>9.2997685185185183E-2</v>
      </c>
      <c r="C2273" t="s">
        <v>14</v>
      </c>
      <c r="D2273" t="s">
        <v>30</v>
      </c>
      <c r="E2273" t="s">
        <v>679</v>
      </c>
      <c r="F2273">
        <v>14</v>
      </c>
      <c r="J2273" t="s">
        <v>667</v>
      </c>
    </row>
    <row r="2274" spans="1:10">
      <c r="A2274" t="s">
        <v>596</v>
      </c>
      <c r="B2274" s="56">
        <v>9.3333333333333338E-2</v>
      </c>
      <c r="C2274" t="s">
        <v>14</v>
      </c>
      <c r="D2274" t="s">
        <v>28</v>
      </c>
      <c r="E2274">
        <v>8</v>
      </c>
      <c r="H2274" t="s">
        <v>680</v>
      </c>
    </row>
    <row r="2275" spans="1:10">
      <c r="A2275" t="s">
        <v>596</v>
      </c>
      <c r="B2275" s="56">
        <v>9.3692129629629625E-2</v>
      </c>
      <c r="C2275" t="s">
        <v>13</v>
      </c>
      <c r="D2275" t="s">
        <v>30</v>
      </c>
      <c r="E2275" t="s">
        <v>38</v>
      </c>
      <c r="F2275" t="s">
        <v>38</v>
      </c>
      <c r="J2275" t="s">
        <v>682</v>
      </c>
    </row>
    <row r="2276" spans="1:10">
      <c r="A2276" t="s">
        <v>596</v>
      </c>
      <c r="B2276" s="56">
        <v>9.3692129629629625E-2</v>
      </c>
      <c r="C2276" t="s">
        <v>13</v>
      </c>
      <c r="D2276" t="s">
        <v>30</v>
      </c>
      <c r="E2276" t="s">
        <v>38</v>
      </c>
      <c r="F2276" t="s">
        <v>38</v>
      </c>
      <c r="J2276" t="s">
        <v>103</v>
      </c>
    </row>
    <row r="2277" spans="1:10">
      <c r="A2277" t="s">
        <v>596</v>
      </c>
      <c r="B2277" s="56">
        <v>9.375E-2</v>
      </c>
      <c r="C2277" t="s">
        <v>13</v>
      </c>
      <c r="D2277" t="s">
        <v>30</v>
      </c>
      <c r="E2277" t="s">
        <v>38</v>
      </c>
      <c r="F2277" t="s">
        <v>38</v>
      </c>
      <c r="J2277" t="s">
        <v>682</v>
      </c>
    </row>
    <row r="2278" spans="1:10">
      <c r="A2278" t="s">
        <v>596</v>
      </c>
      <c r="B2278" s="56">
        <v>9.375E-2</v>
      </c>
      <c r="C2278" t="s">
        <v>13</v>
      </c>
      <c r="D2278" t="s">
        <v>30</v>
      </c>
      <c r="E2278" t="s">
        <v>38</v>
      </c>
      <c r="F2278" t="s">
        <v>38</v>
      </c>
      <c r="J2278" t="s">
        <v>103</v>
      </c>
    </row>
    <row r="2279" spans="1:10">
      <c r="A2279" t="s">
        <v>596</v>
      </c>
      <c r="B2279" s="56">
        <v>9.4270833333333331E-2</v>
      </c>
      <c r="C2279" t="s">
        <v>21</v>
      </c>
      <c r="D2279" t="s">
        <v>33</v>
      </c>
      <c r="E2279" t="s">
        <v>20</v>
      </c>
      <c r="F2279">
        <v>1</v>
      </c>
      <c r="J2279" t="s">
        <v>63</v>
      </c>
    </row>
    <row r="2280" spans="1:10">
      <c r="A2280" t="s">
        <v>596</v>
      </c>
      <c r="B2280" s="56">
        <v>9.4432870370370375E-2</v>
      </c>
      <c r="C2280" t="s">
        <v>19</v>
      </c>
      <c r="D2280" t="s">
        <v>30</v>
      </c>
      <c r="E2280" t="s">
        <v>38</v>
      </c>
      <c r="F2280" t="s">
        <v>38</v>
      </c>
      <c r="J2280" t="s">
        <v>103</v>
      </c>
    </row>
    <row r="2281" spans="1:10">
      <c r="A2281" t="s">
        <v>596</v>
      </c>
      <c r="B2281" s="56">
        <v>9.4432870370370375E-2</v>
      </c>
      <c r="C2281" t="s">
        <v>19</v>
      </c>
      <c r="D2281" t="s">
        <v>30</v>
      </c>
      <c r="E2281">
        <v>12</v>
      </c>
      <c r="F2281">
        <v>5</v>
      </c>
      <c r="J2281" t="s">
        <v>362</v>
      </c>
    </row>
    <row r="2282" spans="1:10">
      <c r="A2282" t="s">
        <v>596</v>
      </c>
      <c r="B2282" s="56">
        <v>9.465277777777778E-2</v>
      </c>
      <c r="C2282" t="s">
        <v>19</v>
      </c>
      <c r="D2282" t="s">
        <v>30</v>
      </c>
      <c r="E2282" t="s">
        <v>38</v>
      </c>
      <c r="F2282" t="s">
        <v>38</v>
      </c>
      <c r="J2282" t="s">
        <v>103</v>
      </c>
    </row>
    <row r="2283" spans="1:10">
      <c r="A2283" t="s">
        <v>596</v>
      </c>
      <c r="B2283" s="56">
        <v>9.465277777777778E-2</v>
      </c>
      <c r="C2283" t="s">
        <v>19</v>
      </c>
      <c r="D2283" t="s">
        <v>30</v>
      </c>
      <c r="E2283">
        <v>14</v>
      </c>
      <c r="F2283">
        <v>7</v>
      </c>
      <c r="J2283" t="s">
        <v>362</v>
      </c>
    </row>
    <row r="2284" spans="1:10">
      <c r="A2284" t="s">
        <v>596</v>
      </c>
      <c r="B2284" s="56">
        <v>9.4710648148148155E-2</v>
      </c>
      <c r="C2284" t="s">
        <v>19</v>
      </c>
      <c r="D2284" t="s">
        <v>30</v>
      </c>
      <c r="E2284" t="s">
        <v>38</v>
      </c>
      <c r="F2284" t="s">
        <v>38</v>
      </c>
      <c r="J2284" t="s">
        <v>103</v>
      </c>
    </row>
    <row r="2285" spans="1:10">
      <c r="A2285" t="s">
        <v>596</v>
      </c>
      <c r="B2285" s="56">
        <v>9.4710648148148155E-2</v>
      </c>
      <c r="C2285" t="s">
        <v>19</v>
      </c>
      <c r="D2285" t="s">
        <v>30</v>
      </c>
      <c r="E2285">
        <v>16</v>
      </c>
      <c r="F2285">
        <v>9</v>
      </c>
      <c r="J2285" t="s">
        <v>362</v>
      </c>
    </row>
    <row r="2286" spans="1:10">
      <c r="A2286" t="s">
        <v>596</v>
      </c>
      <c r="B2286" s="56">
        <v>9.4791666666666663E-2</v>
      </c>
      <c r="C2286" t="s">
        <v>19</v>
      </c>
      <c r="D2286" t="s">
        <v>28</v>
      </c>
      <c r="E2286">
        <v>8</v>
      </c>
      <c r="H2286" t="s">
        <v>680</v>
      </c>
    </row>
    <row r="2287" spans="1:10">
      <c r="A2287" t="s">
        <v>596</v>
      </c>
      <c r="B2287" s="56">
        <v>9.5000000000000001E-2</v>
      </c>
      <c r="C2287" t="s">
        <v>13</v>
      </c>
      <c r="D2287" t="s">
        <v>30</v>
      </c>
      <c r="E2287" t="s">
        <v>38</v>
      </c>
      <c r="F2287" t="s">
        <v>38</v>
      </c>
      <c r="J2287" t="s">
        <v>103</v>
      </c>
    </row>
    <row r="2288" spans="1:10">
      <c r="A2288" t="s">
        <v>596</v>
      </c>
      <c r="B2288" s="56">
        <v>9.5000000000000001E-2</v>
      </c>
      <c r="C2288" t="s">
        <v>13</v>
      </c>
      <c r="D2288" t="s">
        <v>30</v>
      </c>
      <c r="E2288" t="s">
        <v>20</v>
      </c>
      <c r="F2288">
        <v>1</v>
      </c>
      <c r="J2288" t="s">
        <v>682</v>
      </c>
    </row>
    <row r="2289" spans="1:10">
      <c r="A2289" t="s">
        <v>596</v>
      </c>
      <c r="B2289" s="56">
        <v>9.5046296296296295E-2</v>
      </c>
      <c r="C2289" t="s">
        <v>13</v>
      </c>
      <c r="D2289" t="s">
        <v>30</v>
      </c>
      <c r="E2289" t="s">
        <v>38</v>
      </c>
      <c r="F2289" t="s">
        <v>38</v>
      </c>
      <c r="J2289" t="s">
        <v>103</v>
      </c>
    </row>
    <row r="2290" spans="1:10">
      <c r="A2290" t="s">
        <v>596</v>
      </c>
      <c r="B2290" s="56">
        <v>9.5046296296296295E-2</v>
      </c>
      <c r="C2290" t="s">
        <v>13</v>
      </c>
      <c r="D2290" t="s">
        <v>30</v>
      </c>
      <c r="E2290">
        <v>25</v>
      </c>
      <c r="F2290">
        <v>18</v>
      </c>
      <c r="J2290" t="s">
        <v>682</v>
      </c>
    </row>
    <row r="2291" spans="1:10">
      <c r="A2291" t="s">
        <v>596</v>
      </c>
      <c r="B2291" s="56">
        <v>9.510416666666667E-2</v>
      </c>
      <c r="C2291" t="s">
        <v>13</v>
      </c>
      <c r="D2291" t="s">
        <v>28</v>
      </c>
      <c r="E2291">
        <v>13</v>
      </c>
      <c r="H2291" t="s">
        <v>695</v>
      </c>
    </row>
    <row r="2292" spans="1:10">
      <c r="A2292" t="s">
        <v>596</v>
      </c>
      <c r="B2292" s="56">
        <v>9.7129629629629635E-2</v>
      </c>
      <c r="C2292" t="s">
        <v>18</v>
      </c>
      <c r="D2292" t="s">
        <v>37</v>
      </c>
      <c r="E2292">
        <v>14</v>
      </c>
      <c r="F2292">
        <v>13</v>
      </c>
    </row>
    <row r="2293" spans="1:10">
      <c r="A2293" t="s">
        <v>596</v>
      </c>
      <c r="B2293" s="56">
        <v>0.11181712962962963</v>
      </c>
      <c r="C2293" t="s">
        <v>19</v>
      </c>
      <c r="D2293" t="s">
        <v>37</v>
      </c>
      <c r="E2293">
        <v>19</v>
      </c>
      <c r="F2293">
        <v>13</v>
      </c>
    </row>
    <row r="2294" spans="1:10">
      <c r="A2294" t="s">
        <v>596</v>
      </c>
      <c r="B2294" s="56">
        <v>0.11284722222222222</v>
      </c>
      <c r="C2294" t="s">
        <v>21</v>
      </c>
      <c r="D2294" t="s">
        <v>67</v>
      </c>
      <c r="E2294">
        <v>13</v>
      </c>
    </row>
    <row r="2295" spans="1:10">
      <c r="A2295" t="s">
        <v>596</v>
      </c>
      <c r="B2295" s="56">
        <v>0.11289351851851852</v>
      </c>
      <c r="C2295" t="s">
        <v>18</v>
      </c>
      <c r="D2295" t="s">
        <v>67</v>
      </c>
      <c r="E2295" t="s">
        <v>38</v>
      </c>
      <c r="F2295" t="s">
        <v>38</v>
      </c>
    </row>
    <row r="2296" spans="1:10">
      <c r="A2296" t="s">
        <v>596</v>
      </c>
      <c r="B2296" s="56">
        <v>0.11741898148148149</v>
      </c>
      <c r="C2296" t="s">
        <v>14</v>
      </c>
      <c r="D2296" t="s">
        <v>15</v>
      </c>
      <c r="E2296">
        <v>14</v>
      </c>
      <c r="F2296">
        <v>11</v>
      </c>
    </row>
    <row r="2297" spans="1:10">
      <c r="A2297" t="s">
        <v>596</v>
      </c>
      <c r="B2297" s="56">
        <v>0.11876157407407407</v>
      </c>
      <c r="C2297" t="s">
        <v>14</v>
      </c>
      <c r="D2297" t="s">
        <v>26</v>
      </c>
      <c r="E2297">
        <v>8</v>
      </c>
      <c r="F2297">
        <v>3</v>
      </c>
    </row>
    <row r="2298" spans="1:10">
      <c r="A2298" t="s">
        <v>596</v>
      </c>
      <c r="B2298" s="56">
        <v>0.12048611111111111</v>
      </c>
      <c r="C2298" t="s">
        <v>18</v>
      </c>
      <c r="D2298" t="s">
        <v>37</v>
      </c>
      <c r="E2298">
        <v>12</v>
      </c>
      <c r="F2298">
        <v>11</v>
      </c>
    </row>
    <row r="2299" spans="1:10">
      <c r="A2299" t="s">
        <v>596</v>
      </c>
      <c r="B2299" s="56">
        <v>0.11263888888888889</v>
      </c>
      <c r="C2299" t="s">
        <v>19</v>
      </c>
      <c r="D2299" t="s">
        <v>37</v>
      </c>
      <c r="E2299">
        <v>16</v>
      </c>
      <c r="F2299">
        <v>10</v>
      </c>
    </row>
    <row r="2300" spans="1:10">
      <c r="A2300" t="s">
        <v>596</v>
      </c>
      <c r="B2300" s="56">
        <v>0.12319444444444444</v>
      </c>
      <c r="C2300" t="s">
        <v>13</v>
      </c>
      <c r="D2300" t="s">
        <v>37</v>
      </c>
      <c r="E2300">
        <v>17</v>
      </c>
      <c r="F2300">
        <v>12</v>
      </c>
    </row>
    <row r="2301" spans="1:10">
      <c r="A2301" t="s">
        <v>596</v>
      </c>
      <c r="B2301" s="56">
        <v>0.1246412037037037</v>
      </c>
      <c r="C2301" t="s">
        <v>18</v>
      </c>
      <c r="D2301" t="s">
        <v>37</v>
      </c>
      <c r="E2301">
        <v>17</v>
      </c>
      <c r="F2301">
        <v>16</v>
      </c>
    </row>
    <row r="2302" spans="1:10">
      <c r="A2302" t="s">
        <v>596</v>
      </c>
      <c r="B2302" s="56">
        <v>0.12584490740740742</v>
      </c>
      <c r="C2302" t="s">
        <v>14</v>
      </c>
      <c r="D2302" t="s">
        <v>37</v>
      </c>
      <c r="E2302" t="s">
        <v>38</v>
      </c>
      <c r="F2302" t="s">
        <v>38</v>
      </c>
      <c r="J2302" t="s">
        <v>56</v>
      </c>
    </row>
    <row r="2303" spans="1:10">
      <c r="A2303" t="s">
        <v>596</v>
      </c>
      <c r="B2303" s="56">
        <v>0.12584490740740742</v>
      </c>
      <c r="C2303" t="s">
        <v>14</v>
      </c>
      <c r="D2303" t="s">
        <v>37</v>
      </c>
      <c r="E2303">
        <v>13</v>
      </c>
      <c r="F2303">
        <v>8</v>
      </c>
      <c r="J2303" t="s">
        <v>57</v>
      </c>
    </row>
    <row r="2304" spans="1:10">
      <c r="A2304" t="s">
        <v>596</v>
      </c>
      <c r="B2304" s="56">
        <v>0.12737268518518519</v>
      </c>
      <c r="C2304" t="s">
        <v>19</v>
      </c>
      <c r="D2304" t="s">
        <v>26</v>
      </c>
      <c r="E2304">
        <v>7</v>
      </c>
      <c r="F2304">
        <v>7</v>
      </c>
    </row>
    <row r="2305" spans="1:6">
      <c r="A2305" t="s">
        <v>596</v>
      </c>
      <c r="B2305" s="56">
        <v>0.12903935185185186</v>
      </c>
      <c r="C2305" t="s">
        <v>19</v>
      </c>
      <c r="D2305" t="s">
        <v>22</v>
      </c>
      <c r="E2305">
        <v>15</v>
      </c>
      <c r="F2305">
        <v>6</v>
      </c>
    </row>
    <row r="2306" spans="1:6">
      <c r="A2306" t="s">
        <v>596</v>
      </c>
      <c r="B2306" s="56">
        <v>0.13181712962962963</v>
      </c>
      <c r="C2306" t="s">
        <v>89</v>
      </c>
      <c r="D2306" t="s">
        <v>52</v>
      </c>
      <c r="E2306">
        <v>16</v>
      </c>
      <c r="F2306">
        <v>14</v>
      </c>
    </row>
    <row r="2307" spans="1:6">
      <c r="A2307" t="s">
        <v>596</v>
      </c>
      <c r="B2307" s="56">
        <v>0.13560185185185186</v>
      </c>
      <c r="C2307" t="s">
        <v>23</v>
      </c>
      <c r="D2307" t="s">
        <v>22</v>
      </c>
      <c r="E2307">
        <v>15</v>
      </c>
      <c r="F2307">
        <v>12</v>
      </c>
    </row>
    <row r="2308" spans="1:6">
      <c r="A2308" t="s">
        <v>596</v>
      </c>
      <c r="B2308" s="56">
        <v>0.13565972222222222</v>
      </c>
      <c r="C2308" t="s">
        <v>66</v>
      </c>
      <c r="D2308" t="s">
        <v>22</v>
      </c>
      <c r="E2308">
        <v>6</v>
      </c>
      <c r="F2308">
        <v>4</v>
      </c>
    </row>
    <row r="2309" spans="1:6">
      <c r="A2309" t="s">
        <v>596</v>
      </c>
      <c r="B2309" s="56">
        <v>0.13575231481481481</v>
      </c>
      <c r="C2309" t="s">
        <v>18</v>
      </c>
      <c r="D2309" t="s">
        <v>22</v>
      </c>
      <c r="E2309">
        <v>10</v>
      </c>
      <c r="F2309">
        <v>6</v>
      </c>
    </row>
    <row r="2310" spans="1:6">
      <c r="A2310" t="s">
        <v>596</v>
      </c>
      <c r="B2310" s="56">
        <v>0.13582175925925927</v>
      </c>
      <c r="C2310" t="s">
        <v>612</v>
      </c>
      <c r="D2310" t="s">
        <v>22</v>
      </c>
      <c r="E2310">
        <v>14</v>
      </c>
    </row>
    <row r="2311" spans="1:6">
      <c r="A2311" t="s">
        <v>596</v>
      </c>
      <c r="B2311" s="56">
        <v>0.1358449074074074</v>
      </c>
      <c r="C2311" t="s">
        <v>21</v>
      </c>
      <c r="D2311" t="s">
        <v>22</v>
      </c>
      <c r="E2311">
        <v>3</v>
      </c>
      <c r="F2311">
        <v>2</v>
      </c>
    </row>
    <row r="2312" spans="1:6">
      <c r="A2312" t="s">
        <v>596</v>
      </c>
      <c r="B2312" s="56">
        <v>0.1358449074074074</v>
      </c>
      <c r="C2312" t="s">
        <v>14</v>
      </c>
      <c r="D2312" t="s">
        <v>22</v>
      </c>
      <c r="E2312">
        <v>18</v>
      </c>
      <c r="F2312">
        <v>11</v>
      </c>
    </row>
    <row r="2313" spans="1:6">
      <c r="A2313" t="s">
        <v>596</v>
      </c>
      <c r="B2313" s="56">
        <v>0.13585648148148149</v>
      </c>
      <c r="C2313" t="s">
        <v>13</v>
      </c>
      <c r="D2313" t="s">
        <v>22</v>
      </c>
      <c r="E2313">
        <v>13</v>
      </c>
      <c r="F2313">
        <v>13</v>
      </c>
    </row>
    <row r="2314" spans="1:6">
      <c r="A2314" t="s">
        <v>596</v>
      </c>
      <c r="B2314" s="56">
        <v>0.1366087962962963</v>
      </c>
      <c r="C2314" t="s">
        <v>14</v>
      </c>
      <c r="D2314" t="s">
        <v>16</v>
      </c>
      <c r="E2314">
        <v>19</v>
      </c>
      <c r="F2314">
        <v>15</v>
      </c>
    </row>
    <row r="2315" spans="1:6">
      <c r="A2315" t="s">
        <v>596</v>
      </c>
      <c r="B2315" s="56">
        <v>0.1366087962962963</v>
      </c>
      <c r="C2315" t="s">
        <v>13</v>
      </c>
      <c r="D2315" t="s">
        <v>16</v>
      </c>
      <c r="E2315">
        <v>18</v>
      </c>
      <c r="F2315">
        <v>18</v>
      </c>
    </row>
    <row r="2316" spans="1:6">
      <c r="A2316" t="s">
        <v>596</v>
      </c>
      <c r="B2316" s="56">
        <v>0.1366087962962963</v>
      </c>
      <c r="C2316" t="s">
        <v>23</v>
      </c>
      <c r="D2316" t="s">
        <v>16</v>
      </c>
      <c r="E2316">
        <v>16</v>
      </c>
      <c r="F2316">
        <v>13</v>
      </c>
    </row>
    <row r="2317" spans="1:6">
      <c r="A2317" t="s">
        <v>596</v>
      </c>
      <c r="B2317" s="56">
        <v>0.13674768518518518</v>
      </c>
      <c r="C2317" t="s">
        <v>21</v>
      </c>
      <c r="D2317" t="s">
        <v>16</v>
      </c>
      <c r="E2317">
        <v>10</v>
      </c>
      <c r="F2317">
        <v>9</v>
      </c>
    </row>
    <row r="2318" spans="1:6">
      <c r="A2318" t="s">
        <v>596</v>
      </c>
      <c r="B2318" s="56">
        <v>0.13675925925925925</v>
      </c>
      <c r="C2318" t="s">
        <v>19</v>
      </c>
      <c r="D2318" t="s">
        <v>16</v>
      </c>
      <c r="E2318">
        <v>10</v>
      </c>
      <c r="F2318">
        <v>6</v>
      </c>
    </row>
    <row r="2319" spans="1:6">
      <c r="A2319" t="s">
        <v>596</v>
      </c>
      <c r="B2319" s="56">
        <v>0.13677083333333334</v>
      </c>
      <c r="C2319" t="s">
        <v>66</v>
      </c>
      <c r="D2319" t="s">
        <v>16</v>
      </c>
      <c r="E2319">
        <v>13</v>
      </c>
      <c r="F2319">
        <v>11</v>
      </c>
    </row>
    <row r="2320" spans="1:6">
      <c r="A2320" t="s">
        <v>596</v>
      </c>
      <c r="B2320" s="56">
        <v>0.13696759259259259</v>
      </c>
      <c r="C2320" t="s">
        <v>18</v>
      </c>
      <c r="D2320" t="s">
        <v>16</v>
      </c>
      <c r="E2320">
        <v>6</v>
      </c>
      <c r="F2320">
        <v>2</v>
      </c>
    </row>
    <row r="2321" spans="1:10">
      <c r="A2321" t="s">
        <v>596</v>
      </c>
      <c r="B2321" s="56">
        <v>0.15086805555555555</v>
      </c>
      <c r="C2321" t="s">
        <v>612</v>
      </c>
      <c r="D2321" t="s">
        <v>16</v>
      </c>
      <c r="E2321">
        <v>6</v>
      </c>
      <c r="F2321">
        <v>4</v>
      </c>
    </row>
    <row r="2322" spans="1:10">
      <c r="A2322" t="s">
        <v>596</v>
      </c>
      <c r="B2322" s="56">
        <v>0.14027777777777778</v>
      </c>
      <c r="C2322" t="s">
        <v>14</v>
      </c>
      <c r="D2322" t="s">
        <v>30</v>
      </c>
      <c r="E2322" t="s">
        <v>38</v>
      </c>
      <c r="F2322" t="s">
        <v>38</v>
      </c>
      <c r="J2322" t="s">
        <v>103</v>
      </c>
    </row>
    <row r="2323" spans="1:10">
      <c r="A2323" t="s">
        <v>596</v>
      </c>
      <c r="B2323" s="56">
        <v>0.14027777777777778</v>
      </c>
      <c r="C2323" t="s">
        <v>14</v>
      </c>
      <c r="D2323" t="s">
        <v>30</v>
      </c>
      <c r="E2323">
        <v>18</v>
      </c>
      <c r="F2323">
        <v>12</v>
      </c>
      <c r="J2323" t="s">
        <v>394</v>
      </c>
    </row>
    <row r="2324" spans="1:10">
      <c r="A2324" t="s">
        <v>596</v>
      </c>
      <c r="B2324" s="56">
        <v>0.14041666666666666</v>
      </c>
      <c r="C2324" t="s">
        <v>14</v>
      </c>
      <c r="D2324" t="s">
        <v>28</v>
      </c>
      <c r="E2324">
        <v>7</v>
      </c>
      <c r="H2324" t="s">
        <v>733</v>
      </c>
    </row>
    <row r="2325" spans="1:10">
      <c r="A2325" t="s">
        <v>596</v>
      </c>
      <c r="B2325" s="56">
        <v>0.14053240740740741</v>
      </c>
      <c r="C2325" t="s">
        <v>14</v>
      </c>
      <c r="D2325" t="s">
        <v>30</v>
      </c>
      <c r="E2325">
        <v>10</v>
      </c>
      <c r="F2325">
        <v>4</v>
      </c>
      <c r="J2325" t="s">
        <v>103</v>
      </c>
    </row>
    <row r="2326" spans="1:10">
      <c r="A2326" t="s">
        <v>596</v>
      </c>
      <c r="B2326" s="56">
        <v>0.14053240740740741</v>
      </c>
      <c r="C2326" t="s">
        <v>14</v>
      </c>
      <c r="D2326" t="s">
        <v>30</v>
      </c>
      <c r="E2326">
        <v>10</v>
      </c>
      <c r="F2326">
        <v>4</v>
      </c>
      <c r="J2326" t="s">
        <v>394</v>
      </c>
    </row>
    <row r="2327" spans="1:10">
      <c r="A2327" t="s">
        <v>596</v>
      </c>
      <c r="B2327" s="56">
        <v>0.14152777777777778</v>
      </c>
      <c r="C2327" t="s">
        <v>13</v>
      </c>
      <c r="D2327" t="s">
        <v>28</v>
      </c>
      <c r="E2327">
        <v>9</v>
      </c>
      <c r="H2327" t="s">
        <v>735</v>
      </c>
      <c r="J2327" t="s">
        <v>736</v>
      </c>
    </row>
    <row r="2328" spans="1:10">
      <c r="A2328" t="s">
        <v>596</v>
      </c>
      <c r="B2328" s="56">
        <v>0.14311342592592594</v>
      </c>
      <c r="C2328" t="s">
        <v>13</v>
      </c>
      <c r="D2328" t="s">
        <v>109</v>
      </c>
      <c r="E2328">
        <v>9</v>
      </c>
      <c r="F2328">
        <v>8</v>
      </c>
    </row>
    <row r="2329" spans="1:10">
      <c r="A2329" t="s">
        <v>596</v>
      </c>
      <c r="B2329" s="56">
        <v>0.14332175925925925</v>
      </c>
      <c r="C2329" t="s">
        <v>13</v>
      </c>
      <c r="D2329" t="s">
        <v>62</v>
      </c>
      <c r="E2329">
        <v>23</v>
      </c>
      <c r="F2329">
        <v>18</v>
      </c>
    </row>
    <row r="2330" spans="1:10">
      <c r="A2330" t="s">
        <v>596</v>
      </c>
      <c r="B2330" s="56">
        <v>0.14363425925925927</v>
      </c>
      <c r="C2330" t="s">
        <v>13</v>
      </c>
      <c r="D2330" t="s">
        <v>62</v>
      </c>
      <c r="E2330" t="s">
        <v>17</v>
      </c>
      <c r="F2330">
        <v>20</v>
      </c>
    </row>
    <row r="2331" spans="1:10">
      <c r="A2331" t="s">
        <v>596</v>
      </c>
      <c r="B2331" s="56">
        <v>0.14386574074074074</v>
      </c>
      <c r="C2331" t="s">
        <v>13</v>
      </c>
      <c r="D2331" t="s">
        <v>28</v>
      </c>
      <c r="E2331">
        <v>7</v>
      </c>
      <c r="H2331" t="s">
        <v>739</v>
      </c>
    </row>
    <row r="2332" spans="1:10">
      <c r="A2332" t="s">
        <v>596</v>
      </c>
      <c r="B2332" s="56">
        <v>0.1461574074074074</v>
      </c>
      <c r="C2332" t="s">
        <v>19</v>
      </c>
      <c r="D2332" t="s">
        <v>30</v>
      </c>
      <c r="E2332">
        <v>12</v>
      </c>
      <c r="F2332">
        <v>5</v>
      </c>
      <c r="J2332" t="s">
        <v>159</v>
      </c>
    </row>
    <row r="2333" spans="1:10">
      <c r="A2333" t="s">
        <v>596</v>
      </c>
      <c r="B2333" s="56">
        <v>0.14634259259259258</v>
      </c>
      <c r="C2333" t="s">
        <v>19</v>
      </c>
      <c r="D2333" t="s">
        <v>30</v>
      </c>
      <c r="E2333">
        <v>14</v>
      </c>
      <c r="F2333">
        <v>7</v>
      </c>
      <c r="J2333" t="s">
        <v>47</v>
      </c>
    </row>
    <row r="2334" spans="1:10">
      <c r="A2334" t="s">
        <v>596</v>
      </c>
      <c r="B2334" s="56">
        <v>0.14649305555555556</v>
      </c>
      <c r="C2334" t="s">
        <v>19</v>
      </c>
      <c r="D2334" t="s">
        <v>28</v>
      </c>
      <c r="E2334">
        <v>18</v>
      </c>
      <c r="H2334" t="s">
        <v>740</v>
      </c>
      <c r="J2334" t="s">
        <v>497</v>
      </c>
    </row>
    <row r="2335" spans="1:10">
      <c r="A2335" t="s">
        <v>596</v>
      </c>
      <c r="B2335" s="56">
        <v>0.14763888888888888</v>
      </c>
      <c r="C2335" t="s">
        <v>612</v>
      </c>
      <c r="D2335" t="s">
        <v>33</v>
      </c>
      <c r="E2335">
        <v>15</v>
      </c>
      <c r="F2335">
        <v>8</v>
      </c>
      <c r="J2335" t="s">
        <v>743</v>
      </c>
    </row>
    <row r="2336" spans="1:10">
      <c r="A2336" t="s">
        <v>596</v>
      </c>
      <c r="B2336" s="56">
        <v>0.14780092592592592</v>
      </c>
      <c r="C2336" t="s">
        <v>612</v>
      </c>
      <c r="D2336" t="s">
        <v>28</v>
      </c>
      <c r="E2336">
        <v>9</v>
      </c>
      <c r="H2336" t="s">
        <v>744</v>
      </c>
      <c r="J2336" t="s">
        <v>745</v>
      </c>
    </row>
    <row r="2337" spans="1:10">
      <c r="A2337" t="s">
        <v>596</v>
      </c>
      <c r="B2337" s="56">
        <v>0.14855324074074075</v>
      </c>
      <c r="C2337" t="s">
        <v>14</v>
      </c>
      <c r="D2337" t="s">
        <v>30</v>
      </c>
      <c r="E2337">
        <v>16</v>
      </c>
      <c r="F2337">
        <v>9</v>
      </c>
      <c r="J2337" t="s">
        <v>58</v>
      </c>
    </row>
    <row r="2338" spans="1:10">
      <c r="A2338" t="s">
        <v>596</v>
      </c>
      <c r="B2338" s="56">
        <v>0.14859953703703704</v>
      </c>
      <c r="C2338" t="s">
        <v>14</v>
      </c>
      <c r="D2338" t="s">
        <v>30</v>
      </c>
      <c r="E2338">
        <v>11</v>
      </c>
      <c r="F2338">
        <v>4</v>
      </c>
      <c r="J2338" t="s">
        <v>58</v>
      </c>
    </row>
    <row r="2339" spans="1:10">
      <c r="A2339" t="s">
        <v>596</v>
      </c>
      <c r="B2339" s="56">
        <v>0.14869212962962963</v>
      </c>
      <c r="C2339" t="s">
        <v>14</v>
      </c>
      <c r="D2339" t="s">
        <v>28</v>
      </c>
      <c r="E2339">
        <v>10</v>
      </c>
      <c r="H2339" t="s">
        <v>747</v>
      </c>
      <c r="I2339">
        <v>1</v>
      </c>
    </row>
    <row r="2340" spans="1:10">
      <c r="A2340" t="s">
        <v>596</v>
      </c>
      <c r="B2340" s="56">
        <v>0.1512037037037037</v>
      </c>
      <c r="C2340" t="s">
        <v>13</v>
      </c>
      <c r="D2340" t="s">
        <v>28</v>
      </c>
      <c r="E2340">
        <v>5</v>
      </c>
      <c r="H2340" t="s">
        <v>748</v>
      </c>
    </row>
    <row r="2341" spans="1:10">
      <c r="A2341" t="s">
        <v>596</v>
      </c>
      <c r="B2341" s="56">
        <v>0.15221064814814814</v>
      </c>
      <c r="C2341" t="s">
        <v>13</v>
      </c>
      <c r="D2341" t="s">
        <v>62</v>
      </c>
      <c r="E2341">
        <v>21</v>
      </c>
      <c r="F2341">
        <v>16</v>
      </c>
    </row>
    <row r="2342" spans="1:10">
      <c r="A2342" t="s">
        <v>596</v>
      </c>
      <c r="B2342" s="56">
        <v>0.15274305555555556</v>
      </c>
      <c r="C2342" t="s">
        <v>13</v>
      </c>
      <c r="D2342" t="s">
        <v>62</v>
      </c>
      <c r="E2342">
        <v>13</v>
      </c>
      <c r="F2342">
        <v>8</v>
      </c>
    </row>
    <row r="2343" spans="1:10">
      <c r="A2343" t="s">
        <v>596</v>
      </c>
      <c r="B2343" s="56">
        <v>0.15299768518518519</v>
      </c>
      <c r="C2343" t="s">
        <v>23</v>
      </c>
      <c r="D2343" t="s">
        <v>28</v>
      </c>
      <c r="E2343">
        <v>1</v>
      </c>
      <c r="H2343" t="s">
        <v>110</v>
      </c>
      <c r="J2343" t="s">
        <v>750</v>
      </c>
    </row>
    <row r="2344" spans="1:10">
      <c r="A2344" t="s">
        <v>596</v>
      </c>
      <c r="B2344" s="56">
        <v>0.15351851851851853</v>
      </c>
      <c r="C2344" t="s">
        <v>13</v>
      </c>
      <c r="D2344" t="s">
        <v>62</v>
      </c>
      <c r="E2344" t="s">
        <v>751</v>
      </c>
      <c r="F2344" t="s">
        <v>38</v>
      </c>
    </row>
    <row r="2345" spans="1:10">
      <c r="A2345" t="s">
        <v>596</v>
      </c>
      <c r="B2345" s="56">
        <v>0.15363425925925925</v>
      </c>
      <c r="C2345" t="s">
        <v>13</v>
      </c>
      <c r="D2345" t="s">
        <v>109</v>
      </c>
      <c r="E2345">
        <v>14</v>
      </c>
      <c r="F2345">
        <v>14</v>
      </c>
    </row>
    <row r="2346" spans="1:10">
      <c r="A2346" t="s">
        <v>596</v>
      </c>
      <c r="B2346" s="56">
        <v>0.15377314814814816</v>
      </c>
      <c r="C2346" t="s">
        <v>14</v>
      </c>
      <c r="D2346" t="s">
        <v>30</v>
      </c>
      <c r="E2346" t="s">
        <v>17</v>
      </c>
      <c r="F2346">
        <v>20</v>
      </c>
      <c r="J2346" t="s">
        <v>58</v>
      </c>
    </row>
    <row r="2347" spans="1:10">
      <c r="A2347" t="s">
        <v>596</v>
      </c>
      <c r="B2347" s="56">
        <v>0.15407407407407409</v>
      </c>
      <c r="C2347" t="s">
        <v>14</v>
      </c>
      <c r="D2347" t="s">
        <v>28</v>
      </c>
      <c r="E2347">
        <v>16</v>
      </c>
      <c r="H2347" t="s">
        <v>753</v>
      </c>
    </row>
    <row r="2348" spans="1:10">
      <c r="A2348" t="s">
        <v>596</v>
      </c>
      <c r="B2348" s="56">
        <v>0.15583333333333332</v>
      </c>
      <c r="C2348" t="s">
        <v>66</v>
      </c>
      <c r="D2348" t="s">
        <v>30</v>
      </c>
      <c r="E2348" t="s">
        <v>38</v>
      </c>
      <c r="F2348" t="s">
        <v>38</v>
      </c>
      <c r="J2348" t="s">
        <v>56</v>
      </c>
    </row>
    <row r="2349" spans="1:10">
      <c r="A2349" t="s">
        <v>596</v>
      </c>
      <c r="B2349" s="56">
        <v>0.15583333333333332</v>
      </c>
      <c r="C2349" t="s">
        <v>66</v>
      </c>
      <c r="D2349" t="s">
        <v>30</v>
      </c>
      <c r="E2349">
        <v>19</v>
      </c>
      <c r="F2349">
        <v>12</v>
      </c>
      <c r="J2349" t="s">
        <v>504</v>
      </c>
    </row>
    <row r="2350" spans="1:10">
      <c r="A2350" t="s">
        <v>596</v>
      </c>
      <c r="B2350" s="56">
        <v>0.15607638888888889</v>
      </c>
      <c r="C2350" t="s">
        <v>66</v>
      </c>
      <c r="D2350" t="s">
        <v>28</v>
      </c>
      <c r="E2350">
        <v>20</v>
      </c>
      <c r="H2350" t="s">
        <v>755</v>
      </c>
    </row>
    <row r="2351" spans="1:10">
      <c r="A2351" t="s">
        <v>596</v>
      </c>
      <c r="B2351" s="56">
        <v>0.15638888888888888</v>
      </c>
      <c r="C2351" t="s">
        <v>66</v>
      </c>
      <c r="D2351" t="s">
        <v>28</v>
      </c>
      <c r="E2351">
        <v>11</v>
      </c>
      <c r="H2351" t="s">
        <v>756</v>
      </c>
      <c r="I2351">
        <v>1</v>
      </c>
    </row>
    <row r="2352" spans="1:10">
      <c r="A2352" t="s">
        <v>596</v>
      </c>
      <c r="B2352" s="56">
        <v>0.15731481481481482</v>
      </c>
      <c r="C2352" t="s">
        <v>21</v>
      </c>
      <c r="D2352" t="s">
        <v>33</v>
      </c>
      <c r="E2352" t="s">
        <v>20</v>
      </c>
      <c r="F2352">
        <v>1</v>
      </c>
      <c r="J2352" t="s">
        <v>706</v>
      </c>
    </row>
    <row r="2353" spans="1:10">
      <c r="A2353" t="s">
        <v>596</v>
      </c>
      <c r="B2353" s="56">
        <v>0.15734953703703702</v>
      </c>
      <c r="C2353" t="s">
        <v>21</v>
      </c>
      <c r="D2353" t="s">
        <v>33</v>
      </c>
      <c r="E2353" t="s">
        <v>17</v>
      </c>
      <c r="F2353">
        <v>20</v>
      </c>
      <c r="G2353" t="s">
        <v>40</v>
      </c>
      <c r="J2353" t="s">
        <v>706</v>
      </c>
    </row>
    <row r="2354" spans="1:10">
      <c r="A2354" t="s">
        <v>596</v>
      </c>
      <c r="B2354" s="56">
        <v>0.15758101851851852</v>
      </c>
      <c r="C2354" t="s">
        <v>21</v>
      </c>
      <c r="D2354" t="s">
        <v>28</v>
      </c>
      <c r="E2354">
        <v>12</v>
      </c>
      <c r="H2354" t="s">
        <v>758</v>
      </c>
    </row>
    <row r="2355" spans="1:10">
      <c r="A2355" t="s">
        <v>596</v>
      </c>
      <c r="B2355" s="56">
        <v>0.15775462962962963</v>
      </c>
      <c r="C2355" t="s">
        <v>21</v>
      </c>
      <c r="D2355" t="s">
        <v>33</v>
      </c>
      <c r="E2355">
        <v>10</v>
      </c>
      <c r="F2355">
        <v>2</v>
      </c>
      <c r="J2355" t="s">
        <v>706</v>
      </c>
    </row>
    <row r="2356" spans="1:10">
      <c r="A2356" t="s">
        <v>596</v>
      </c>
      <c r="B2356" s="56">
        <v>0.1579861111111111</v>
      </c>
      <c r="C2356" t="s">
        <v>19</v>
      </c>
      <c r="D2356" t="s">
        <v>30</v>
      </c>
      <c r="E2356">
        <v>24</v>
      </c>
      <c r="F2356">
        <v>17</v>
      </c>
      <c r="J2356" t="s">
        <v>47</v>
      </c>
    </row>
    <row r="2357" spans="1:10">
      <c r="A2357" t="s">
        <v>596</v>
      </c>
      <c r="B2357" s="56">
        <v>0.15809027777777779</v>
      </c>
      <c r="C2357" t="s">
        <v>19</v>
      </c>
      <c r="D2357" t="s">
        <v>28</v>
      </c>
      <c r="E2357">
        <v>15</v>
      </c>
      <c r="H2357" t="s">
        <v>760</v>
      </c>
      <c r="I2357">
        <v>1</v>
      </c>
    </row>
    <row r="2358" spans="1:10">
      <c r="A2358" t="s">
        <v>596</v>
      </c>
      <c r="B2358" s="56">
        <v>0.15864583333333335</v>
      </c>
      <c r="C2358" t="s">
        <v>19</v>
      </c>
      <c r="D2358" t="s">
        <v>30</v>
      </c>
      <c r="E2358" t="s">
        <v>38</v>
      </c>
      <c r="F2358" t="s">
        <v>38</v>
      </c>
      <c r="J2358" t="s">
        <v>103</v>
      </c>
    </row>
    <row r="2359" spans="1:10">
      <c r="A2359" t="s">
        <v>596</v>
      </c>
      <c r="B2359" s="56">
        <v>0.15864583333333335</v>
      </c>
      <c r="C2359" t="s">
        <v>19</v>
      </c>
      <c r="D2359" t="s">
        <v>30</v>
      </c>
      <c r="E2359">
        <v>15</v>
      </c>
      <c r="F2359">
        <v>8</v>
      </c>
      <c r="J2359" t="s">
        <v>362</v>
      </c>
    </row>
    <row r="2360" spans="1:10">
      <c r="A2360" t="s">
        <v>596</v>
      </c>
      <c r="B2360" s="56">
        <v>0.15869212962962964</v>
      </c>
      <c r="C2360" t="s">
        <v>19</v>
      </c>
      <c r="D2360" t="s">
        <v>28</v>
      </c>
      <c r="E2360">
        <v>6</v>
      </c>
      <c r="H2360" t="s">
        <v>763</v>
      </c>
    </row>
    <row r="2361" spans="1:10">
      <c r="A2361" t="s">
        <v>596</v>
      </c>
      <c r="B2361" s="56">
        <v>0.1590162037037037</v>
      </c>
      <c r="C2361" t="s">
        <v>18</v>
      </c>
      <c r="D2361" t="s">
        <v>101</v>
      </c>
      <c r="E2361">
        <v>11</v>
      </c>
      <c r="J2361" t="s">
        <v>764</v>
      </c>
    </row>
    <row r="2362" spans="1:10">
      <c r="A2362" t="s">
        <v>596</v>
      </c>
      <c r="B2362" s="56">
        <v>0.15944444444444444</v>
      </c>
      <c r="C2362" t="s">
        <v>18</v>
      </c>
      <c r="D2362" t="s">
        <v>33</v>
      </c>
      <c r="E2362">
        <v>21</v>
      </c>
      <c r="F2362">
        <v>14</v>
      </c>
      <c r="J2362" t="s">
        <v>155</v>
      </c>
    </row>
    <row r="2363" spans="1:10">
      <c r="A2363" t="s">
        <v>596</v>
      </c>
      <c r="B2363" s="56">
        <v>0.1597800925925926</v>
      </c>
      <c r="C2363" t="s">
        <v>18</v>
      </c>
      <c r="D2363" t="s">
        <v>28</v>
      </c>
      <c r="E2363">
        <v>8</v>
      </c>
      <c r="H2363" t="s">
        <v>767</v>
      </c>
    </row>
    <row r="2364" spans="1:10">
      <c r="A2364" t="s">
        <v>596</v>
      </c>
      <c r="B2364" s="56">
        <v>0.16041666666666668</v>
      </c>
      <c r="C2364" t="s">
        <v>612</v>
      </c>
      <c r="D2364" t="s">
        <v>28</v>
      </c>
      <c r="E2364">
        <v>19</v>
      </c>
      <c r="H2364" t="s">
        <v>771</v>
      </c>
      <c r="J2364" t="s">
        <v>772</v>
      </c>
    </row>
    <row r="2365" spans="1:10">
      <c r="A2365" t="s">
        <v>596</v>
      </c>
      <c r="B2365" s="56" t="s">
        <v>773</v>
      </c>
      <c r="C2365" t="s">
        <v>14</v>
      </c>
      <c r="D2365" t="s">
        <v>30</v>
      </c>
      <c r="E2365">
        <v>19</v>
      </c>
      <c r="F2365">
        <v>12</v>
      </c>
      <c r="J2365" t="s">
        <v>58</v>
      </c>
    </row>
    <row r="2366" spans="1:10">
      <c r="A2366" t="s">
        <v>596</v>
      </c>
      <c r="B2366" s="56">
        <v>0.16138888888888889</v>
      </c>
      <c r="C2366" t="s">
        <v>14</v>
      </c>
      <c r="D2366" t="s">
        <v>28</v>
      </c>
      <c r="E2366">
        <v>13</v>
      </c>
      <c r="H2366" t="s">
        <v>777</v>
      </c>
    </row>
    <row r="2367" spans="1:10">
      <c r="A2367" t="s">
        <v>596</v>
      </c>
      <c r="B2367" s="56">
        <v>0.16165509259259259</v>
      </c>
      <c r="C2367" t="s">
        <v>14</v>
      </c>
      <c r="D2367" t="s">
        <v>30</v>
      </c>
      <c r="E2367">
        <v>15</v>
      </c>
      <c r="F2367">
        <v>8</v>
      </c>
      <c r="J2367" t="s">
        <v>58</v>
      </c>
    </row>
    <row r="2368" spans="1:10">
      <c r="A2368" t="s">
        <v>596</v>
      </c>
      <c r="B2368" s="56">
        <v>0.16177083333333334</v>
      </c>
      <c r="C2368" t="s">
        <v>14</v>
      </c>
      <c r="D2368" t="s">
        <v>28</v>
      </c>
      <c r="E2368">
        <v>10</v>
      </c>
      <c r="H2368" t="s">
        <v>779</v>
      </c>
    </row>
    <row r="2369" spans="1:10">
      <c r="A2369" t="s">
        <v>596</v>
      </c>
      <c r="B2369" s="56">
        <v>0.16207175925925926</v>
      </c>
      <c r="C2369" t="s">
        <v>14</v>
      </c>
      <c r="D2369" t="s">
        <v>30</v>
      </c>
      <c r="E2369">
        <v>12</v>
      </c>
      <c r="F2369">
        <v>5</v>
      </c>
      <c r="J2369" t="s">
        <v>32</v>
      </c>
    </row>
    <row r="2370" spans="1:10">
      <c r="A2370" t="s">
        <v>596</v>
      </c>
      <c r="B2370" s="56">
        <v>0.16214120370370369</v>
      </c>
      <c r="C2370" t="s">
        <v>14</v>
      </c>
      <c r="D2370" t="s">
        <v>30</v>
      </c>
      <c r="E2370">
        <v>9</v>
      </c>
      <c r="F2370">
        <v>2</v>
      </c>
      <c r="J2370" t="s">
        <v>32</v>
      </c>
    </row>
    <row r="2371" spans="1:10">
      <c r="A2371" t="s">
        <v>596</v>
      </c>
      <c r="B2371" s="56">
        <v>0.16258101851851853</v>
      </c>
      <c r="C2371" t="s">
        <v>13</v>
      </c>
      <c r="D2371" t="s">
        <v>33</v>
      </c>
      <c r="E2371">
        <v>26</v>
      </c>
      <c r="F2371">
        <v>18</v>
      </c>
      <c r="J2371" t="s">
        <v>120</v>
      </c>
    </row>
    <row r="2372" spans="1:10">
      <c r="A2372" t="s">
        <v>596</v>
      </c>
      <c r="B2372" s="56">
        <v>0.16265046296296296</v>
      </c>
      <c r="C2372" t="s">
        <v>13</v>
      </c>
      <c r="D2372" t="s">
        <v>33</v>
      </c>
      <c r="E2372">
        <v>18</v>
      </c>
      <c r="F2372">
        <v>10</v>
      </c>
      <c r="J2372" t="s">
        <v>120</v>
      </c>
    </row>
    <row r="2373" spans="1:10">
      <c r="A2373" t="s">
        <v>596</v>
      </c>
      <c r="B2373" s="56">
        <v>0.16273148148148148</v>
      </c>
      <c r="C2373" t="s">
        <v>13</v>
      </c>
      <c r="D2373" t="s">
        <v>28</v>
      </c>
      <c r="E2373">
        <v>6</v>
      </c>
      <c r="H2373" t="s">
        <v>763</v>
      </c>
    </row>
    <row r="2374" spans="1:10">
      <c r="A2374" t="s">
        <v>596</v>
      </c>
      <c r="B2374" s="56">
        <v>0.1627662037037037</v>
      </c>
      <c r="C2374" t="s">
        <v>13</v>
      </c>
      <c r="D2374" t="s">
        <v>28</v>
      </c>
      <c r="E2374">
        <v>14</v>
      </c>
      <c r="H2374" t="s">
        <v>783</v>
      </c>
      <c r="I2374">
        <v>1</v>
      </c>
      <c r="J2374" t="s">
        <v>100</v>
      </c>
    </row>
    <row r="2375" spans="1:10">
      <c r="A2375" t="s">
        <v>596</v>
      </c>
      <c r="B2375" s="56">
        <v>0.16366898148148148</v>
      </c>
      <c r="C2375" t="s">
        <v>612</v>
      </c>
      <c r="D2375" t="s">
        <v>77</v>
      </c>
      <c r="E2375">
        <v>5</v>
      </c>
      <c r="F2375">
        <v>3</v>
      </c>
    </row>
    <row r="2376" spans="1:10">
      <c r="A2376" t="s">
        <v>596</v>
      </c>
      <c r="B2376" s="56">
        <v>0.16626157407407408</v>
      </c>
      <c r="C2376" t="s">
        <v>21</v>
      </c>
      <c r="D2376" t="s">
        <v>37</v>
      </c>
      <c r="E2376">
        <v>11</v>
      </c>
      <c r="F2376">
        <v>3</v>
      </c>
      <c r="J2376" t="s">
        <v>56</v>
      </c>
    </row>
    <row r="2377" spans="1:10">
      <c r="A2377" t="s">
        <v>596</v>
      </c>
      <c r="B2377" s="56">
        <v>0.16626157407407408</v>
      </c>
      <c r="C2377" t="s">
        <v>21</v>
      </c>
      <c r="D2377" t="s">
        <v>37</v>
      </c>
      <c r="E2377">
        <v>25</v>
      </c>
      <c r="F2377">
        <v>17</v>
      </c>
      <c r="J2377" t="s">
        <v>57</v>
      </c>
    </row>
    <row r="2378" spans="1:10">
      <c r="A2378" t="s">
        <v>596</v>
      </c>
      <c r="B2378" s="56">
        <v>0.16836805555555556</v>
      </c>
      <c r="C2378" t="s">
        <v>19</v>
      </c>
      <c r="D2378" t="s">
        <v>27</v>
      </c>
      <c r="E2378" t="s">
        <v>38</v>
      </c>
      <c r="F2378" t="s">
        <v>38</v>
      </c>
      <c r="J2378" t="s">
        <v>56</v>
      </c>
    </row>
    <row r="2379" spans="1:10">
      <c r="A2379" t="s">
        <v>596</v>
      </c>
      <c r="B2379" s="56">
        <v>0.16836805555555556</v>
      </c>
      <c r="C2379" t="s">
        <v>19</v>
      </c>
      <c r="D2379" t="s">
        <v>27</v>
      </c>
      <c r="E2379">
        <v>28</v>
      </c>
      <c r="F2379">
        <v>19</v>
      </c>
      <c r="J2379" t="s">
        <v>57</v>
      </c>
    </row>
    <row r="2380" spans="1:10">
      <c r="A2380" t="s">
        <v>596</v>
      </c>
      <c r="B2380" s="56">
        <v>0.1683912037037037</v>
      </c>
      <c r="C2380" t="s">
        <v>612</v>
      </c>
      <c r="D2380" t="s">
        <v>15</v>
      </c>
      <c r="E2380">
        <v>8</v>
      </c>
      <c r="F2380">
        <v>9</v>
      </c>
    </row>
    <row r="2381" spans="1:10">
      <c r="A2381" t="s">
        <v>596</v>
      </c>
      <c r="B2381" s="56">
        <v>0.17025462962962962</v>
      </c>
      <c r="C2381" t="s">
        <v>23</v>
      </c>
      <c r="D2381" t="s">
        <v>37</v>
      </c>
      <c r="E2381" t="s">
        <v>38</v>
      </c>
      <c r="F2381" t="s">
        <v>38</v>
      </c>
      <c r="J2381" t="s">
        <v>56</v>
      </c>
    </row>
    <row r="2382" spans="1:10">
      <c r="A2382" t="s">
        <v>596</v>
      </c>
      <c r="B2382" s="56">
        <v>0.17025462962962962</v>
      </c>
      <c r="C2382" t="s">
        <v>23</v>
      </c>
      <c r="D2382" t="s">
        <v>37</v>
      </c>
      <c r="E2382">
        <v>8</v>
      </c>
      <c r="F2382">
        <v>8</v>
      </c>
      <c r="J2382" t="s">
        <v>57</v>
      </c>
    </row>
    <row r="2383" spans="1:10">
      <c r="A2383" t="s">
        <v>596</v>
      </c>
      <c r="B2383" s="56">
        <v>0.16996527777777778</v>
      </c>
      <c r="C2383" t="s">
        <v>21</v>
      </c>
      <c r="D2383" t="s">
        <v>15</v>
      </c>
      <c r="E2383">
        <v>17</v>
      </c>
      <c r="F2383">
        <v>14</v>
      </c>
    </row>
    <row r="2384" spans="1:10">
      <c r="A2384" t="s">
        <v>596</v>
      </c>
      <c r="B2384" s="56">
        <v>0.17295138888888889</v>
      </c>
      <c r="C2384" t="s">
        <v>612</v>
      </c>
      <c r="D2384" t="s">
        <v>15</v>
      </c>
      <c r="E2384">
        <v>13</v>
      </c>
      <c r="F2384">
        <v>14</v>
      </c>
    </row>
    <row r="2385" spans="1:10">
      <c r="A2385" t="s">
        <v>596</v>
      </c>
      <c r="B2385" s="56">
        <v>0.17497685185185186</v>
      </c>
      <c r="C2385" t="s">
        <v>13</v>
      </c>
      <c r="D2385" t="s">
        <v>62</v>
      </c>
      <c r="E2385">
        <v>21</v>
      </c>
      <c r="F2385">
        <v>16</v>
      </c>
    </row>
    <row r="2386" spans="1:10">
      <c r="A2386" t="s">
        <v>596</v>
      </c>
      <c r="B2386" s="56">
        <v>0.17545138888888889</v>
      </c>
      <c r="C2386" t="s">
        <v>13</v>
      </c>
      <c r="D2386" t="s">
        <v>15</v>
      </c>
      <c r="E2386" t="s">
        <v>38</v>
      </c>
      <c r="F2386" t="s">
        <v>38</v>
      </c>
      <c r="J2386" t="s">
        <v>103</v>
      </c>
    </row>
    <row r="2387" spans="1:10">
      <c r="A2387" t="s">
        <v>596</v>
      </c>
      <c r="B2387" s="56">
        <v>0.17545138888888889</v>
      </c>
      <c r="C2387" t="s">
        <v>13</v>
      </c>
      <c r="D2387" t="s">
        <v>15</v>
      </c>
      <c r="E2387">
        <v>6</v>
      </c>
      <c r="F2387">
        <v>5</v>
      </c>
      <c r="J2387" t="s">
        <v>105</v>
      </c>
    </row>
    <row r="2388" spans="1:10">
      <c r="A2388" t="s">
        <v>596</v>
      </c>
      <c r="B2388" s="56">
        <v>0.18013888888888888</v>
      </c>
      <c r="C2388" t="s">
        <v>14</v>
      </c>
      <c r="D2388" t="s">
        <v>55</v>
      </c>
      <c r="E2388">
        <v>10</v>
      </c>
      <c r="F2388">
        <v>6</v>
      </c>
    </row>
    <row r="2389" spans="1:10">
      <c r="A2389" t="s">
        <v>596</v>
      </c>
      <c r="B2389" s="56">
        <v>0.18009259259259258</v>
      </c>
      <c r="C2389" t="s">
        <v>21</v>
      </c>
      <c r="D2389" t="s">
        <v>55</v>
      </c>
      <c r="E2389">
        <v>3</v>
      </c>
      <c r="F2389">
        <v>2</v>
      </c>
      <c r="J2389" t="s">
        <v>105</v>
      </c>
    </row>
    <row r="2390" spans="1:10">
      <c r="A2390" t="s">
        <v>596</v>
      </c>
      <c r="B2390" s="56">
        <v>0.18009259259259258</v>
      </c>
      <c r="C2390" t="s">
        <v>21</v>
      </c>
      <c r="D2390" t="s">
        <v>55</v>
      </c>
      <c r="E2390">
        <v>19</v>
      </c>
      <c r="F2390">
        <v>18</v>
      </c>
      <c r="J2390" t="s">
        <v>103</v>
      </c>
    </row>
    <row r="2391" spans="1:10">
      <c r="A2391" t="s">
        <v>596</v>
      </c>
      <c r="B2391" s="56">
        <v>0.18597222222222223</v>
      </c>
      <c r="C2391" t="s">
        <v>66</v>
      </c>
      <c r="D2391" t="s">
        <v>45</v>
      </c>
      <c r="E2391">
        <v>13</v>
      </c>
      <c r="F2391">
        <v>10</v>
      </c>
      <c r="J2391" t="s">
        <v>795</v>
      </c>
    </row>
    <row r="2392" spans="1:10">
      <c r="A2392" t="s">
        <v>596</v>
      </c>
      <c r="B2392" s="56">
        <v>0.18871527777777777</v>
      </c>
      <c r="C2392" t="s">
        <v>66</v>
      </c>
      <c r="D2392" t="s">
        <v>37</v>
      </c>
      <c r="E2392">
        <v>6</v>
      </c>
    </row>
    <row r="2393" spans="1:10">
      <c r="A2393" t="s">
        <v>639</v>
      </c>
      <c r="B2393" s="56">
        <v>1.1956018518518519E-2</v>
      </c>
      <c r="C2393" t="s">
        <v>21</v>
      </c>
      <c r="D2393" t="s">
        <v>321</v>
      </c>
      <c r="E2393">
        <v>15</v>
      </c>
      <c r="F2393">
        <v>8</v>
      </c>
    </row>
    <row r="2394" spans="1:10">
      <c r="A2394" t="s">
        <v>639</v>
      </c>
      <c r="B2394" s="56">
        <v>1.480324074074074E-2</v>
      </c>
      <c r="C2394" t="s">
        <v>13</v>
      </c>
      <c r="D2394" t="s">
        <v>15</v>
      </c>
      <c r="E2394">
        <v>5</v>
      </c>
      <c r="F2394">
        <v>4</v>
      </c>
    </row>
    <row r="2395" spans="1:10">
      <c r="A2395" t="s">
        <v>639</v>
      </c>
      <c r="B2395" s="56" t="s">
        <v>644</v>
      </c>
      <c r="C2395" t="s">
        <v>14</v>
      </c>
      <c r="D2395" t="s">
        <v>15</v>
      </c>
      <c r="E2395">
        <v>5</v>
      </c>
      <c r="F2395">
        <v>2</v>
      </c>
    </row>
    <row r="2396" spans="1:10">
      <c r="A2396" t="s">
        <v>639</v>
      </c>
      <c r="B2396" s="56">
        <v>1.5324074074074073E-2</v>
      </c>
      <c r="C2396" t="s">
        <v>19</v>
      </c>
      <c r="D2396" t="s">
        <v>15</v>
      </c>
      <c r="E2396">
        <v>4</v>
      </c>
      <c r="F2396">
        <v>4</v>
      </c>
    </row>
    <row r="2397" spans="1:10">
      <c r="A2397" t="s">
        <v>639</v>
      </c>
      <c r="B2397" s="56">
        <v>1.5381944444444445E-2</v>
      </c>
      <c r="C2397" t="s">
        <v>18</v>
      </c>
      <c r="D2397" t="s">
        <v>15</v>
      </c>
      <c r="E2397">
        <v>12</v>
      </c>
      <c r="F2397">
        <v>8</v>
      </c>
    </row>
    <row r="2398" spans="1:10">
      <c r="A2398" t="s">
        <v>639</v>
      </c>
      <c r="B2398" s="56">
        <v>1.6423611111111111E-2</v>
      </c>
      <c r="C2398" t="s">
        <v>89</v>
      </c>
      <c r="D2398" t="s">
        <v>22</v>
      </c>
      <c r="E2398" t="s">
        <v>645</v>
      </c>
      <c r="F2398">
        <v>4</v>
      </c>
    </row>
    <row r="2399" spans="1:10">
      <c r="A2399" t="s">
        <v>639</v>
      </c>
      <c r="B2399" s="56">
        <v>1.9537037037037037E-2</v>
      </c>
      <c r="C2399" t="s">
        <v>18</v>
      </c>
      <c r="D2399" t="s">
        <v>28</v>
      </c>
      <c r="E2399">
        <v>10</v>
      </c>
      <c r="H2399" t="s">
        <v>646</v>
      </c>
      <c r="J2399" t="s">
        <v>215</v>
      </c>
    </row>
    <row r="2400" spans="1:10">
      <c r="A2400" t="s">
        <v>639</v>
      </c>
      <c r="B2400" s="56">
        <v>1.9733796296296298E-2</v>
      </c>
      <c r="C2400" t="s">
        <v>19</v>
      </c>
      <c r="D2400" t="s">
        <v>30</v>
      </c>
      <c r="E2400" t="s">
        <v>20</v>
      </c>
      <c r="F2400">
        <v>1</v>
      </c>
      <c r="J2400" t="s">
        <v>159</v>
      </c>
    </row>
    <row r="2401" spans="1:10">
      <c r="A2401" t="s">
        <v>639</v>
      </c>
      <c r="B2401" s="56">
        <v>1.9976851851851853E-2</v>
      </c>
      <c r="C2401" t="s">
        <v>23</v>
      </c>
      <c r="D2401" t="s">
        <v>30</v>
      </c>
      <c r="E2401">
        <v>11</v>
      </c>
      <c r="F2401">
        <v>5</v>
      </c>
      <c r="J2401" t="s">
        <v>39</v>
      </c>
    </row>
    <row r="2402" spans="1:10">
      <c r="A2402" t="s">
        <v>639</v>
      </c>
      <c r="B2402" s="56">
        <v>2.0011574074074074E-2</v>
      </c>
      <c r="C2402" t="s">
        <v>23</v>
      </c>
      <c r="D2402" t="s">
        <v>30</v>
      </c>
      <c r="E2402">
        <v>8</v>
      </c>
      <c r="F2402">
        <v>2</v>
      </c>
      <c r="J2402" t="s">
        <v>39</v>
      </c>
    </row>
    <row r="2403" spans="1:10">
      <c r="A2403" t="s">
        <v>639</v>
      </c>
      <c r="B2403" s="56">
        <v>2.0266203703703703E-2</v>
      </c>
      <c r="C2403" t="s">
        <v>21</v>
      </c>
      <c r="D2403" t="s">
        <v>33</v>
      </c>
      <c r="E2403" t="s">
        <v>38</v>
      </c>
      <c r="F2403" t="s">
        <v>38</v>
      </c>
      <c r="J2403" t="s">
        <v>103</v>
      </c>
    </row>
    <row r="2404" spans="1:10">
      <c r="A2404" t="s">
        <v>639</v>
      </c>
      <c r="B2404" s="56">
        <v>2.0266203703703703E-2</v>
      </c>
      <c r="C2404" t="s">
        <v>21</v>
      </c>
      <c r="D2404" t="s">
        <v>33</v>
      </c>
      <c r="E2404">
        <v>12</v>
      </c>
      <c r="F2404">
        <v>4</v>
      </c>
      <c r="J2404" t="s">
        <v>448</v>
      </c>
    </row>
    <row r="2405" spans="1:10">
      <c r="A2405" t="s">
        <v>639</v>
      </c>
      <c r="B2405" s="56">
        <v>2.0312500000000001E-2</v>
      </c>
      <c r="C2405" t="s">
        <v>14</v>
      </c>
      <c r="D2405" t="s">
        <v>30</v>
      </c>
      <c r="E2405">
        <v>20</v>
      </c>
      <c r="F2405">
        <v>13</v>
      </c>
      <c r="J2405" t="s">
        <v>58</v>
      </c>
    </row>
    <row r="2406" spans="1:10">
      <c r="A2406" t="s">
        <v>639</v>
      </c>
      <c r="B2406" s="56">
        <v>2.0347222222222221E-2</v>
      </c>
      <c r="C2406" t="s">
        <v>14</v>
      </c>
      <c r="D2406" t="s">
        <v>28</v>
      </c>
      <c r="E2406">
        <v>11</v>
      </c>
      <c r="H2406" t="s">
        <v>648</v>
      </c>
    </row>
    <row r="2407" spans="1:10">
      <c r="A2407" t="s">
        <v>639</v>
      </c>
      <c r="B2407" s="56">
        <v>2.0381944444444446E-2</v>
      </c>
      <c r="C2407" t="s">
        <v>14</v>
      </c>
      <c r="D2407" t="s">
        <v>30</v>
      </c>
      <c r="E2407" t="s">
        <v>38</v>
      </c>
      <c r="F2407" t="s">
        <v>38</v>
      </c>
      <c r="J2407" t="s">
        <v>58</v>
      </c>
    </row>
    <row r="2408" spans="1:10">
      <c r="A2408" t="s">
        <v>639</v>
      </c>
      <c r="B2408" s="56">
        <v>2.042824074074074E-2</v>
      </c>
      <c r="C2408" t="s">
        <v>13</v>
      </c>
      <c r="D2408" t="s">
        <v>33</v>
      </c>
      <c r="E2408">
        <v>20</v>
      </c>
      <c r="F2408">
        <v>13</v>
      </c>
      <c r="J2408" t="s">
        <v>120</v>
      </c>
    </row>
    <row r="2409" spans="1:10">
      <c r="A2409" t="s">
        <v>639</v>
      </c>
      <c r="B2409" s="56">
        <v>2.042824074074074E-2</v>
      </c>
      <c r="C2409" t="s">
        <v>13</v>
      </c>
      <c r="D2409" t="s">
        <v>33</v>
      </c>
      <c r="E2409">
        <v>24</v>
      </c>
      <c r="F2409">
        <v>17</v>
      </c>
      <c r="J2409" t="s">
        <v>120</v>
      </c>
    </row>
    <row r="2410" spans="1:10">
      <c r="A2410" t="s">
        <v>639</v>
      </c>
      <c r="B2410" s="56">
        <v>2.045138888888889E-2</v>
      </c>
      <c r="C2410" t="s">
        <v>13</v>
      </c>
      <c r="D2410" t="s">
        <v>28</v>
      </c>
      <c r="E2410">
        <v>10</v>
      </c>
      <c r="H2410" t="s">
        <v>655</v>
      </c>
    </row>
    <row r="2411" spans="1:10">
      <c r="A2411" t="s">
        <v>639</v>
      </c>
      <c r="B2411" s="56">
        <v>2.045138888888889E-2</v>
      </c>
      <c r="C2411" t="s">
        <v>13</v>
      </c>
      <c r="D2411" t="s">
        <v>28</v>
      </c>
      <c r="E2411">
        <v>9</v>
      </c>
      <c r="H2411" t="s">
        <v>656</v>
      </c>
    </row>
    <row r="2412" spans="1:10">
      <c r="A2412" t="s">
        <v>639</v>
      </c>
      <c r="B2412" s="56">
        <v>2.0520833333333332E-2</v>
      </c>
      <c r="C2412" t="s">
        <v>66</v>
      </c>
      <c r="D2412" t="s">
        <v>30</v>
      </c>
      <c r="E2412">
        <v>10</v>
      </c>
      <c r="F2412">
        <v>4</v>
      </c>
      <c r="J2412" t="s">
        <v>477</v>
      </c>
    </row>
    <row r="2413" spans="1:10">
      <c r="A2413" t="s">
        <v>639</v>
      </c>
      <c r="B2413" s="56">
        <v>2.0613425925925927E-2</v>
      </c>
      <c r="C2413" t="s">
        <v>66</v>
      </c>
      <c r="D2413" t="s">
        <v>30</v>
      </c>
      <c r="E2413">
        <v>21</v>
      </c>
      <c r="F2413">
        <v>15</v>
      </c>
      <c r="J2413" t="s">
        <v>477</v>
      </c>
    </row>
    <row r="2414" spans="1:10">
      <c r="A2414" t="s">
        <v>639</v>
      </c>
      <c r="B2414" s="56">
        <v>2.1030092592592593E-2</v>
      </c>
      <c r="C2414" t="s">
        <v>66</v>
      </c>
      <c r="D2414" t="s">
        <v>28</v>
      </c>
      <c r="E2414">
        <v>10</v>
      </c>
      <c r="H2414" t="s">
        <v>657</v>
      </c>
      <c r="I2414">
        <v>1</v>
      </c>
    </row>
    <row r="2415" spans="1:10">
      <c r="A2415" t="s">
        <v>639</v>
      </c>
      <c r="B2415" s="56">
        <v>2.1689814814814815E-2</v>
      </c>
      <c r="C2415" t="s">
        <v>89</v>
      </c>
      <c r="D2415" t="s">
        <v>22</v>
      </c>
      <c r="E2415">
        <v>9</v>
      </c>
      <c r="F2415">
        <v>5</v>
      </c>
    </row>
    <row r="2416" spans="1:10">
      <c r="A2416" t="s">
        <v>639</v>
      </c>
      <c r="B2416" s="56">
        <v>2.2361111111111109E-2</v>
      </c>
      <c r="C2416" t="s">
        <v>89</v>
      </c>
      <c r="D2416" t="s">
        <v>15</v>
      </c>
      <c r="E2416">
        <v>19</v>
      </c>
      <c r="F2416">
        <v>16</v>
      </c>
    </row>
    <row r="2417" spans="1:10">
      <c r="A2417" t="s">
        <v>639</v>
      </c>
      <c r="B2417" s="56">
        <v>2.3344907407407408E-2</v>
      </c>
      <c r="C2417" t="s">
        <v>21</v>
      </c>
      <c r="D2417" t="s">
        <v>22</v>
      </c>
      <c r="E2417">
        <v>12</v>
      </c>
      <c r="F2417">
        <v>11</v>
      </c>
    </row>
    <row r="2418" spans="1:10">
      <c r="A2418" t="s">
        <v>639</v>
      </c>
      <c r="B2418" s="56">
        <v>2.3368055555555555E-2</v>
      </c>
      <c r="C2418" t="s">
        <v>66</v>
      </c>
      <c r="D2418" t="s">
        <v>22</v>
      </c>
      <c r="E2418">
        <v>13</v>
      </c>
    </row>
    <row r="2419" spans="1:10">
      <c r="A2419" t="s">
        <v>639</v>
      </c>
      <c r="B2419" s="56">
        <v>2.4918981481481483E-2</v>
      </c>
      <c r="C2419" t="s">
        <v>21</v>
      </c>
      <c r="D2419" t="s">
        <v>15</v>
      </c>
      <c r="E2419">
        <v>11</v>
      </c>
      <c r="F2419">
        <v>8</v>
      </c>
    </row>
    <row r="2420" spans="1:10">
      <c r="A2420" t="s">
        <v>639</v>
      </c>
      <c r="B2420" s="56">
        <v>2.4965277777777777E-2</v>
      </c>
      <c r="C2420" t="s">
        <v>66</v>
      </c>
      <c r="D2420" t="s">
        <v>15</v>
      </c>
      <c r="E2420">
        <v>15</v>
      </c>
    </row>
    <row r="2421" spans="1:10">
      <c r="A2421" t="s">
        <v>639</v>
      </c>
      <c r="B2421" s="56">
        <v>2.9108796296296296E-2</v>
      </c>
      <c r="C2421" t="s">
        <v>66</v>
      </c>
      <c r="D2421" t="s">
        <v>55</v>
      </c>
      <c r="E2421" t="s">
        <v>38</v>
      </c>
      <c r="F2421" t="s">
        <v>38</v>
      </c>
      <c r="J2421" t="s">
        <v>56</v>
      </c>
    </row>
    <row r="2422" spans="1:10">
      <c r="A2422" t="s">
        <v>639</v>
      </c>
      <c r="B2422" s="56">
        <v>2.9108796296296296E-2</v>
      </c>
      <c r="C2422" t="s">
        <v>66</v>
      </c>
      <c r="D2422" t="s">
        <v>55</v>
      </c>
      <c r="E2422">
        <v>16</v>
      </c>
      <c r="F2422">
        <v>14</v>
      </c>
      <c r="J2422" t="s">
        <v>57</v>
      </c>
    </row>
    <row r="2423" spans="1:10">
      <c r="A2423" t="s">
        <v>639</v>
      </c>
      <c r="B2423" s="56">
        <v>1.9178240740740742E-2</v>
      </c>
      <c r="C2423" t="s">
        <v>13</v>
      </c>
      <c r="D2423" t="s">
        <v>26</v>
      </c>
      <c r="E2423">
        <v>12</v>
      </c>
      <c r="F2423">
        <v>9</v>
      </c>
    </row>
    <row r="2424" spans="1:10">
      <c r="A2424" t="s">
        <v>639</v>
      </c>
      <c r="B2424" s="56">
        <v>3.5115740740740739E-2</v>
      </c>
      <c r="C2424" t="s">
        <v>13</v>
      </c>
      <c r="D2424" t="s">
        <v>22</v>
      </c>
      <c r="E2424">
        <v>2</v>
      </c>
      <c r="F2424">
        <v>2</v>
      </c>
    </row>
    <row r="2425" spans="1:10">
      <c r="A2425" t="s">
        <v>639</v>
      </c>
      <c r="B2425" s="56">
        <v>3.7164351851851851E-2</v>
      </c>
      <c r="C2425" t="s">
        <v>13</v>
      </c>
      <c r="D2425" t="s">
        <v>69</v>
      </c>
      <c r="E2425">
        <v>13</v>
      </c>
      <c r="F2425">
        <v>15</v>
      </c>
    </row>
    <row r="2426" spans="1:10">
      <c r="A2426" t="s">
        <v>639</v>
      </c>
      <c r="B2426" s="56">
        <v>3.9664351851851853E-2</v>
      </c>
      <c r="C2426" t="s">
        <v>14</v>
      </c>
      <c r="D2426" t="s">
        <v>22</v>
      </c>
      <c r="E2426" t="s">
        <v>17</v>
      </c>
      <c r="F2426">
        <v>20</v>
      </c>
    </row>
    <row r="2427" spans="1:10">
      <c r="A2427" t="s">
        <v>639</v>
      </c>
      <c r="B2427" s="56">
        <v>3.9710648148148148E-2</v>
      </c>
      <c r="C2427" t="s">
        <v>23</v>
      </c>
      <c r="D2427" t="s">
        <v>22</v>
      </c>
      <c r="E2427">
        <v>16</v>
      </c>
      <c r="F2427">
        <v>13</v>
      </c>
    </row>
    <row r="2428" spans="1:10">
      <c r="A2428" t="s">
        <v>639</v>
      </c>
      <c r="B2428" s="56">
        <v>3.9780092592592596E-2</v>
      </c>
      <c r="C2428" t="s">
        <v>13</v>
      </c>
      <c r="D2428" t="s">
        <v>22</v>
      </c>
      <c r="E2428">
        <v>19</v>
      </c>
      <c r="F2428">
        <v>19</v>
      </c>
    </row>
    <row r="2429" spans="1:10">
      <c r="A2429" t="s">
        <v>639</v>
      </c>
      <c r="B2429" s="56">
        <v>3.9930555555555552E-2</v>
      </c>
      <c r="C2429" t="s">
        <v>21</v>
      </c>
      <c r="D2429" t="s">
        <v>22</v>
      </c>
      <c r="E2429">
        <v>22</v>
      </c>
      <c r="F2429">
        <v>19</v>
      </c>
    </row>
    <row r="2430" spans="1:10">
      <c r="A2430" t="s">
        <v>639</v>
      </c>
      <c r="B2430" s="56">
        <v>3.9976851851851854E-2</v>
      </c>
      <c r="C2430" t="s">
        <v>18</v>
      </c>
      <c r="D2430" t="s">
        <v>22</v>
      </c>
      <c r="E2430">
        <v>18</v>
      </c>
      <c r="F2430">
        <v>14</v>
      </c>
    </row>
    <row r="2431" spans="1:10">
      <c r="A2431" t="s">
        <v>639</v>
      </c>
      <c r="B2431" s="56">
        <v>4.0023148148148148E-2</v>
      </c>
      <c r="C2431" t="s">
        <v>66</v>
      </c>
      <c r="D2431" t="s">
        <v>22</v>
      </c>
      <c r="E2431">
        <v>16</v>
      </c>
    </row>
    <row r="2432" spans="1:10">
      <c r="A2432" t="s">
        <v>639</v>
      </c>
      <c r="B2432" s="56">
        <v>4.2083333333333334E-2</v>
      </c>
      <c r="C2432" t="s">
        <v>66</v>
      </c>
      <c r="D2432" t="s">
        <v>16</v>
      </c>
      <c r="E2432">
        <v>21</v>
      </c>
      <c r="F2432">
        <v>19</v>
      </c>
    </row>
    <row r="2433" spans="1:10">
      <c r="A2433" t="s">
        <v>639</v>
      </c>
      <c r="B2433" s="56">
        <v>4.2314814814814812E-2</v>
      </c>
      <c r="C2433" t="s">
        <v>14</v>
      </c>
      <c r="D2433" t="s">
        <v>16</v>
      </c>
      <c r="E2433">
        <v>12</v>
      </c>
      <c r="F2433">
        <v>8</v>
      </c>
    </row>
    <row r="2434" spans="1:10">
      <c r="A2434" t="s">
        <v>639</v>
      </c>
      <c r="B2434" s="56">
        <v>4.2465277777777775E-2</v>
      </c>
      <c r="C2434" t="s">
        <v>23</v>
      </c>
      <c r="D2434" t="s">
        <v>16</v>
      </c>
      <c r="E2434">
        <v>7</v>
      </c>
      <c r="F2434">
        <v>4</v>
      </c>
    </row>
    <row r="2435" spans="1:10">
      <c r="A2435" t="s">
        <v>639</v>
      </c>
      <c r="B2435" s="56">
        <v>4.2465277777777775E-2</v>
      </c>
      <c r="C2435" t="s">
        <v>18</v>
      </c>
      <c r="D2435" t="s">
        <v>16</v>
      </c>
      <c r="E2435">
        <v>8</v>
      </c>
      <c r="F2435">
        <v>4</v>
      </c>
    </row>
    <row r="2436" spans="1:10">
      <c r="A2436" t="s">
        <v>639</v>
      </c>
      <c r="B2436" s="56">
        <v>4.2465277777777775E-2</v>
      </c>
      <c r="C2436" t="s">
        <v>21</v>
      </c>
      <c r="D2436" t="s">
        <v>16</v>
      </c>
      <c r="E2436">
        <v>6</v>
      </c>
      <c r="F2436">
        <v>5</v>
      </c>
    </row>
    <row r="2437" spans="1:10">
      <c r="A2437" t="s">
        <v>639</v>
      </c>
      <c r="B2437" s="56">
        <v>4.2581018518518518E-2</v>
      </c>
      <c r="C2437" t="s">
        <v>13</v>
      </c>
      <c r="D2437" t="s">
        <v>16</v>
      </c>
      <c r="E2437">
        <v>3</v>
      </c>
      <c r="F2437">
        <v>3</v>
      </c>
    </row>
    <row r="2438" spans="1:10">
      <c r="A2438" t="s">
        <v>639</v>
      </c>
      <c r="B2438" s="56">
        <v>4.2708333333333334E-2</v>
      </c>
      <c r="C2438" t="s">
        <v>19</v>
      </c>
      <c r="D2438" t="s">
        <v>16</v>
      </c>
      <c r="E2438" t="s">
        <v>20</v>
      </c>
      <c r="F2438">
        <v>1</v>
      </c>
    </row>
    <row r="2439" spans="1:10">
      <c r="A2439" t="s">
        <v>639</v>
      </c>
      <c r="B2439" s="56">
        <v>4.4236111111111108E-2</v>
      </c>
      <c r="C2439" t="s">
        <v>14</v>
      </c>
      <c r="D2439" t="s">
        <v>30</v>
      </c>
      <c r="E2439">
        <v>20</v>
      </c>
      <c r="F2439">
        <v>13</v>
      </c>
      <c r="J2439" t="s">
        <v>58</v>
      </c>
    </row>
    <row r="2440" spans="1:10">
      <c r="A2440" t="s">
        <v>639</v>
      </c>
      <c r="B2440" s="56">
        <v>4.4305555555555556E-2</v>
      </c>
      <c r="C2440" t="s">
        <v>14</v>
      </c>
      <c r="D2440" t="s">
        <v>30</v>
      </c>
      <c r="E2440" t="s">
        <v>681</v>
      </c>
      <c r="F2440">
        <v>8</v>
      </c>
      <c r="J2440" t="s">
        <v>58</v>
      </c>
    </row>
    <row r="2441" spans="1:10">
      <c r="A2441" t="s">
        <v>639</v>
      </c>
      <c r="B2441" s="56">
        <v>4.4386574074074071E-2</v>
      </c>
      <c r="C2441" t="s">
        <v>14</v>
      </c>
      <c r="D2441" t="s">
        <v>28</v>
      </c>
      <c r="E2441">
        <v>8</v>
      </c>
      <c r="H2441" t="s">
        <v>683</v>
      </c>
    </row>
    <row r="2442" spans="1:10">
      <c r="A2442" t="s">
        <v>639</v>
      </c>
      <c r="B2442" s="56">
        <v>4.4513888888888888E-2</v>
      </c>
      <c r="C2442" t="s">
        <v>14</v>
      </c>
      <c r="D2442" t="s">
        <v>30</v>
      </c>
      <c r="E2442" t="s">
        <v>20</v>
      </c>
      <c r="F2442">
        <v>1</v>
      </c>
      <c r="J2442" t="s">
        <v>32</v>
      </c>
    </row>
    <row r="2443" spans="1:10">
      <c r="A2443" t="s">
        <v>639</v>
      </c>
      <c r="B2443" s="56">
        <v>4.4594907407407409E-2</v>
      </c>
      <c r="C2443" t="s">
        <v>14</v>
      </c>
      <c r="D2443" t="s">
        <v>30</v>
      </c>
      <c r="E2443">
        <v>24</v>
      </c>
      <c r="F2443">
        <v>17</v>
      </c>
      <c r="J2443" t="s">
        <v>32</v>
      </c>
    </row>
    <row r="2444" spans="1:10">
      <c r="A2444" t="s">
        <v>639</v>
      </c>
      <c r="B2444" s="56">
        <v>4.4745370370370373E-2</v>
      </c>
      <c r="C2444" t="s">
        <v>14</v>
      </c>
      <c r="D2444" t="s">
        <v>28</v>
      </c>
      <c r="E2444">
        <v>10</v>
      </c>
      <c r="H2444" t="s">
        <v>685</v>
      </c>
    </row>
    <row r="2445" spans="1:10">
      <c r="A2445" t="s">
        <v>639</v>
      </c>
      <c r="B2445" s="56">
        <v>4.5624999999999999E-2</v>
      </c>
      <c r="C2445" t="s">
        <v>18</v>
      </c>
      <c r="D2445" t="s">
        <v>33</v>
      </c>
      <c r="E2445" t="s">
        <v>38</v>
      </c>
      <c r="F2445" t="s">
        <v>38</v>
      </c>
      <c r="J2445" t="s">
        <v>155</v>
      </c>
    </row>
    <row r="2446" spans="1:10">
      <c r="A2446" t="s">
        <v>639</v>
      </c>
      <c r="B2446" s="56">
        <v>4.5960648148148146E-2</v>
      </c>
      <c r="C2446" t="s">
        <v>18</v>
      </c>
      <c r="D2446" t="s">
        <v>28</v>
      </c>
      <c r="E2446">
        <v>7</v>
      </c>
      <c r="H2446" t="s">
        <v>686</v>
      </c>
      <c r="J2446" t="s">
        <v>82</v>
      </c>
    </row>
    <row r="2447" spans="1:10">
      <c r="A2447" t="s">
        <v>639</v>
      </c>
      <c r="B2447" s="56">
        <v>4.7673611111111111E-2</v>
      </c>
      <c r="C2447" t="s">
        <v>13</v>
      </c>
      <c r="D2447" t="s">
        <v>30</v>
      </c>
      <c r="E2447">
        <v>14</v>
      </c>
      <c r="F2447">
        <v>6</v>
      </c>
      <c r="J2447" t="s">
        <v>537</v>
      </c>
    </row>
    <row r="2448" spans="1:10">
      <c r="A2448" t="s">
        <v>639</v>
      </c>
      <c r="B2448" s="56">
        <v>4.7905092592592589E-2</v>
      </c>
      <c r="C2448" t="s">
        <v>13</v>
      </c>
      <c r="D2448" t="s">
        <v>28</v>
      </c>
      <c r="E2448">
        <v>18</v>
      </c>
      <c r="H2448" t="s">
        <v>687</v>
      </c>
    </row>
    <row r="2449" spans="1:10">
      <c r="A2449" t="s">
        <v>639</v>
      </c>
      <c r="B2449" s="56">
        <v>4.8877314814814818E-2</v>
      </c>
      <c r="C2449" t="s">
        <v>66</v>
      </c>
      <c r="D2449" t="s">
        <v>30</v>
      </c>
      <c r="E2449">
        <v>18</v>
      </c>
      <c r="F2449">
        <v>12</v>
      </c>
      <c r="J2449" t="s">
        <v>477</v>
      </c>
    </row>
    <row r="2450" spans="1:10">
      <c r="A2450" t="s">
        <v>639</v>
      </c>
      <c r="B2450" s="56">
        <v>4.9282407407407407E-2</v>
      </c>
      <c r="C2450" t="s">
        <v>66</v>
      </c>
      <c r="D2450" t="s">
        <v>28</v>
      </c>
      <c r="E2450">
        <v>19</v>
      </c>
      <c r="H2450" t="s">
        <v>689</v>
      </c>
    </row>
    <row r="2451" spans="1:10">
      <c r="A2451" t="s">
        <v>639</v>
      </c>
      <c r="B2451" s="56">
        <v>4.9594907407407407E-2</v>
      </c>
      <c r="C2451" t="s">
        <v>66</v>
      </c>
      <c r="D2451" t="s">
        <v>30</v>
      </c>
      <c r="E2451">
        <v>8</v>
      </c>
      <c r="F2451">
        <v>2</v>
      </c>
      <c r="J2451" t="s">
        <v>477</v>
      </c>
    </row>
    <row r="2452" spans="1:10">
      <c r="A2452" t="s">
        <v>639</v>
      </c>
      <c r="B2452" s="56">
        <v>5.0393518518518518E-2</v>
      </c>
      <c r="C2452" t="s">
        <v>14</v>
      </c>
      <c r="D2452" t="s">
        <v>109</v>
      </c>
      <c r="E2452">
        <v>10</v>
      </c>
      <c r="F2452">
        <v>10</v>
      </c>
    </row>
    <row r="2453" spans="1:10">
      <c r="A2453" t="s">
        <v>639</v>
      </c>
      <c r="B2453" s="56">
        <v>5.1979166666666667E-2</v>
      </c>
      <c r="C2453" t="s">
        <v>13</v>
      </c>
      <c r="D2453" t="s">
        <v>109</v>
      </c>
      <c r="E2453">
        <v>17</v>
      </c>
      <c r="F2453">
        <v>17</v>
      </c>
    </row>
    <row r="2454" spans="1:10">
      <c r="A2454" t="s">
        <v>639</v>
      </c>
      <c r="B2454" s="56">
        <v>5.2673611111111109E-2</v>
      </c>
      <c r="C2454" t="s">
        <v>13</v>
      </c>
      <c r="D2454" t="s">
        <v>62</v>
      </c>
      <c r="E2454" t="s">
        <v>38</v>
      </c>
      <c r="F2454" t="s">
        <v>38</v>
      </c>
      <c r="J2454" t="s">
        <v>56</v>
      </c>
    </row>
    <row r="2455" spans="1:10">
      <c r="A2455" t="s">
        <v>639</v>
      </c>
      <c r="B2455" s="56">
        <v>5.2673611111111109E-2</v>
      </c>
      <c r="C2455" t="s">
        <v>13</v>
      </c>
      <c r="D2455" t="s">
        <v>62</v>
      </c>
      <c r="E2455">
        <v>15</v>
      </c>
      <c r="F2455">
        <v>10</v>
      </c>
      <c r="J2455" t="s">
        <v>693</v>
      </c>
    </row>
    <row r="2456" spans="1:10">
      <c r="A2456" t="s">
        <v>639</v>
      </c>
      <c r="B2456" s="56">
        <v>5.2766203703703704E-2</v>
      </c>
      <c r="C2456" t="s">
        <v>13</v>
      </c>
      <c r="D2456" t="s">
        <v>62</v>
      </c>
      <c r="E2456" t="s">
        <v>38</v>
      </c>
      <c r="F2456" t="s">
        <v>38</v>
      </c>
      <c r="J2456" t="s">
        <v>56</v>
      </c>
    </row>
    <row r="2457" spans="1:10">
      <c r="A2457" t="s">
        <v>639</v>
      </c>
      <c r="B2457" s="56">
        <v>5.2662037037037035E-2</v>
      </c>
      <c r="C2457" t="s">
        <v>13</v>
      </c>
      <c r="D2457" t="s">
        <v>62</v>
      </c>
      <c r="E2457">
        <v>24</v>
      </c>
      <c r="F2457">
        <v>19</v>
      </c>
      <c r="J2457" t="s">
        <v>693</v>
      </c>
    </row>
    <row r="2458" spans="1:10">
      <c r="A2458" t="s">
        <v>639</v>
      </c>
      <c r="B2458" s="56">
        <v>5.2812499999999998E-2</v>
      </c>
      <c r="C2458" t="s">
        <v>13</v>
      </c>
      <c r="D2458" t="s">
        <v>62</v>
      </c>
      <c r="E2458" t="s">
        <v>38</v>
      </c>
      <c r="F2458" t="s">
        <v>38</v>
      </c>
      <c r="J2458" t="s">
        <v>56</v>
      </c>
    </row>
    <row r="2459" spans="1:10">
      <c r="A2459" t="s">
        <v>639</v>
      </c>
      <c r="B2459" s="56">
        <v>5.2812499999999998E-2</v>
      </c>
      <c r="C2459" t="s">
        <v>13</v>
      </c>
      <c r="D2459" t="s">
        <v>62</v>
      </c>
      <c r="E2459">
        <v>18</v>
      </c>
      <c r="F2459">
        <v>13</v>
      </c>
      <c r="J2459" t="s">
        <v>693</v>
      </c>
    </row>
    <row r="2460" spans="1:10">
      <c r="A2460" t="s">
        <v>639</v>
      </c>
      <c r="B2460" s="56">
        <v>5.3622685185185183E-2</v>
      </c>
      <c r="C2460" t="s">
        <v>14</v>
      </c>
      <c r="D2460" t="s">
        <v>77</v>
      </c>
      <c r="E2460" t="s">
        <v>20</v>
      </c>
      <c r="F2460">
        <v>1</v>
      </c>
      <c r="J2460" t="s">
        <v>698</v>
      </c>
    </row>
    <row r="2461" spans="1:10">
      <c r="A2461" t="s">
        <v>639</v>
      </c>
      <c r="B2461" s="56">
        <v>5.4525462962962963E-2</v>
      </c>
      <c r="C2461" t="s">
        <v>14</v>
      </c>
      <c r="D2461" t="s">
        <v>30</v>
      </c>
      <c r="E2461">
        <v>15</v>
      </c>
      <c r="F2461">
        <v>8</v>
      </c>
      <c r="J2461" t="s">
        <v>32</v>
      </c>
    </row>
    <row r="2462" spans="1:10">
      <c r="A2462" t="s">
        <v>639</v>
      </c>
      <c r="B2462" s="56">
        <v>5.4618055555555559E-2</v>
      </c>
      <c r="C2462" t="s">
        <v>14</v>
      </c>
      <c r="D2462" t="s">
        <v>30</v>
      </c>
      <c r="E2462">
        <v>12</v>
      </c>
      <c r="F2462">
        <v>5</v>
      </c>
      <c r="J2462" t="s">
        <v>32</v>
      </c>
    </row>
    <row r="2463" spans="1:10">
      <c r="A2463" t="s">
        <v>639</v>
      </c>
      <c r="B2463" s="56">
        <v>5.4745370370370368E-2</v>
      </c>
      <c r="C2463" t="s">
        <v>14</v>
      </c>
      <c r="D2463" t="s">
        <v>28</v>
      </c>
      <c r="E2463">
        <v>7</v>
      </c>
      <c r="H2463" t="s">
        <v>699</v>
      </c>
    </row>
    <row r="2464" spans="1:10">
      <c r="A2464" t="s">
        <v>639</v>
      </c>
      <c r="B2464" s="56">
        <v>5.5243055555555552E-2</v>
      </c>
      <c r="C2464" t="s">
        <v>18</v>
      </c>
      <c r="D2464" t="s">
        <v>33</v>
      </c>
      <c r="E2464">
        <v>15</v>
      </c>
      <c r="F2464">
        <v>8</v>
      </c>
      <c r="J2464" t="s">
        <v>155</v>
      </c>
    </row>
    <row r="2465" spans="1:10">
      <c r="A2465" t="s">
        <v>639</v>
      </c>
      <c r="B2465" s="56">
        <v>5.5393518518518516E-2</v>
      </c>
      <c r="C2465" t="s">
        <v>18</v>
      </c>
      <c r="D2465" t="s">
        <v>28</v>
      </c>
      <c r="E2465">
        <v>11</v>
      </c>
      <c r="H2465" t="s">
        <v>700</v>
      </c>
      <c r="I2465">
        <v>1</v>
      </c>
      <c r="J2465" t="s">
        <v>100</v>
      </c>
    </row>
    <row r="2466" spans="1:10">
      <c r="A2466" t="s">
        <v>639</v>
      </c>
      <c r="B2466" s="56">
        <v>5.710648148148148E-2</v>
      </c>
      <c r="C2466" t="s">
        <v>21</v>
      </c>
      <c r="D2466" t="s">
        <v>33</v>
      </c>
      <c r="E2466" t="s">
        <v>38</v>
      </c>
      <c r="F2466" t="s">
        <v>38</v>
      </c>
      <c r="J2466" t="s">
        <v>103</v>
      </c>
    </row>
    <row r="2467" spans="1:10">
      <c r="A2467" t="s">
        <v>639</v>
      </c>
      <c r="B2467" s="56">
        <v>5.710648148148148E-2</v>
      </c>
      <c r="C2467" t="s">
        <v>21</v>
      </c>
      <c r="D2467" t="s">
        <v>33</v>
      </c>
      <c r="E2467">
        <v>15</v>
      </c>
      <c r="F2467">
        <v>7</v>
      </c>
      <c r="J2467" t="s">
        <v>350</v>
      </c>
    </row>
    <row r="2468" spans="1:10">
      <c r="A2468" t="s">
        <v>639</v>
      </c>
      <c r="B2468" s="56">
        <v>5.7175925925925929E-2</v>
      </c>
      <c r="C2468" t="s">
        <v>21</v>
      </c>
      <c r="D2468" t="s">
        <v>33</v>
      </c>
      <c r="E2468" t="s">
        <v>38</v>
      </c>
      <c r="F2468" t="s">
        <v>38</v>
      </c>
      <c r="J2468" t="s">
        <v>103</v>
      </c>
    </row>
    <row r="2469" spans="1:10">
      <c r="A2469" t="s">
        <v>639</v>
      </c>
      <c r="B2469" s="56">
        <v>5.7175925925925929E-2</v>
      </c>
      <c r="C2469" t="s">
        <v>21</v>
      </c>
      <c r="D2469" t="s">
        <v>33</v>
      </c>
      <c r="E2469">
        <v>14</v>
      </c>
      <c r="F2469">
        <v>6</v>
      </c>
      <c r="J2469" t="s">
        <v>350</v>
      </c>
    </row>
    <row r="2470" spans="1:10">
      <c r="A2470" t="s">
        <v>639</v>
      </c>
      <c r="B2470" s="56">
        <v>5.724537037037037E-2</v>
      </c>
      <c r="C2470" t="s">
        <v>21</v>
      </c>
      <c r="D2470" t="s">
        <v>33</v>
      </c>
      <c r="E2470" t="s">
        <v>38</v>
      </c>
      <c r="F2470" t="s">
        <v>38</v>
      </c>
      <c r="J2470" t="s">
        <v>103</v>
      </c>
    </row>
    <row r="2471" spans="1:10">
      <c r="A2471" t="s">
        <v>639</v>
      </c>
      <c r="B2471" s="56">
        <v>5.724537037037037E-2</v>
      </c>
      <c r="C2471" t="s">
        <v>21</v>
      </c>
      <c r="D2471" t="s">
        <v>33</v>
      </c>
      <c r="E2471">
        <v>14</v>
      </c>
      <c r="F2471">
        <v>6</v>
      </c>
      <c r="J2471" t="s">
        <v>350</v>
      </c>
    </row>
    <row r="2472" spans="1:10">
      <c r="A2472" t="s">
        <v>639</v>
      </c>
      <c r="B2472" s="56">
        <v>5.7534722222222223E-2</v>
      </c>
      <c r="C2472" t="s">
        <v>21</v>
      </c>
      <c r="D2472" t="s">
        <v>28</v>
      </c>
      <c r="E2472">
        <v>6</v>
      </c>
      <c r="H2472" t="s">
        <v>704</v>
      </c>
    </row>
    <row r="2473" spans="1:10">
      <c r="A2473" t="s">
        <v>639</v>
      </c>
      <c r="B2473" s="56">
        <v>5.8171296296296297E-2</v>
      </c>
      <c r="C2473" t="s">
        <v>23</v>
      </c>
      <c r="D2473" t="s">
        <v>30</v>
      </c>
      <c r="E2473">
        <v>17</v>
      </c>
      <c r="F2473">
        <v>11</v>
      </c>
      <c r="J2473" t="s">
        <v>39</v>
      </c>
    </row>
    <row r="2474" spans="1:10">
      <c r="A2474" t="s">
        <v>639</v>
      </c>
      <c r="B2474" s="56">
        <v>5.8194444444444444E-2</v>
      </c>
      <c r="C2474" t="s">
        <v>23</v>
      </c>
      <c r="D2474" t="s">
        <v>30</v>
      </c>
      <c r="E2474" t="s">
        <v>38</v>
      </c>
      <c r="F2474" t="s">
        <v>38</v>
      </c>
      <c r="J2474" t="s">
        <v>39</v>
      </c>
    </row>
    <row r="2475" spans="1:10">
      <c r="A2475" t="s">
        <v>639</v>
      </c>
      <c r="B2475" s="56">
        <v>5.8240740740740739E-2</v>
      </c>
      <c r="C2475" t="s">
        <v>23</v>
      </c>
      <c r="D2475" t="s">
        <v>30</v>
      </c>
      <c r="E2475">
        <v>16</v>
      </c>
      <c r="F2475">
        <v>10</v>
      </c>
      <c r="J2475" t="s">
        <v>39</v>
      </c>
    </row>
    <row r="2476" spans="1:10">
      <c r="A2476" t="s">
        <v>639</v>
      </c>
      <c r="B2476" s="56">
        <v>5.8344907407407408E-2</v>
      </c>
      <c r="C2476" t="s">
        <v>23</v>
      </c>
      <c r="D2476" t="s">
        <v>28</v>
      </c>
      <c r="E2476">
        <v>8</v>
      </c>
      <c r="H2476" t="s">
        <v>707</v>
      </c>
    </row>
    <row r="2477" spans="1:10">
      <c r="A2477" t="s">
        <v>639</v>
      </c>
      <c r="B2477" s="56">
        <v>5.8414351851851849E-2</v>
      </c>
      <c r="C2477" t="s">
        <v>23</v>
      </c>
      <c r="D2477" t="s">
        <v>28</v>
      </c>
      <c r="E2477">
        <v>9</v>
      </c>
      <c r="H2477" t="s">
        <v>708</v>
      </c>
    </row>
    <row r="2478" spans="1:10">
      <c r="A2478" t="s">
        <v>639</v>
      </c>
      <c r="B2478" s="56">
        <v>5.9930555555555556E-2</v>
      </c>
      <c r="C2478" t="s">
        <v>66</v>
      </c>
      <c r="D2478" t="s">
        <v>30</v>
      </c>
      <c r="E2478">
        <v>18</v>
      </c>
      <c r="F2478">
        <v>12</v>
      </c>
      <c r="J2478" t="s">
        <v>615</v>
      </c>
    </row>
    <row r="2479" spans="1:10">
      <c r="A2479" t="s">
        <v>639</v>
      </c>
      <c r="B2479" s="56">
        <v>5.9930555555555556E-2</v>
      </c>
      <c r="C2479" t="s">
        <v>66</v>
      </c>
      <c r="D2479" t="s">
        <v>30</v>
      </c>
      <c r="E2479" t="s">
        <v>17</v>
      </c>
      <c r="F2479">
        <v>20</v>
      </c>
      <c r="G2479" t="s">
        <v>40</v>
      </c>
      <c r="J2479" t="s">
        <v>103</v>
      </c>
    </row>
    <row r="2480" spans="1:10">
      <c r="A2480" t="s">
        <v>639</v>
      </c>
      <c r="B2480" s="56">
        <v>6.0277777777777777E-2</v>
      </c>
      <c r="C2480" t="s">
        <v>66</v>
      </c>
      <c r="D2480" t="s">
        <v>28</v>
      </c>
      <c r="E2480">
        <v>19</v>
      </c>
      <c r="H2480" t="s">
        <v>709</v>
      </c>
    </row>
    <row r="2481" spans="1:10">
      <c r="A2481" t="s">
        <v>639</v>
      </c>
      <c r="B2481" s="56">
        <v>6.0439814814814814E-2</v>
      </c>
      <c r="C2481" t="s">
        <v>66</v>
      </c>
      <c r="D2481" t="s">
        <v>30</v>
      </c>
      <c r="E2481">
        <v>15</v>
      </c>
      <c r="F2481">
        <v>9</v>
      </c>
      <c r="J2481" t="s">
        <v>615</v>
      </c>
    </row>
    <row r="2482" spans="1:10">
      <c r="A2482" t="s">
        <v>639</v>
      </c>
      <c r="B2482" s="56">
        <v>6.0439814814814814E-2</v>
      </c>
      <c r="C2482" t="s">
        <v>66</v>
      </c>
      <c r="D2482" t="s">
        <v>30</v>
      </c>
      <c r="E2482" t="s">
        <v>38</v>
      </c>
      <c r="F2482" t="s">
        <v>38</v>
      </c>
      <c r="J2482" t="s">
        <v>103</v>
      </c>
    </row>
    <row r="2483" spans="1:10">
      <c r="A2483" t="s">
        <v>639</v>
      </c>
      <c r="B2483" s="56">
        <v>6.0543981481481483E-2</v>
      </c>
      <c r="C2483" t="s">
        <v>66</v>
      </c>
      <c r="D2483" t="s">
        <v>28</v>
      </c>
      <c r="E2483">
        <v>15</v>
      </c>
      <c r="H2483" t="s">
        <v>711</v>
      </c>
    </row>
    <row r="2484" spans="1:10">
      <c r="A2484" t="s">
        <v>639</v>
      </c>
      <c r="B2484" s="56">
        <v>6.1226851851851852E-2</v>
      </c>
      <c r="C2484" t="s">
        <v>66</v>
      </c>
      <c r="D2484" t="s">
        <v>77</v>
      </c>
      <c r="E2484">
        <v>10</v>
      </c>
      <c r="F2484">
        <v>8</v>
      </c>
      <c r="H2484" t="s">
        <v>712</v>
      </c>
      <c r="J2484" t="s">
        <v>698</v>
      </c>
    </row>
    <row r="2485" spans="1:10">
      <c r="A2485" t="s">
        <v>639</v>
      </c>
      <c r="B2485" s="56">
        <v>6.3587962962962957E-2</v>
      </c>
      <c r="C2485" t="s">
        <v>23</v>
      </c>
      <c r="D2485" t="s">
        <v>28</v>
      </c>
      <c r="E2485">
        <v>3</v>
      </c>
      <c r="H2485" t="s">
        <v>43</v>
      </c>
      <c r="J2485" t="s">
        <v>44</v>
      </c>
    </row>
    <row r="2486" spans="1:10">
      <c r="A2486" t="s">
        <v>639</v>
      </c>
      <c r="B2486" s="56">
        <v>6.430555555555556E-2</v>
      </c>
      <c r="C2486" t="s">
        <v>14</v>
      </c>
      <c r="D2486" t="s">
        <v>156</v>
      </c>
      <c r="E2486">
        <v>17</v>
      </c>
      <c r="F2486">
        <v>17</v>
      </c>
      <c r="J2486" t="s">
        <v>715</v>
      </c>
    </row>
    <row r="2487" spans="1:10">
      <c r="A2487" t="s">
        <v>639</v>
      </c>
      <c r="B2487" s="56">
        <v>6.4826388888888892E-2</v>
      </c>
      <c r="C2487" t="s">
        <v>18</v>
      </c>
      <c r="D2487" t="s">
        <v>101</v>
      </c>
      <c r="E2487">
        <v>11</v>
      </c>
      <c r="J2487" t="s">
        <v>716</v>
      </c>
    </row>
    <row r="2488" spans="1:10">
      <c r="A2488" t="s">
        <v>639</v>
      </c>
      <c r="B2488" s="56">
        <v>6.6400462962962967E-2</v>
      </c>
      <c r="C2488" t="s">
        <v>23</v>
      </c>
      <c r="D2488" t="s">
        <v>30</v>
      </c>
      <c r="E2488">
        <v>11</v>
      </c>
      <c r="F2488">
        <v>5</v>
      </c>
      <c r="J2488" t="s">
        <v>39</v>
      </c>
    </row>
    <row r="2489" spans="1:10">
      <c r="A2489" t="s">
        <v>639</v>
      </c>
      <c r="B2489" s="56">
        <v>6.6458333333333328E-2</v>
      </c>
      <c r="C2489" t="s">
        <v>23</v>
      </c>
      <c r="D2489" t="s">
        <v>30</v>
      </c>
      <c r="E2489">
        <v>24</v>
      </c>
      <c r="F2489">
        <v>18</v>
      </c>
      <c r="J2489" t="s">
        <v>39</v>
      </c>
    </row>
    <row r="2490" spans="1:10">
      <c r="A2490" t="s">
        <v>639</v>
      </c>
      <c r="B2490" s="56">
        <v>6.655092592592593E-2</v>
      </c>
      <c r="C2490" t="s">
        <v>23</v>
      </c>
      <c r="D2490" t="s">
        <v>28</v>
      </c>
      <c r="E2490">
        <v>9</v>
      </c>
      <c r="H2490" t="s">
        <v>717</v>
      </c>
    </row>
    <row r="2491" spans="1:10">
      <c r="A2491" t="s">
        <v>639</v>
      </c>
      <c r="B2491" s="56">
        <v>6.6666666666666666E-2</v>
      </c>
      <c r="C2491" t="s">
        <v>23</v>
      </c>
      <c r="D2491" t="s">
        <v>30</v>
      </c>
      <c r="E2491">
        <v>23</v>
      </c>
      <c r="F2491">
        <v>17</v>
      </c>
      <c r="J2491" t="s">
        <v>39</v>
      </c>
    </row>
    <row r="2492" spans="1:10">
      <c r="A2492" t="s">
        <v>639</v>
      </c>
      <c r="B2492" s="56">
        <v>6.671296296296296E-2</v>
      </c>
      <c r="C2492" t="s">
        <v>23</v>
      </c>
      <c r="D2492" t="s">
        <v>28</v>
      </c>
      <c r="E2492">
        <v>10</v>
      </c>
      <c r="H2492" t="s">
        <v>718</v>
      </c>
      <c r="I2492">
        <v>1</v>
      </c>
      <c r="J2492" t="s">
        <v>100</v>
      </c>
    </row>
    <row r="2493" spans="1:10">
      <c r="A2493" t="s">
        <v>639</v>
      </c>
      <c r="B2493" s="56">
        <v>6.7013888888888887E-2</v>
      </c>
      <c r="C2493" t="s">
        <v>23</v>
      </c>
      <c r="D2493" t="s">
        <v>30</v>
      </c>
      <c r="E2493" t="s">
        <v>38</v>
      </c>
      <c r="F2493" t="s">
        <v>38</v>
      </c>
      <c r="J2493" t="s">
        <v>39</v>
      </c>
    </row>
    <row r="2494" spans="1:10">
      <c r="A2494" t="s">
        <v>639</v>
      </c>
      <c r="B2494" s="56">
        <v>6.7557870370370365E-2</v>
      </c>
      <c r="C2494" t="s">
        <v>19</v>
      </c>
      <c r="D2494" t="s">
        <v>45</v>
      </c>
      <c r="E2494" t="s">
        <v>38</v>
      </c>
      <c r="F2494" t="s">
        <v>38</v>
      </c>
      <c r="J2494" t="s">
        <v>719</v>
      </c>
    </row>
    <row r="2495" spans="1:10">
      <c r="A2495" t="s">
        <v>639</v>
      </c>
      <c r="B2495" s="56">
        <v>6.7800925925925931E-2</v>
      </c>
      <c r="C2495" t="s">
        <v>13</v>
      </c>
      <c r="D2495" t="s">
        <v>28</v>
      </c>
      <c r="E2495">
        <v>4</v>
      </c>
      <c r="J2495" t="s">
        <v>720</v>
      </c>
    </row>
    <row r="2496" spans="1:10">
      <c r="A2496" t="s">
        <v>639</v>
      </c>
      <c r="B2496" s="56">
        <v>6.8553240740740734E-2</v>
      </c>
      <c r="C2496" t="s">
        <v>13</v>
      </c>
      <c r="D2496" t="s">
        <v>30</v>
      </c>
      <c r="E2496" t="s">
        <v>38</v>
      </c>
      <c r="F2496" t="s">
        <v>38</v>
      </c>
      <c r="J2496" t="s">
        <v>56</v>
      </c>
    </row>
    <row r="2497" spans="1:10">
      <c r="A2497" t="s">
        <v>639</v>
      </c>
      <c r="B2497" s="56">
        <v>6.8553240740740734E-2</v>
      </c>
      <c r="C2497" t="s">
        <v>13</v>
      </c>
      <c r="D2497" t="s">
        <v>30</v>
      </c>
      <c r="E2497">
        <v>15</v>
      </c>
      <c r="F2497">
        <v>7</v>
      </c>
      <c r="J2497" t="s">
        <v>721</v>
      </c>
    </row>
    <row r="2498" spans="1:10">
      <c r="A2498" t="s">
        <v>639</v>
      </c>
      <c r="B2498" s="56">
        <v>6.8668981481481484E-2</v>
      </c>
      <c r="C2498" t="s">
        <v>13</v>
      </c>
      <c r="D2498" t="s">
        <v>30</v>
      </c>
      <c r="E2498" t="s">
        <v>38</v>
      </c>
      <c r="F2498" t="s">
        <v>38</v>
      </c>
      <c r="J2498" t="s">
        <v>56</v>
      </c>
    </row>
    <row r="2499" spans="1:10">
      <c r="A2499" t="s">
        <v>639</v>
      </c>
      <c r="B2499" s="56">
        <v>6.8668981481481484E-2</v>
      </c>
      <c r="C2499" t="s">
        <v>13</v>
      </c>
      <c r="D2499" t="s">
        <v>30</v>
      </c>
      <c r="E2499">
        <v>24</v>
      </c>
      <c r="F2499">
        <v>16</v>
      </c>
      <c r="J2499" t="s">
        <v>721</v>
      </c>
    </row>
    <row r="2500" spans="1:10">
      <c r="A2500" t="s">
        <v>639</v>
      </c>
      <c r="B2500" s="56">
        <v>6.8807870370370366E-2</v>
      </c>
      <c r="C2500" t="s">
        <v>13</v>
      </c>
      <c r="D2500" t="s">
        <v>28</v>
      </c>
      <c r="E2500">
        <v>21</v>
      </c>
      <c r="H2500" t="s">
        <v>723</v>
      </c>
    </row>
    <row r="2501" spans="1:10">
      <c r="A2501" t="s">
        <v>639</v>
      </c>
      <c r="B2501" s="56">
        <v>6.8923611111111116E-2</v>
      </c>
      <c r="C2501" t="s">
        <v>13</v>
      </c>
      <c r="D2501" t="s">
        <v>28</v>
      </c>
      <c r="E2501">
        <v>17</v>
      </c>
      <c r="H2501" t="s">
        <v>724</v>
      </c>
      <c r="I2501">
        <v>1</v>
      </c>
      <c r="J2501" t="s">
        <v>100</v>
      </c>
    </row>
    <row r="2502" spans="1:10">
      <c r="A2502" t="s">
        <v>639</v>
      </c>
      <c r="B2502" s="56">
        <v>6.9305555555555551E-2</v>
      </c>
      <c r="C2502" t="s">
        <v>13</v>
      </c>
      <c r="D2502" t="s">
        <v>725</v>
      </c>
      <c r="E2502" t="s">
        <v>17</v>
      </c>
      <c r="F2502">
        <v>20</v>
      </c>
    </row>
    <row r="2503" spans="1:10">
      <c r="A2503" t="s">
        <v>639</v>
      </c>
      <c r="B2503" s="56">
        <v>6.9710648148148147E-2</v>
      </c>
      <c r="C2503" t="s">
        <v>66</v>
      </c>
      <c r="D2503" t="s">
        <v>30</v>
      </c>
      <c r="E2503" t="s">
        <v>38</v>
      </c>
      <c r="F2503" t="s">
        <v>38</v>
      </c>
      <c r="J2503" t="s">
        <v>103</v>
      </c>
    </row>
    <row r="2504" spans="1:10">
      <c r="A2504" t="s">
        <v>639</v>
      </c>
      <c r="B2504" s="56">
        <v>6.9710648148148147E-2</v>
      </c>
      <c r="C2504" t="s">
        <v>66</v>
      </c>
      <c r="D2504" t="s">
        <v>30</v>
      </c>
      <c r="E2504">
        <v>13</v>
      </c>
      <c r="F2504">
        <v>7</v>
      </c>
      <c r="J2504" t="s">
        <v>615</v>
      </c>
    </row>
    <row r="2505" spans="1:10">
      <c r="A2505" t="s">
        <v>639</v>
      </c>
      <c r="B2505" s="56">
        <v>7.0127314814814809E-2</v>
      </c>
      <c r="C2505" t="s">
        <v>13</v>
      </c>
      <c r="D2505" t="s">
        <v>101</v>
      </c>
      <c r="E2505">
        <v>13</v>
      </c>
      <c r="J2505" t="s">
        <v>726</v>
      </c>
    </row>
    <row r="2506" spans="1:10">
      <c r="A2506" t="s">
        <v>639</v>
      </c>
      <c r="B2506" s="56">
        <v>7.0173611111111117E-2</v>
      </c>
      <c r="C2506" t="s">
        <v>66</v>
      </c>
      <c r="D2506" t="s">
        <v>28</v>
      </c>
      <c r="E2506">
        <v>14</v>
      </c>
      <c r="H2506" t="s">
        <v>727</v>
      </c>
    </row>
    <row r="2507" spans="1:10">
      <c r="A2507" t="s">
        <v>639</v>
      </c>
      <c r="B2507" s="56">
        <v>7.0324074074074081E-2</v>
      </c>
      <c r="C2507" t="s">
        <v>66</v>
      </c>
      <c r="D2507" t="s">
        <v>30</v>
      </c>
      <c r="E2507" t="s">
        <v>38</v>
      </c>
      <c r="F2507" t="s">
        <v>38</v>
      </c>
      <c r="J2507" t="s">
        <v>103</v>
      </c>
    </row>
    <row r="2508" spans="1:10">
      <c r="A2508" t="s">
        <v>639</v>
      </c>
      <c r="B2508" s="56">
        <v>7.0324074074074081E-2</v>
      </c>
      <c r="C2508" t="s">
        <v>66</v>
      </c>
      <c r="D2508" t="s">
        <v>30</v>
      </c>
      <c r="E2508" t="s">
        <v>38</v>
      </c>
      <c r="F2508" t="s">
        <v>38</v>
      </c>
      <c r="J2508" t="s">
        <v>615</v>
      </c>
    </row>
    <row r="2509" spans="1:10">
      <c r="A2509" t="s">
        <v>639</v>
      </c>
      <c r="B2509" s="56">
        <v>7.7361111111111117E-2</v>
      </c>
      <c r="C2509" t="s">
        <v>66</v>
      </c>
      <c r="D2509" t="s">
        <v>28</v>
      </c>
      <c r="E2509">
        <v>8</v>
      </c>
      <c r="H2509" t="s">
        <v>728</v>
      </c>
      <c r="I2509">
        <v>1</v>
      </c>
      <c r="J2509" t="s">
        <v>100</v>
      </c>
    </row>
    <row r="2510" spans="1:10">
      <c r="A2510" t="s">
        <v>639</v>
      </c>
      <c r="B2510" s="56">
        <v>7.1712962962962964E-2</v>
      </c>
      <c r="C2510" t="s">
        <v>66</v>
      </c>
      <c r="D2510" t="s">
        <v>77</v>
      </c>
      <c r="E2510">
        <v>14</v>
      </c>
      <c r="F2510">
        <v>12</v>
      </c>
      <c r="H2510" t="s">
        <v>730</v>
      </c>
      <c r="J2510" t="s">
        <v>698</v>
      </c>
    </row>
    <row r="2511" spans="1:10">
      <c r="A2511" t="s">
        <v>639</v>
      </c>
      <c r="B2511" s="56">
        <v>7.2743055555555561E-2</v>
      </c>
      <c r="C2511" t="s">
        <v>66</v>
      </c>
      <c r="D2511" t="s">
        <v>109</v>
      </c>
      <c r="E2511">
        <v>10</v>
      </c>
      <c r="F2511">
        <v>7</v>
      </c>
      <c r="J2511" t="s">
        <v>57</v>
      </c>
    </row>
    <row r="2512" spans="1:10">
      <c r="A2512" t="s">
        <v>639</v>
      </c>
      <c r="B2512" s="56">
        <v>7.2743055555555561E-2</v>
      </c>
      <c r="C2512" t="s">
        <v>66</v>
      </c>
      <c r="D2512" t="s">
        <v>109</v>
      </c>
      <c r="E2512" t="s">
        <v>38</v>
      </c>
      <c r="F2512" t="s">
        <v>38</v>
      </c>
      <c r="J2512" t="s">
        <v>56</v>
      </c>
    </row>
    <row r="2513" spans="1:10">
      <c r="A2513" t="s">
        <v>639</v>
      </c>
      <c r="B2513" s="56">
        <v>7.346064814814815E-2</v>
      </c>
      <c r="C2513" t="s">
        <v>21</v>
      </c>
      <c r="D2513" t="s">
        <v>731</v>
      </c>
      <c r="E2513">
        <v>2</v>
      </c>
      <c r="F2513">
        <v>2</v>
      </c>
      <c r="J2513" t="s">
        <v>732</v>
      </c>
    </row>
    <row r="2514" spans="1:10">
      <c r="A2514" t="s">
        <v>639</v>
      </c>
      <c r="B2514" s="56">
        <v>7.4560185185185188E-2</v>
      </c>
      <c r="C2514" t="s">
        <v>14</v>
      </c>
      <c r="D2514" t="s">
        <v>26</v>
      </c>
      <c r="E2514">
        <v>15</v>
      </c>
      <c r="F2514">
        <v>10</v>
      </c>
    </row>
    <row r="2515" spans="1:10">
      <c r="A2515" t="s">
        <v>639</v>
      </c>
      <c r="B2515" s="56">
        <v>7.4930555555555556E-2</v>
      </c>
      <c r="C2515" t="s">
        <v>14</v>
      </c>
      <c r="D2515" t="s">
        <v>30</v>
      </c>
      <c r="E2515" t="s">
        <v>17</v>
      </c>
      <c r="F2515">
        <v>20</v>
      </c>
      <c r="G2515" t="s">
        <v>40</v>
      </c>
      <c r="J2515" t="s">
        <v>58</v>
      </c>
    </row>
    <row r="2516" spans="1:10">
      <c r="A2516" t="s">
        <v>639</v>
      </c>
      <c r="B2516" s="56">
        <v>7.5069444444444439E-2</v>
      </c>
      <c r="C2516" t="s">
        <v>14</v>
      </c>
      <c r="D2516" t="s">
        <v>28</v>
      </c>
      <c r="E2516">
        <v>18</v>
      </c>
      <c r="H2516" t="s">
        <v>734</v>
      </c>
    </row>
    <row r="2517" spans="1:10">
      <c r="A2517" t="s">
        <v>639</v>
      </c>
      <c r="B2517" s="56">
        <v>7.5335648148148152E-2</v>
      </c>
      <c r="C2517" t="s">
        <v>14</v>
      </c>
      <c r="D2517" t="s">
        <v>30</v>
      </c>
      <c r="E2517">
        <v>10</v>
      </c>
      <c r="F2517">
        <v>3</v>
      </c>
      <c r="J2517" t="s">
        <v>58</v>
      </c>
    </row>
    <row r="2518" spans="1:10">
      <c r="A2518" t="s">
        <v>639</v>
      </c>
      <c r="B2518" s="56">
        <v>7.5937500000000005E-2</v>
      </c>
      <c r="C2518" t="s">
        <v>18</v>
      </c>
      <c r="D2518" t="s">
        <v>33</v>
      </c>
      <c r="E2518" t="s">
        <v>20</v>
      </c>
      <c r="F2518">
        <v>1</v>
      </c>
      <c r="J2518" t="s">
        <v>56</v>
      </c>
    </row>
    <row r="2519" spans="1:10">
      <c r="A2519" t="s">
        <v>639</v>
      </c>
      <c r="B2519" s="56">
        <v>7.5937500000000005E-2</v>
      </c>
      <c r="C2519" t="s">
        <v>18</v>
      </c>
      <c r="D2519" t="s">
        <v>33</v>
      </c>
      <c r="E2519">
        <v>11</v>
      </c>
      <c r="F2519">
        <v>4</v>
      </c>
      <c r="J2519" t="s">
        <v>737</v>
      </c>
    </row>
    <row r="2520" spans="1:10">
      <c r="A2520" t="s">
        <v>639</v>
      </c>
      <c r="B2520" s="56">
        <v>7.6666666666666661E-2</v>
      </c>
      <c r="C2520" t="s">
        <v>18</v>
      </c>
      <c r="D2520" t="s">
        <v>33</v>
      </c>
      <c r="E2520" t="s">
        <v>38</v>
      </c>
      <c r="F2520" t="s">
        <v>38</v>
      </c>
      <c r="J2520" t="s">
        <v>155</v>
      </c>
    </row>
    <row r="2521" spans="1:10">
      <c r="A2521" t="s">
        <v>639</v>
      </c>
      <c r="B2521" s="56">
        <v>7.6724537037037036E-2</v>
      </c>
      <c r="C2521" t="s">
        <v>18</v>
      </c>
      <c r="D2521" t="s">
        <v>28</v>
      </c>
      <c r="E2521">
        <v>11</v>
      </c>
      <c r="H2521" t="s">
        <v>738</v>
      </c>
    </row>
    <row r="2522" spans="1:10">
      <c r="A2522" t="s">
        <v>639</v>
      </c>
      <c r="B2522" s="56">
        <v>7.7094907407407404E-2</v>
      </c>
      <c r="C2522" t="s">
        <v>21</v>
      </c>
      <c r="D2522" t="s">
        <v>33</v>
      </c>
      <c r="E2522" t="s">
        <v>38</v>
      </c>
      <c r="F2522" t="s">
        <v>38</v>
      </c>
      <c r="J2522" t="s">
        <v>103</v>
      </c>
    </row>
    <row r="2523" spans="1:10">
      <c r="A2523" t="s">
        <v>639</v>
      </c>
      <c r="B2523" s="56">
        <v>7.7094907407407404E-2</v>
      </c>
      <c r="C2523" t="s">
        <v>21</v>
      </c>
      <c r="D2523" t="s">
        <v>33</v>
      </c>
      <c r="E2523">
        <v>10</v>
      </c>
      <c r="F2523">
        <v>2</v>
      </c>
      <c r="J2523" t="s">
        <v>448</v>
      </c>
    </row>
    <row r="2524" spans="1:10">
      <c r="A2524" t="s">
        <v>639</v>
      </c>
      <c r="B2524" s="56">
        <v>7.8032407407407411E-2</v>
      </c>
      <c r="C2524" t="s">
        <v>23</v>
      </c>
      <c r="D2524" t="s">
        <v>30</v>
      </c>
      <c r="E2524">
        <v>14</v>
      </c>
      <c r="F2524">
        <v>8</v>
      </c>
      <c r="J2524" t="s">
        <v>39</v>
      </c>
    </row>
    <row r="2525" spans="1:10">
      <c r="A2525" t="s">
        <v>639</v>
      </c>
      <c r="B2525" s="56">
        <v>7.8055555555555559E-2</v>
      </c>
      <c r="C2525" t="s">
        <v>23</v>
      </c>
      <c r="D2525" t="s">
        <v>30</v>
      </c>
      <c r="E2525" t="s">
        <v>17</v>
      </c>
      <c r="F2525">
        <v>20</v>
      </c>
      <c r="G2525" t="s">
        <v>40</v>
      </c>
      <c r="J2525" t="s">
        <v>39</v>
      </c>
    </row>
    <row r="2526" spans="1:10">
      <c r="A2526" t="s">
        <v>639</v>
      </c>
      <c r="B2526" s="56">
        <v>7.8206018518518522E-2</v>
      </c>
      <c r="C2526" t="s">
        <v>23</v>
      </c>
      <c r="D2526" t="s">
        <v>28</v>
      </c>
      <c r="E2526">
        <v>9</v>
      </c>
      <c r="H2526" t="s">
        <v>741</v>
      </c>
    </row>
    <row r="2527" spans="1:10">
      <c r="A2527" t="s">
        <v>639</v>
      </c>
      <c r="B2527" s="56">
        <v>7.8275462962962963E-2</v>
      </c>
      <c r="C2527" t="s">
        <v>23</v>
      </c>
      <c r="D2527" t="s">
        <v>28</v>
      </c>
      <c r="E2527">
        <v>11</v>
      </c>
      <c r="H2527" t="s">
        <v>742</v>
      </c>
    </row>
    <row r="2528" spans="1:10">
      <c r="A2528" t="s">
        <v>639</v>
      </c>
      <c r="B2528" s="56">
        <v>7.840277777777778E-2</v>
      </c>
      <c r="C2528" t="s">
        <v>23</v>
      </c>
      <c r="D2528" t="s">
        <v>30</v>
      </c>
      <c r="E2528">
        <v>10</v>
      </c>
      <c r="F2528">
        <v>4</v>
      </c>
      <c r="J2528" t="s">
        <v>39</v>
      </c>
    </row>
    <row r="2529" spans="1:10">
      <c r="A2529" t="s">
        <v>639</v>
      </c>
      <c r="B2529" s="56">
        <v>7.840277777777778E-2</v>
      </c>
      <c r="C2529" t="s">
        <v>23</v>
      </c>
      <c r="D2529" t="s">
        <v>30</v>
      </c>
      <c r="E2529">
        <v>19</v>
      </c>
      <c r="F2529">
        <v>13</v>
      </c>
      <c r="J2529" t="s">
        <v>39</v>
      </c>
    </row>
    <row r="2530" spans="1:10">
      <c r="A2530" t="s">
        <v>639</v>
      </c>
      <c r="B2530" s="56">
        <v>7.8495370370370368E-2</v>
      </c>
      <c r="C2530" t="s">
        <v>23</v>
      </c>
      <c r="D2530" t="s">
        <v>28</v>
      </c>
      <c r="E2530">
        <v>11</v>
      </c>
      <c r="H2530" t="s">
        <v>742</v>
      </c>
    </row>
    <row r="2531" spans="1:10">
      <c r="A2531" t="s">
        <v>639</v>
      </c>
      <c r="B2531" s="56">
        <v>7.9421296296296295E-2</v>
      </c>
      <c r="C2531" t="s">
        <v>13</v>
      </c>
      <c r="D2531" t="s">
        <v>33</v>
      </c>
      <c r="E2531">
        <v>18</v>
      </c>
      <c r="F2531">
        <v>11</v>
      </c>
      <c r="J2531" t="s">
        <v>120</v>
      </c>
    </row>
    <row r="2532" spans="1:10">
      <c r="A2532" t="s">
        <v>639</v>
      </c>
      <c r="B2532" s="56">
        <v>7.9560185185185192E-2</v>
      </c>
      <c r="C2532" t="s">
        <v>13</v>
      </c>
      <c r="D2532" t="s">
        <v>28</v>
      </c>
      <c r="E2532">
        <v>12</v>
      </c>
      <c r="H2532" t="s">
        <v>746</v>
      </c>
    </row>
    <row r="2533" spans="1:10">
      <c r="A2533" t="s">
        <v>639</v>
      </c>
      <c r="B2533" s="56">
        <v>7.9675925925925928E-2</v>
      </c>
      <c r="C2533" t="s">
        <v>13</v>
      </c>
      <c r="D2533" t="s">
        <v>33</v>
      </c>
      <c r="E2533">
        <v>22</v>
      </c>
      <c r="F2533">
        <v>15</v>
      </c>
      <c r="J2533" t="s">
        <v>120</v>
      </c>
    </row>
    <row r="2534" spans="1:10">
      <c r="A2534" t="s">
        <v>639</v>
      </c>
      <c r="B2534" s="56">
        <v>7.9733796296296303E-2</v>
      </c>
      <c r="C2534" t="s">
        <v>13</v>
      </c>
      <c r="D2534" t="s">
        <v>28</v>
      </c>
      <c r="E2534">
        <v>7</v>
      </c>
      <c r="H2534" t="s">
        <v>749</v>
      </c>
      <c r="I2534">
        <v>1</v>
      </c>
      <c r="J2534" t="s">
        <v>100</v>
      </c>
    </row>
    <row r="2535" spans="1:10">
      <c r="A2535" t="s">
        <v>639</v>
      </c>
      <c r="B2535" s="56">
        <v>8.0127314814814818E-2</v>
      </c>
      <c r="C2535" t="s">
        <v>13</v>
      </c>
      <c r="D2535" t="s">
        <v>725</v>
      </c>
      <c r="E2535">
        <v>13</v>
      </c>
      <c r="F2535">
        <v>13</v>
      </c>
    </row>
    <row r="2536" spans="1:10">
      <c r="A2536" t="s">
        <v>639</v>
      </c>
      <c r="B2536" s="56">
        <v>8.1388888888888886E-2</v>
      </c>
      <c r="C2536" t="s">
        <v>14</v>
      </c>
      <c r="D2536" t="s">
        <v>30</v>
      </c>
      <c r="E2536">
        <v>10</v>
      </c>
      <c r="F2536">
        <v>3</v>
      </c>
      <c r="J2536" t="s">
        <v>752</v>
      </c>
    </row>
    <row r="2537" spans="1:10">
      <c r="A2537" t="s">
        <v>639</v>
      </c>
      <c r="B2537" s="56">
        <v>8.1597222222222224E-2</v>
      </c>
      <c r="C2537" t="s">
        <v>21</v>
      </c>
      <c r="D2537" t="s">
        <v>62</v>
      </c>
      <c r="E2537">
        <v>8</v>
      </c>
      <c r="F2537">
        <v>6</v>
      </c>
      <c r="J2537" t="s">
        <v>224</v>
      </c>
    </row>
    <row r="2538" spans="1:10">
      <c r="A2538" t="s">
        <v>639</v>
      </c>
      <c r="B2538" s="56">
        <v>8.3032407407407402E-2</v>
      </c>
      <c r="C2538" t="s">
        <v>66</v>
      </c>
      <c r="D2538" t="s">
        <v>77</v>
      </c>
      <c r="E2538">
        <v>18</v>
      </c>
      <c r="F2538">
        <v>16</v>
      </c>
      <c r="H2538" t="s">
        <v>754</v>
      </c>
      <c r="J2538" t="s">
        <v>698</v>
      </c>
    </row>
    <row r="2539" spans="1:10">
      <c r="A2539" t="s">
        <v>639</v>
      </c>
      <c r="B2539" s="56">
        <v>8.3796296296296299E-2</v>
      </c>
      <c r="C2539" t="s">
        <v>14</v>
      </c>
      <c r="D2539" t="s">
        <v>30</v>
      </c>
      <c r="E2539" t="s">
        <v>38</v>
      </c>
      <c r="F2539" t="s">
        <v>38</v>
      </c>
      <c r="J2539" t="s">
        <v>56</v>
      </c>
    </row>
    <row r="2540" spans="1:10">
      <c r="A2540" t="s">
        <v>639</v>
      </c>
      <c r="B2540" s="56">
        <v>8.3796296296296299E-2</v>
      </c>
      <c r="C2540" t="s">
        <v>14</v>
      </c>
      <c r="D2540" t="s">
        <v>30</v>
      </c>
      <c r="E2540">
        <v>14</v>
      </c>
      <c r="F2540">
        <v>7</v>
      </c>
      <c r="J2540" t="s">
        <v>168</v>
      </c>
    </row>
    <row r="2541" spans="1:10">
      <c r="A2541" t="s">
        <v>639</v>
      </c>
      <c r="B2541" s="56">
        <v>8.3912037037037035E-2</v>
      </c>
      <c r="C2541" t="s">
        <v>14</v>
      </c>
      <c r="D2541" t="s">
        <v>28</v>
      </c>
      <c r="E2541">
        <v>12</v>
      </c>
      <c r="H2541" t="s">
        <v>757</v>
      </c>
    </row>
    <row r="2542" spans="1:10">
      <c r="A2542" t="s">
        <v>639</v>
      </c>
      <c r="B2542" s="56">
        <v>8.4004629629629624E-2</v>
      </c>
      <c r="C2542" t="s">
        <v>14</v>
      </c>
      <c r="D2542" t="s">
        <v>30</v>
      </c>
      <c r="E2542" t="s">
        <v>38</v>
      </c>
      <c r="F2542" t="s">
        <v>38</v>
      </c>
      <c r="J2542" t="s">
        <v>56</v>
      </c>
    </row>
    <row r="2543" spans="1:10">
      <c r="A2543" t="s">
        <v>639</v>
      </c>
      <c r="B2543" s="56">
        <v>8.4004629629629624E-2</v>
      </c>
      <c r="C2543" t="s">
        <v>14</v>
      </c>
      <c r="D2543" t="s">
        <v>30</v>
      </c>
      <c r="E2543">
        <v>18</v>
      </c>
      <c r="F2543">
        <v>11</v>
      </c>
      <c r="J2543" t="s">
        <v>168</v>
      </c>
    </row>
    <row r="2544" spans="1:10">
      <c r="A2544" t="s">
        <v>639</v>
      </c>
      <c r="B2544" s="56">
        <v>8.4050925925925932E-2</v>
      </c>
      <c r="C2544" t="s">
        <v>14</v>
      </c>
      <c r="D2544" t="s">
        <v>28</v>
      </c>
      <c r="E2544">
        <v>5</v>
      </c>
      <c r="H2544" t="s">
        <v>759</v>
      </c>
    </row>
    <row r="2545" spans="1:10">
      <c r="A2545" t="s">
        <v>639</v>
      </c>
      <c r="B2545" s="56">
        <v>8.4548611111111116E-2</v>
      </c>
      <c r="C2545" t="s">
        <v>14</v>
      </c>
      <c r="D2545" t="s">
        <v>30</v>
      </c>
      <c r="E2545">
        <v>20</v>
      </c>
      <c r="F2545">
        <v>13</v>
      </c>
      <c r="J2545" t="s">
        <v>297</v>
      </c>
    </row>
    <row r="2546" spans="1:10">
      <c r="A2546" t="s">
        <v>639</v>
      </c>
      <c r="B2546" s="56">
        <v>8.4548611111111116E-2</v>
      </c>
      <c r="C2546" t="s">
        <v>14</v>
      </c>
      <c r="D2546" t="s">
        <v>30</v>
      </c>
      <c r="E2546" t="s">
        <v>38</v>
      </c>
      <c r="F2546" t="s">
        <v>38</v>
      </c>
      <c r="J2546" t="s">
        <v>56</v>
      </c>
    </row>
    <row r="2547" spans="1:10">
      <c r="A2547" t="s">
        <v>639</v>
      </c>
      <c r="B2547" s="56">
        <v>8.4652777777777771E-2</v>
      </c>
      <c r="C2547" t="s">
        <v>14</v>
      </c>
      <c r="D2547" t="s">
        <v>30</v>
      </c>
      <c r="E2547">
        <v>12</v>
      </c>
      <c r="F2547">
        <v>5</v>
      </c>
      <c r="J2547" t="s">
        <v>297</v>
      </c>
    </row>
    <row r="2548" spans="1:10">
      <c r="A2548" t="s">
        <v>639</v>
      </c>
      <c r="B2548" s="56">
        <v>8.4652777777777771E-2</v>
      </c>
      <c r="C2548" t="s">
        <v>14</v>
      </c>
      <c r="D2548" t="s">
        <v>30</v>
      </c>
      <c r="E2548" t="s">
        <v>38</v>
      </c>
      <c r="F2548" t="s">
        <v>38</v>
      </c>
      <c r="J2548" t="s">
        <v>56</v>
      </c>
    </row>
    <row r="2549" spans="1:10">
      <c r="A2549" t="s">
        <v>639</v>
      </c>
      <c r="B2549" s="56">
        <v>8.4780092592592587E-2</v>
      </c>
      <c r="C2549" t="s">
        <v>14</v>
      </c>
      <c r="D2549" t="s">
        <v>28</v>
      </c>
      <c r="E2549">
        <v>7</v>
      </c>
      <c r="H2549" t="s">
        <v>761</v>
      </c>
      <c r="I2549">
        <v>1</v>
      </c>
      <c r="J2549" t="s">
        <v>100</v>
      </c>
    </row>
    <row r="2550" spans="1:10">
      <c r="A2550" t="s">
        <v>639</v>
      </c>
      <c r="B2550" s="56">
        <v>8.5520833333333338E-2</v>
      </c>
      <c r="C2550" t="s">
        <v>18</v>
      </c>
      <c r="D2550" t="s">
        <v>101</v>
      </c>
      <c r="E2550">
        <v>12</v>
      </c>
      <c r="J2550" t="s">
        <v>762</v>
      </c>
    </row>
    <row r="2551" spans="1:10">
      <c r="A2551" t="s">
        <v>639</v>
      </c>
      <c r="B2551" s="56">
        <v>8.7013888888888891E-2</v>
      </c>
      <c r="C2551" t="s">
        <v>13</v>
      </c>
      <c r="D2551" t="s">
        <v>725</v>
      </c>
      <c r="E2551">
        <v>16</v>
      </c>
      <c r="F2551">
        <v>16</v>
      </c>
    </row>
    <row r="2552" spans="1:10">
      <c r="A2552" t="s">
        <v>639</v>
      </c>
      <c r="B2552" s="56">
        <v>8.8252314814814811E-2</v>
      </c>
      <c r="C2552" t="s">
        <v>21</v>
      </c>
      <c r="D2552" t="s">
        <v>28</v>
      </c>
      <c r="E2552">
        <v>6</v>
      </c>
      <c r="H2552" t="s">
        <v>765</v>
      </c>
      <c r="J2552" t="s">
        <v>480</v>
      </c>
    </row>
    <row r="2553" spans="1:10">
      <c r="A2553" t="s">
        <v>639</v>
      </c>
      <c r="B2553" s="56">
        <v>8.863425925925926E-2</v>
      </c>
      <c r="C2553" t="s">
        <v>14</v>
      </c>
      <c r="D2553" t="s">
        <v>62</v>
      </c>
      <c r="E2553">
        <v>17</v>
      </c>
      <c r="F2553">
        <v>14</v>
      </c>
      <c r="H2553" t="s">
        <v>769</v>
      </c>
      <c r="J2553" t="s">
        <v>770</v>
      </c>
    </row>
    <row r="2554" spans="1:10">
      <c r="A2554" t="s">
        <v>639</v>
      </c>
      <c r="B2554" s="56">
        <v>8.8692129629629635E-2</v>
      </c>
      <c r="C2554" t="s">
        <v>21</v>
      </c>
      <c r="D2554" t="s">
        <v>62</v>
      </c>
      <c r="E2554">
        <v>8</v>
      </c>
      <c r="F2554">
        <v>6</v>
      </c>
      <c r="H2554" t="s">
        <v>774</v>
      </c>
      <c r="J2554" t="s">
        <v>776</v>
      </c>
    </row>
    <row r="2555" spans="1:10">
      <c r="A2555" t="s">
        <v>639</v>
      </c>
      <c r="B2555" s="56">
        <v>8.9687500000000003E-2</v>
      </c>
      <c r="C2555" t="s">
        <v>14</v>
      </c>
      <c r="D2555" t="s">
        <v>30</v>
      </c>
      <c r="E2555">
        <v>16</v>
      </c>
      <c r="F2555">
        <v>9</v>
      </c>
      <c r="J2555" t="s">
        <v>368</v>
      </c>
    </row>
    <row r="2556" spans="1:10">
      <c r="A2556" t="s">
        <v>639</v>
      </c>
      <c r="B2556" s="56">
        <v>8.9687500000000003E-2</v>
      </c>
      <c r="C2556" t="s">
        <v>14</v>
      </c>
      <c r="D2556" t="s">
        <v>30</v>
      </c>
      <c r="E2556">
        <v>21</v>
      </c>
      <c r="F2556">
        <v>14</v>
      </c>
      <c r="J2556" t="s">
        <v>103</v>
      </c>
    </row>
    <row r="2557" spans="1:10">
      <c r="A2557" t="s">
        <v>639</v>
      </c>
      <c r="B2557" s="56">
        <v>8.9826388888888886E-2</v>
      </c>
      <c r="C2557" t="s">
        <v>14</v>
      </c>
      <c r="D2557" t="s">
        <v>28</v>
      </c>
      <c r="E2557">
        <v>10</v>
      </c>
      <c r="H2557" t="s">
        <v>778</v>
      </c>
    </row>
    <row r="2558" spans="1:10">
      <c r="A2558" t="s">
        <v>639</v>
      </c>
      <c r="B2558" s="56">
        <v>8.9895833333333328E-2</v>
      </c>
      <c r="C2558" t="s">
        <v>14</v>
      </c>
      <c r="D2558" t="s">
        <v>30</v>
      </c>
      <c r="E2558">
        <v>16</v>
      </c>
      <c r="F2558">
        <v>9</v>
      </c>
      <c r="J2558" t="s">
        <v>368</v>
      </c>
    </row>
    <row r="2559" spans="1:10">
      <c r="A2559" t="s">
        <v>639</v>
      </c>
      <c r="B2559" s="56">
        <v>8.9895833333333328E-2</v>
      </c>
      <c r="C2559" t="s">
        <v>14</v>
      </c>
      <c r="D2559" t="s">
        <v>30</v>
      </c>
      <c r="E2559">
        <v>16</v>
      </c>
      <c r="F2559">
        <v>9</v>
      </c>
      <c r="J2559" t="s">
        <v>103</v>
      </c>
    </row>
    <row r="2560" spans="1:10">
      <c r="A2560" t="s">
        <v>639</v>
      </c>
      <c r="B2560" s="56">
        <v>8.9965277777777783E-2</v>
      </c>
      <c r="C2560" t="s">
        <v>14</v>
      </c>
      <c r="D2560" t="s">
        <v>28</v>
      </c>
      <c r="E2560">
        <v>12</v>
      </c>
      <c r="H2560" t="s">
        <v>780</v>
      </c>
    </row>
    <row r="2561" spans="1:10">
      <c r="A2561" t="s">
        <v>639</v>
      </c>
      <c r="B2561" s="56">
        <v>9.0138888888888893E-2</v>
      </c>
      <c r="C2561" t="s">
        <v>14</v>
      </c>
      <c r="D2561" t="s">
        <v>30</v>
      </c>
      <c r="E2561">
        <v>9</v>
      </c>
      <c r="F2561">
        <v>2</v>
      </c>
      <c r="J2561" t="s">
        <v>32</v>
      </c>
    </row>
    <row r="2562" spans="1:10">
      <c r="A2562" t="s">
        <v>639</v>
      </c>
      <c r="B2562" s="56">
        <v>9.0775462962962961E-2</v>
      </c>
      <c r="C2562" t="s">
        <v>18</v>
      </c>
      <c r="D2562" t="s">
        <v>33</v>
      </c>
      <c r="E2562">
        <v>11</v>
      </c>
      <c r="F2562">
        <v>4</v>
      </c>
      <c r="J2562" t="s">
        <v>781</v>
      </c>
    </row>
    <row r="2563" spans="1:10">
      <c r="A2563" t="s">
        <v>639</v>
      </c>
      <c r="B2563" s="56">
        <v>9.1261574074074078E-2</v>
      </c>
      <c r="C2563" t="s">
        <v>18</v>
      </c>
      <c r="D2563" t="s">
        <v>33</v>
      </c>
      <c r="E2563" t="s">
        <v>20</v>
      </c>
      <c r="F2563">
        <v>1</v>
      </c>
      <c r="J2563" t="s">
        <v>155</v>
      </c>
    </row>
    <row r="2564" spans="1:10">
      <c r="A2564" t="s">
        <v>639</v>
      </c>
      <c r="B2564" s="56">
        <v>9.1689814814814821E-2</v>
      </c>
      <c r="C2564" t="s">
        <v>21</v>
      </c>
      <c r="D2564" t="s">
        <v>156</v>
      </c>
      <c r="E2564">
        <v>6</v>
      </c>
      <c r="F2564">
        <v>6</v>
      </c>
      <c r="J2564" t="s">
        <v>782</v>
      </c>
    </row>
    <row r="2565" spans="1:10">
      <c r="A2565" t="s">
        <v>639</v>
      </c>
      <c r="B2565" s="56">
        <v>9.2013888888888895E-2</v>
      </c>
      <c r="C2565" t="s">
        <v>23</v>
      </c>
      <c r="D2565" t="s">
        <v>26</v>
      </c>
      <c r="E2565">
        <v>10</v>
      </c>
      <c r="F2565">
        <v>10</v>
      </c>
    </row>
    <row r="2566" spans="1:10">
      <c r="A2566" t="s">
        <v>639</v>
      </c>
      <c r="B2566" s="56">
        <v>9.3171296296296294E-2</v>
      </c>
      <c r="C2566" t="s">
        <v>19</v>
      </c>
      <c r="D2566" t="s">
        <v>30</v>
      </c>
      <c r="E2566">
        <v>20</v>
      </c>
      <c r="F2566">
        <v>13</v>
      </c>
      <c r="J2566" t="s">
        <v>784</v>
      </c>
    </row>
    <row r="2567" spans="1:10">
      <c r="A2567" t="s">
        <v>639</v>
      </c>
      <c r="B2567" s="56">
        <v>9.3530092592592595E-2</v>
      </c>
      <c r="C2567" t="s">
        <v>19</v>
      </c>
      <c r="D2567" t="s">
        <v>28</v>
      </c>
      <c r="E2567">
        <v>24</v>
      </c>
      <c r="H2567" t="s">
        <v>785</v>
      </c>
      <c r="J2567" t="s">
        <v>497</v>
      </c>
    </row>
    <row r="2568" spans="1:10">
      <c r="A2568" t="s">
        <v>639</v>
      </c>
      <c r="B2568" s="56">
        <v>9.3865740740740736E-2</v>
      </c>
      <c r="C2568" t="s">
        <v>19</v>
      </c>
      <c r="D2568" t="s">
        <v>30</v>
      </c>
      <c r="E2568">
        <v>22</v>
      </c>
      <c r="F2568">
        <v>15</v>
      </c>
      <c r="J2568" t="s">
        <v>159</v>
      </c>
    </row>
    <row r="2569" spans="1:10">
      <c r="A2569" t="s">
        <v>639</v>
      </c>
      <c r="B2569" s="56">
        <v>9.3935185185185191E-2</v>
      </c>
      <c r="C2569" t="s">
        <v>19</v>
      </c>
      <c r="D2569" t="s">
        <v>28</v>
      </c>
      <c r="E2569">
        <v>8</v>
      </c>
      <c r="H2569" t="s">
        <v>786</v>
      </c>
    </row>
    <row r="2570" spans="1:10">
      <c r="A2570" t="s">
        <v>639</v>
      </c>
      <c r="B2570" s="56">
        <v>9.4259259259259265E-2</v>
      </c>
      <c r="C2570" t="s">
        <v>13</v>
      </c>
      <c r="D2570" t="s">
        <v>33</v>
      </c>
      <c r="E2570">
        <v>10</v>
      </c>
      <c r="F2570">
        <v>3</v>
      </c>
      <c r="J2570" t="s">
        <v>120</v>
      </c>
    </row>
    <row r="2571" spans="1:10">
      <c r="A2571" t="s">
        <v>639</v>
      </c>
      <c r="B2571" s="56">
        <v>9.4317129629629626E-2</v>
      </c>
      <c r="C2571" t="s">
        <v>13</v>
      </c>
      <c r="D2571" t="s">
        <v>33</v>
      </c>
      <c r="E2571">
        <v>14</v>
      </c>
      <c r="F2571">
        <v>7</v>
      </c>
      <c r="J2571" t="s">
        <v>120</v>
      </c>
    </row>
    <row r="2572" spans="1:10">
      <c r="A2572" t="s">
        <v>639</v>
      </c>
      <c r="B2572" s="56">
        <v>9.4548611111111111E-2</v>
      </c>
      <c r="C2572" t="s">
        <v>13</v>
      </c>
      <c r="D2572" t="s">
        <v>725</v>
      </c>
      <c r="E2572" t="s">
        <v>38</v>
      </c>
      <c r="F2572" t="s">
        <v>38</v>
      </c>
    </row>
    <row r="2573" spans="1:10">
      <c r="A2573" t="s">
        <v>639</v>
      </c>
      <c r="B2573" s="56">
        <v>9.5439814814814811E-2</v>
      </c>
      <c r="C2573" t="s">
        <v>66</v>
      </c>
      <c r="D2573" t="s">
        <v>30</v>
      </c>
      <c r="E2573" t="s">
        <v>38</v>
      </c>
      <c r="F2573" t="s">
        <v>38</v>
      </c>
      <c r="J2573" t="s">
        <v>103</v>
      </c>
    </row>
    <row r="2574" spans="1:10">
      <c r="A2574" t="s">
        <v>639</v>
      </c>
      <c r="B2574" s="56">
        <v>9.5439814814814811E-2</v>
      </c>
      <c r="C2574" t="s">
        <v>66</v>
      </c>
      <c r="D2574" t="s">
        <v>30</v>
      </c>
      <c r="E2574">
        <v>18</v>
      </c>
      <c r="F2574">
        <v>12</v>
      </c>
      <c r="J2574" t="s">
        <v>615</v>
      </c>
    </row>
    <row r="2575" spans="1:10">
      <c r="A2575" t="s">
        <v>639</v>
      </c>
      <c r="B2575" s="56">
        <v>9.5636574074074068E-2</v>
      </c>
      <c r="C2575" t="s">
        <v>66</v>
      </c>
      <c r="D2575" t="s">
        <v>28</v>
      </c>
      <c r="E2575">
        <v>12</v>
      </c>
      <c r="H2575" t="s">
        <v>780</v>
      </c>
    </row>
    <row r="2576" spans="1:10">
      <c r="A2576" t="s">
        <v>639</v>
      </c>
      <c r="B2576" s="56">
        <v>9.5763888888888885E-2</v>
      </c>
      <c r="C2576" t="s">
        <v>66</v>
      </c>
      <c r="D2576" t="s">
        <v>30</v>
      </c>
      <c r="E2576" t="s">
        <v>38</v>
      </c>
      <c r="F2576" t="s">
        <v>38</v>
      </c>
      <c r="J2576" t="s">
        <v>103</v>
      </c>
    </row>
    <row r="2577" spans="1:10">
      <c r="A2577" t="s">
        <v>639</v>
      </c>
      <c r="B2577" s="56">
        <v>9.5763888888888885E-2</v>
      </c>
      <c r="C2577" t="s">
        <v>66</v>
      </c>
      <c r="D2577" t="s">
        <v>30</v>
      </c>
      <c r="E2577">
        <v>20</v>
      </c>
      <c r="F2577">
        <v>14</v>
      </c>
      <c r="J2577" t="s">
        <v>615</v>
      </c>
    </row>
    <row r="2578" spans="1:10">
      <c r="A2578" t="s">
        <v>639</v>
      </c>
      <c r="B2578" s="56">
        <v>9.5856481481481487E-2</v>
      </c>
      <c r="C2578" t="s">
        <v>66</v>
      </c>
      <c r="D2578" t="s">
        <v>28</v>
      </c>
      <c r="E2578">
        <v>12</v>
      </c>
      <c r="H2578" t="s">
        <v>780</v>
      </c>
    </row>
    <row r="2579" spans="1:10">
      <c r="A2579" t="s">
        <v>639</v>
      </c>
      <c r="B2579" s="56" t="s">
        <v>787</v>
      </c>
      <c r="C2579" t="s">
        <v>66</v>
      </c>
      <c r="D2579" t="s">
        <v>30</v>
      </c>
      <c r="E2579">
        <v>16</v>
      </c>
      <c r="F2579">
        <v>10</v>
      </c>
      <c r="J2579" t="s">
        <v>788</v>
      </c>
    </row>
    <row r="2580" spans="1:10">
      <c r="A2580" t="s">
        <v>639</v>
      </c>
      <c r="B2580" s="56">
        <v>9.7893518518518519E-2</v>
      </c>
      <c r="C2580" t="s">
        <v>66</v>
      </c>
      <c r="D2580" t="s">
        <v>30</v>
      </c>
      <c r="E2580">
        <v>21</v>
      </c>
      <c r="F2580">
        <v>15</v>
      </c>
      <c r="J2580" t="s">
        <v>103</v>
      </c>
    </row>
    <row r="2581" spans="1:10">
      <c r="A2581" t="s">
        <v>639</v>
      </c>
      <c r="B2581" s="56">
        <v>9.7986111111111107E-2</v>
      </c>
      <c r="C2581" t="s">
        <v>18</v>
      </c>
      <c r="D2581" t="s">
        <v>30</v>
      </c>
      <c r="E2581">
        <v>15</v>
      </c>
      <c r="F2581">
        <v>8</v>
      </c>
      <c r="J2581" t="s">
        <v>356</v>
      </c>
    </row>
    <row r="2582" spans="1:10">
      <c r="A2582" t="s">
        <v>639</v>
      </c>
      <c r="B2582" s="56">
        <v>9.8136574074074071E-2</v>
      </c>
      <c r="C2582" t="s">
        <v>18</v>
      </c>
      <c r="D2582" t="s">
        <v>28</v>
      </c>
      <c r="E2582">
        <v>5</v>
      </c>
      <c r="H2582" t="s">
        <v>790</v>
      </c>
      <c r="I2582">
        <v>0.5</v>
      </c>
      <c r="J2582" t="s">
        <v>100</v>
      </c>
    </row>
    <row r="2583" spans="1:10">
      <c r="A2583" t="s">
        <v>639</v>
      </c>
      <c r="B2583" s="56">
        <v>9.8136574074074071E-2</v>
      </c>
      <c r="C2583" t="s">
        <v>66</v>
      </c>
      <c r="D2583" t="s">
        <v>28</v>
      </c>
      <c r="E2583">
        <v>9</v>
      </c>
      <c r="H2583" t="s">
        <v>791</v>
      </c>
      <c r="I2583">
        <v>0.5</v>
      </c>
      <c r="J2583" t="s">
        <v>100</v>
      </c>
    </row>
    <row r="2584" spans="1:10">
      <c r="A2584" t="s">
        <v>639</v>
      </c>
      <c r="B2584" s="56">
        <v>9.8796296296296299E-2</v>
      </c>
      <c r="C2584" t="s">
        <v>21</v>
      </c>
      <c r="D2584" t="s">
        <v>156</v>
      </c>
      <c r="E2584">
        <v>11</v>
      </c>
      <c r="F2584">
        <v>11</v>
      </c>
      <c r="J2584" t="s">
        <v>792</v>
      </c>
    </row>
    <row r="2585" spans="1:10">
      <c r="A2585" t="s">
        <v>639</v>
      </c>
      <c r="B2585" s="56">
        <v>9.8958333333333329E-2</v>
      </c>
      <c r="C2585" t="s">
        <v>18</v>
      </c>
      <c r="D2585" t="s">
        <v>101</v>
      </c>
      <c r="E2585">
        <v>12</v>
      </c>
      <c r="J2585" t="s">
        <v>793</v>
      </c>
    </row>
    <row r="2586" spans="1:10">
      <c r="A2586" t="s">
        <v>639</v>
      </c>
      <c r="B2586" s="56">
        <v>0.11078703703703703</v>
      </c>
      <c r="C2586" t="s">
        <v>18</v>
      </c>
      <c r="D2586" t="s">
        <v>101</v>
      </c>
      <c r="E2586">
        <v>8</v>
      </c>
      <c r="J2586" t="s">
        <v>794</v>
      </c>
    </row>
    <row r="2587" spans="1:10">
      <c r="A2587" t="s">
        <v>639</v>
      </c>
      <c r="B2587" s="56">
        <v>0.11181712962962963</v>
      </c>
      <c r="C2587" t="s">
        <v>19</v>
      </c>
      <c r="D2587" t="s">
        <v>37</v>
      </c>
      <c r="E2587" t="s">
        <v>38</v>
      </c>
      <c r="F2587" t="s">
        <v>38</v>
      </c>
      <c r="J2587" t="s">
        <v>103</v>
      </c>
    </row>
    <row r="2588" spans="1:10">
      <c r="A2588" t="s">
        <v>639</v>
      </c>
      <c r="B2588" s="56">
        <v>0.11181712962962963</v>
      </c>
      <c r="C2588" t="s">
        <v>19</v>
      </c>
      <c r="D2588" t="s">
        <v>37</v>
      </c>
      <c r="E2588">
        <v>8</v>
      </c>
      <c r="F2588">
        <v>2</v>
      </c>
      <c r="J2588" t="s">
        <v>105</v>
      </c>
    </row>
    <row r="2589" spans="1:10">
      <c r="A2589" t="s">
        <v>639</v>
      </c>
      <c r="B2589" s="56">
        <v>0.11460648148148148</v>
      </c>
      <c r="C2589" t="s">
        <v>18</v>
      </c>
      <c r="D2589" t="s">
        <v>37</v>
      </c>
      <c r="E2589">
        <v>4</v>
      </c>
      <c r="F2589">
        <v>3</v>
      </c>
    </row>
    <row r="2590" spans="1:10">
      <c r="A2590" t="s">
        <v>639</v>
      </c>
      <c r="B2590" s="56">
        <v>0.11535879629629629</v>
      </c>
      <c r="C2590" t="s">
        <v>13</v>
      </c>
      <c r="D2590" t="s">
        <v>37</v>
      </c>
      <c r="E2590">
        <v>14</v>
      </c>
      <c r="F2590">
        <v>9</v>
      </c>
    </row>
    <row r="2591" spans="1:10">
      <c r="A2591" t="s">
        <v>639</v>
      </c>
      <c r="B2591" s="56">
        <v>0.10289351851851852</v>
      </c>
      <c r="C2591" t="s">
        <v>13</v>
      </c>
      <c r="D2591" t="s">
        <v>67</v>
      </c>
      <c r="E2591">
        <v>21</v>
      </c>
      <c r="F2591">
        <v>19</v>
      </c>
    </row>
    <row r="2592" spans="1:10">
      <c r="A2592" t="s">
        <v>639</v>
      </c>
      <c r="B2592" s="56">
        <v>0.12060185185185185</v>
      </c>
      <c r="C2592" t="s">
        <v>18</v>
      </c>
      <c r="D2592" t="s">
        <v>37</v>
      </c>
      <c r="E2592">
        <v>11</v>
      </c>
      <c r="F2592">
        <v>10</v>
      </c>
    </row>
    <row r="2593" spans="1:10">
      <c r="A2593" t="s">
        <v>639</v>
      </c>
      <c r="B2593" s="56">
        <v>0.12069444444444444</v>
      </c>
      <c r="C2593" t="s">
        <v>23</v>
      </c>
      <c r="D2593" t="s">
        <v>37</v>
      </c>
      <c r="E2593">
        <v>11</v>
      </c>
      <c r="F2593">
        <v>11</v>
      </c>
    </row>
    <row r="2594" spans="1:10">
      <c r="A2594" t="s">
        <v>639</v>
      </c>
      <c r="B2594" s="56">
        <v>0.12189814814814814</v>
      </c>
      <c r="C2594" t="s">
        <v>14</v>
      </c>
      <c r="D2594" t="s">
        <v>37</v>
      </c>
      <c r="E2594">
        <v>10</v>
      </c>
      <c r="F2594">
        <v>5</v>
      </c>
    </row>
    <row r="2595" spans="1:10">
      <c r="A2595" t="s">
        <v>639</v>
      </c>
      <c r="B2595" s="56">
        <v>0.12253472222222223</v>
      </c>
      <c r="C2595" t="s">
        <v>19</v>
      </c>
      <c r="D2595" t="s">
        <v>137</v>
      </c>
      <c r="E2595">
        <v>18</v>
      </c>
      <c r="F2595">
        <v>11</v>
      </c>
      <c r="J2595" t="s">
        <v>105</v>
      </c>
    </row>
    <row r="2596" spans="1:10">
      <c r="A2596" t="s">
        <v>639</v>
      </c>
      <c r="B2596" s="56">
        <v>0.12253472222222223</v>
      </c>
      <c r="C2596" t="s">
        <v>19</v>
      </c>
      <c r="D2596" t="s">
        <v>137</v>
      </c>
      <c r="E2596">
        <v>19</v>
      </c>
      <c r="F2596">
        <v>12</v>
      </c>
      <c r="J2596" t="s">
        <v>103</v>
      </c>
    </row>
    <row r="2597" spans="1:10">
      <c r="A2597" t="s">
        <v>639</v>
      </c>
      <c r="B2597" s="56">
        <v>0.12451388888888888</v>
      </c>
      <c r="C2597" t="s">
        <v>66</v>
      </c>
      <c r="D2597" t="s">
        <v>37</v>
      </c>
      <c r="E2597">
        <v>13</v>
      </c>
    </row>
    <row r="2598" spans="1:10">
      <c r="A2598" t="s">
        <v>639</v>
      </c>
      <c r="B2598" s="56">
        <v>0.12505787037037036</v>
      </c>
      <c r="C2598" t="s">
        <v>14</v>
      </c>
      <c r="D2598" t="s">
        <v>37</v>
      </c>
      <c r="E2598">
        <v>23</v>
      </c>
      <c r="F2598">
        <v>18</v>
      </c>
    </row>
    <row r="2599" spans="1:10">
      <c r="A2599" t="s">
        <v>639</v>
      </c>
      <c r="B2599" s="56">
        <v>0.1282986111111111</v>
      </c>
      <c r="C2599" t="s">
        <v>19</v>
      </c>
      <c r="D2599" t="s">
        <v>37</v>
      </c>
      <c r="E2599" t="s">
        <v>38</v>
      </c>
      <c r="F2599" t="s">
        <v>38</v>
      </c>
      <c r="J2599" t="s">
        <v>103</v>
      </c>
    </row>
    <row r="2600" spans="1:10">
      <c r="A2600" t="s">
        <v>639</v>
      </c>
      <c r="B2600" s="56">
        <v>0.1282986111111111</v>
      </c>
      <c r="C2600" t="s">
        <v>19</v>
      </c>
      <c r="D2600" t="s">
        <v>37</v>
      </c>
      <c r="E2600" t="s">
        <v>20</v>
      </c>
      <c r="F2600">
        <v>1</v>
      </c>
      <c r="J2600" t="s">
        <v>105</v>
      </c>
    </row>
    <row r="2601" spans="1:10">
      <c r="A2601" t="s">
        <v>639</v>
      </c>
      <c r="B2601" s="56">
        <v>0.12844907407407408</v>
      </c>
      <c r="C2601" t="s">
        <v>19</v>
      </c>
      <c r="D2601" t="s">
        <v>137</v>
      </c>
      <c r="E2601" t="s">
        <v>38</v>
      </c>
      <c r="F2601" t="s">
        <v>38</v>
      </c>
      <c r="J2601" t="s">
        <v>103</v>
      </c>
    </row>
    <row r="2602" spans="1:10">
      <c r="A2602" t="s">
        <v>639</v>
      </c>
      <c r="B2602" s="56">
        <v>0.12844907407407408</v>
      </c>
      <c r="C2602" t="s">
        <v>19</v>
      </c>
      <c r="D2602" t="s">
        <v>137</v>
      </c>
      <c r="E2602">
        <v>17</v>
      </c>
      <c r="F2602">
        <v>10</v>
      </c>
      <c r="J2602" t="s">
        <v>105</v>
      </c>
    </row>
    <row r="2603" spans="1:10">
      <c r="A2603" t="s">
        <v>639</v>
      </c>
      <c r="B2603" s="56">
        <v>0.13101851851851851</v>
      </c>
      <c r="C2603" t="s">
        <v>14</v>
      </c>
      <c r="D2603" t="s">
        <v>37</v>
      </c>
      <c r="E2603" t="s">
        <v>38</v>
      </c>
      <c r="F2603" t="s">
        <v>38</v>
      </c>
      <c r="J2603" t="s">
        <v>56</v>
      </c>
    </row>
    <row r="2604" spans="1:10">
      <c r="A2604" t="s">
        <v>639</v>
      </c>
      <c r="B2604" s="56">
        <v>0.13101851851851851</v>
      </c>
      <c r="C2604" t="s">
        <v>14</v>
      </c>
      <c r="D2604" t="s">
        <v>37</v>
      </c>
      <c r="E2604">
        <v>15</v>
      </c>
      <c r="F2604">
        <v>10</v>
      </c>
      <c r="J2604" t="s">
        <v>57</v>
      </c>
    </row>
    <row r="2605" spans="1:10">
      <c r="A2605" t="s">
        <v>639</v>
      </c>
      <c r="B2605" s="56">
        <v>0.14122685185185185</v>
      </c>
      <c r="C2605" t="s">
        <v>13</v>
      </c>
      <c r="D2605" t="s">
        <v>78</v>
      </c>
      <c r="E2605">
        <v>16</v>
      </c>
      <c r="F2605">
        <v>14</v>
      </c>
    </row>
    <row r="2606" spans="1:10">
      <c r="A2606" t="s">
        <v>639</v>
      </c>
      <c r="B2606" s="56">
        <v>0.14182870370370371</v>
      </c>
      <c r="C2606" t="s">
        <v>21</v>
      </c>
      <c r="D2606" t="s">
        <v>37</v>
      </c>
      <c r="E2606">
        <v>12</v>
      </c>
      <c r="F2606">
        <v>4</v>
      </c>
    </row>
    <row r="2607" spans="1:10">
      <c r="A2607" t="s">
        <v>639</v>
      </c>
      <c r="B2607" s="56">
        <v>0.14454861111111111</v>
      </c>
      <c r="C2607" t="s">
        <v>21</v>
      </c>
      <c r="D2607" t="s">
        <v>246</v>
      </c>
      <c r="E2607" t="s">
        <v>38</v>
      </c>
      <c r="F2607" t="s">
        <v>38</v>
      </c>
      <c r="J2607" t="s">
        <v>56</v>
      </c>
    </row>
    <row r="2608" spans="1:10">
      <c r="A2608" t="s">
        <v>639</v>
      </c>
      <c r="B2608" s="56">
        <v>0.14454861111111111</v>
      </c>
      <c r="C2608" t="s">
        <v>21</v>
      </c>
      <c r="D2608" t="s">
        <v>246</v>
      </c>
      <c r="E2608">
        <v>13</v>
      </c>
      <c r="J2608" t="s">
        <v>57</v>
      </c>
    </row>
    <row r="2609" spans="1:10">
      <c r="A2609" t="s">
        <v>639</v>
      </c>
      <c r="B2609" s="56">
        <v>0.15035879629629631</v>
      </c>
      <c r="C2609" t="s">
        <v>18</v>
      </c>
      <c r="D2609" t="s">
        <v>101</v>
      </c>
      <c r="E2609">
        <v>12</v>
      </c>
      <c r="J2609" t="s">
        <v>797</v>
      </c>
    </row>
    <row r="2610" spans="1:10">
      <c r="A2610" t="s">
        <v>639</v>
      </c>
      <c r="B2610" s="56">
        <v>0.15035879629629631</v>
      </c>
      <c r="C2610" t="s">
        <v>18</v>
      </c>
      <c r="D2610" t="s">
        <v>101</v>
      </c>
      <c r="E2610">
        <v>12</v>
      </c>
      <c r="J2610" t="s">
        <v>798</v>
      </c>
    </row>
    <row r="2611" spans="1:10">
      <c r="A2611" t="s">
        <v>643</v>
      </c>
      <c r="B2611" s="56">
        <v>1.0416666666666666E-2</v>
      </c>
      <c r="C2611" t="s">
        <v>21</v>
      </c>
      <c r="D2611" t="s">
        <v>69</v>
      </c>
      <c r="E2611">
        <v>15</v>
      </c>
      <c r="F2611">
        <v>12</v>
      </c>
    </row>
    <row r="2612" spans="1:10">
      <c r="A2612" t="s">
        <v>643</v>
      </c>
      <c r="B2612" s="56">
        <v>1.150462962962963E-2</v>
      </c>
      <c r="C2612" t="s">
        <v>23</v>
      </c>
      <c r="D2612" t="s">
        <v>68</v>
      </c>
      <c r="E2612">
        <v>3</v>
      </c>
      <c r="F2612">
        <v>3</v>
      </c>
    </row>
    <row r="2613" spans="1:10">
      <c r="A2613" t="s">
        <v>643</v>
      </c>
      <c r="B2613" s="56">
        <v>1.1643518518518518E-2</v>
      </c>
      <c r="C2613" t="s">
        <v>14</v>
      </c>
      <c r="D2613" t="s">
        <v>15</v>
      </c>
      <c r="E2613">
        <v>10</v>
      </c>
      <c r="F2613">
        <v>7</v>
      </c>
    </row>
    <row r="2614" spans="1:10">
      <c r="A2614" t="s">
        <v>643</v>
      </c>
      <c r="B2614" s="56">
        <v>1.1875E-2</v>
      </c>
      <c r="C2614" t="s">
        <v>19</v>
      </c>
      <c r="D2614" t="s">
        <v>37</v>
      </c>
      <c r="E2614">
        <v>8</v>
      </c>
      <c r="F2614">
        <v>2</v>
      </c>
    </row>
    <row r="2615" spans="1:10">
      <c r="A2615" t="s">
        <v>643</v>
      </c>
      <c r="B2615" s="56">
        <v>1.3275462962962963E-2</v>
      </c>
      <c r="C2615" t="s">
        <v>21</v>
      </c>
      <c r="D2615" t="s">
        <v>69</v>
      </c>
      <c r="E2615">
        <v>9</v>
      </c>
      <c r="F2615">
        <v>6</v>
      </c>
    </row>
    <row r="2616" spans="1:10">
      <c r="A2616" t="s">
        <v>643</v>
      </c>
      <c r="B2616" s="56">
        <v>1.6550925925925927E-2</v>
      </c>
      <c r="C2616" t="s">
        <v>19</v>
      </c>
      <c r="D2616" t="s">
        <v>22</v>
      </c>
      <c r="E2616" t="s">
        <v>38</v>
      </c>
      <c r="F2616" t="s">
        <v>38</v>
      </c>
      <c r="J2616" t="s">
        <v>56</v>
      </c>
    </row>
    <row r="2617" spans="1:10">
      <c r="A2617" t="s">
        <v>643</v>
      </c>
      <c r="B2617" s="56">
        <v>1.6550925925925927E-2</v>
      </c>
      <c r="C2617" t="s">
        <v>19</v>
      </c>
      <c r="D2617" t="s">
        <v>22</v>
      </c>
      <c r="E2617">
        <v>22</v>
      </c>
      <c r="F2617">
        <v>13</v>
      </c>
      <c r="J2617" t="s">
        <v>57</v>
      </c>
    </row>
    <row r="2618" spans="1:10">
      <c r="A2618" t="s">
        <v>643</v>
      </c>
      <c r="B2618" s="56">
        <v>1.8680555555555554E-2</v>
      </c>
      <c r="C2618" t="s">
        <v>19</v>
      </c>
      <c r="D2618" t="s">
        <v>78</v>
      </c>
      <c r="E2618">
        <v>11</v>
      </c>
      <c r="F2618">
        <v>8</v>
      </c>
    </row>
    <row r="2619" spans="1:10">
      <c r="A2619" t="s">
        <v>643</v>
      </c>
      <c r="B2619" s="56">
        <v>1.9849537037037037E-2</v>
      </c>
      <c r="C2619" t="s">
        <v>19</v>
      </c>
      <c r="D2619" t="s">
        <v>22</v>
      </c>
      <c r="E2619">
        <v>35</v>
      </c>
      <c r="F2619">
        <v>16</v>
      </c>
      <c r="J2619" t="s">
        <v>57</v>
      </c>
    </row>
    <row r="2620" spans="1:10">
      <c r="A2620" t="s">
        <v>643</v>
      </c>
      <c r="B2620" s="56">
        <v>1.9849537037037037E-2</v>
      </c>
      <c r="C2620" t="s">
        <v>19</v>
      </c>
      <c r="D2620" t="s">
        <v>22</v>
      </c>
      <c r="E2620" t="s">
        <v>38</v>
      </c>
      <c r="F2620" t="s">
        <v>38</v>
      </c>
      <c r="J2620" t="s">
        <v>56</v>
      </c>
    </row>
    <row r="2621" spans="1:10">
      <c r="A2621" t="s">
        <v>643</v>
      </c>
      <c r="B2621" s="56">
        <v>2.0706018518518519E-2</v>
      </c>
      <c r="C2621" t="s">
        <v>19</v>
      </c>
      <c r="D2621" t="s">
        <v>28</v>
      </c>
      <c r="E2621">
        <v>2</v>
      </c>
      <c r="H2621" t="s">
        <v>649</v>
      </c>
      <c r="J2621" t="s">
        <v>650</v>
      </c>
    </row>
    <row r="2622" spans="1:10">
      <c r="A2622" t="s">
        <v>643</v>
      </c>
      <c r="B2622" s="56">
        <v>2.1087962962962965E-2</v>
      </c>
      <c r="C2622" t="s">
        <v>19</v>
      </c>
      <c r="D2622" t="s">
        <v>77</v>
      </c>
      <c r="E2622">
        <v>11</v>
      </c>
      <c r="F2622">
        <v>4</v>
      </c>
      <c r="H2622" t="s">
        <v>652</v>
      </c>
    </row>
    <row r="2623" spans="1:10">
      <c r="A2623" t="s">
        <v>643</v>
      </c>
      <c r="B2623" s="56">
        <v>2.1805555555555557E-2</v>
      </c>
      <c r="C2623" t="s">
        <v>21</v>
      </c>
      <c r="D2623" t="s">
        <v>16</v>
      </c>
      <c r="E2623" t="s">
        <v>17</v>
      </c>
      <c r="F2623">
        <v>20</v>
      </c>
    </row>
    <row r="2624" spans="1:10">
      <c r="A2624" t="s">
        <v>643</v>
      </c>
      <c r="B2624" s="56">
        <v>2.1817129629629631E-2</v>
      </c>
      <c r="C2624" t="s">
        <v>19</v>
      </c>
      <c r="D2624" t="s">
        <v>16</v>
      </c>
      <c r="E2624">
        <v>20</v>
      </c>
      <c r="F2624">
        <v>16</v>
      </c>
    </row>
    <row r="2625" spans="1:10">
      <c r="A2625" t="s">
        <v>643</v>
      </c>
      <c r="B2625" s="56">
        <v>2.2083333333333333E-2</v>
      </c>
      <c r="C2625" t="s">
        <v>23</v>
      </c>
      <c r="D2625" t="s">
        <v>16</v>
      </c>
      <c r="E2625">
        <v>19</v>
      </c>
      <c r="F2625">
        <v>16</v>
      </c>
    </row>
    <row r="2626" spans="1:10">
      <c r="A2626" t="s">
        <v>643</v>
      </c>
      <c r="B2626" s="56">
        <v>2.2152777777777778E-2</v>
      </c>
      <c r="C2626" t="s">
        <v>14</v>
      </c>
      <c r="D2626" t="s">
        <v>16</v>
      </c>
      <c r="E2626">
        <v>14</v>
      </c>
      <c r="F2626">
        <v>10</v>
      </c>
    </row>
    <row r="2627" spans="1:10">
      <c r="A2627" t="s">
        <v>643</v>
      </c>
      <c r="B2627" s="56">
        <v>2.2164351851851852E-2</v>
      </c>
      <c r="C2627" t="s">
        <v>66</v>
      </c>
      <c r="D2627" t="s">
        <v>16</v>
      </c>
      <c r="E2627">
        <v>12</v>
      </c>
      <c r="F2627">
        <v>10</v>
      </c>
    </row>
    <row r="2628" spans="1:10">
      <c r="A2628" t="s">
        <v>643</v>
      </c>
      <c r="B2628" s="56">
        <v>2.224537037037037E-2</v>
      </c>
      <c r="C2628" t="s">
        <v>18</v>
      </c>
      <c r="D2628" t="s">
        <v>16</v>
      </c>
      <c r="E2628">
        <v>7</v>
      </c>
      <c r="F2628">
        <v>3</v>
      </c>
    </row>
    <row r="2629" spans="1:10">
      <c r="A2629" t="s">
        <v>643</v>
      </c>
      <c r="B2629" s="56">
        <v>2.2303240740740742E-2</v>
      </c>
      <c r="C2629" t="s">
        <v>13</v>
      </c>
      <c r="D2629" t="s">
        <v>16</v>
      </c>
      <c r="E2629">
        <v>4</v>
      </c>
      <c r="F2629">
        <v>4</v>
      </c>
    </row>
    <row r="2630" spans="1:10">
      <c r="A2630" t="s">
        <v>643</v>
      </c>
      <c r="B2630" s="56">
        <v>2.2534722222222223E-2</v>
      </c>
      <c r="C2630" t="s">
        <v>21</v>
      </c>
      <c r="D2630" t="s">
        <v>33</v>
      </c>
      <c r="E2630" t="s">
        <v>17</v>
      </c>
      <c r="F2630">
        <v>20</v>
      </c>
      <c r="G2630" t="s">
        <v>40</v>
      </c>
      <c r="J2630" t="s">
        <v>63</v>
      </c>
    </row>
    <row r="2631" spans="1:10">
      <c r="A2631" t="s">
        <v>643</v>
      </c>
      <c r="B2631" s="56">
        <v>2.2719907407407407E-2</v>
      </c>
      <c r="C2631" t="s">
        <v>21</v>
      </c>
      <c r="D2631" t="s">
        <v>28</v>
      </c>
      <c r="E2631">
        <v>11</v>
      </c>
      <c r="H2631" t="s">
        <v>662</v>
      </c>
    </row>
    <row r="2632" spans="1:10">
      <c r="A2632" t="s">
        <v>643</v>
      </c>
      <c r="B2632" s="56">
        <v>2.3229166666666665E-2</v>
      </c>
      <c r="C2632" t="s">
        <v>19</v>
      </c>
      <c r="D2632" t="s">
        <v>30</v>
      </c>
      <c r="E2632">
        <v>9</v>
      </c>
      <c r="F2632">
        <v>2</v>
      </c>
      <c r="J2632" t="s">
        <v>362</v>
      </c>
    </row>
    <row r="2633" spans="1:10">
      <c r="A2633" t="s">
        <v>643</v>
      </c>
      <c r="B2633" s="56">
        <v>2.3229166666666665E-2</v>
      </c>
      <c r="C2633" t="s">
        <v>19</v>
      </c>
      <c r="D2633" t="s">
        <v>30</v>
      </c>
      <c r="E2633" t="s">
        <v>38</v>
      </c>
      <c r="F2633" t="s">
        <v>38</v>
      </c>
      <c r="J2633" t="s">
        <v>103</v>
      </c>
    </row>
    <row r="2634" spans="1:10">
      <c r="A2634" t="s">
        <v>643</v>
      </c>
      <c r="B2634" s="56">
        <v>2.34375E-2</v>
      </c>
      <c r="C2634" t="s">
        <v>19</v>
      </c>
      <c r="D2634" t="s">
        <v>30</v>
      </c>
      <c r="E2634" t="s">
        <v>38</v>
      </c>
      <c r="F2634" t="s">
        <v>38</v>
      </c>
      <c r="J2634" t="s">
        <v>103</v>
      </c>
    </row>
    <row r="2635" spans="1:10">
      <c r="A2635" t="s">
        <v>643</v>
      </c>
      <c r="B2635" s="56">
        <v>2.34375E-2</v>
      </c>
      <c r="C2635" t="s">
        <v>19</v>
      </c>
      <c r="D2635" t="s">
        <v>30</v>
      </c>
      <c r="E2635">
        <v>13</v>
      </c>
      <c r="F2635">
        <v>6</v>
      </c>
      <c r="J2635" t="s">
        <v>362</v>
      </c>
    </row>
    <row r="2636" spans="1:10">
      <c r="A2636" t="s">
        <v>643</v>
      </c>
      <c r="B2636" s="56">
        <v>2.4826388888888887E-2</v>
      </c>
      <c r="C2636" t="s">
        <v>14</v>
      </c>
      <c r="D2636" t="s">
        <v>30</v>
      </c>
      <c r="E2636" t="s">
        <v>38</v>
      </c>
      <c r="F2636" t="s">
        <v>38</v>
      </c>
      <c r="J2636" t="s">
        <v>103</v>
      </c>
    </row>
    <row r="2637" spans="1:10">
      <c r="A2637" t="s">
        <v>643</v>
      </c>
      <c r="B2637" s="56">
        <v>2.4826388888888887E-2</v>
      </c>
      <c r="C2637" t="s">
        <v>14</v>
      </c>
      <c r="D2637" t="s">
        <v>30</v>
      </c>
      <c r="E2637">
        <v>19</v>
      </c>
      <c r="F2637">
        <v>12</v>
      </c>
      <c r="J2637" t="s">
        <v>667</v>
      </c>
    </row>
    <row r="2638" spans="1:10">
      <c r="A2638" t="s">
        <v>643</v>
      </c>
      <c r="B2638" s="56">
        <v>2.4930555555555556E-2</v>
      </c>
      <c r="C2638" t="s">
        <v>14</v>
      </c>
      <c r="D2638" t="s">
        <v>30</v>
      </c>
      <c r="E2638" t="s">
        <v>17</v>
      </c>
      <c r="F2638">
        <v>20</v>
      </c>
      <c r="G2638" t="s">
        <v>40</v>
      </c>
      <c r="J2638" t="s">
        <v>103</v>
      </c>
    </row>
    <row r="2639" spans="1:10">
      <c r="A2639" t="s">
        <v>643</v>
      </c>
      <c r="B2639" s="56">
        <v>2.4930555555555556E-2</v>
      </c>
      <c r="C2639" t="s">
        <v>14</v>
      </c>
      <c r="D2639" t="s">
        <v>30</v>
      </c>
      <c r="E2639">
        <v>14</v>
      </c>
      <c r="F2639">
        <v>7</v>
      </c>
      <c r="J2639" t="s">
        <v>667</v>
      </c>
    </row>
    <row r="2640" spans="1:10">
      <c r="A2640" t="s">
        <v>643</v>
      </c>
      <c r="B2640" s="56">
        <v>2.5034722222222222E-2</v>
      </c>
      <c r="C2640" t="s">
        <v>14</v>
      </c>
      <c r="D2640" t="s">
        <v>28</v>
      </c>
      <c r="E2640">
        <v>4</v>
      </c>
      <c r="H2640" t="s">
        <v>668</v>
      </c>
    </row>
    <row r="2641" spans="1:10">
      <c r="A2641" t="s">
        <v>643</v>
      </c>
      <c r="B2641" s="56">
        <v>2.6238425925925925E-2</v>
      </c>
      <c r="C2641" t="s">
        <v>18</v>
      </c>
      <c r="D2641" t="s">
        <v>33</v>
      </c>
      <c r="E2641" t="s">
        <v>38</v>
      </c>
      <c r="F2641" t="s">
        <v>38</v>
      </c>
      <c r="J2641" t="s">
        <v>56</v>
      </c>
    </row>
    <row r="2642" spans="1:10">
      <c r="A2642" t="s">
        <v>643</v>
      </c>
      <c r="B2642" s="56">
        <v>2.6238425925925925E-2</v>
      </c>
      <c r="C2642" t="s">
        <v>18</v>
      </c>
      <c r="D2642" t="s">
        <v>33</v>
      </c>
      <c r="E2642">
        <v>25</v>
      </c>
      <c r="F2642">
        <v>19</v>
      </c>
      <c r="J2642" t="s">
        <v>188</v>
      </c>
    </row>
    <row r="2643" spans="1:10">
      <c r="A2643" t="s">
        <v>643</v>
      </c>
      <c r="B2643" s="56">
        <v>2.6342592592592591E-2</v>
      </c>
      <c r="C2643" t="s">
        <v>18</v>
      </c>
      <c r="D2643" t="s">
        <v>28</v>
      </c>
      <c r="E2643">
        <v>12</v>
      </c>
      <c r="H2643" t="s">
        <v>670</v>
      </c>
    </row>
    <row r="2644" spans="1:10">
      <c r="A2644" t="s">
        <v>643</v>
      </c>
      <c r="B2644" s="56">
        <v>2.6840277777777779E-2</v>
      </c>
      <c r="C2644" t="s">
        <v>18</v>
      </c>
      <c r="D2644" t="s">
        <v>28</v>
      </c>
      <c r="E2644">
        <v>14</v>
      </c>
      <c r="H2644" t="s">
        <v>671</v>
      </c>
      <c r="J2644" t="s">
        <v>82</v>
      </c>
    </row>
    <row r="2645" spans="1:10">
      <c r="A2645" t="s">
        <v>643</v>
      </c>
      <c r="B2645" s="56">
        <v>2.7175925925925926E-2</v>
      </c>
      <c r="C2645" t="s">
        <v>13</v>
      </c>
      <c r="D2645" t="s">
        <v>33</v>
      </c>
      <c r="E2645">
        <v>10</v>
      </c>
      <c r="F2645">
        <v>3</v>
      </c>
      <c r="J2645" t="s">
        <v>222</v>
      </c>
    </row>
    <row r="2646" spans="1:10">
      <c r="A2646" t="s">
        <v>643</v>
      </c>
      <c r="B2646" s="56">
        <v>2.6481481481481481E-2</v>
      </c>
      <c r="C2646" t="s">
        <v>13</v>
      </c>
      <c r="D2646" t="s">
        <v>33</v>
      </c>
      <c r="E2646" t="s">
        <v>38</v>
      </c>
      <c r="F2646" t="s">
        <v>38</v>
      </c>
      <c r="J2646" t="s">
        <v>103</v>
      </c>
    </row>
    <row r="2647" spans="1:10">
      <c r="A2647" t="s">
        <v>643</v>
      </c>
      <c r="B2647" s="56">
        <v>2.7222222222222221E-2</v>
      </c>
      <c r="C2647" t="s">
        <v>13</v>
      </c>
      <c r="D2647" t="s">
        <v>33</v>
      </c>
      <c r="E2647" t="s">
        <v>38</v>
      </c>
      <c r="F2647" t="s">
        <v>38</v>
      </c>
      <c r="J2647" t="s">
        <v>103</v>
      </c>
    </row>
    <row r="2648" spans="1:10">
      <c r="A2648" t="s">
        <v>643</v>
      </c>
      <c r="B2648" s="56">
        <v>2.7222222222222221E-2</v>
      </c>
      <c r="C2648" t="s">
        <v>13</v>
      </c>
      <c r="D2648" t="s">
        <v>33</v>
      </c>
      <c r="E2648">
        <v>19</v>
      </c>
      <c r="F2648">
        <v>12</v>
      </c>
      <c r="J2648" t="s">
        <v>222</v>
      </c>
    </row>
    <row r="2649" spans="1:10">
      <c r="A2649" t="s">
        <v>643</v>
      </c>
      <c r="B2649" s="56">
        <v>2.7314814814814816E-2</v>
      </c>
      <c r="C2649" t="s">
        <v>13</v>
      </c>
      <c r="D2649" t="s">
        <v>28</v>
      </c>
      <c r="E2649">
        <v>11</v>
      </c>
      <c r="H2649" t="s">
        <v>673</v>
      </c>
    </row>
    <row r="2650" spans="1:10">
      <c r="A2650" t="s">
        <v>643</v>
      </c>
      <c r="B2650" s="56">
        <v>2.7662037037037037E-2</v>
      </c>
      <c r="C2650" t="s">
        <v>21</v>
      </c>
      <c r="D2650" t="s">
        <v>55</v>
      </c>
      <c r="E2650">
        <v>7</v>
      </c>
      <c r="F2650">
        <v>6</v>
      </c>
    </row>
    <row r="2651" spans="1:10">
      <c r="A2651" t="s">
        <v>643</v>
      </c>
      <c r="B2651" s="56">
        <v>2.8611111111111111E-2</v>
      </c>
      <c r="C2651" t="s">
        <v>14</v>
      </c>
      <c r="D2651" t="s">
        <v>62</v>
      </c>
      <c r="E2651">
        <v>16</v>
      </c>
      <c r="F2651">
        <v>13</v>
      </c>
      <c r="H2651" t="s">
        <v>674</v>
      </c>
      <c r="J2651" t="s">
        <v>675</v>
      </c>
    </row>
    <row r="2652" spans="1:10">
      <c r="A2652" t="s">
        <v>643</v>
      </c>
      <c r="B2652" s="56">
        <v>2.8680555555555556E-2</v>
      </c>
      <c r="C2652" t="s">
        <v>66</v>
      </c>
      <c r="D2652" t="s">
        <v>62</v>
      </c>
      <c r="E2652">
        <v>11</v>
      </c>
      <c r="F2652">
        <v>6</v>
      </c>
      <c r="H2652" t="s">
        <v>677</v>
      </c>
      <c r="J2652" t="s">
        <v>675</v>
      </c>
    </row>
    <row r="2653" spans="1:10">
      <c r="A2653" t="s">
        <v>643</v>
      </c>
      <c r="B2653" s="56">
        <v>2.9664351851851851E-2</v>
      </c>
      <c r="C2653" t="s">
        <v>21</v>
      </c>
      <c r="D2653" t="s">
        <v>28</v>
      </c>
      <c r="E2653">
        <v>11</v>
      </c>
      <c r="H2653" t="s">
        <v>678</v>
      </c>
      <c r="J2653" t="s">
        <v>609</v>
      </c>
    </row>
    <row r="2654" spans="1:10">
      <c r="A2654" t="s">
        <v>643</v>
      </c>
      <c r="B2654" s="56">
        <v>2.9814814814814815E-2</v>
      </c>
      <c r="C2654" t="s">
        <v>19</v>
      </c>
      <c r="D2654" t="s">
        <v>30</v>
      </c>
      <c r="E2654">
        <v>11</v>
      </c>
      <c r="F2654">
        <v>4</v>
      </c>
      <c r="J2654" t="s">
        <v>159</v>
      </c>
    </row>
    <row r="2655" spans="1:10">
      <c r="A2655" t="s">
        <v>643</v>
      </c>
      <c r="B2655" s="56">
        <v>3.019675925925926E-2</v>
      </c>
      <c r="C2655" t="s">
        <v>19</v>
      </c>
      <c r="D2655" t="s">
        <v>30</v>
      </c>
      <c r="E2655">
        <v>26</v>
      </c>
      <c r="F2655">
        <v>19</v>
      </c>
      <c r="J2655" t="s">
        <v>159</v>
      </c>
    </row>
    <row r="2656" spans="1:10">
      <c r="A2656" t="s">
        <v>643</v>
      </c>
      <c r="B2656" s="56">
        <v>3.0289351851851852E-2</v>
      </c>
      <c r="C2656" t="s">
        <v>19</v>
      </c>
      <c r="D2656" t="s">
        <v>28</v>
      </c>
      <c r="E2656">
        <v>6</v>
      </c>
      <c r="H2656" t="s">
        <v>684</v>
      </c>
    </row>
    <row r="2657" spans="1:10">
      <c r="A2657" t="s">
        <v>643</v>
      </c>
      <c r="B2657" s="56">
        <v>3.1296296296296294E-2</v>
      </c>
      <c r="C2657" t="s">
        <v>23</v>
      </c>
      <c r="D2657" t="s">
        <v>26</v>
      </c>
      <c r="E2657">
        <v>4</v>
      </c>
      <c r="F2657">
        <v>4</v>
      </c>
    </row>
    <row r="2658" spans="1:10">
      <c r="A2658" t="s">
        <v>643</v>
      </c>
      <c r="B2658" s="56">
        <v>3.2129629629629633E-2</v>
      </c>
      <c r="C2658" t="s">
        <v>14</v>
      </c>
      <c r="D2658" t="s">
        <v>55</v>
      </c>
      <c r="E2658">
        <v>8</v>
      </c>
      <c r="F2658">
        <v>4</v>
      </c>
    </row>
    <row r="2659" spans="1:10">
      <c r="A2659" t="s">
        <v>643</v>
      </c>
      <c r="B2659" s="56">
        <v>3.318287037037037E-2</v>
      </c>
      <c r="C2659" t="s">
        <v>66</v>
      </c>
      <c r="D2659" t="s">
        <v>55</v>
      </c>
      <c r="E2659">
        <v>7</v>
      </c>
      <c r="F2659">
        <v>5</v>
      </c>
    </row>
    <row r="2660" spans="1:10">
      <c r="A2660" t="s">
        <v>643</v>
      </c>
      <c r="B2660" s="56">
        <v>3.3680555555555554E-2</v>
      </c>
      <c r="C2660" t="s">
        <v>66</v>
      </c>
      <c r="D2660" t="s">
        <v>62</v>
      </c>
      <c r="E2660">
        <v>17</v>
      </c>
      <c r="F2660">
        <v>12</v>
      </c>
      <c r="J2660" t="s">
        <v>688</v>
      </c>
    </row>
    <row r="2661" spans="1:10">
      <c r="A2661" t="s">
        <v>643</v>
      </c>
      <c r="B2661" s="56">
        <v>3.3680555555555554E-2</v>
      </c>
      <c r="C2661" t="s">
        <v>18</v>
      </c>
      <c r="D2661" t="s">
        <v>33</v>
      </c>
      <c r="E2661">
        <v>14</v>
      </c>
      <c r="F2661">
        <v>7</v>
      </c>
      <c r="J2661" t="s">
        <v>155</v>
      </c>
    </row>
    <row r="2662" spans="1:10">
      <c r="A2662" t="s">
        <v>643</v>
      </c>
      <c r="B2662" s="56">
        <v>3.4282407407407407E-2</v>
      </c>
      <c r="C2662" t="s">
        <v>18</v>
      </c>
      <c r="D2662" t="s">
        <v>33</v>
      </c>
      <c r="E2662">
        <v>10</v>
      </c>
      <c r="F2662">
        <v>3</v>
      </c>
      <c r="J2662" t="s">
        <v>690</v>
      </c>
    </row>
    <row r="2663" spans="1:10">
      <c r="A2663" t="s">
        <v>643</v>
      </c>
      <c r="B2663" s="56">
        <v>3.4907407407407408E-2</v>
      </c>
      <c r="C2663" t="s">
        <v>13</v>
      </c>
      <c r="D2663" t="s">
        <v>33</v>
      </c>
      <c r="E2663">
        <v>16</v>
      </c>
      <c r="F2663">
        <v>9</v>
      </c>
      <c r="J2663" t="s">
        <v>691</v>
      </c>
    </row>
    <row r="2664" spans="1:10">
      <c r="A2664" t="s">
        <v>643</v>
      </c>
      <c r="B2664" s="56">
        <v>3.5046296296296298E-2</v>
      </c>
      <c r="C2664" t="s">
        <v>13</v>
      </c>
      <c r="D2664" t="s">
        <v>28</v>
      </c>
      <c r="E2664">
        <v>20</v>
      </c>
      <c r="H2664" t="s">
        <v>692</v>
      </c>
    </row>
    <row r="2665" spans="1:10">
      <c r="A2665" t="s">
        <v>643</v>
      </c>
      <c r="B2665" s="56">
        <v>3.6041666666666666E-2</v>
      </c>
      <c r="C2665" t="s">
        <v>23</v>
      </c>
      <c r="D2665" t="s">
        <v>30</v>
      </c>
      <c r="E2665">
        <v>11</v>
      </c>
      <c r="F2665">
        <v>5</v>
      </c>
      <c r="J2665" t="s">
        <v>694</v>
      </c>
    </row>
    <row r="2666" spans="1:10">
      <c r="A2666" t="s">
        <v>643</v>
      </c>
      <c r="B2666" s="56">
        <v>3.605324074074074E-2</v>
      </c>
      <c r="C2666" t="s">
        <v>23</v>
      </c>
      <c r="D2666" t="s">
        <v>30</v>
      </c>
      <c r="E2666">
        <v>19</v>
      </c>
      <c r="F2666">
        <v>13</v>
      </c>
      <c r="J2666" t="s">
        <v>694</v>
      </c>
    </row>
    <row r="2667" spans="1:10">
      <c r="A2667" t="s">
        <v>643</v>
      </c>
      <c r="B2667" s="56">
        <v>3.6180555555555556E-2</v>
      </c>
      <c r="C2667" t="s">
        <v>23</v>
      </c>
      <c r="D2667" t="s">
        <v>28</v>
      </c>
      <c r="E2667">
        <v>10</v>
      </c>
      <c r="H2667" t="s">
        <v>660</v>
      </c>
    </row>
    <row r="2668" spans="1:10">
      <c r="A2668" t="s">
        <v>643</v>
      </c>
      <c r="B2668" s="56">
        <v>3.6539351851851851E-2</v>
      </c>
      <c r="C2668" t="s">
        <v>23</v>
      </c>
      <c r="D2668" t="s">
        <v>30</v>
      </c>
      <c r="E2668" t="s">
        <v>17</v>
      </c>
      <c r="F2668">
        <v>20</v>
      </c>
      <c r="G2668" t="s">
        <v>40</v>
      </c>
      <c r="J2668" t="s">
        <v>696</v>
      </c>
    </row>
    <row r="2669" spans="1:10">
      <c r="A2669" t="s">
        <v>643</v>
      </c>
      <c r="B2669" s="56">
        <v>3.6909722222222219E-2</v>
      </c>
      <c r="C2669" t="s">
        <v>23</v>
      </c>
      <c r="D2669" t="s">
        <v>28</v>
      </c>
      <c r="E2669">
        <v>21</v>
      </c>
      <c r="H2669" t="s">
        <v>697</v>
      </c>
    </row>
    <row r="2670" spans="1:10">
      <c r="A2670" t="s">
        <v>643</v>
      </c>
      <c r="B2670" s="56">
        <v>3.888888888888889E-2</v>
      </c>
      <c r="C2670" t="s">
        <v>13</v>
      </c>
      <c r="D2670" t="s">
        <v>62</v>
      </c>
      <c r="E2670" t="s">
        <v>38</v>
      </c>
      <c r="F2670" t="s">
        <v>38</v>
      </c>
      <c r="J2670" t="s">
        <v>56</v>
      </c>
    </row>
    <row r="2671" spans="1:10">
      <c r="A2671" t="s">
        <v>643</v>
      </c>
      <c r="B2671" s="56">
        <v>3.888888888888889E-2</v>
      </c>
      <c r="C2671" t="s">
        <v>13</v>
      </c>
      <c r="D2671" t="s">
        <v>62</v>
      </c>
      <c r="E2671">
        <v>11</v>
      </c>
      <c r="F2671">
        <v>6</v>
      </c>
      <c r="J2671" t="s">
        <v>693</v>
      </c>
    </row>
    <row r="2672" spans="1:10">
      <c r="A2672" t="s">
        <v>643</v>
      </c>
      <c r="B2672" s="56">
        <v>3.8935185185185184E-2</v>
      </c>
      <c r="C2672" t="s">
        <v>13</v>
      </c>
      <c r="D2672" t="s">
        <v>62</v>
      </c>
      <c r="E2672" t="s">
        <v>38</v>
      </c>
      <c r="F2672" t="s">
        <v>38</v>
      </c>
      <c r="J2672" t="s">
        <v>56</v>
      </c>
    </row>
    <row r="2673" spans="1:10">
      <c r="A2673" t="s">
        <v>643</v>
      </c>
      <c r="B2673" s="56">
        <v>3.8935185185185184E-2</v>
      </c>
      <c r="C2673" t="s">
        <v>13</v>
      </c>
      <c r="D2673" t="s">
        <v>62</v>
      </c>
      <c r="E2673" t="s">
        <v>38</v>
      </c>
      <c r="F2673" t="s">
        <v>38</v>
      </c>
      <c r="J2673" t="s">
        <v>693</v>
      </c>
    </row>
    <row r="2674" spans="1:10">
      <c r="A2674" t="s">
        <v>643</v>
      </c>
      <c r="B2674" s="56">
        <v>3.9456018518518515E-2</v>
      </c>
      <c r="C2674" t="s">
        <v>19</v>
      </c>
      <c r="D2674" t="s">
        <v>30</v>
      </c>
      <c r="E2674" t="s">
        <v>38</v>
      </c>
      <c r="F2674" t="s">
        <v>38</v>
      </c>
      <c r="J2674" t="s">
        <v>47</v>
      </c>
    </row>
    <row r="2675" spans="1:10">
      <c r="A2675" t="s">
        <v>643</v>
      </c>
      <c r="B2675" s="56">
        <v>3.9456018518518515E-2</v>
      </c>
      <c r="C2675" t="s">
        <v>19</v>
      </c>
      <c r="D2675" t="s">
        <v>28</v>
      </c>
      <c r="E2675">
        <v>17</v>
      </c>
      <c r="H2675" t="s">
        <v>701</v>
      </c>
    </row>
    <row r="2676" spans="1:10">
      <c r="A2676" t="s">
        <v>643</v>
      </c>
      <c r="B2676" s="56">
        <v>3.9930555555555552E-2</v>
      </c>
      <c r="C2676" t="s">
        <v>19</v>
      </c>
      <c r="D2676" t="s">
        <v>30</v>
      </c>
      <c r="E2676" t="s">
        <v>38</v>
      </c>
      <c r="F2676" t="s">
        <v>38</v>
      </c>
      <c r="J2676" t="s">
        <v>159</v>
      </c>
    </row>
    <row r="2677" spans="1:10">
      <c r="A2677" t="s">
        <v>643</v>
      </c>
      <c r="B2677" s="56">
        <v>0.04</v>
      </c>
      <c r="C2677" t="s">
        <v>19</v>
      </c>
      <c r="D2677" t="s">
        <v>28</v>
      </c>
      <c r="E2677">
        <v>6</v>
      </c>
      <c r="H2677" t="s">
        <v>684</v>
      </c>
    </row>
    <row r="2678" spans="1:10">
      <c r="A2678" t="s">
        <v>643</v>
      </c>
      <c r="B2678" s="56">
        <v>4.0752314814814818E-2</v>
      </c>
      <c r="C2678" t="s">
        <v>23</v>
      </c>
      <c r="D2678" t="s">
        <v>30</v>
      </c>
      <c r="E2678" t="s">
        <v>38</v>
      </c>
      <c r="F2678" t="s">
        <v>38</v>
      </c>
      <c r="J2678" t="s">
        <v>56</v>
      </c>
    </row>
    <row r="2679" spans="1:10">
      <c r="A2679" t="s">
        <v>643</v>
      </c>
      <c r="B2679" s="56">
        <v>4.0752314814814818E-2</v>
      </c>
      <c r="C2679" t="s">
        <v>23</v>
      </c>
      <c r="D2679" t="s">
        <v>30</v>
      </c>
      <c r="E2679">
        <v>20</v>
      </c>
      <c r="F2679">
        <v>14</v>
      </c>
      <c r="J2679" t="s">
        <v>702</v>
      </c>
    </row>
    <row r="2680" spans="1:10">
      <c r="A2680" t="s">
        <v>643</v>
      </c>
      <c r="B2680" s="56">
        <v>4.08912037037037E-2</v>
      </c>
      <c r="C2680" t="s">
        <v>23</v>
      </c>
      <c r="D2680" t="s">
        <v>28</v>
      </c>
      <c r="E2680">
        <v>9</v>
      </c>
      <c r="H2680" t="s">
        <v>703</v>
      </c>
      <c r="I2680">
        <v>1</v>
      </c>
      <c r="J2680" t="s">
        <v>100</v>
      </c>
    </row>
    <row r="2681" spans="1:10">
      <c r="A2681" t="s">
        <v>643</v>
      </c>
      <c r="B2681" s="56">
        <v>4.1712962962962966E-2</v>
      </c>
      <c r="C2681" t="s">
        <v>23</v>
      </c>
      <c r="D2681" t="s">
        <v>28</v>
      </c>
      <c r="E2681">
        <v>2</v>
      </c>
      <c r="J2681" t="s">
        <v>243</v>
      </c>
    </row>
    <row r="2682" spans="1:10">
      <c r="A2682" t="s">
        <v>643</v>
      </c>
      <c r="B2682" s="56">
        <v>4.1724537037037039E-2</v>
      </c>
      <c r="C2682" t="s">
        <v>13</v>
      </c>
      <c r="D2682" t="s">
        <v>62</v>
      </c>
      <c r="E2682">
        <v>20</v>
      </c>
      <c r="F2682">
        <v>15</v>
      </c>
      <c r="J2682" t="s">
        <v>243</v>
      </c>
    </row>
    <row r="2683" spans="1:10">
      <c r="A2683" t="s">
        <v>643</v>
      </c>
      <c r="B2683" s="56">
        <v>4.2453703703703702E-2</v>
      </c>
      <c r="C2683" t="s">
        <v>18</v>
      </c>
      <c r="D2683" t="s">
        <v>101</v>
      </c>
      <c r="E2683">
        <v>6</v>
      </c>
      <c r="J2683" t="s">
        <v>705</v>
      </c>
    </row>
    <row r="2684" spans="1:10">
      <c r="A2684" t="s">
        <v>643</v>
      </c>
      <c r="B2684" s="56">
        <v>4.2615740740740739E-2</v>
      </c>
      <c r="C2684" t="s">
        <v>23</v>
      </c>
      <c r="D2684" t="s">
        <v>15</v>
      </c>
      <c r="E2684">
        <v>12</v>
      </c>
      <c r="F2684">
        <v>9</v>
      </c>
    </row>
    <row r="2685" spans="1:10">
      <c r="A2685" t="s">
        <v>643</v>
      </c>
      <c r="B2685" s="56">
        <v>4.7164351851851853E-2</v>
      </c>
      <c r="C2685" t="s">
        <v>21</v>
      </c>
      <c r="D2685" t="s">
        <v>33</v>
      </c>
      <c r="E2685">
        <v>20</v>
      </c>
      <c r="F2685">
        <v>12</v>
      </c>
      <c r="J2685" t="s">
        <v>706</v>
      </c>
    </row>
    <row r="2686" spans="1:10">
      <c r="A2686" t="s">
        <v>643</v>
      </c>
      <c r="B2686" s="56">
        <v>4.7245370370370368E-2</v>
      </c>
      <c r="C2686" t="s">
        <v>21</v>
      </c>
      <c r="D2686" t="s">
        <v>33</v>
      </c>
      <c r="E2686">
        <v>18</v>
      </c>
      <c r="F2686">
        <v>10</v>
      </c>
      <c r="J2686" t="s">
        <v>706</v>
      </c>
    </row>
    <row r="2687" spans="1:10">
      <c r="A2687" t="s">
        <v>643</v>
      </c>
      <c r="B2687" s="56">
        <v>4.7256944444444442E-2</v>
      </c>
      <c r="C2687" t="s">
        <v>21</v>
      </c>
      <c r="D2687" t="s">
        <v>33</v>
      </c>
      <c r="E2687">
        <v>20</v>
      </c>
      <c r="F2687">
        <v>12</v>
      </c>
      <c r="J2687" t="s">
        <v>706</v>
      </c>
    </row>
    <row r="2688" spans="1:10">
      <c r="A2688" t="s">
        <v>643</v>
      </c>
      <c r="B2688" s="56">
        <v>4.7303240740740743E-2</v>
      </c>
      <c r="C2688" t="s">
        <v>19</v>
      </c>
      <c r="D2688" t="s">
        <v>30</v>
      </c>
      <c r="E2688">
        <v>22</v>
      </c>
      <c r="F2688">
        <v>15</v>
      </c>
      <c r="J2688" t="s">
        <v>159</v>
      </c>
    </row>
    <row r="2689" spans="1:10">
      <c r="A2689" t="s">
        <v>643</v>
      </c>
      <c r="B2689" s="56">
        <v>4.7372685185185184E-2</v>
      </c>
      <c r="C2689" t="s">
        <v>19</v>
      </c>
      <c r="D2689" t="s">
        <v>28</v>
      </c>
      <c r="E2689">
        <v>5</v>
      </c>
      <c r="H2689" t="s">
        <v>653</v>
      </c>
    </row>
    <row r="2690" spans="1:10">
      <c r="A2690" t="s">
        <v>643</v>
      </c>
      <c r="B2690" s="56">
        <v>4.7511574074074074E-2</v>
      </c>
      <c r="C2690" t="s">
        <v>21</v>
      </c>
      <c r="D2690" t="s">
        <v>28</v>
      </c>
      <c r="E2690">
        <v>27</v>
      </c>
      <c r="H2690" t="s">
        <v>710</v>
      </c>
      <c r="I2690">
        <v>1</v>
      </c>
      <c r="J2690" t="s">
        <v>100</v>
      </c>
    </row>
    <row r="2691" spans="1:10">
      <c r="A2691" t="s">
        <v>643</v>
      </c>
      <c r="B2691" s="56">
        <v>4.7997685185185185E-2</v>
      </c>
      <c r="C2691" t="s">
        <v>21</v>
      </c>
      <c r="D2691" t="s">
        <v>113</v>
      </c>
      <c r="E2691">
        <v>11</v>
      </c>
      <c r="F2691">
        <v>5</v>
      </c>
      <c r="J2691" t="s">
        <v>317</v>
      </c>
    </row>
    <row r="2692" spans="1:10">
      <c r="A2692" t="s">
        <v>643</v>
      </c>
      <c r="B2692" s="56">
        <v>4.8414351851851854E-2</v>
      </c>
      <c r="C2692" t="s">
        <v>13</v>
      </c>
      <c r="D2692" t="s">
        <v>156</v>
      </c>
      <c r="E2692">
        <v>19</v>
      </c>
      <c r="F2692">
        <v>19</v>
      </c>
      <c r="J2692" t="s">
        <v>713</v>
      </c>
    </row>
    <row r="2693" spans="1:10">
      <c r="A2693" t="s">
        <v>643</v>
      </c>
      <c r="B2693" s="56">
        <v>4.8564814814814818E-2</v>
      </c>
      <c r="C2693" t="s">
        <v>18</v>
      </c>
      <c r="D2693" t="s">
        <v>101</v>
      </c>
      <c r="E2693">
        <v>11</v>
      </c>
      <c r="J2693" t="s">
        <v>714</v>
      </c>
    </row>
    <row r="2694" spans="1:10">
      <c r="A2694" t="s">
        <v>643</v>
      </c>
      <c r="B2694" s="56">
        <v>4.9351851851851855E-2</v>
      </c>
      <c r="C2694" t="s">
        <v>18</v>
      </c>
      <c r="D2694" t="s">
        <v>51</v>
      </c>
      <c r="E2694">
        <v>12</v>
      </c>
      <c r="F2694">
        <v>5</v>
      </c>
    </row>
    <row r="2695" spans="1:10">
      <c r="A2695" t="s">
        <v>643</v>
      </c>
      <c r="B2695" s="56">
        <v>5.0289351851851849E-2</v>
      </c>
      <c r="C2695" t="s">
        <v>23</v>
      </c>
      <c r="D2695" t="s">
        <v>37</v>
      </c>
      <c r="E2695">
        <v>10</v>
      </c>
      <c r="F2695">
        <v>10</v>
      </c>
    </row>
    <row r="2696" spans="1:10">
      <c r="A2696" t="s">
        <v>643</v>
      </c>
      <c r="B2696" s="56">
        <v>5.033564814814815E-2</v>
      </c>
      <c r="C2696" t="s">
        <v>19</v>
      </c>
      <c r="D2696" t="s">
        <v>37</v>
      </c>
      <c r="E2696">
        <v>20</v>
      </c>
      <c r="F2696">
        <v>14</v>
      </c>
    </row>
    <row r="2697" spans="1:10">
      <c r="A2697" t="s">
        <v>643</v>
      </c>
      <c r="B2697" s="56">
        <v>5.108796296296296E-2</v>
      </c>
      <c r="C2697" t="s">
        <v>18</v>
      </c>
      <c r="D2697" t="s">
        <v>37</v>
      </c>
      <c r="E2697">
        <v>13</v>
      </c>
      <c r="F2697">
        <v>12</v>
      </c>
    </row>
    <row r="2698" spans="1:10">
      <c r="A2698" t="s">
        <v>643</v>
      </c>
      <c r="B2698" s="56">
        <v>5.1631944444444446E-2</v>
      </c>
      <c r="C2698" t="s">
        <v>18</v>
      </c>
      <c r="D2698" t="s">
        <v>51</v>
      </c>
      <c r="E2698">
        <v>10</v>
      </c>
      <c r="F2698">
        <v>3</v>
      </c>
    </row>
    <row r="2699" spans="1:10">
      <c r="A2699" t="s">
        <v>643</v>
      </c>
      <c r="B2699" s="56">
        <v>5.3009259259259256E-2</v>
      </c>
      <c r="C2699" t="s">
        <v>23</v>
      </c>
      <c r="D2699" t="s">
        <v>101</v>
      </c>
      <c r="E2699" t="s">
        <v>38</v>
      </c>
      <c r="F2699" t="s">
        <v>38</v>
      </c>
      <c r="J2699" t="s">
        <v>70</v>
      </c>
    </row>
    <row r="2700" spans="1:10">
      <c r="A2700" t="s">
        <v>643</v>
      </c>
      <c r="B2700" s="56">
        <v>5.3287037037037036E-2</v>
      </c>
      <c r="C2700" t="s">
        <v>66</v>
      </c>
      <c r="D2700" t="s">
        <v>101</v>
      </c>
      <c r="E2700" t="s">
        <v>38</v>
      </c>
      <c r="F2700" t="s">
        <v>38</v>
      </c>
      <c r="J2700" t="s">
        <v>70</v>
      </c>
    </row>
    <row r="2701" spans="1:10">
      <c r="A2701" t="s">
        <v>643</v>
      </c>
      <c r="B2701" s="56">
        <v>5.3321759259259256E-2</v>
      </c>
      <c r="C2701" t="s">
        <v>13</v>
      </c>
      <c r="D2701" t="s">
        <v>101</v>
      </c>
      <c r="E2701">
        <v>39</v>
      </c>
      <c r="J2701" t="s">
        <v>722</v>
      </c>
    </row>
    <row r="2702" spans="1:10">
      <c r="A2702" t="s">
        <v>643</v>
      </c>
      <c r="B2702" s="56">
        <v>5.3356481481481484E-2</v>
      </c>
      <c r="C2702" t="s">
        <v>14</v>
      </c>
      <c r="D2702" t="s">
        <v>101</v>
      </c>
      <c r="E2702" t="s">
        <v>38</v>
      </c>
      <c r="F2702" t="s">
        <v>38</v>
      </c>
      <c r="J2702" t="s">
        <v>70</v>
      </c>
    </row>
    <row r="2703" spans="1:10">
      <c r="A2703" t="s">
        <v>643</v>
      </c>
      <c r="B2703" s="56">
        <v>6.2118055555555558E-2</v>
      </c>
      <c r="C2703" t="s">
        <v>18</v>
      </c>
      <c r="D2703" t="s">
        <v>31</v>
      </c>
      <c r="E2703" t="s">
        <v>38</v>
      </c>
      <c r="F2703" t="s">
        <v>38</v>
      </c>
      <c r="J2703" t="s">
        <v>56</v>
      </c>
    </row>
    <row r="2704" spans="1:10">
      <c r="A2704" t="s">
        <v>643</v>
      </c>
      <c r="B2704" s="56">
        <v>6.2118055555555558E-2</v>
      </c>
      <c r="C2704" t="s">
        <v>18</v>
      </c>
      <c r="D2704" t="s">
        <v>31</v>
      </c>
      <c r="E2704">
        <v>22</v>
      </c>
      <c r="F2704">
        <v>18</v>
      </c>
      <c r="J2704" t="s">
        <v>57</v>
      </c>
    </row>
    <row r="2705" spans="1:10">
      <c r="A2705" t="s">
        <v>643</v>
      </c>
      <c r="B2705" s="56">
        <v>6.8587962962962962E-2</v>
      </c>
      <c r="C2705" t="s">
        <v>18</v>
      </c>
      <c r="D2705" t="s">
        <v>34</v>
      </c>
      <c r="E2705">
        <v>20</v>
      </c>
      <c r="F2705">
        <v>16</v>
      </c>
    </row>
    <row r="2706" spans="1:10">
      <c r="A2706" t="s">
        <v>643</v>
      </c>
      <c r="B2706" s="56">
        <v>7.0659722222222221E-2</v>
      </c>
      <c r="C2706" t="s">
        <v>19</v>
      </c>
      <c r="D2706" t="s">
        <v>22</v>
      </c>
      <c r="E2706">
        <v>14</v>
      </c>
      <c r="F2706">
        <v>5</v>
      </c>
    </row>
    <row r="2707" spans="1:10">
      <c r="A2707" t="s">
        <v>643</v>
      </c>
      <c r="B2707" s="56">
        <v>7.1076388888888883E-2</v>
      </c>
      <c r="C2707" t="s">
        <v>13</v>
      </c>
      <c r="D2707" t="s">
        <v>31</v>
      </c>
      <c r="E2707">
        <v>9</v>
      </c>
      <c r="F2707">
        <v>5</v>
      </c>
    </row>
    <row r="2708" spans="1:10">
      <c r="A2708" t="s">
        <v>643</v>
      </c>
      <c r="B2708" s="56">
        <v>7.1874999999999994E-2</v>
      </c>
      <c r="C2708" t="s">
        <v>21</v>
      </c>
      <c r="D2708" t="s">
        <v>31</v>
      </c>
      <c r="E2708">
        <v>9</v>
      </c>
      <c r="F2708">
        <v>6</v>
      </c>
    </row>
    <row r="2709" spans="1:10">
      <c r="A2709" t="s">
        <v>643</v>
      </c>
      <c r="B2709" s="56">
        <v>7.2592592592592597E-2</v>
      </c>
      <c r="C2709" t="s">
        <v>21</v>
      </c>
      <c r="D2709" t="s">
        <v>15</v>
      </c>
      <c r="E2709">
        <v>9</v>
      </c>
      <c r="F2709">
        <v>6</v>
      </c>
    </row>
    <row r="2710" spans="1:10">
      <c r="A2710" t="s">
        <v>643</v>
      </c>
      <c r="B2710" s="56">
        <v>7.3518518518518525E-2</v>
      </c>
      <c r="C2710" t="s">
        <v>66</v>
      </c>
      <c r="D2710" t="s">
        <v>116</v>
      </c>
      <c r="E2710">
        <v>0</v>
      </c>
      <c r="F2710">
        <v>2</v>
      </c>
      <c r="J2710" t="s">
        <v>729</v>
      </c>
    </row>
    <row r="2711" spans="1:10">
      <c r="A2711" t="s">
        <v>643</v>
      </c>
      <c r="B2711" s="56">
        <v>7.706018518518519E-2</v>
      </c>
      <c r="C2711" t="s">
        <v>23</v>
      </c>
      <c r="D2711" t="s">
        <v>321</v>
      </c>
      <c r="E2711" t="s">
        <v>17</v>
      </c>
      <c r="F2711">
        <v>20</v>
      </c>
    </row>
    <row r="2712" spans="1:10">
      <c r="A2712" t="s">
        <v>643</v>
      </c>
      <c r="B2712" s="56">
        <v>7.8634259259259265E-2</v>
      </c>
      <c r="C2712" t="s">
        <v>13</v>
      </c>
      <c r="D2712" t="s">
        <v>113</v>
      </c>
      <c r="E2712">
        <v>18</v>
      </c>
      <c r="F2712">
        <v>16</v>
      </c>
    </row>
    <row r="2713" spans="1:10">
      <c r="A2713" t="s">
        <v>643</v>
      </c>
      <c r="B2713" s="56">
        <v>7.9560185185185192E-2</v>
      </c>
      <c r="C2713" t="s">
        <v>13</v>
      </c>
      <c r="D2713" t="s">
        <v>78</v>
      </c>
      <c r="E2713">
        <v>10</v>
      </c>
      <c r="F2713">
        <v>8</v>
      </c>
    </row>
    <row r="2714" spans="1:10">
      <c r="A2714" t="s">
        <v>643</v>
      </c>
      <c r="B2714" s="56">
        <v>9.9097222222222225E-2</v>
      </c>
      <c r="C2714" t="s">
        <v>21</v>
      </c>
      <c r="D2714" t="s">
        <v>37</v>
      </c>
      <c r="E2714">
        <v>13</v>
      </c>
      <c r="F2714">
        <v>5</v>
      </c>
      <c r="J2714" t="s">
        <v>56</v>
      </c>
    </row>
    <row r="2715" spans="1:10">
      <c r="A2715" t="s">
        <v>643</v>
      </c>
      <c r="B2715" s="56">
        <v>9.9097222222222225E-2</v>
      </c>
      <c r="C2715" t="s">
        <v>21</v>
      </c>
      <c r="D2715" t="s">
        <v>37</v>
      </c>
      <c r="E2715">
        <v>14</v>
      </c>
      <c r="F2715">
        <v>6</v>
      </c>
      <c r="J2715" t="s">
        <v>57</v>
      </c>
    </row>
    <row r="2716" spans="1:10">
      <c r="A2716" t="s">
        <v>643</v>
      </c>
      <c r="B2716" s="56">
        <v>0.10243055555555555</v>
      </c>
      <c r="C2716" t="s">
        <v>23</v>
      </c>
      <c r="D2716" t="s">
        <v>34</v>
      </c>
      <c r="E2716">
        <v>7</v>
      </c>
      <c r="F2716">
        <v>4</v>
      </c>
    </row>
    <row r="2717" spans="1:10">
      <c r="A2717" t="s">
        <v>643</v>
      </c>
      <c r="B2717" s="56">
        <v>0.10243055555555555</v>
      </c>
      <c r="C2717" t="s">
        <v>18</v>
      </c>
      <c r="D2717" t="s">
        <v>27</v>
      </c>
      <c r="E2717">
        <v>20</v>
      </c>
      <c r="F2717">
        <v>14</v>
      </c>
    </row>
    <row r="2718" spans="1:10">
      <c r="A2718" t="s">
        <v>643</v>
      </c>
      <c r="B2718" s="56">
        <v>0.10605324074074074</v>
      </c>
      <c r="C2718" t="s">
        <v>19</v>
      </c>
      <c r="D2718" t="s">
        <v>24</v>
      </c>
      <c r="E2718">
        <v>18</v>
      </c>
      <c r="F2718">
        <v>15</v>
      </c>
    </row>
    <row r="2719" spans="1:10">
      <c r="A2719" t="s">
        <v>643</v>
      </c>
      <c r="B2719" s="56">
        <v>0.10605324074074074</v>
      </c>
      <c r="C2719" t="s">
        <v>18</v>
      </c>
      <c r="D2719" t="s">
        <v>24</v>
      </c>
      <c r="E2719">
        <v>13</v>
      </c>
      <c r="F2719">
        <v>9</v>
      </c>
    </row>
    <row r="2720" spans="1:10">
      <c r="A2720" t="s">
        <v>643</v>
      </c>
      <c r="B2720" s="56">
        <v>0.10609953703703703</v>
      </c>
      <c r="C2720" t="s">
        <v>23</v>
      </c>
      <c r="D2720" t="s">
        <v>24</v>
      </c>
      <c r="E2720">
        <v>14</v>
      </c>
      <c r="F2720">
        <v>8</v>
      </c>
    </row>
    <row r="2721" spans="1:6">
      <c r="A2721" t="s">
        <v>643</v>
      </c>
      <c r="B2721" s="56">
        <v>0.1116087962962963</v>
      </c>
      <c r="C2721" t="s">
        <v>13</v>
      </c>
      <c r="D2721" t="s">
        <v>15</v>
      </c>
      <c r="E2721">
        <v>16</v>
      </c>
      <c r="F2721">
        <v>15</v>
      </c>
    </row>
    <row r="2722" spans="1:6">
      <c r="A2722" t="s">
        <v>643</v>
      </c>
      <c r="B2722" s="56">
        <v>0.11163194444444445</v>
      </c>
      <c r="C2722" t="s">
        <v>21</v>
      </c>
      <c r="D2722" t="s">
        <v>15</v>
      </c>
      <c r="E2722">
        <v>5</v>
      </c>
      <c r="F2722">
        <v>2</v>
      </c>
    </row>
    <row r="2723" spans="1:6">
      <c r="A2723" t="s">
        <v>643</v>
      </c>
      <c r="B2723" s="56">
        <v>0.11219907407407408</v>
      </c>
      <c r="C2723" t="s">
        <v>23</v>
      </c>
      <c r="D2723" t="s">
        <v>15</v>
      </c>
      <c r="E2723">
        <v>20</v>
      </c>
      <c r="F2723">
        <v>17</v>
      </c>
    </row>
    <row r="2724" spans="1:6">
      <c r="A2724" t="s">
        <v>643</v>
      </c>
      <c r="B2724" s="56">
        <v>0.11223379629629629</v>
      </c>
      <c r="C2724" t="s">
        <v>18</v>
      </c>
      <c r="D2724" t="s">
        <v>15</v>
      </c>
      <c r="E2724">
        <v>17</v>
      </c>
      <c r="F2724">
        <v>13</v>
      </c>
    </row>
    <row r="2725" spans="1:6">
      <c r="A2725" t="s">
        <v>643</v>
      </c>
      <c r="B2725" s="56">
        <v>0.1140162037037037</v>
      </c>
      <c r="C2725" t="s">
        <v>21</v>
      </c>
      <c r="D2725" t="s">
        <v>15</v>
      </c>
      <c r="E2725">
        <v>13</v>
      </c>
      <c r="F2725">
        <v>10</v>
      </c>
    </row>
    <row r="2726" spans="1:6">
      <c r="A2726" t="s">
        <v>643</v>
      </c>
      <c r="B2726" s="56">
        <v>0.11996527777777778</v>
      </c>
      <c r="C2726" t="s">
        <v>23</v>
      </c>
      <c r="D2726" t="s">
        <v>31</v>
      </c>
      <c r="E2726">
        <v>9</v>
      </c>
      <c r="F2726">
        <v>9</v>
      </c>
    </row>
    <row r="2727" spans="1:6">
      <c r="A2727" t="s">
        <v>643</v>
      </c>
      <c r="B2727" s="56">
        <v>0.12373842592592593</v>
      </c>
      <c r="C2727" t="s">
        <v>18</v>
      </c>
      <c r="D2727" t="s">
        <v>15</v>
      </c>
      <c r="E2727">
        <v>15</v>
      </c>
      <c r="F2727">
        <v>11</v>
      </c>
    </row>
    <row r="2728" spans="1:6">
      <c r="A2728" t="s">
        <v>643</v>
      </c>
      <c r="B2728" s="56">
        <v>0.12446759259259259</v>
      </c>
      <c r="C2728" t="s">
        <v>21</v>
      </c>
      <c r="D2728" t="s">
        <v>15</v>
      </c>
      <c r="E2728">
        <v>17</v>
      </c>
      <c r="F2728">
        <v>14</v>
      </c>
    </row>
    <row r="2729" spans="1:6">
      <c r="A2729" t="s">
        <v>643</v>
      </c>
      <c r="B2729" s="56">
        <v>0.12745370370370371</v>
      </c>
      <c r="C2729" t="s">
        <v>14</v>
      </c>
      <c r="D2729" t="s">
        <v>15</v>
      </c>
      <c r="E2729" t="s">
        <v>38</v>
      </c>
      <c r="F2729" t="s">
        <v>38</v>
      </c>
    </row>
    <row r="2730" spans="1:6">
      <c r="A2730" t="s">
        <v>643</v>
      </c>
      <c r="B2730" s="56">
        <v>0.12753472222222223</v>
      </c>
      <c r="C2730" t="s">
        <v>66</v>
      </c>
      <c r="D2730" t="s">
        <v>15</v>
      </c>
      <c r="E2730">
        <v>15</v>
      </c>
    </row>
    <row r="2731" spans="1:6">
      <c r="A2731" t="s">
        <v>643</v>
      </c>
      <c r="B2731" s="56">
        <v>0.12912037037037036</v>
      </c>
      <c r="C2731" t="s">
        <v>19</v>
      </c>
      <c r="D2731" t="s">
        <v>15</v>
      </c>
      <c r="E2731">
        <v>6</v>
      </c>
      <c r="F2731">
        <v>6</v>
      </c>
    </row>
    <row r="2732" spans="1:6">
      <c r="A2732" t="s">
        <v>643</v>
      </c>
      <c r="B2732" s="56">
        <v>0.12912037037037036</v>
      </c>
      <c r="C2732" t="s">
        <v>21</v>
      </c>
      <c r="D2732" t="s">
        <v>15</v>
      </c>
      <c r="E2732">
        <v>13</v>
      </c>
      <c r="F2732">
        <v>10</v>
      </c>
    </row>
    <row r="2733" spans="1:6">
      <c r="A2733" t="s">
        <v>643</v>
      </c>
      <c r="B2733" s="56">
        <v>0.12989583333333332</v>
      </c>
      <c r="C2733" t="s">
        <v>19</v>
      </c>
      <c r="D2733" t="s">
        <v>22</v>
      </c>
      <c r="E2733" t="s">
        <v>20</v>
      </c>
      <c r="F2733">
        <v>1</v>
      </c>
    </row>
    <row r="2734" spans="1:6">
      <c r="A2734" t="s">
        <v>643</v>
      </c>
      <c r="B2734" s="56">
        <v>0.1303125</v>
      </c>
      <c r="C2734" t="s">
        <v>19</v>
      </c>
      <c r="D2734" t="s">
        <v>15</v>
      </c>
      <c r="E2734">
        <v>12</v>
      </c>
      <c r="F2734">
        <v>12</v>
      </c>
    </row>
    <row r="2735" spans="1:6">
      <c r="A2735" t="s">
        <v>643</v>
      </c>
      <c r="B2735" s="56">
        <v>0.13037037037037036</v>
      </c>
      <c r="C2735" t="s">
        <v>89</v>
      </c>
      <c r="D2735" t="s">
        <v>15</v>
      </c>
      <c r="E2735">
        <v>5</v>
      </c>
      <c r="F2735">
        <v>2</v>
      </c>
    </row>
    <row r="2736" spans="1:6">
      <c r="A2736" t="s">
        <v>643</v>
      </c>
      <c r="B2736" s="56">
        <v>0.13130787037037037</v>
      </c>
      <c r="C2736" t="s">
        <v>19</v>
      </c>
      <c r="D2736" t="s">
        <v>15</v>
      </c>
      <c r="E2736">
        <v>13</v>
      </c>
      <c r="F2736">
        <v>13</v>
      </c>
    </row>
    <row r="2737" spans="1:10">
      <c r="A2737" t="s">
        <v>643</v>
      </c>
      <c r="B2737" s="56">
        <v>0.13199074074074074</v>
      </c>
      <c r="C2737" t="s">
        <v>19</v>
      </c>
      <c r="D2737" t="s">
        <v>15</v>
      </c>
      <c r="E2737">
        <v>15</v>
      </c>
      <c r="F2737">
        <v>15</v>
      </c>
    </row>
    <row r="2738" spans="1:10">
      <c r="A2738" t="s">
        <v>643</v>
      </c>
      <c r="B2738" s="56">
        <v>0.13335648148148149</v>
      </c>
      <c r="C2738" t="s">
        <v>19</v>
      </c>
      <c r="D2738" t="s">
        <v>15</v>
      </c>
      <c r="E2738">
        <v>6</v>
      </c>
      <c r="F2738">
        <v>6</v>
      </c>
    </row>
    <row r="2739" spans="1:10">
      <c r="A2739" t="s">
        <v>643</v>
      </c>
      <c r="B2739" s="56">
        <v>0.13365740740740742</v>
      </c>
      <c r="C2739" t="s">
        <v>18</v>
      </c>
      <c r="D2739" t="s">
        <v>22</v>
      </c>
      <c r="E2739" t="s">
        <v>17</v>
      </c>
      <c r="F2739">
        <v>20</v>
      </c>
    </row>
    <row r="2740" spans="1:10">
      <c r="A2740" t="s">
        <v>643</v>
      </c>
      <c r="B2740" s="56">
        <v>0.13365740740740742</v>
      </c>
      <c r="C2740" t="s">
        <v>23</v>
      </c>
      <c r="D2740" t="s">
        <v>22</v>
      </c>
      <c r="E2740" t="s">
        <v>20</v>
      </c>
      <c r="F2740">
        <v>1</v>
      </c>
    </row>
    <row r="2741" spans="1:10">
      <c r="A2741" t="s">
        <v>643</v>
      </c>
      <c r="B2741" s="56">
        <v>0.13365740740740742</v>
      </c>
      <c r="C2741" t="s">
        <v>66</v>
      </c>
      <c r="D2741" t="s">
        <v>22</v>
      </c>
      <c r="E2741">
        <v>16</v>
      </c>
    </row>
    <row r="2742" spans="1:10">
      <c r="A2742" t="s">
        <v>643</v>
      </c>
      <c r="B2742" s="56">
        <v>0.13365740740740742</v>
      </c>
      <c r="C2742" t="s">
        <v>21</v>
      </c>
      <c r="D2742" t="s">
        <v>22</v>
      </c>
      <c r="E2742">
        <v>14</v>
      </c>
      <c r="F2742">
        <v>13</v>
      </c>
    </row>
    <row r="2743" spans="1:10">
      <c r="A2743" t="s">
        <v>643</v>
      </c>
      <c r="B2743" s="56">
        <v>0.13365740740740742</v>
      </c>
      <c r="C2743" t="s">
        <v>14</v>
      </c>
      <c r="D2743" t="s">
        <v>22</v>
      </c>
      <c r="E2743">
        <v>14</v>
      </c>
      <c r="F2743">
        <v>7</v>
      </c>
    </row>
    <row r="2744" spans="1:10">
      <c r="A2744" t="s">
        <v>643</v>
      </c>
      <c r="B2744" s="56">
        <v>0.13365740740740742</v>
      </c>
      <c r="C2744" t="s">
        <v>13</v>
      </c>
      <c r="D2744" t="s">
        <v>22</v>
      </c>
      <c r="E2744">
        <v>4</v>
      </c>
      <c r="F2744">
        <v>4</v>
      </c>
    </row>
    <row r="2745" spans="1:10">
      <c r="A2745" t="s">
        <v>643</v>
      </c>
      <c r="B2745" s="56">
        <v>0.13642361111111112</v>
      </c>
      <c r="C2745" t="s">
        <v>13</v>
      </c>
      <c r="D2745" t="s">
        <v>15</v>
      </c>
      <c r="E2745">
        <v>14</v>
      </c>
      <c r="F2745">
        <v>13</v>
      </c>
    </row>
    <row r="2746" spans="1:10">
      <c r="A2746" t="s">
        <v>643</v>
      </c>
      <c r="B2746" s="56">
        <v>0.13692129629629629</v>
      </c>
      <c r="C2746" t="s">
        <v>14</v>
      </c>
      <c r="D2746" t="s">
        <v>30</v>
      </c>
      <c r="E2746" t="s">
        <v>38</v>
      </c>
      <c r="F2746" t="s">
        <v>38</v>
      </c>
      <c r="J2746" t="s">
        <v>56</v>
      </c>
    </row>
    <row r="2747" spans="1:10">
      <c r="A2747" t="s">
        <v>643</v>
      </c>
      <c r="B2747" s="56">
        <v>0.13692129629629629</v>
      </c>
      <c r="C2747" t="s">
        <v>14</v>
      </c>
      <c r="D2747" t="s">
        <v>30</v>
      </c>
      <c r="E2747">
        <v>16</v>
      </c>
      <c r="F2747">
        <v>9</v>
      </c>
      <c r="J2747" t="s">
        <v>32</v>
      </c>
    </row>
    <row r="2748" spans="1:10">
      <c r="A2748" t="s">
        <v>643</v>
      </c>
      <c r="B2748" s="56">
        <v>0.13704861111111111</v>
      </c>
      <c r="C2748" t="s">
        <v>14</v>
      </c>
      <c r="D2748" t="s">
        <v>28</v>
      </c>
      <c r="E2748">
        <v>12</v>
      </c>
      <c r="H2748" t="s">
        <v>766</v>
      </c>
    </row>
    <row r="2749" spans="1:10">
      <c r="A2749" t="s">
        <v>643</v>
      </c>
      <c r="B2749" s="56">
        <v>0.13731481481481481</v>
      </c>
      <c r="C2749" t="s">
        <v>14</v>
      </c>
      <c r="D2749" t="s">
        <v>30</v>
      </c>
      <c r="E2749" t="s">
        <v>17</v>
      </c>
      <c r="F2749">
        <v>20</v>
      </c>
      <c r="J2749" t="s">
        <v>768</v>
      </c>
    </row>
    <row r="2750" spans="1:10">
      <c r="A2750" t="s">
        <v>643</v>
      </c>
      <c r="B2750" s="56">
        <v>0.13802083333333334</v>
      </c>
      <c r="C2750" t="s">
        <v>19</v>
      </c>
      <c r="D2750" t="s">
        <v>30</v>
      </c>
      <c r="E2750">
        <v>13</v>
      </c>
      <c r="F2750">
        <v>6</v>
      </c>
      <c r="J2750" t="s">
        <v>159</v>
      </c>
    </row>
    <row r="2751" spans="1:10">
      <c r="A2751" t="s">
        <v>643</v>
      </c>
      <c r="B2751" s="56">
        <v>0.13811342592592593</v>
      </c>
      <c r="C2751" t="s">
        <v>19</v>
      </c>
      <c r="D2751" t="s">
        <v>28</v>
      </c>
      <c r="E2751">
        <v>8</v>
      </c>
      <c r="H2751" t="s">
        <v>775</v>
      </c>
    </row>
    <row r="2752" spans="1:10">
      <c r="A2752" t="s">
        <v>643</v>
      </c>
      <c r="B2752" s="56">
        <v>0.13856481481481481</v>
      </c>
      <c r="C2752" t="s">
        <v>18</v>
      </c>
      <c r="D2752" t="s">
        <v>31</v>
      </c>
      <c r="E2752" t="s">
        <v>20</v>
      </c>
      <c r="F2752">
        <v>1</v>
      </c>
    </row>
    <row r="2753" spans="1:10">
      <c r="A2753" t="s">
        <v>643</v>
      </c>
      <c r="B2753" s="56">
        <v>0.139375</v>
      </c>
      <c r="C2753" t="s">
        <v>21</v>
      </c>
      <c r="D2753" t="s">
        <v>37</v>
      </c>
      <c r="E2753">
        <v>15</v>
      </c>
      <c r="F2753">
        <v>7</v>
      </c>
    </row>
    <row r="2754" spans="1:10">
      <c r="A2754" t="s">
        <v>643</v>
      </c>
      <c r="B2754" s="56">
        <v>0.13946759259259259</v>
      </c>
      <c r="C2754" t="s">
        <v>14</v>
      </c>
      <c r="D2754" t="s">
        <v>37</v>
      </c>
      <c r="E2754" t="s">
        <v>17</v>
      </c>
      <c r="F2754">
        <v>20</v>
      </c>
    </row>
    <row r="2755" spans="1:10">
      <c r="A2755" t="s">
        <v>643</v>
      </c>
      <c r="B2755" s="56">
        <v>0.14155092592592591</v>
      </c>
      <c r="C2755" t="s">
        <v>21</v>
      </c>
      <c r="D2755" t="s">
        <v>34</v>
      </c>
      <c r="E2755" t="s">
        <v>38</v>
      </c>
      <c r="F2755" t="s">
        <v>38</v>
      </c>
      <c r="J2755" t="s">
        <v>56</v>
      </c>
    </row>
    <row r="2756" spans="1:10">
      <c r="A2756" t="s">
        <v>643</v>
      </c>
      <c r="B2756" s="56">
        <v>0.14155092592592591</v>
      </c>
      <c r="C2756" t="s">
        <v>21</v>
      </c>
      <c r="D2756" t="s">
        <v>34</v>
      </c>
      <c r="E2756" t="s">
        <v>17</v>
      </c>
      <c r="F2756">
        <v>20</v>
      </c>
    </row>
    <row r="2757" spans="1:10">
      <c r="A2757" t="s">
        <v>643</v>
      </c>
      <c r="B2757" s="56">
        <v>0.14840277777777777</v>
      </c>
      <c r="C2757" t="s">
        <v>18</v>
      </c>
      <c r="D2757" t="s">
        <v>15</v>
      </c>
      <c r="E2757">
        <v>13</v>
      </c>
      <c r="F2757">
        <v>9</v>
      </c>
    </row>
    <row r="2758" spans="1:10">
      <c r="A2758" t="s">
        <v>643</v>
      </c>
      <c r="B2758" s="56">
        <v>0.15262731481481481</v>
      </c>
      <c r="C2758" t="s">
        <v>14</v>
      </c>
      <c r="D2758" t="s">
        <v>15</v>
      </c>
      <c r="E2758">
        <v>14</v>
      </c>
      <c r="F2758">
        <v>7</v>
      </c>
    </row>
    <row r="2759" spans="1:10">
      <c r="A2759" t="s">
        <v>643</v>
      </c>
      <c r="B2759" s="56">
        <v>0.15313657407407408</v>
      </c>
      <c r="C2759" t="s">
        <v>14</v>
      </c>
      <c r="D2759" t="s">
        <v>246</v>
      </c>
      <c r="E2759">
        <v>5</v>
      </c>
      <c r="F2759">
        <v>3</v>
      </c>
      <c r="J2759" t="s">
        <v>56</v>
      </c>
    </row>
    <row r="2760" spans="1:10">
      <c r="A2760" t="s">
        <v>643</v>
      </c>
      <c r="B2760" s="56">
        <v>0.15313657407407408</v>
      </c>
      <c r="C2760" t="s">
        <v>14</v>
      </c>
      <c r="D2760" t="s">
        <v>246</v>
      </c>
      <c r="E2760">
        <v>9</v>
      </c>
      <c r="F2760">
        <v>7</v>
      </c>
      <c r="J2760" t="s">
        <v>57</v>
      </c>
    </row>
    <row r="2761" spans="1:10">
      <c r="A2761" t="s">
        <v>643</v>
      </c>
      <c r="B2761" s="56">
        <v>0.15429398148148149</v>
      </c>
      <c r="C2761" t="s">
        <v>19</v>
      </c>
      <c r="D2761" t="s">
        <v>15</v>
      </c>
      <c r="E2761">
        <v>13</v>
      </c>
      <c r="F2761">
        <v>13</v>
      </c>
    </row>
    <row r="2762" spans="1:10">
      <c r="A2762" t="s">
        <v>643</v>
      </c>
      <c r="B2762" s="56">
        <v>0.15444444444444444</v>
      </c>
      <c r="C2762" t="s">
        <v>66</v>
      </c>
      <c r="D2762" t="s">
        <v>15</v>
      </c>
      <c r="E2762">
        <v>18</v>
      </c>
    </row>
    <row r="2763" spans="1:10">
      <c r="A2763" t="s">
        <v>643</v>
      </c>
      <c r="B2763" s="56">
        <v>0.15679398148148149</v>
      </c>
      <c r="C2763" t="s">
        <v>13</v>
      </c>
      <c r="D2763" t="s">
        <v>34</v>
      </c>
      <c r="E2763">
        <v>16</v>
      </c>
      <c r="F2763">
        <v>9</v>
      </c>
    </row>
    <row r="2764" spans="1:10">
      <c r="A2764" t="s">
        <v>789</v>
      </c>
      <c r="B2764" s="56">
        <v>1.0601851851851852E-2</v>
      </c>
      <c r="C2764" t="s">
        <v>14</v>
      </c>
      <c r="D2764" t="s">
        <v>15</v>
      </c>
      <c r="E2764">
        <v>9</v>
      </c>
      <c r="F2764">
        <v>6</v>
      </c>
    </row>
    <row r="2765" spans="1:10">
      <c r="A2765" t="s">
        <v>789</v>
      </c>
      <c r="B2765" s="56">
        <v>1.1354166666666667E-2</v>
      </c>
      <c r="C2765" t="s">
        <v>13</v>
      </c>
      <c r="D2765" t="s">
        <v>15</v>
      </c>
      <c r="E2765">
        <v>15</v>
      </c>
      <c r="F2765">
        <v>14</v>
      </c>
    </row>
    <row r="2766" spans="1:10">
      <c r="A2766" t="s">
        <v>789</v>
      </c>
      <c r="B2766" s="56">
        <v>1.4930555555555556E-2</v>
      </c>
      <c r="C2766" t="s">
        <v>21</v>
      </c>
      <c r="D2766" t="s">
        <v>33</v>
      </c>
      <c r="E2766">
        <v>26</v>
      </c>
      <c r="F2766">
        <v>19</v>
      </c>
      <c r="J2766" t="s">
        <v>63</v>
      </c>
    </row>
    <row r="2767" spans="1:10">
      <c r="A2767" t="s">
        <v>789</v>
      </c>
      <c r="B2767" s="56">
        <v>1.5891203703703703E-2</v>
      </c>
      <c r="C2767" t="s">
        <v>19</v>
      </c>
      <c r="D2767" t="s">
        <v>78</v>
      </c>
      <c r="E2767">
        <v>18</v>
      </c>
      <c r="F2767">
        <v>15</v>
      </c>
      <c r="J2767" t="s">
        <v>57</v>
      </c>
    </row>
    <row r="2768" spans="1:10">
      <c r="A2768" t="s">
        <v>789</v>
      </c>
      <c r="B2768" s="56">
        <v>1.5891203703703703E-2</v>
      </c>
      <c r="C2768" t="s">
        <v>19</v>
      </c>
      <c r="D2768" t="s">
        <v>78</v>
      </c>
      <c r="E2768" t="s">
        <v>38</v>
      </c>
      <c r="F2768" t="s">
        <v>38</v>
      </c>
      <c r="J2768" t="s">
        <v>56</v>
      </c>
    </row>
    <row r="2769" spans="1:6">
      <c r="A2769" t="s">
        <v>789</v>
      </c>
      <c r="B2769" s="56">
        <v>1.9456018518518518E-2</v>
      </c>
      <c r="C2769" t="s">
        <v>18</v>
      </c>
      <c r="D2769" t="s">
        <v>60</v>
      </c>
      <c r="E2769">
        <v>8</v>
      </c>
      <c r="F2769">
        <v>7</v>
      </c>
    </row>
    <row r="2770" spans="1:6">
      <c r="A2770" t="s">
        <v>789</v>
      </c>
      <c r="B2770" s="56">
        <v>2.105324074074074E-2</v>
      </c>
      <c r="C2770" t="s">
        <v>14</v>
      </c>
      <c r="D2770" t="s">
        <v>135</v>
      </c>
      <c r="E2770">
        <v>8</v>
      </c>
      <c r="F2770">
        <v>7</v>
      </c>
    </row>
    <row r="2771" spans="1:6">
      <c r="A2771" t="s">
        <v>789</v>
      </c>
      <c r="B2771" s="56">
        <v>2.105324074074074E-2</v>
      </c>
      <c r="C2771" t="s">
        <v>23</v>
      </c>
      <c r="D2771" t="s">
        <v>135</v>
      </c>
      <c r="E2771">
        <v>6</v>
      </c>
      <c r="F2771">
        <v>6</v>
      </c>
    </row>
    <row r="2772" spans="1:6">
      <c r="A2772" t="s">
        <v>789</v>
      </c>
      <c r="B2772" s="56">
        <v>2.8402777777777777E-2</v>
      </c>
      <c r="C2772" t="s">
        <v>23</v>
      </c>
      <c r="D2772" t="s">
        <v>116</v>
      </c>
      <c r="E2772">
        <v>4</v>
      </c>
      <c r="F2772">
        <v>4</v>
      </c>
    </row>
    <row r="2773" spans="1:6">
      <c r="A2773" t="s">
        <v>789</v>
      </c>
      <c r="B2773" s="56">
        <v>2.9212962962962961E-2</v>
      </c>
      <c r="C2773" t="s">
        <v>19</v>
      </c>
      <c r="D2773" t="s">
        <v>27</v>
      </c>
      <c r="E2773">
        <v>27</v>
      </c>
      <c r="F2773">
        <v>17</v>
      </c>
    </row>
    <row r="2774" spans="1:6">
      <c r="A2774" t="s">
        <v>789</v>
      </c>
      <c r="B2774" s="56">
        <v>3.3599537037037039E-2</v>
      </c>
      <c r="C2774" t="s">
        <v>14</v>
      </c>
      <c r="D2774" t="s">
        <v>55</v>
      </c>
      <c r="E2774" t="s">
        <v>20</v>
      </c>
      <c r="F2774">
        <v>1</v>
      </c>
    </row>
    <row r="2775" spans="1:6">
      <c r="A2775" t="s">
        <v>789</v>
      </c>
      <c r="B2775" s="56">
        <v>4.5208333333333336E-2</v>
      </c>
      <c r="C2775" t="s">
        <v>19</v>
      </c>
      <c r="D2775" t="s">
        <v>24</v>
      </c>
      <c r="E2775">
        <v>20</v>
      </c>
      <c r="F2775">
        <v>17</v>
      </c>
    </row>
    <row r="2776" spans="1:6">
      <c r="A2776" t="s">
        <v>789</v>
      </c>
      <c r="B2776" s="56">
        <v>4.7662037037037037E-2</v>
      </c>
      <c r="C2776" t="s">
        <v>23</v>
      </c>
      <c r="D2776" t="s">
        <v>37</v>
      </c>
      <c r="E2776">
        <v>2</v>
      </c>
      <c r="F2776">
        <v>2</v>
      </c>
    </row>
    <row r="2777" spans="1:6">
      <c r="A2777" t="s">
        <v>789</v>
      </c>
      <c r="B2777" s="56">
        <v>4.791666666666667E-2</v>
      </c>
      <c r="C2777" t="s">
        <v>21</v>
      </c>
      <c r="D2777" t="s">
        <v>15</v>
      </c>
      <c r="E2777">
        <v>19</v>
      </c>
      <c r="F2777">
        <v>16</v>
      </c>
    </row>
    <row r="2778" spans="1:6">
      <c r="A2778" t="s">
        <v>789</v>
      </c>
      <c r="B2778" s="56">
        <v>5.5613425925925927E-2</v>
      </c>
      <c r="C2778" t="s">
        <v>21</v>
      </c>
      <c r="D2778" t="s">
        <v>15</v>
      </c>
      <c r="E2778">
        <v>16</v>
      </c>
      <c r="F2778">
        <v>13</v>
      </c>
    </row>
    <row r="2779" spans="1:6">
      <c r="A2779" t="s">
        <v>789</v>
      </c>
      <c r="B2779" s="56">
        <v>5.6203703703703707E-2</v>
      </c>
      <c r="C2779" t="s">
        <v>18</v>
      </c>
      <c r="D2779" t="s">
        <v>37</v>
      </c>
      <c r="E2779">
        <v>15</v>
      </c>
      <c r="F2779">
        <v>14</v>
      </c>
    </row>
    <row r="2780" spans="1:6">
      <c r="A2780" t="s">
        <v>789</v>
      </c>
      <c r="B2780" s="56">
        <v>5.8125000000000003E-2</v>
      </c>
      <c r="C2780" t="s">
        <v>18</v>
      </c>
      <c r="D2780" t="s">
        <v>24</v>
      </c>
      <c r="E2780">
        <v>22</v>
      </c>
      <c r="F2780">
        <v>18</v>
      </c>
    </row>
    <row r="2781" spans="1:6">
      <c r="A2781" t="s">
        <v>789</v>
      </c>
      <c r="B2781" s="56">
        <v>6.8148148148148152E-2</v>
      </c>
      <c r="C2781" t="s">
        <v>23</v>
      </c>
      <c r="D2781" t="s">
        <v>486</v>
      </c>
      <c r="E2781">
        <v>12</v>
      </c>
      <c r="F2781">
        <v>10</v>
      </c>
    </row>
    <row r="2782" spans="1:6">
      <c r="A2782" t="s">
        <v>789</v>
      </c>
      <c r="B2782" s="56">
        <v>6.8773148148148153E-2</v>
      </c>
      <c r="C2782" t="s">
        <v>23</v>
      </c>
      <c r="D2782" t="s">
        <v>486</v>
      </c>
      <c r="E2782">
        <v>8</v>
      </c>
      <c r="F2782">
        <v>6</v>
      </c>
    </row>
    <row r="2783" spans="1:6">
      <c r="A2783" t="s">
        <v>789</v>
      </c>
      <c r="B2783" s="56">
        <v>6.895833333333333E-2</v>
      </c>
      <c r="C2783" t="s">
        <v>23</v>
      </c>
      <c r="D2783" t="s">
        <v>486</v>
      </c>
      <c r="E2783">
        <v>20</v>
      </c>
      <c r="F2783">
        <v>18</v>
      </c>
    </row>
    <row r="2784" spans="1:6">
      <c r="A2784" t="s">
        <v>789</v>
      </c>
      <c r="B2784" s="56">
        <v>6.924768518518519E-2</v>
      </c>
      <c r="C2784" t="s">
        <v>23</v>
      </c>
      <c r="D2784" t="s">
        <v>486</v>
      </c>
      <c r="E2784">
        <v>19</v>
      </c>
      <c r="F2784">
        <v>17</v>
      </c>
    </row>
    <row r="2785" spans="1:6">
      <c r="A2785" t="s">
        <v>789</v>
      </c>
      <c r="B2785" s="56">
        <v>7.0324074074074081E-2</v>
      </c>
      <c r="C2785" t="s">
        <v>18</v>
      </c>
      <c r="D2785" t="s">
        <v>31</v>
      </c>
      <c r="E2785">
        <v>21</v>
      </c>
      <c r="F2785">
        <v>17</v>
      </c>
    </row>
    <row r="2786" spans="1:6">
      <c r="A2786" t="s">
        <v>789</v>
      </c>
      <c r="B2786" s="56">
        <v>7.0324074074074081E-2</v>
      </c>
      <c r="C2786" t="s">
        <v>14</v>
      </c>
      <c r="D2786" t="s">
        <v>486</v>
      </c>
      <c r="E2786">
        <v>16</v>
      </c>
      <c r="F2786">
        <v>13</v>
      </c>
    </row>
    <row r="2787" spans="1:6">
      <c r="A2787" t="s">
        <v>789</v>
      </c>
      <c r="B2787" s="56">
        <v>7.0787037037037037E-2</v>
      </c>
      <c r="C2787" t="s">
        <v>14</v>
      </c>
      <c r="D2787" t="s">
        <v>486</v>
      </c>
      <c r="E2787">
        <v>21</v>
      </c>
      <c r="F2787">
        <v>18</v>
      </c>
    </row>
    <row r="2788" spans="1:6">
      <c r="A2788" t="s">
        <v>789</v>
      </c>
      <c r="B2788" s="56">
        <v>7.1053240740740736E-2</v>
      </c>
      <c r="C2788" t="s">
        <v>14</v>
      </c>
      <c r="D2788" t="s">
        <v>486</v>
      </c>
      <c r="E2788">
        <v>7</v>
      </c>
      <c r="F2788">
        <v>4</v>
      </c>
    </row>
    <row r="2789" spans="1:6">
      <c r="A2789" t="s">
        <v>789</v>
      </c>
      <c r="B2789" s="56">
        <v>7.1284722222222222E-2</v>
      </c>
      <c r="C2789" t="s">
        <v>14</v>
      </c>
      <c r="D2789" t="s">
        <v>486</v>
      </c>
      <c r="E2789">
        <v>19</v>
      </c>
      <c r="F2789">
        <v>16</v>
      </c>
    </row>
    <row r="2790" spans="1:6">
      <c r="A2790" t="s">
        <v>789</v>
      </c>
      <c r="B2790" s="56">
        <v>7.2025462962962958E-2</v>
      </c>
      <c r="C2790" t="s">
        <v>14</v>
      </c>
      <c r="D2790" t="s">
        <v>486</v>
      </c>
      <c r="E2790">
        <v>9</v>
      </c>
      <c r="F2790">
        <v>6</v>
      </c>
    </row>
    <row r="2791" spans="1:6">
      <c r="A2791" t="s">
        <v>789</v>
      </c>
      <c r="B2791" s="56">
        <v>7.2442129629629634E-2</v>
      </c>
      <c r="C2791" t="s">
        <v>14</v>
      </c>
      <c r="D2791" t="s">
        <v>486</v>
      </c>
      <c r="E2791">
        <v>5</v>
      </c>
      <c r="F2791">
        <v>2</v>
      </c>
    </row>
    <row r="2792" spans="1:6">
      <c r="A2792" t="s">
        <v>789</v>
      </c>
      <c r="B2792" s="56">
        <v>7.3842592592592599E-2</v>
      </c>
      <c r="C2792" t="s">
        <v>21</v>
      </c>
      <c r="D2792" t="s">
        <v>486</v>
      </c>
      <c r="E2792">
        <v>21</v>
      </c>
      <c r="F2792">
        <v>19</v>
      </c>
    </row>
    <row r="2793" spans="1:6">
      <c r="A2793" t="s">
        <v>789</v>
      </c>
      <c r="B2793" s="56">
        <v>7.418981481481482E-2</v>
      </c>
      <c r="C2793" t="s">
        <v>21</v>
      </c>
      <c r="D2793" t="s">
        <v>486</v>
      </c>
      <c r="E2793">
        <v>5</v>
      </c>
      <c r="F2793">
        <v>3</v>
      </c>
    </row>
    <row r="2794" spans="1:6">
      <c r="A2794" t="s">
        <v>789</v>
      </c>
      <c r="B2794" s="56">
        <v>7.4675925925925923E-2</v>
      </c>
      <c r="C2794" t="s">
        <v>18</v>
      </c>
      <c r="D2794" t="s">
        <v>60</v>
      </c>
      <c r="E2794">
        <v>19</v>
      </c>
      <c r="F2794">
        <v>18</v>
      </c>
    </row>
    <row r="2795" spans="1:6">
      <c r="A2795" t="s">
        <v>789</v>
      </c>
      <c r="B2795" s="56">
        <v>7.4710648148148151E-2</v>
      </c>
      <c r="C2795" t="s">
        <v>19</v>
      </c>
      <c r="D2795" t="s">
        <v>60</v>
      </c>
      <c r="E2795">
        <v>12</v>
      </c>
      <c r="F2795">
        <v>15</v>
      </c>
    </row>
    <row r="2796" spans="1:6">
      <c r="A2796" t="s">
        <v>789</v>
      </c>
      <c r="B2796" s="56">
        <v>7.481481481481482E-2</v>
      </c>
      <c r="C2796" t="s">
        <v>21</v>
      </c>
      <c r="D2796" t="s">
        <v>486</v>
      </c>
      <c r="E2796">
        <v>13</v>
      </c>
      <c r="F2796">
        <v>11</v>
      </c>
    </row>
    <row r="2797" spans="1:6">
      <c r="A2797" t="s">
        <v>789</v>
      </c>
      <c r="B2797" s="56">
        <v>7.5173611111111108E-2</v>
      </c>
      <c r="C2797" t="s">
        <v>21</v>
      </c>
      <c r="D2797" t="s">
        <v>486</v>
      </c>
      <c r="E2797">
        <v>14</v>
      </c>
      <c r="F2797">
        <v>12</v>
      </c>
    </row>
    <row r="2798" spans="1:6">
      <c r="A2798" t="s">
        <v>789</v>
      </c>
      <c r="B2798" s="56">
        <v>7.5486111111111115E-2</v>
      </c>
      <c r="C2798" t="s">
        <v>21</v>
      </c>
      <c r="D2798" t="s">
        <v>486</v>
      </c>
      <c r="E2798" t="s">
        <v>17</v>
      </c>
      <c r="F2798">
        <v>20</v>
      </c>
    </row>
    <row r="2799" spans="1:6">
      <c r="A2799" t="s">
        <v>789</v>
      </c>
      <c r="B2799" s="56">
        <v>7.6655092592592594E-2</v>
      </c>
      <c r="C2799" t="s">
        <v>13</v>
      </c>
      <c r="D2799" t="s">
        <v>486</v>
      </c>
      <c r="E2799">
        <v>16</v>
      </c>
      <c r="F2799">
        <v>12</v>
      </c>
    </row>
    <row r="2800" spans="1:6">
      <c r="A2800" t="s">
        <v>789</v>
      </c>
      <c r="B2800" s="56">
        <v>7.6921296296296293E-2</v>
      </c>
      <c r="C2800" t="s">
        <v>13</v>
      </c>
      <c r="D2800" t="s">
        <v>486</v>
      </c>
      <c r="E2800">
        <v>13</v>
      </c>
      <c r="F2800">
        <v>9</v>
      </c>
    </row>
    <row r="2801" spans="1:10">
      <c r="A2801" t="s">
        <v>789</v>
      </c>
      <c r="B2801" s="56">
        <v>7.751157407407408E-2</v>
      </c>
      <c r="C2801" t="s">
        <v>13</v>
      </c>
      <c r="D2801" t="s">
        <v>486</v>
      </c>
      <c r="E2801">
        <v>8</v>
      </c>
      <c r="F2801">
        <v>4</v>
      </c>
    </row>
    <row r="2802" spans="1:10">
      <c r="A2802" t="s">
        <v>789</v>
      </c>
      <c r="B2802" s="56">
        <v>7.7719907407407404E-2</v>
      </c>
      <c r="C2802" t="s">
        <v>13</v>
      </c>
      <c r="D2802" t="s">
        <v>486</v>
      </c>
      <c r="E2802" t="s">
        <v>17</v>
      </c>
      <c r="F2802">
        <v>20</v>
      </c>
    </row>
    <row r="2803" spans="1:10">
      <c r="A2803" t="s">
        <v>789</v>
      </c>
      <c r="B2803" s="56">
        <v>7.8032407407407411E-2</v>
      </c>
      <c r="C2803" t="s">
        <v>13</v>
      </c>
      <c r="D2803" t="s">
        <v>486</v>
      </c>
      <c r="E2803" t="s">
        <v>17</v>
      </c>
      <c r="F2803">
        <v>20</v>
      </c>
    </row>
    <row r="2804" spans="1:10">
      <c r="A2804" t="s">
        <v>789</v>
      </c>
      <c r="B2804" s="56">
        <v>8.0347222222222223E-2</v>
      </c>
      <c r="C2804" t="s">
        <v>19</v>
      </c>
      <c r="D2804" t="s">
        <v>486</v>
      </c>
      <c r="E2804">
        <v>5</v>
      </c>
      <c r="F2804">
        <v>3</v>
      </c>
      <c r="J2804" t="s">
        <v>800</v>
      </c>
    </row>
    <row r="2805" spans="1:10">
      <c r="A2805" t="s">
        <v>789</v>
      </c>
      <c r="B2805" s="56">
        <v>8.0347222222222223E-2</v>
      </c>
      <c r="C2805" t="s">
        <v>19</v>
      </c>
      <c r="D2805" t="s">
        <v>486</v>
      </c>
      <c r="E2805">
        <v>17</v>
      </c>
      <c r="F2805">
        <v>15</v>
      </c>
      <c r="J2805" t="s">
        <v>801</v>
      </c>
    </row>
    <row r="2806" spans="1:10">
      <c r="A2806" t="s">
        <v>789</v>
      </c>
      <c r="B2806" s="56">
        <v>8.1006944444444451E-2</v>
      </c>
      <c r="C2806" t="s">
        <v>19</v>
      </c>
      <c r="D2806" t="s">
        <v>486</v>
      </c>
      <c r="E2806">
        <v>18</v>
      </c>
      <c r="F2806">
        <v>16</v>
      </c>
    </row>
    <row r="2807" spans="1:10">
      <c r="A2807" t="s">
        <v>789</v>
      </c>
      <c r="B2807" s="56">
        <v>8.1701388888888893E-2</v>
      </c>
      <c r="C2807" t="s">
        <v>19</v>
      </c>
      <c r="D2807" t="s">
        <v>486</v>
      </c>
      <c r="E2807">
        <v>14</v>
      </c>
      <c r="F2807">
        <v>12</v>
      </c>
    </row>
    <row r="2808" spans="1:10">
      <c r="A2808" t="s">
        <v>789</v>
      </c>
      <c r="B2808" s="56">
        <v>8.2326388888888893E-2</v>
      </c>
      <c r="C2808" t="s">
        <v>19</v>
      </c>
      <c r="D2808" t="s">
        <v>486</v>
      </c>
      <c r="E2808">
        <v>21</v>
      </c>
      <c r="F2808">
        <v>19</v>
      </c>
    </row>
    <row r="2809" spans="1:10">
      <c r="A2809" t="s">
        <v>789</v>
      </c>
      <c r="B2809" s="56">
        <v>8.611111111111111E-2</v>
      </c>
      <c r="C2809" t="s">
        <v>21</v>
      </c>
      <c r="D2809" t="s">
        <v>60</v>
      </c>
      <c r="E2809" t="s">
        <v>38</v>
      </c>
      <c r="F2809" t="s">
        <v>38</v>
      </c>
      <c r="J2809" t="s">
        <v>103</v>
      </c>
    </row>
    <row r="2810" spans="1:10">
      <c r="A2810" t="s">
        <v>789</v>
      </c>
      <c r="B2810" s="56">
        <v>8.611111111111111E-2</v>
      </c>
      <c r="C2810" t="s">
        <v>21</v>
      </c>
      <c r="D2810" t="s">
        <v>60</v>
      </c>
      <c r="E2810">
        <v>5</v>
      </c>
      <c r="F2810">
        <v>2</v>
      </c>
      <c r="J2810" t="s">
        <v>105</v>
      </c>
    </row>
    <row r="2811" spans="1:10">
      <c r="A2811" t="s">
        <v>789</v>
      </c>
      <c r="B2811" s="56">
        <v>8.8773148148148143E-2</v>
      </c>
      <c r="C2811" t="s">
        <v>14</v>
      </c>
      <c r="D2811" t="s">
        <v>62</v>
      </c>
      <c r="E2811">
        <v>6</v>
      </c>
      <c r="F2811">
        <v>3</v>
      </c>
    </row>
    <row r="2812" spans="1:10">
      <c r="A2812" t="s">
        <v>789</v>
      </c>
      <c r="B2812" s="56">
        <v>8.8715277777777782E-2</v>
      </c>
      <c r="C2812" t="s">
        <v>23</v>
      </c>
      <c r="D2812" t="s">
        <v>28</v>
      </c>
      <c r="E2812" t="s">
        <v>38</v>
      </c>
      <c r="F2812" t="s">
        <v>38</v>
      </c>
      <c r="H2812" t="s">
        <v>377</v>
      </c>
      <c r="J2812" t="s">
        <v>802</v>
      </c>
    </row>
    <row r="2813" spans="1:10">
      <c r="A2813" t="s">
        <v>789</v>
      </c>
      <c r="B2813" s="56">
        <v>9.1192129629629623E-2</v>
      </c>
      <c r="C2813" t="s">
        <v>18</v>
      </c>
      <c r="D2813" t="s">
        <v>37</v>
      </c>
      <c r="E2813">
        <v>16</v>
      </c>
      <c r="F2813">
        <v>15</v>
      </c>
    </row>
    <row r="2814" spans="1:10">
      <c r="A2814" t="s">
        <v>789</v>
      </c>
      <c r="B2814" s="56">
        <v>0.1091087962962963</v>
      </c>
      <c r="C2814" t="s">
        <v>14</v>
      </c>
      <c r="D2814" t="s">
        <v>24</v>
      </c>
      <c r="E2814">
        <v>12</v>
      </c>
      <c r="F2814">
        <v>6</v>
      </c>
    </row>
    <row r="2815" spans="1:10">
      <c r="A2815" t="s">
        <v>789</v>
      </c>
      <c r="B2815" s="56">
        <v>0.11190972222222222</v>
      </c>
      <c r="C2815" t="s">
        <v>14</v>
      </c>
      <c r="D2815" t="s">
        <v>241</v>
      </c>
      <c r="E2815">
        <v>16</v>
      </c>
      <c r="F2815">
        <v>15</v>
      </c>
    </row>
    <row r="2816" spans="1:10">
      <c r="A2816" t="s">
        <v>789</v>
      </c>
      <c r="B2816" s="56">
        <v>0.12270833333333334</v>
      </c>
      <c r="C2816" t="s">
        <v>13</v>
      </c>
      <c r="D2816" t="s">
        <v>31</v>
      </c>
      <c r="E2816">
        <v>20</v>
      </c>
      <c r="F2816">
        <v>16</v>
      </c>
    </row>
    <row r="2817" spans="1:10">
      <c r="A2817" t="s">
        <v>789</v>
      </c>
      <c r="B2817" s="56">
        <v>0.13255787037037037</v>
      </c>
      <c r="C2817" t="s">
        <v>14</v>
      </c>
      <c r="D2817" t="s">
        <v>116</v>
      </c>
      <c r="E2817">
        <v>13</v>
      </c>
      <c r="F2817">
        <v>12</v>
      </c>
    </row>
    <row r="2818" spans="1:10">
      <c r="A2818" t="s">
        <v>789</v>
      </c>
      <c r="B2818" s="56">
        <v>0.13258101851851853</v>
      </c>
      <c r="C2818" t="s">
        <v>13</v>
      </c>
      <c r="D2818" t="s">
        <v>116</v>
      </c>
      <c r="E2818">
        <v>16</v>
      </c>
      <c r="F2818">
        <v>9</v>
      </c>
    </row>
    <row r="2819" spans="1:10">
      <c r="A2819" t="s">
        <v>789</v>
      </c>
      <c r="B2819" s="56">
        <v>0.14039351851851853</v>
      </c>
      <c r="C2819" t="s">
        <v>13</v>
      </c>
      <c r="D2819" t="s">
        <v>15</v>
      </c>
      <c r="E2819">
        <v>8</v>
      </c>
      <c r="F2819">
        <v>7</v>
      </c>
    </row>
    <row r="2820" spans="1:10">
      <c r="A2820" t="s">
        <v>789</v>
      </c>
      <c r="B2820" s="56">
        <v>0.14231481481481481</v>
      </c>
      <c r="C2820" t="s">
        <v>14</v>
      </c>
      <c r="D2820" t="s">
        <v>52</v>
      </c>
      <c r="E2820">
        <v>25</v>
      </c>
      <c r="F2820">
        <v>18</v>
      </c>
    </row>
    <row r="2821" spans="1:10">
      <c r="A2821" t="s">
        <v>789</v>
      </c>
      <c r="B2821" s="56">
        <v>0.1426736111111111</v>
      </c>
      <c r="C2821" t="s">
        <v>14</v>
      </c>
      <c r="D2821" t="s">
        <v>15</v>
      </c>
      <c r="E2821">
        <v>14</v>
      </c>
      <c r="F2821">
        <v>11</v>
      </c>
    </row>
    <row r="2822" spans="1:10">
      <c r="A2822" t="s">
        <v>789</v>
      </c>
      <c r="B2822" s="56">
        <v>0.1512037037037037</v>
      </c>
      <c r="C2822" t="s">
        <v>18</v>
      </c>
      <c r="D2822" t="s">
        <v>24</v>
      </c>
      <c r="E2822" t="s">
        <v>38</v>
      </c>
      <c r="F2822" t="s">
        <v>38</v>
      </c>
    </row>
    <row r="2823" spans="1:10">
      <c r="A2823" t="s">
        <v>796</v>
      </c>
      <c r="B2823" s="56">
        <v>2.0358796296296295E-2</v>
      </c>
      <c r="C2823" t="s">
        <v>19</v>
      </c>
      <c r="D2823" t="s">
        <v>15</v>
      </c>
      <c r="E2823" t="s">
        <v>38</v>
      </c>
      <c r="F2823" t="s">
        <v>38</v>
      </c>
      <c r="J2823" t="s">
        <v>103</v>
      </c>
    </row>
    <row r="2824" spans="1:10">
      <c r="A2824" t="s">
        <v>796</v>
      </c>
      <c r="B2824" s="56">
        <v>2.0358796296296295E-2</v>
      </c>
      <c r="C2824" t="s">
        <v>19</v>
      </c>
      <c r="D2824" t="s">
        <v>15</v>
      </c>
      <c r="E2824">
        <v>7</v>
      </c>
      <c r="F2824">
        <v>7</v>
      </c>
      <c r="J2824" t="s">
        <v>105</v>
      </c>
    </row>
    <row r="2825" spans="1:10">
      <c r="A2825" t="s">
        <v>796</v>
      </c>
      <c r="B2825" s="56">
        <v>2.3391203703703702E-2</v>
      </c>
      <c r="C2825" t="s">
        <v>21</v>
      </c>
      <c r="D2825" t="s">
        <v>78</v>
      </c>
      <c r="E2825" t="s">
        <v>20</v>
      </c>
      <c r="F2825">
        <v>1</v>
      </c>
    </row>
    <row r="2826" spans="1:10">
      <c r="A2826" t="s">
        <v>796</v>
      </c>
      <c r="B2826" s="56">
        <v>2.3472222222222221E-2</v>
      </c>
      <c r="C2826" t="s">
        <v>23</v>
      </c>
      <c r="D2826" t="s">
        <v>78</v>
      </c>
      <c r="E2826">
        <v>8</v>
      </c>
      <c r="F2826">
        <v>6</v>
      </c>
    </row>
    <row r="2827" spans="1:10">
      <c r="A2827" t="s">
        <v>796</v>
      </c>
      <c r="B2827" s="56">
        <v>3.3738425925925929E-2</v>
      </c>
      <c r="C2827" t="s">
        <v>19</v>
      </c>
      <c r="D2827" t="s">
        <v>15</v>
      </c>
      <c r="E2827">
        <v>18</v>
      </c>
      <c r="F2827">
        <v>18</v>
      </c>
    </row>
    <row r="2828" spans="1:10">
      <c r="A2828" t="s">
        <v>796</v>
      </c>
      <c r="B2828" s="56">
        <v>3.5902777777777777E-2</v>
      </c>
      <c r="C2828" t="s">
        <v>19</v>
      </c>
      <c r="D2828" t="s">
        <v>37</v>
      </c>
      <c r="E2828">
        <v>10</v>
      </c>
      <c r="F2828">
        <v>4</v>
      </c>
    </row>
    <row r="2829" spans="1:10">
      <c r="A2829" t="s">
        <v>796</v>
      </c>
      <c r="B2829" s="56">
        <v>3.8067129629629631E-2</v>
      </c>
      <c r="C2829" t="s">
        <v>23</v>
      </c>
      <c r="D2829" t="s">
        <v>52</v>
      </c>
      <c r="E2829" t="s">
        <v>38</v>
      </c>
      <c r="F2829" t="s">
        <v>38</v>
      </c>
      <c r="J2829" t="s">
        <v>56</v>
      </c>
    </row>
    <row r="2830" spans="1:10">
      <c r="A2830" t="s">
        <v>796</v>
      </c>
      <c r="B2830" s="56">
        <v>3.8067129629629631E-2</v>
      </c>
      <c r="C2830" t="s">
        <v>23</v>
      </c>
      <c r="D2830" t="s">
        <v>52</v>
      </c>
      <c r="E2830">
        <v>10</v>
      </c>
      <c r="F2830">
        <v>4</v>
      </c>
      <c r="J2830" t="s">
        <v>57</v>
      </c>
    </row>
    <row r="2831" spans="1:10">
      <c r="A2831" t="s">
        <v>796</v>
      </c>
      <c r="B2831" s="56">
        <v>3.8645833333333331E-2</v>
      </c>
      <c r="C2831" t="s">
        <v>23</v>
      </c>
      <c r="D2831" t="s">
        <v>60</v>
      </c>
      <c r="E2831" t="s">
        <v>17</v>
      </c>
      <c r="F2831">
        <v>20</v>
      </c>
      <c r="J2831" t="s">
        <v>103</v>
      </c>
    </row>
    <row r="2832" spans="1:10">
      <c r="A2832" t="s">
        <v>796</v>
      </c>
      <c r="B2832" s="56">
        <v>3.8645833333333331E-2</v>
      </c>
      <c r="C2832" t="s">
        <v>23</v>
      </c>
      <c r="D2832" t="s">
        <v>60</v>
      </c>
      <c r="E2832">
        <v>15</v>
      </c>
      <c r="F2832">
        <v>15</v>
      </c>
      <c r="J2832" t="s">
        <v>105</v>
      </c>
    </row>
    <row r="2833" spans="1:10">
      <c r="A2833" t="s">
        <v>796</v>
      </c>
      <c r="B2833" s="56">
        <v>3.979166666666667E-2</v>
      </c>
      <c r="C2833" t="s">
        <v>23</v>
      </c>
      <c r="D2833" t="s">
        <v>52</v>
      </c>
      <c r="E2833" t="s">
        <v>17</v>
      </c>
      <c r="F2833">
        <v>20</v>
      </c>
    </row>
    <row r="2834" spans="1:10">
      <c r="A2834" t="s">
        <v>796</v>
      </c>
      <c r="B2834" s="56">
        <v>4.0231481481481479E-2</v>
      </c>
      <c r="C2834" t="s">
        <v>23</v>
      </c>
      <c r="D2834" t="s">
        <v>34</v>
      </c>
      <c r="E2834">
        <v>9</v>
      </c>
      <c r="F2834">
        <v>6</v>
      </c>
    </row>
    <row r="2835" spans="1:10">
      <c r="A2835" t="s">
        <v>796</v>
      </c>
      <c r="B2835" s="56">
        <v>4.1875000000000002E-2</v>
      </c>
      <c r="C2835" t="s">
        <v>19</v>
      </c>
      <c r="D2835" t="s">
        <v>27</v>
      </c>
      <c r="E2835">
        <v>19</v>
      </c>
      <c r="F2835">
        <v>9</v>
      </c>
    </row>
    <row r="2836" spans="1:10">
      <c r="A2836" t="s">
        <v>796</v>
      </c>
      <c r="B2836" s="56">
        <v>4.4201388888888887E-2</v>
      </c>
      <c r="C2836" t="s">
        <v>14</v>
      </c>
      <c r="D2836" t="s">
        <v>31</v>
      </c>
      <c r="E2836" t="s">
        <v>38</v>
      </c>
      <c r="F2836" t="s">
        <v>38</v>
      </c>
      <c r="J2836" t="s">
        <v>56</v>
      </c>
    </row>
    <row r="2837" spans="1:10">
      <c r="A2837" t="s">
        <v>796</v>
      </c>
      <c r="B2837" s="56">
        <v>4.4201388888888887E-2</v>
      </c>
      <c r="C2837" t="s">
        <v>14</v>
      </c>
      <c r="D2837" t="s">
        <v>31</v>
      </c>
      <c r="E2837">
        <v>13</v>
      </c>
      <c r="F2837">
        <v>12</v>
      </c>
      <c r="J2837" t="s">
        <v>57</v>
      </c>
    </row>
    <row r="2838" spans="1:10">
      <c r="A2838" t="s">
        <v>796</v>
      </c>
      <c r="B2838" s="56">
        <v>4.9918981481481481E-2</v>
      </c>
      <c r="C2838" t="s">
        <v>23</v>
      </c>
      <c r="D2838" t="s">
        <v>31</v>
      </c>
      <c r="E2838" t="s">
        <v>38</v>
      </c>
      <c r="F2838" t="s">
        <v>38</v>
      </c>
      <c r="J2838" t="s">
        <v>56</v>
      </c>
    </row>
    <row r="2839" spans="1:10">
      <c r="A2839" t="s">
        <v>796</v>
      </c>
      <c r="B2839" s="56">
        <v>4.9918981481481481E-2</v>
      </c>
      <c r="C2839" t="s">
        <v>23</v>
      </c>
      <c r="D2839" t="s">
        <v>31</v>
      </c>
      <c r="E2839">
        <v>8</v>
      </c>
      <c r="F2839">
        <v>8</v>
      </c>
      <c r="J2839" t="s">
        <v>57</v>
      </c>
    </row>
    <row r="2840" spans="1:10">
      <c r="A2840" t="s">
        <v>796</v>
      </c>
      <c r="B2840" s="56">
        <v>5.5E-2</v>
      </c>
      <c r="C2840" t="s">
        <v>23</v>
      </c>
      <c r="D2840" t="s">
        <v>15</v>
      </c>
      <c r="E2840">
        <v>15</v>
      </c>
      <c r="F2840">
        <v>12</v>
      </c>
    </row>
    <row r="2841" spans="1:10">
      <c r="A2841" t="s">
        <v>796</v>
      </c>
      <c r="B2841" s="56">
        <v>7.3993055555555562E-2</v>
      </c>
      <c r="C2841" t="s">
        <v>19</v>
      </c>
      <c r="D2841" t="s">
        <v>137</v>
      </c>
      <c r="E2841">
        <v>14</v>
      </c>
      <c r="F2841">
        <v>7</v>
      </c>
    </row>
    <row r="2842" spans="1:10">
      <c r="A2842" t="s">
        <v>796</v>
      </c>
      <c r="B2842" s="56">
        <v>7.4212962962962967E-2</v>
      </c>
      <c r="C2842" t="s">
        <v>19</v>
      </c>
      <c r="D2842" t="s">
        <v>15</v>
      </c>
      <c r="E2842">
        <v>4</v>
      </c>
      <c r="F2842">
        <v>4</v>
      </c>
    </row>
    <row r="2843" spans="1:10">
      <c r="A2843" t="s">
        <v>796</v>
      </c>
      <c r="B2843" s="56">
        <v>7.5173611111111108E-2</v>
      </c>
      <c r="C2843" t="s">
        <v>21</v>
      </c>
      <c r="D2843" t="s">
        <v>15</v>
      </c>
      <c r="E2843" t="s">
        <v>38</v>
      </c>
      <c r="F2843" t="s">
        <v>38</v>
      </c>
      <c r="J2843" t="s">
        <v>56</v>
      </c>
    </row>
    <row r="2844" spans="1:10">
      <c r="A2844" t="s">
        <v>796</v>
      </c>
      <c r="B2844" s="56">
        <v>7.5173611111111108E-2</v>
      </c>
      <c r="C2844" t="s">
        <v>21</v>
      </c>
      <c r="D2844" t="s">
        <v>15</v>
      </c>
      <c r="E2844">
        <v>19</v>
      </c>
      <c r="F2844">
        <v>16</v>
      </c>
      <c r="J2844" t="s">
        <v>57</v>
      </c>
    </row>
    <row r="2845" spans="1:10">
      <c r="A2845" t="s">
        <v>796</v>
      </c>
      <c r="B2845" s="56">
        <v>7.6238425925925932E-2</v>
      </c>
      <c r="C2845" t="s">
        <v>23</v>
      </c>
      <c r="D2845" t="s">
        <v>15</v>
      </c>
      <c r="E2845">
        <v>16</v>
      </c>
      <c r="F2845">
        <v>13</v>
      </c>
    </row>
    <row r="2846" spans="1:10">
      <c r="A2846" t="s">
        <v>796</v>
      </c>
      <c r="B2846" s="56">
        <v>7.7916666666666662E-2</v>
      </c>
      <c r="C2846" t="s">
        <v>21</v>
      </c>
      <c r="D2846" t="s">
        <v>78</v>
      </c>
      <c r="E2846">
        <v>15</v>
      </c>
      <c r="F2846">
        <v>10</v>
      </c>
    </row>
    <row r="2847" spans="1:10">
      <c r="A2847" t="s">
        <v>796</v>
      </c>
      <c r="B2847" s="56">
        <v>7.8414351851851846E-2</v>
      </c>
      <c r="C2847" t="s">
        <v>14</v>
      </c>
      <c r="D2847" t="s">
        <v>15</v>
      </c>
      <c r="E2847">
        <v>7</v>
      </c>
      <c r="F2847">
        <v>4</v>
      </c>
    </row>
    <row r="2848" spans="1:10">
      <c r="A2848" t="s">
        <v>796</v>
      </c>
      <c r="B2848" s="56">
        <v>8.1759259259259254E-2</v>
      </c>
      <c r="C2848" t="s">
        <v>89</v>
      </c>
      <c r="D2848" t="s">
        <v>22</v>
      </c>
      <c r="E2848">
        <v>19</v>
      </c>
      <c r="F2848">
        <v>15</v>
      </c>
    </row>
    <row r="2849" spans="1:10">
      <c r="A2849" t="s">
        <v>796</v>
      </c>
      <c r="B2849" s="56">
        <v>8.3194444444444446E-2</v>
      </c>
      <c r="C2849" t="s">
        <v>14</v>
      </c>
      <c r="D2849" t="s">
        <v>22</v>
      </c>
      <c r="E2849">
        <v>15</v>
      </c>
      <c r="F2849">
        <v>8</v>
      </c>
    </row>
    <row r="2850" spans="1:10">
      <c r="A2850" t="s">
        <v>796</v>
      </c>
      <c r="B2850" s="56">
        <v>8.458333333333333E-2</v>
      </c>
      <c r="C2850" t="s">
        <v>19</v>
      </c>
      <c r="D2850" t="s">
        <v>77</v>
      </c>
      <c r="E2850">
        <v>21</v>
      </c>
      <c r="F2850">
        <v>14</v>
      </c>
    </row>
    <row r="2851" spans="1:10">
      <c r="A2851" t="s">
        <v>796</v>
      </c>
      <c r="B2851" s="56">
        <v>8.4664351851851852E-2</v>
      </c>
      <c r="C2851" t="s">
        <v>14</v>
      </c>
      <c r="D2851" t="s">
        <v>77</v>
      </c>
      <c r="E2851">
        <v>25</v>
      </c>
      <c r="F2851">
        <v>18</v>
      </c>
    </row>
    <row r="2852" spans="1:10">
      <c r="A2852" t="s">
        <v>796</v>
      </c>
      <c r="B2852" s="56">
        <v>8.5243055555555558E-2</v>
      </c>
      <c r="C2852" t="s">
        <v>66</v>
      </c>
      <c r="D2852" t="s">
        <v>16</v>
      </c>
      <c r="E2852">
        <v>19</v>
      </c>
      <c r="F2852">
        <v>17</v>
      </c>
    </row>
    <row r="2853" spans="1:10">
      <c r="A2853" t="s">
        <v>796</v>
      </c>
      <c r="B2853" s="56">
        <v>8.5370370370370374E-2</v>
      </c>
      <c r="C2853" t="s">
        <v>13</v>
      </c>
      <c r="D2853" t="s">
        <v>16</v>
      </c>
      <c r="E2853">
        <v>14</v>
      </c>
      <c r="F2853">
        <v>14</v>
      </c>
    </row>
    <row r="2854" spans="1:10">
      <c r="A2854" t="s">
        <v>796</v>
      </c>
      <c r="B2854" s="56">
        <v>8.5416666666666669E-2</v>
      </c>
      <c r="C2854" t="s">
        <v>14</v>
      </c>
      <c r="D2854" t="s">
        <v>16</v>
      </c>
      <c r="E2854">
        <v>10</v>
      </c>
      <c r="F2854">
        <v>6</v>
      </c>
    </row>
    <row r="2855" spans="1:10">
      <c r="A2855" t="s">
        <v>796</v>
      </c>
      <c r="B2855" s="56">
        <v>8.5509259259259257E-2</v>
      </c>
      <c r="C2855" t="s">
        <v>21</v>
      </c>
      <c r="D2855" t="s">
        <v>16</v>
      </c>
      <c r="E2855">
        <v>6</v>
      </c>
      <c r="F2855">
        <v>5</v>
      </c>
    </row>
    <row r="2856" spans="1:10">
      <c r="A2856" t="s">
        <v>796</v>
      </c>
      <c r="B2856" s="56">
        <v>8.5555555555555551E-2</v>
      </c>
      <c r="C2856" t="s">
        <v>23</v>
      </c>
      <c r="D2856" t="s">
        <v>16</v>
      </c>
      <c r="E2856">
        <v>7</v>
      </c>
      <c r="F2856">
        <v>4</v>
      </c>
    </row>
    <row r="2857" spans="1:10">
      <c r="A2857" t="s">
        <v>796</v>
      </c>
      <c r="B2857" s="56">
        <v>8.5509259259259257E-2</v>
      </c>
      <c r="C2857" t="s">
        <v>19</v>
      </c>
      <c r="D2857" t="s">
        <v>16</v>
      </c>
      <c r="E2857">
        <v>7</v>
      </c>
      <c r="F2857">
        <v>3</v>
      </c>
    </row>
    <row r="2858" spans="1:10">
      <c r="A2858" t="s">
        <v>796</v>
      </c>
      <c r="B2858" s="56">
        <v>0.10435185185185185</v>
      </c>
      <c r="C2858" t="s">
        <v>18</v>
      </c>
      <c r="D2858" t="s">
        <v>16</v>
      </c>
      <c r="E2858">
        <v>6</v>
      </c>
      <c r="F2858">
        <v>2</v>
      </c>
    </row>
    <row r="2859" spans="1:10">
      <c r="A2859" t="s">
        <v>796</v>
      </c>
      <c r="B2859" s="56">
        <v>8.6655092592592589E-2</v>
      </c>
      <c r="C2859" t="s">
        <v>66</v>
      </c>
      <c r="D2859" t="s">
        <v>30</v>
      </c>
      <c r="E2859">
        <v>11</v>
      </c>
      <c r="F2859">
        <v>4</v>
      </c>
      <c r="J2859" t="s">
        <v>477</v>
      </c>
    </row>
    <row r="2860" spans="1:10">
      <c r="A2860" t="s">
        <v>796</v>
      </c>
      <c r="B2860" s="56">
        <v>8.6932870370370369E-2</v>
      </c>
      <c r="C2860" t="s">
        <v>66</v>
      </c>
      <c r="D2860" t="s">
        <v>30</v>
      </c>
      <c r="E2860">
        <v>21</v>
      </c>
      <c r="F2860">
        <v>14</v>
      </c>
      <c r="J2860" t="s">
        <v>477</v>
      </c>
    </row>
    <row r="2861" spans="1:10">
      <c r="A2861" t="s">
        <v>796</v>
      </c>
      <c r="B2861" s="56">
        <v>8.7141203703703707E-2</v>
      </c>
      <c r="C2861" t="s">
        <v>66</v>
      </c>
      <c r="D2861" t="s">
        <v>28</v>
      </c>
      <c r="E2861">
        <v>16</v>
      </c>
      <c r="H2861" t="s">
        <v>804</v>
      </c>
    </row>
    <row r="2862" spans="1:10">
      <c r="A2862" t="s">
        <v>796</v>
      </c>
      <c r="B2862" s="56">
        <v>8.8611111111111113E-2</v>
      </c>
      <c r="C2862" t="s">
        <v>13</v>
      </c>
      <c r="D2862" t="s">
        <v>33</v>
      </c>
      <c r="E2862">
        <v>15</v>
      </c>
      <c r="F2862">
        <v>8</v>
      </c>
      <c r="J2862" t="s">
        <v>120</v>
      </c>
    </row>
    <row r="2863" spans="1:10">
      <c r="A2863" t="s">
        <v>796</v>
      </c>
      <c r="B2863" s="56">
        <v>8.879629629629629E-2</v>
      </c>
      <c r="C2863" t="s">
        <v>13</v>
      </c>
      <c r="D2863" t="s">
        <v>33</v>
      </c>
      <c r="E2863">
        <v>20</v>
      </c>
      <c r="F2863">
        <v>13</v>
      </c>
      <c r="J2863" t="s">
        <v>120</v>
      </c>
    </row>
    <row r="2864" spans="1:10">
      <c r="A2864" t="s">
        <v>796</v>
      </c>
      <c r="B2864" s="56">
        <v>8.9074074074074069E-2</v>
      </c>
      <c r="C2864" t="s">
        <v>13</v>
      </c>
      <c r="D2864" t="s">
        <v>28</v>
      </c>
      <c r="E2864">
        <v>9</v>
      </c>
      <c r="H2864" t="s">
        <v>807</v>
      </c>
    </row>
    <row r="2865" spans="1:10">
      <c r="A2865" t="s">
        <v>796</v>
      </c>
      <c r="B2865" s="56">
        <v>8.997685185185185E-2</v>
      </c>
      <c r="C2865" t="s">
        <v>66</v>
      </c>
      <c r="D2865" t="s">
        <v>26</v>
      </c>
      <c r="E2865" t="s">
        <v>38</v>
      </c>
      <c r="F2865" t="s">
        <v>38</v>
      </c>
      <c r="J2865" t="s">
        <v>56</v>
      </c>
    </row>
    <row r="2866" spans="1:10">
      <c r="A2866" t="s">
        <v>796</v>
      </c>
      <c r="B2866" s="56">
        <v>8.997685185185185E-2</v>
      </c>
      <c r="C2866" t="s">
        <v>66</v>
      </c>
      <c r="D2866" t="s">
        <v>26</v>
      </c>
      <c r="E2866">
        <v>9</v>
      </c>
      <c r="F2866">
        <v>3</v>
      </c>
      <c r="H2866" t="s">
        <v>810</v>
      </c>
      <c r="J2866" t="s">
        <v>57</v>
      </c>
    </row>
    <row r="2867" spans="1:10">
      <c r="A2867" t="s">
        <v>796</v>
      </c>
      <c r="B2867" s="56">
        <v>9.0729166666666666E-2</v>
      </c>
      <c r="C2867" t="s">
        <v>19</v>
      </c>
      <c r="D2867" t="s">
        <v>30</v>
      </c>
      <c r="E2867">
        <v>18</v>
      </c>
      <c r="F2867">
        <v>11</v>
      </c>
      <c r="H2867" t="s">
        <v>811</v>
      </c>
      <c r="J2867" t="s">
        <v>812</v>
      </c>
    </row>
    <row r="2868" spans="1:10">
      <c r="A2868" t="s">
        <v>796</v>
      </c>
      <c r="B2868" s="56">
        <v>9.1527777777777777E-2</v>
      </c>
      <c r="C2868" t="s">
        <v>19</v>
      </c>
      <c r="D2868" t="s">
        <v>77</v>
      </c>
      <c r="E2868">
        <v>12</v>
      </c>
      <c r="F2868">
        <v>5</v>
      </c>
      <c r="H2868" t="s">
        <v>813</v>
      </c>
      <c r="J2868" t="s">
        <v>814</v>
      </c>
    </row>
    <row r="2869" spans="1:10">
      <c r="A2869" t="s">
        <v>796</v>
      </c>
      <c r="B2869" s="56">
        <v>9.1562500000000005E-2</v>
      </c>
      <c r="C2869" t="s">
        <v>14</v>
      </c>
      <c r="D2869" t="s">
        <v>77</v>
      </c>
      <c r="E2869">
        <v>22</v>
      </c>
      <c r="F2869">
        <v>15</v>
      </c>
      <c r="H2869" t="s">
        <v>815</v>
      </c>
      <c r="J2869" t="s">
        <v>814</v>
      </c>
    </row>
    <row r="2870" spans="1:10">
      <c r="A2870" t="s">
        <v>796</v>
      </c>
      <c r="B2870" s="56">
        <v>9.2476851851851852E-2</v>
      </c>
      <c r="C2870" t="s">
        <v>14</v>
      </c>
      <c r="D2870" t="s">
        <v>30</v>
      </c>
      <c r="E2870">
        <v>9</v>
      </c>
      <c r="F2870">
        <v>2</v>
      </c>
      <c r="J2870" t="s">
        <v>58</v>
      </c>
    </row>
    <row r="2871" spans="1:10">
      <c r="A2871" t="s">
        <v>796</v>
      </c>
      <c r="B2871" s="56">
        <v>9.2615740740740735E-2</v>
      </c>
      <c r="C2871" t="s">
        <v>14</v>
      </c>
      <c r="D2871" t="s">
        <v>30</v>
      </c>
      <c r="E2871">
        <v>9</v>
      </c>
      <c r="F2871">
        <v>2</v>
      </c>
      <c r="J2871" t="s">
        <v>58</v>
      </c>
    </row>
    <row r="2872" spans="1:10">
      <c r="A2872" t="s">
        <v>796</v>
      </c>
      <c r="B2872" s="56">
        <v>9.2986111111111117E-2</v>
      </c>
      <c r="C2872" t="s">
        <v>14</v>
      </c>
      <c r="D2872" t="s">
        <v>30</v>
      </c>
      <c r="E2872">
        <v>17</v>
      </c>
      <c r="F2872">
        <v>10</v>
      </c>
      <c r="J2872" t="s">
        <v>32</v>
      </c>
    </row>
    <row r="2873" spans="1:10">
      <c r="A2873" t="s">
        <v>796</v>
      </c>
      <c r="B2873" s="56">
        <v>9.3784722222222228E-2</v>
      </c>
      <c r="C2873" t="s">
        <v>19</v>
      </c>
      <c r="D2873" t="s">
        <v>15</v>
      </c>
      <c r="E2873">
        <v>17</v>
      </c>
      <c r="F2873">
        <v>17</v>
      </c>
    </row>
    <row r="2874" spans="1:10">
      <c r="A2874" t="s">
        <v>796</v>
      </c>
      <c r="B2874" s="56">
        <v>9.5682870370370376E-2</v>
      </c>
      <c r="C2874" t="s">
        <v>23</v>
      </c>
      <c r="D2874" t="s">
        <v>30</v>
      </c>
      <c r="E2874" t="s">
        <v>17</v>
      </c>
      <c r="F2874">
        <v>20</v>
      </c>
      <c r="G2874" t="s">
        <v>40</v>
      </c>
      <c r="J2874" t="s">
        <v>694</v>
      </c>
    </row>
    <row r="2875" spans="1:10">
      <c r="A2875" t="s">
        <v>796</v>
      </c>
      <c r="B2875" s="56">
        <v>9.5879629629629634E-2</v>
      </c>
      <c r="C2875" t="s">
        <v>23</v>
      </c>
      <c r="D2875" t="s">
        <v>28</v>
      </c>
      <c r="E2875">
        <v>18</v>
      </c>
      <c r="H2875" t="s">
        <v>819</v>
      </c>
    </row>
    <row r="2876" spans="1:10">
      <c r="A2876" t="s">
        <v>796</v>
      </c>
      <c r="B2876" s="56">
        <v>9.6099537037037039E-2</v>
      </c>
      <c r="C2876" t="s">
        <v>23</v>
      </c>
      <c r="D2876" t="s">
        <v>30</v>
      </c>
      <c r="E2876">
        <v>12</v>
      </c>
      <c r="F2876">
        <v>5</v>
      </c>
      <c r="J2876" t="s">
        <v>694</v>
      </c>
    </row>
    <row r="2877" spans="1:10">
      <c r="A2877" t="s">
        <v>796</v>
      </c>
      <c r="B2877" s="56">
        <v>9.6469907407407407E-2</v>
      </c>
      <c r="C2877" t="s">
        <v>23</v>
      </c>
      <c r="D2877" t="s">
        <v>30</v>
      </c>
      <c r="E2877">
        <v>14</v>
      </c>
      <c r="F2877">
        <v>8</v>
      </c>
      <c r="J2877" t="s">
        <v>39</v>
      </c>
    </row>
    <row r="2878" spans="1:10">
      <c r="A2878" t="s">
        <v>796</v>
      </c>
      <c r="B2878" s="56">
        <v>9.8310185185185181E-2</v>
      </c>
      <c r="C2878" t="s">
        <v>21</v>
      </c>
      <c r="D2878" t="s">
        <v>28</v>
      </c>
      <c r="E2878">
        <v>5</v>
      </c>
      <c r="H2878" t="s">
        <v>826</v>
      </c>
      <c r="J2878" t="s">
        <v>480</v>
      </c>
    </row>
    <row r="2879" spans="1:10">
      <c r="A2879" t="s">
        <v>796</v>
      </c>
      <c r="B2879" s="56">
        <v>9.8958333333333329E-2</v>
      </c>
      <c r="C2879" t="s">
        <v>18</v>
      </c>
      <c r="D2879" t="s">
        <v>33</v>
      </c>
      <c r="E2879">
        <v>15</v>
      </c>
      <c r="F2879">
        <v>12</v>
      </c>
      <c r="J2879" t="s">
        <v>155</v>
      </c>
    </row>
    <row r="2880" spans="1:10">
      <c r="A2880" t="s">
        <v>796</v>
      </c>
      <c r="B2880" s="56">
        <v>9.9618055555555557E-2</v>
      </c>
      <c r="C2880" t="s">
        <v>18</v>
      </c>
      <c r="D2880" t="s">
        <v>33</v>
      </c>
      <c r="E2880">
        <v>26</v>
      </c>
      <c r="F2880">
        <v>19</v>
      </c>
      <c r="J2880" t="s">
        <v>72</v>
      </c>
    </row>
    <row r="2881" spans="1:10">
      <c r="A2881" t="s">
        <v>796</v>
      </c>
      <c r="B2881" s="56">
        <v>9.9861111111111109E-2</v>
      </c>
      <c r="C2881" t="s">
        <v>18</v>
      </c>
      <c r="D2881" t="s">
        <v>28</v>
      </c>
      <c r="E2881">
        <v>14</v>
      </c>
      <c r="H2881" t="s">
        <v>828</v>
      </c>
    </row>
    <row r="2882" spans="1:10">
      <c r="A2882" t="s">
        <v>796</v>
      </c>
      <c r="B2882" s="56">
        <v>0.10096064814814815</v>
      </c>
      <c r="C2882" t="s">
        <v>66</v>
      </c>
      <c r="D2882" t="s">
        <v>30</v>
      </c>
      <c r="E2882" t="s">
        <v>38</v>
      </c>
      <c r="F2882" t="s">
        <v>38</v>
      </c>
      <c r="J2882" t="s">
        <v>56</v>
      </c>
    </row>
    <row r="2883" spans="1:10">
      <c r="A2883" t="s">
        <v>796</v>
      </c>
      <c r="B2883" s="56">
        <v>0.10096064814814815</v>
      </c>
      <c r="C2883" t="s">
        <v>66</v>
      </c>
      <c r="D2883" t="s">
        <v>30</v>
      </c>
      <c r="E2883">
        <v>22</v>
      </c>
      <c r="F2883">
        <v>15</v>
      </c>
      <c r="J2883" t="s">
        <v>831</v>
      </c>
    </row>
    <row r="2884" spans="1:10">
      <c r="A2884" t="s">
        <v>796</v>
      </c>
      <c r="B2884" s="56">
        <v>0.10121527777777778</v>
      </c>
      <c r="C2884" t="s">
        <v>66</v>
      </c>
      <c r="D2884" t="s">
        <v>28</v>
      </c>
      <c r="E2884">
        <v>16</v>
      </c>
      <c r="H2884" t="s">
        <v>804</v>
      </c>
      <c r="J2884" t="s">
        <v>833</v>
      </c>
    </row>
    <row r="2885" spans="1:10">
      <c r="A2885" t="s">
        <v>796</v>
      </c>
      <c r="B2885" s="56">
        <v>0.10162037037037037</v>
      </c>
      <c r="C2885" t="s">
        <v>66</v>
      </c>
      <c r="D2885" t="s">
        <v>30</v>
      </c>
      <c r="E2885" t="s">
        <v>38</v>
      </c>
      <c r="F2885" t="s">
        <v>38</v>
      </c>
      <c r="J2885" t="s">
        <v>56</v>
      </c>
    </row>
    <row r="2886" spans="1:10">
      <c r="A2886" t="s">
        <v>796</v>
      </c>
      <c r="B2886" s="56">
        <v>0.10162037037037037</v>
      </c>
      <c r="C2886" t="s">
        <v>66</v>
      </c>
      <c r="D2886" t="s">
        <v>30</v>
      </c>
      <c r="E2886">
        <v>25</v>
      </c>
      <c r="F2886">
        <v>18</v>
      </c>
      <c r="J2886" t="s">
        <v>831</v>
      </c>
    </row>
    <row r="2887" spans="1:10">
      <c r="A2887" t="s">
        <v>796</v>
      </c>
      <c r="B2887" s="56">
        <v>0.10175925925925926</v>
      </c>
      <c r="C2887" t="s">
        <v>66</v>
      </c>
      <c r="D2887" t="s">
        <v>28</v>
      </c>
      <c r="E2887">
        <v>11</v>
      </c>
      <c r="H2887" t="s">
        <v>835</v>
      </c>
    </row>
    <row r="2888" spans="1:10">
      <c r="A2888" t="s">
        <v>796</v>
      </c>
      <c r="B2888" s="56">
        <v>0.10247685185185185</v>
      </c>
      <c r="C2888" t="s">
        <v>13</v>
      </c>
      <c r="D2888" t="s">
        <v>30</v>
      </c>
      <c r="E2888" t="s">
        <v>38</v>
      </c>
      <c r="F2888" t="s">
        <v>38</v>
      </c>
      <c r="J2888" t="s">
        <v>56</v>
      </c>
    </row>
    <row r="2889" spans="1:10">
      <c r="A2889" t="s">
        <v>796</v>
      </c>
      <c r="B2889" s="56">
        <v>0.10247685185185185</v>
      </c>
      <c r="C2889" t="s">
        <v>13</v>
      </c>
      <c r="D2889" t="s">
        <v>30</v>
      </c>
      <c r="E2889">
        <v>25</v>
      </c>
      <c r="F2889">
        <v>18</v>
      </c>
      <c r="J2889" t="s">
        <v>721</v>
      </c>
    </row>
    <row r="2890" spans="1:10">
      <c r="A2890" t="s">
        <v>796</v>
      </c>
      <c r="B2890" s="56">
        <v>0.10280092592592592</v>
      </c>
      <c r="C2890" t="s">
        <v>13</v>
      </c>
      <c r="D2890" t="s">
        <v>28</v>
      </c>
      <c r="E2890">
        <v>13</v>
      </c>
      <c r="H2890" t="s">
        <v>837</v>
      </c>
    </row>
    <row r="2891" spans="1:10">
      <c r="A2891" t="s">
        <v>796</v>
      </c>
      <c r="B2891" s="56">
        <v>0.10306712962962963</v>
      </c>
      <c r="C2891" t="s">
        <v>13</v>
      </c>
      <c r="D2891" t="s">
        <v>30</v>
      </c>
      <c r="E2891" t="s">
        <v>38</v>
      </c>
      <c r="F2891" t="s">
        <v>38</v>
      </c>
      <c r="J2891" t="s">
        <v>56</v>
      </c>
    </row>
    <row r="2892" spans="1:10">
      <c r="A2892" t="s">
        <v>796</v>
      </c>
      <c r="B2892" s="56">
        <v>0.10306712962962963</v>
      </c>
      <c r="C2892" t="s">
        <v>13</v>
      </c>
      <c r="D2892" t="s">
        <v>30</v>
      </c>
      <c r="E2892">
        <v>23</v>
      </c>
      <c r="F2892">
        <v>16</v>
      </c>
      <c r="J2892" t="s">
        <v>721</v>
      </c>
    </row>
    <row r="2893" spans="1:10">
      <c r="A2893" t="s">
        <v>796</v>
      </c>
      <c r="B2893" s="56">
        <v>0.1032175925925926</v>
      </c>
      <c r="C2893" t="s">
        <v>13</v>
      </c>
      <c r="D2893" t="s">
        <v>28</v>
      </c>
      <c r="E2893">
        <v>13</v>
      </c>
      <c r="H2893" t="s">
        <v>837</v>
      </c>
    </row>
    <row r="2894" spans="1:10">
      <c r="A2894" t="s">
        <v>796</v>
      </c>
      <c r="B2894" s="56">
        <v>0.10523148148148148</v>
      </c>
      <c r="C2894" t="s">
        <v>21</v>
      </c>
      <c r="D2894" t="s">
        <v>62</v>
      </c>
      <c r="E2894">
        <v>5</v>
      </c>
      <c r="F2894">
        <v>3</v>
      </c>
      <c r="J2894" t="s">
        <v>224</v>
      </c>
    </row>
    <row r="2895" spans="1:10">
      <c r="A2895" t="s">
        <v>796</v>
      </c>
      <c r="B2895" s="56">
        <v>0.10664351851851851</v>
      </c>
      <c r="C2895" t="s">
        <v>14</v>
      </c>
      <c r="D2895" t="s">
        <v>30</v>
      </c>
      <c r="E2895">
        <v>11</v>
      </c>
      <c r="F2895">
        <v>4</v>
      </c>
      <c r="J2895" t="s">
        <v>56</v>
      </c>
    </row>
    <row r="2896" spans="1:10">
      <c r="A2896" t="s">
        <v>796</v>
      </c>
      <c r="B2896" s="56">
        <v>0.10664351851851851</v>
      </c>
      <c r="C2896" t="s">
        <v>14</v>
      </c>
      <c r="D2896" t="s">
        <v>30</v>
      </c>
      <c r="E2896">
        <v>18</v>
      </c>
      <c r="F2896">
        <v>11</v>
      </c>
      <c r="J2896" t="s">
        <v>168</v>
      </c>
    </row>
    <row r="2897" spans="1:10">
      <c r="A2897" t="s">
        <v>796</v>
      </c>
      <c r="B2897" s="56">
        <v>0.10678240740740741</v>
      </c>
      <c r="C2897" t="s">
        <v>14</v>
      </c>
      <c r="D2897" t="s">
        <v>28</v>
      </c>
      <c r="E2897">
        <v>8</v>
      </c>
      <c r="H2897" t="s">
        <v>843</v>
      </c>
    </row>
    <row r="2898" spans="1:10">
      <c r="A2898" t="s">
        <v>796</v>
      </c>
      <c r="B2898" s="56">
        <v>0.1077662037037037</v>
      </c>
      <c r="C2898" t="s">
        <v>14</v>
      </c>
      <c r="D2898" t="s">
        <v>30</v>
      </c>
      <c r="E2898" t="s">
        <v>38</v>
      </c>
      <c r="F2898" t="s">
        <v>38</v>
      </c>
      <c r="J2898" t="s">
        <v>56</v>
      </c>
    </row>
    <row r="2899" spans="1:10">
      <c r="A2899" t="s">
        <v>796</v>
      </c>
      <c r="B2899" s="56">
        <v>0.1077662037037037</v>
      </c>
      <c r="C2899" t="s">
        <v>14</v>
      </c>
      <c r="D2899" t="s">
        <v>30</v>
      </c>
      <c r="E2899">
        <v>24</v>
      </c>
      <c r="F2899">
        <v>17</v>
      </c>
      <c r="J2899" t="s">
        <v>168</v>
      </c>
    </row>
    <row r="2900" spans="1:10">
      <c r="A2900" t="s">
        <v>796</v>
      </c>
      <c r="B2900" s="56">
        <v>0.10788194444444445</v>
      </c>
      <c r="C2900" t="s">
        <v>14</v>
      </c>
      <c r="D2900" t="s">
        <v>28</v>
      </c>
      <c r="E2900">
        <v>10</v>
      </c>
      <c r="H2900" t="s">
        <v>846</v>
      </c>
    </row>
    <row r="2901" spans="1:10">
      <c r="A2901" t="s">
        <v>796</v>
      </c>
      <c r="B2901" s="56">
        <v>0.10856481481481481</v>
      </c>
      <c r="C2901" t="s">
        <v>14</v>
      </c>
      <c r="D2901" t="s">
        <v>30</v>
      </c>
      <c r="E2901" t="s">
        <v>38</v>
      </c>
      <c r="F2901" t="s">
        <v>38</v>
      </c>
      <c r="J2901" t="s">
        <v>56</v>
      </c>
    </row>
    <row r="2902" spans="1:10">
      <c r="A2902" t="s">
        <v>796</v>
      </c>
      <c r="B2902" s="56">
        <v>0.10856481481481481</v>
      </c>
      <c r="C2902" t="s">
        <v>14</v>
      </c>
      <c r="D2902" t="s">
        <v>30</v>
      </c>
      <c r="E2902">
        <v>22</v>
      </c>
      <c r="F2902">
        <v>15</v>
      </c>
      <c r="J2902" t="s">
        <v>297</v>
      </c>
    </row>
    <row r="2903" spans="1:10">
      <c r="A2903" t="s">
        <v>796</v>
      </c>
      <c r="B2903" s="56">
        <v>0.10864583333333333</v>
      </c>
      <c r="C2903" t="s">
        <v>14</v>
      </c>
      <c r="D2903" t="s">
        <v>28</v>
      </c>
      <c r="E2903">
        <v>5</v>
      </c>
      <c r="H2903" t="s">
        <v>847</v>
      </c>
    </row>
    <row r="2904" spans="1:10">
      <c r="A2904" t="s">
        <v>796</v>
      </c>
      <c r="B2904" s="56">
        <v>0.10908564814814815</v>
      </c>
      <c r="C2904" t="s">
        <v>19</v>
      </c>
      <c r="D2904" t="s">
        <v>30</v>
      </c>
      <c r="E2904">
        <v>22</v>
      </c>
      <c r="F2904">
        <v>15</v>
      </c>
      <c r="J2904" t="s">
        <v>159</v>
      </c>
    </row>
    <row r="2905" spans="1:10">
      <c r="A2905" t="s">
        <v>796</v>
      </c>
      <c r="B2905" s="56">
        <v>0.10921296296296296</v>
      </c>
      <c r="C2905" t="s">
        <v>19</v>
      </c>
      <c r="D2905" t="s">
        <v>28</v>
      </c>
      <c r="E2905">
        <v>8</v>
      </c>
      <c r="H2905" t="s">
        <v>849</v>
      </c>
      <c r="J2905" t="s">
        <v>497</v>
      </c>
    </row>
    <row r="2906" spans="1:10">
      <c r="A2906" t="s">
        <v>796</v>
      </c>
      <c r="B2906" s="56">
        <v>0.10976851851851852</v>
      </c>
      <c r="C2906" t="s">
        <v>19</v>
      </c>
      <c r="D2906" t="s">
        <v>30</v>
      </c>
      <c r="E2906">
        <v>14</v>
      </c>
      <c r="F2906">
        <v>7</v>
      </c>
      <c r="J2906" t="s">
        <v>159</v>
      </c>
    </row>
    <row r="2907" spans="1:10">
      <c r="A2907" t="s">
        <v>796</v>
      </c>
      <c r="B2907" s="56">
        <v>0.11021990740740741</v>
      </c>
      <c r="C2907" t="s">
        <v>23</v>
      </c>
      <c r="D2907" t="s">
        <v>30</v>
      </c>
      <c r="E2907" t="s">
        <v>38</v>
      </c>
      <c r="F2907" t="s">
        <v>38</v>
      </c>
      <c r="J2907" t="s">
        <v>694</v>
      </c>
    </row>
    <row r="2908" spans="1:10">
      <c r="A2908" t="s">
        <v>796</v>
      </c>
      <c r="B2908" s="56">
        <v>0.11032407407407407</v>
      </c>
      <c r="C2908" t="s">
        <v>23</v>
      </c>
      <c r="D2908" t="s">
        <v>30</v>
      </c>
      <c r="E2908">
        <v>19</v>
      </c>
      <c r="F2908">
        <v>12</v>
      </c>
      <c r="J2908" t="s">
        <v>694</v>
      </c>
    </row>
    <row r="2909" spans="1:10">
      <c r="A2909" t="s">
        <v>796</v>
      </c>
      <c r="B2909" s="56">
        <v>0.11052083333333333</v>
      </c>
      <c r="C2909" t="s">
        <v>23</v>
      </c>
      <c r="D2909" t="s">
        <v>28</v>
      </c>
      <c r="E2909">
        <v>12</v>
      </c>
      <c r="H2909" t="s">
        <v>853</v>
      </c>
    </row>
    <row r="2910" spans="1:10">
      <c r="A2910" t="s">
        <v>796</v>
      </c>
      <c r="B2910" s="56">
        <v>0.11065972222222223</v>
      </c>
      <c r="C2910" t="s">
        <v>23</v>
      </c>
      <c r="D2910" t="s">
        <v>30</v>
      </c>
      <c r="E2910" t="s">
        <v>17</v>
      </c>
      <c r="F2910">
        <v>20</v>
      </c>
      <c r="G2910" t="s">
        <v>40</v>
      </c>
      <c r="J2910" t="s">
        <v>39</v>
      </c>
    </row>
    <row r="2911" spans="1:10">
      <c r="A2911" t="s">
        <v>796</v>
      </c>
      <c r="B2911" s="56">
        <v>0.11090277777777778</v>
      </c>
      <c r="C2911" t="s">
        <v>23</v>
      </c>
      <c r="D2911" t="s">
        <v>28</v>
      </c>
      <c r="E2911">
        <v>16</v>
      </c>
      <c r="H2911" t="s">
        <v>855</v>
      </c>
      <c r="J2911" t="s">
        <v>856</v>
      </c>
    </row>
    <row r="2912" spans="1:10">
      <c r="A2912" t="s">
        <v>796</v>
      </c>
      <c r="B2912" s="56">
        <v>0.1127662037037037</v>
      </c>
      <c r="C2912" t="s">
        <v>18</v>
      </c>
      <c r="D2912" t="s">
        <v>101</v>
      </c>
      <c r="E2912">
        <v>7</v>
      </c>
      <c r="J2912" t="s">
        <v>860</v>
      </c>
    </row>
    <row r="2913" spans="1:10">
      <c r="A2913" t="s">
        <v>796</v>
      </c>
      <c r="B2913" s="56">
        <v>0.11373842592592592</v>
      </c>
      <c r="C2913" t="s">
        <v>18</v>
      </c>
      <c r="D2913" t="s">
        <v>28</v>
      </c>
      <c r="E2913">
        <v>17</v>
      </c>
      <c r="H2913" t="s">
        <v>862</v>
      </c>
      <c r="J2913" t="s">
        <v>82</v>
      </c>
    </row>
    <row r="2914" spans="1:10">
      <c r="A2914" t="s">
        <v>796</v>
      </c>
      <c r="B2914" s="56">
        <v>0.11469907407407408</v>
      </c>
      <c r="C2914" t="s">
        <v>66</v>
      </c>
      <c r="D2914" t="s">
        <v>30</v>
      </c>
      <c r="E2914" t="s">
        <v>38</v>
      </c>
      <c r="F2914" t="s">
        <v>38</v>
      </c>
      <c r="J2914" t="s">
        <v>56</v>
      </c>
    </row>
    <row r="2915" spans="1:10">
      <c r="A2915" t="s">
        <v>796</v>
      </c>
      <c r="B2915" s="56">
        <v>0.11469907407407408</v>
      </c>
      <c r="C2915" t="s">
        <v>66</v>
      </c>
      <c r="D2915" t="s">
        <v>30</v>
      </c>
      <c r="E2915">
        <v>19</v>
      </c>
      <c r="F2915">
        <v>12</v>
      </c>
      <c r="J2915" t="s">
        <v>831</v>
      </c>
    </row>
    <row r="2916" spans="1:10">
      <c r="A2916" t="s">
        <v>796</v>
      </c>
      <c r="B2916" s="56">
        <v>0.11484953703703704</v>
      </c>
      <c r="C2916" t="s">
        <v>66</v>
      </c>
      <c r="D2916" t="s">
        <v>28</v>
      </c>
      <c r="E2916">
        <v>17</v>
      </c>
      <c r="H2916" t="s">
        <v>867</v>
      </c>
    </row>
    <row r="2917" spans="1:10">
      <c r="A2917" t="s">
        <v>796</v>
      </c>
      <c r="B2917" s="56">
        <v>0.11506944444444445</v>
      </c>
      <c r="C2917" t="s">
        <v>66</v>
      </c>
      <c r="D2917" t="s">
        <v>30</v>
      </c>
      <c r="E2917" t="s">
        <v>38</v>
      </c>
      <c r="F2917" t="s">
        <v>38</v>
      </c>
      <c r="J2917" t="s">
        <v>56</v>
      </c>
    </row>
    <row r="2918" spans="1:10">
      <c r="A2918" t="s">
        <v>796</v>
      </c>
      <c r="B2918" s="56">
        <v>0.11506944444444445</v>
      </c>
      <c r="C2918" t="s">
        <v>66</v>
      </c>
      <c r="D2918" t="s">
        <v>30</v>
      </c>
      <c r="E2918">
        <v>22</v>
      </c>
      <c r="F2918">
        <v>15</v>
      </c>
      <c r="J2918" t="s">
        <v>831</v>
      </c>
    </row>
    <row r="2919" spans="1:10">
      <c r="A2919" t="s">
        <v>796</v>
      </c>
      <c r="B2919" s="56">
        <v>0.11516203703703703</v>
      </c>
      <c r="C2919" t="s">
        <v>66</v>
      </c>
      <c r="D2919" t="s">
        <v>28</v>
      </c>
      <c r="E2919">
        <v>16</v>
      </c>
      <c r="H2919" t="s">
        <v>804</v>
      </c>
    </row>
    <row r="2920" spans="1:10">
      <c r="A2920" t="s">
        <v>796</v>
      </c>
      <c r="B2920" s="56">
        <v>0.11608796296296296</v>
      </c>
      <c r="C2920" t="s">
        <v>13</v>
      </c>
      <c r="D2920" t="s">
        <v>30</v>
      </c>
      <c r="E2920">
        <v>25</v>
      </c>
      <c r="F2920">
        <v>17</v>
      </c>
      <c r="J2920" t="s">
        <v>537</v>
      </c>
    </row>
    <row r="2921" spans="1:10">
      <c r="A2921" t="s">
        <v>796</v>
      </c>
      <c r="B2921" s="56">
        <v>0.11608796296296296</v>
      </c>
      <c r="C2921" t="s">
        <v>13</v>
      </c>
      <c r="D2921" t="s">
        <v>30</v>
      </c>
      <c r="E2921">
        <v>22</v>
      </c>
      <c r="F2921">
        <v>14</v>
      </c>
      <c r="J2921" t="s">
        <v>537</v>
      </c>
    </row>
    <row r="2922" spans="1:10">
      <c r="A2922" t="s">
        <v>796</v>
      </c>
      <c r="B2922" s="56">
        <v>0.11627314814814815</v>
      </c>
      <c r="C2922" t="s">
        <v>13</v>
      </c>
      <c r="D2922" t="s">
        <v>28</v>
      </c>
      <c r="E2922">
        <v>13</v>
      </c>
      <c r="H2922" t="s">
        <v>837</v>
      </c>
    </row>
    <row r="2923" spans="1:10">
      <c r="A2923" t="s">
        <v>796</v>
      </c>
      <c r="B2923" s="56">
        <v>0.11630787037037037</v>
      </c>
      <c r="C2923" t="s">
        <v>13</v>
      </c>
      <c r="D2923" t="s">
        <v>28</v>
      </c>
      <c r="E2923">
        <v>13</v>
      </c>
      <c r="H2923" t="s">
        <v>837</v>
      </c>
    </row>
    <row r="2924" spans="1:10">
      <c r="A2924" t="s">
        <v>796</v>
      </c>
      <c r="B2924" s="56">
        <v>0.1174537037037037</v>
      </c>
      <c r="C2924" t="s">
        <v>14</v>
      </c>
      <c r="D2924" t="s">
        <v>30</v>
      </c>
      <c r="E2924">
        <v>24</v>
      </c>
      <c r="F2924">
        <v>17</v>
      </c>
      <c r="J2924" t="s">
        <v>868</v>
      </c>
    </row>
    <row r="2925" spans="1:10">
      <c r="A2925" t="s">
        <v>796</v>
      </c>
      <c r="B2925" s="56">
        <v>0.1175925925925926</v>
      </c>
      <c r="C2925" t="s">
        <v>14</v>
      </c>
      <c r="D2925" t="s">
        <v>28</v>
      </c>
      <c r="E2925">
        <v>12</v>
      </c>
      <c r="H2925" t="s">
        <v>869</v>
      </c>
    </row>
    <row r="2926" spans="1:10">
      <c r="A2926" t="s">
        <v>796</v>
      </c>
      <c r="B2926" s="56">
        <v>0.11797453703703703</v>
      </c>
      <c r="C2926" t="s">
        <v>23</v>
      </c>
      <c r="D2926" t="s">
        <v>30</v>
      </c>
      <c r="E2926">
        <v>24</v>
      </c>
      <c r="F2926">
        <v>17</v>
      </c>
      <c r="J2926" t="s">
        <v>696</v>
      </c>
    </row>
    <row r="2927" spans="1:10">
      <c r="A2927" t="s">
        <v>796</v>
      </c>
      <c r="B2927" s="56">
        <v>0.11806712962962963</v>
      </c>
      <c r="C2927" t="s">
        <v>23</v>
      </c>
      <c r="D2927" t="s">
        <v>28</v>
      </c>
      <c r="E2927">
        <v>9</v>
      </c>
      <c r="H2927" t="s">
        <v>807</v>
      </c>
    </row>
    <row r="2928" spans="1:10">
      <c r="A2928" t="s">
        <v>796</v>
      </c>
      <c r="B2928" s="56">
        <v>0.11864583333333334</v>
      </c>
      <c r="C2928" t="s">
        <v>21</v>
      </c>
      <c r="D2928" t="s">
        <v>77</v>
      </c>
      <c r="E2928">
        <v>20</v>
      </c>
      <c r="F2928">
        <v>19</v>
      </c>
      <c r="H2928" t="s">
        <v>870</v>
      </c>
      <c r="J2928" t="s">
        <v>814</v>
      </c>
    </row>
    <row r="2929" spans="1:10">
      <c r="A2929" t="s">
        <v>796</v>
      </c>
      <c r="B2929" s="56">
        <v>0.11868055555555555</v>
      </c>
      <c r="C2929" t="s">
        <v>14</v>
      </c>
      <c r="D2929" t="s">
        <v>77</v>
      </c>
      <c r="E2929">
        <v>14</v>
      </c>
      <c r="F2929">
        <v>7</v>
      </c>
      <c r="H2929" t="s">
        <v>871</v>
      </c>
      <c r="J2929" t="s">
        <v>872</v>
      </c>
    </row>
    <row r="2930" spans="1:10">
      <c r="A2930" t="s">
        <v>796</v>
      </c>
      <c r="B2930" s="56">
        <v>0.11876157407407407</v>
      </c>
      <c r="C2930" t="s">
        <v>23</v>
      </c>
      <c r="D2930" t="s">
        <v>77</v>
      </c>
      <c r="E2930">
        <v>22</v>
      </c>
      <c r="F2930">
        <v>19</v>
      </c>
      <c r="H2930" t="s">
        <v>874</v>
      </c>
      <c r="J2930" t="s">
        <v>814</v>
      </c>
    </row>
    <row r="2931" spans="1:10">
      <c r="A2931" t="s">
        <v>796</v>
      </c>
      <c r="B2931" s="56">
        <v>0.11894675925925927</v>
      </c>
      <c r="C2931" t="s">
        <v>13</v>
      </c>
      <c r="D2931" t="s">
        <v>77</v>
      </c>
      <c r="E2931">
        <v>17</v>
      </c>
      <c r="F2931">
        <v>16</v>
      </c>
      <c r="H2931" t="s">
        <v>875</v>
      </c>
      <c r="J2931" t="s">
        <v>814</v>
      </c>
    </row>
    <row r="2932" spans="1:10">
      <c r="A2932" t="s">
        <v>796</v>
      </c>
      <c r="B2932" s="56">
        <v>0.11896990740740741</v>
      </c>
      <c r="C2932" t="s">
        <v>18</v>
      </c>
      <c r="D2932" t="s">
        <v>77</v>
      </c>
      <c r="E2932">
        <v>10</v>
      </c>
      <c r="F2932">
        <v>6</v>
      </c>
      <c r="H2932" t="s">
        <v>877</v>
      </c>
      <c r="J2932" t="s">
        <v>814</v>
      </c>
    </row>
    <row r="2933" spans="1:10">
      <c r="A2933" t="s">
        <v>796</v>
      </c>
      <c r="B2933" s="56">
        <v>0.12027777777777778</v>
      </c>
      <c r="C2933" t="s">
        <v>21</v>
      </c>
      <c r="D2933" t="s">
        <v>62</v>
      </c>
      <c r="E2933">
        <v>12</v>
      </c>
      <c r="F2933">
        <v>10</v>
      </c>
      <c r="J2933" t="s">
        <v>224</v>
      </c>
    </row>
    <row r="2934" spans="1:10">
      <c r="A2934" t="s">
        <v>796</v>
      </c>
      <c r="B2934" s="56">
        <v>0.1205787037037037</v>
      </c>
      <c r="C2934" t="s">
        <v>14</v>
      </c>
      <c r="D2934" t="s">
        <v>156</v>
      </c>
      <c r="E2934">
        <v>14</v>
      </c>
      <c r="F2934">
        <v>14</v>
      </c>
      <c r="J2934" t="s">
        <v>715</v>
      </c>
    </row>
    <row r="2935" spans="1:10">
      <c r="A2935" t="s">
        <v>796</v>
      </c>
      <c r="B2935" s="56">
        <v>0.12082175925925925</v>
      </c>
      <c r="C2935" t="s">
        <v>19</v>
      </c>
      <c r="D2935" t="s">
        <v>30</v>
      </c>
      <c r="E2935">
        <v>25</v>
      </c>
      <c r="F2935">
        <v>18</v>
      </c>
      <c r="J2935" t="s">
        <v>47</v>
      </c>
    </row>
    <row r="2936" spans="1:10">
      <c r="A2936" t="s">
        <v>796</v>
      </c>
      <c r="B2936" s="56">
        <v>0.12091435185185186</v>
      </c>
      <c r="C2936" t="s">
        <v>19</v>
      </c>
      <c r="D2936" t="s">
        <v>28</v>
      </c>
      <c r="E2936">
        <v>10</v>
      </c>
      <c r="H2936" t="s">
        <v>846</v>
      </c>
    </row>
    <row r="2937" spans="1:10">
      <c r="A2937" t="s">
        <v>796</v>
      </c>
      <c r="B2937" s="56">
        <v>0.12121527777777778</v>
      </c>
      <c r="C2937" t="s">
        <v>19</v>
      </c>
      <c r="D2937" t="s">
        <v>30</v>
      </c>
      <c r="E2937">
        <v>23</v>
      </c>
      <c r="F2937">
        <v>16</v>
      </c>
      <c r="J2937" t="s">
        <v>159</v>
      </c>
    </row>
    <row r="2938" spans="1:10">
      <c r="A2938" t="s">
        <v>796</v>
      </c>
      <c r="B2938" s="56">
        <v>0.12127314814814814</v>
      </c>
      <c r="C2938" t="s">
        <v>19</v>
      </c>
      <c r="D2938" t="s">
        <v>28</v>
      </c>
      <c r="E2938">
        <v>6</v>
      </c>
      <c r="H2938" t="s">
        <v>880</v>
      </c>
    </row>
    <row r="2939" spans="1:10">
      <c r="A2939" t="s">
        <v>796</v>
      </c>
      <c r="B2939" s="56">
        <v>0.12222222222222222</v>
      </c>
      <c r="C2939" t="s">
        <v>23</v>
      </c>
      <c r="D2939" t="s">
        <v>30</v>
      </c>
      <c r="E2939">
        <v>22</v>
      </c>
      <c r="F2939">
        <v>15</v>
      </c>
      <c r="J2939" t="s">
        <v>694</v>
      </c>
    </row>
    <row r="2940" spans="1:10">
      <c r="A2940" t="s">
        <v>796</v>
      </c>
      <c r="B2940" s="56">
        <v>0.12228009259259259</v>
      </c>
      <c r="C2940" t="s">
        <v>23</v>
      </c>
      <c r="D2940" t="s">
        <v>28</v>
      </c>
      <c r="E2940">
        <v>12</v>
      </c>
      <c r="H2940" t="s">
        <v>853</v>
      </c>
    </row>
    <row r="2941" spans="1:10">
      <c r="A2941" t="s">
        <v>796</v>
      </c>
      <c r="B2941" s="56">
        <v>0.12239583333333333</v>
      </c>
      <c r="C2941" t="s">
        <v>23</v>
      </c>
      <c r="D2941" t="s">
        <v>30</v>
      </c>
      <c r="E2941">
        <v>24</v>
      </c>
      <c r="F2941">
        <v>17</v>
      </c>
      <c r="J2941" t="s">
        <v>694</v>
      </c>
    </row>
    <row r="2942" spans="1:10">
      <c r="A2942" t="s">
        <v>796</v>
      </c>
      <c r="B2942" s="56">
        <v>0.12247685185185185</v>
      </c>
      <c r="C2942" t="s">
        <v>23</v>
      </c>
      <c r="D2942" t="s">
        <v>28</v>
      </c>
      <c r="E2942">
        <v>10</v>
      </c>
      <c r="H2942" t="s">
        <v>881</v>
      </c>
      <c r="I2942">
        <v>1</v>
      </c>
      <c r="J2942" t="s">
        <v>100</v>
      </c>
    </row>
    <row r="2943" spans="1:10">
      <c r="A2943" t="s">
        <v>796</v>
      </c>
      <c r="B2943" s="56">
        <v>0.12443287037037037</v>
      </c>
      <c r="C2943" t="s">
        <v>18</v>
      </c>
      <c r="D2943" t="s">
        <v>101</v>
      </c>
      <c r="E2943">
        <v>12</v>
      </c>
      <c r="J2943" t="s">
        <v>882</v>
      </c>
    </row>
    <row r="2944" spans="1:10">
      <c r="A2944" t="s">
        <v>796</v>
      </c>
      <c r="B2944" s="56">
        <v>0.12447916666666667</v>
      </c>
      <c r="C2944" t="s">
        <v>18</v>
      </c>
      <c r="D2944" t="s">
        <v>101</v>
      </c>
      <c r="E2944">
        <v>10</v>
      </c>
      <c r="J2944" t="s">
        <v>883</v>
      </c>
    </row>
    <row r="2945" spans="1:10">
      <c r="A2945" t="s">
        <v>796</v>
      </c>
      <c r="B2945" s="56">
        <v>0.12457175925925926</v>
      </c>
      <c r="C2945" t="s">
        <v>19</v>
      </c>
      <c r="D2945" t="s">
        <v>137</v>
      </c>
      <c r="E2945">
        <v>13</v>
      </c>
      <c r="F2945">
        <v>6</v>
      </c>
    </row>
    <row r="2946" spans="1:10">
      <c r="A2946" t="s">
        <v>796</v>
      </c>
      <c r="B2946" s="56">
        <v>0.12490740740740741</v>
      </c>
      <c r="C2946" t="s">
        <v>23</v>
      </c>
      <c r="D2946" t="s">
        <v>109</v>
      </c>
      <c r="E2946">
        <v>8</v>
      </c>
      <c r="F2946">
        <v>8</v>
      </c>
    </row>
    <row r="2947" spans="1:10">
      <c r="A2947" t="s">
        <v>796</v>
      </c>
      <c r="B2947" s="56">
        <v>0.12517361111111111</v>
      </c>
      <c r="C2947" t="s">
        <v>66</v>
      </c>
      <c r="D2947" t="s">
        <v>109</v>
      </c>
      <c r="E2947" t="s">
        <v>38</v>
      </c>
      <c r="F2947" t="s">
        <v>38</v>
      </c>
    </row>
    <row r="2948" spans="1:10">
      <c r="A2948" t="s">
        <v>796</v>
      </c>
      <c r="B2948" s="56">
        <v>0.12541666666666668</v>
      </c>
      <c r="C2948" t="s">
        <v>19</v>
      </c>
      <c r="D2948" t="s">
        <v>137</v>
      </c>
      <c r="E2948">
        <v>26</v>
      </c>
      <c r="F2948">
        <v>19</v>
      </c>
    </row>
    <row r="2949" spans="1:10">
      <c r="A2949" t="s">
        <v>796</v>
      </c>
      <c r="B2949" s="56">
        <v>0.12611111111111112</v>
      </c>
      <c r="C2949" t="s">
        <v>14</v>
      </c>
      <c r="D2949" t="s">
        <v>37</v>
      </c>
      <c r="E2949">
        <v>12</v>
      </c>
      <c r="F2949">
        <v>7</v>
      </c>
    </row>
    <row r="2950" spans="1:10">
      <c r="A2950" t="s">
        <v>796</v>
      </c>
      <c r="B2950" s="56">
        <v>0.12662037037037038</v>
      </c>
      <c r="C2950" t="s">
        <v>19</v>
      </c>
      <c r="D2950" t="s">
        <v>37</v>
      </c>
      <c r="E2950" t="s">
        <v>20</v>
      </c>
      <c r="F2950">
        <v>1</v>
      </c>
    </row>
    <row r="2951" spans="1:10">
      <c r="A2951" t="s">
        <v>796</v>
      </c>
      <c r="B2951" s="56">
        <v>0.1269675925925926</v>
      </c>
      <c r="C2951" t="s">
        <v>21</v>
      </c>
      <c r="D2951" t="s">
        <v>101</v>
      </c>
      <c r="E2951" t="s">
        <v>38</v>
      </c>
      <c r="J2951" t="s">
        <v>886</v>
      </c>
    </row>
    <row r="2952" spans="1:10">
      <c r="A2952" t="s">
        <v>796</v>
      </c>
      <c r="B2952" s="56">
        <v>0.12711805555555555</v>
      </c>
      <c r="C2952" t="s">
        <v>14</v>
      </c>
      <c r="D2952" t="s">
        <v>101</v>
      </c>
      <c r="E2952" t="s">
        <v>38</v>
      </c>
      <c r="J2952" t="s">
        <v>886</v>
      </c>
    </row>
    <row r="2953" spans="1:10">
      <c r="A2953" t="s">
        <v>796</v>
      </c>
      <c r="B2953" s="56">
        <v>0.12715277777777778</v>
      </c>
      <c r="C2953" t="s">
        <v>66</v>
      </c>
      <c r="D2953" t="s">
        <v>37</v>
      </c>
      <c r="E2953">
        <v>11</v>
      </c>
    </row>
    <row r="2954" spans="1:10">
      <c r="A2954" t="s">
        <v>796</v>
      </c>
      <c r="B2954" s="56">
        <v>0.13185185185185186</v>
      </c>
      <c r="C2954" t="s">
        <v>23</v>
      </c>
      <c r="D2954" t="s">
        <v>24</v>
      </c>
      <c r="E2954">
        <v>8</v>
      </c>
      <c r="F2954">
        <v>2</v>
      </c>
    </row>
    <row r="2955" spans="1:10">
      <c r="A2955" t="s">
        <v>796</v>
      </c>
      <c r="B2955" s="56">
        <v>0.13196759259259258</v>
      </c>
      <c r="C2955" t="s">
        <v>14</v>
      </c>
      <c r="D2955" t="s">
        <v>34</v>
      </c>
      <c r="E2955" t="s">
        <v>38</v>
      </c>
      <c r="F2955" t="s">
        <v>38</v>
      </c>
    </row>
    <row r="2956" spans="1:10">
      <c r="A2956" t="s">
        <v>796</v>
      </c>
      <c r="B2956" s="56">
        <v>0.13234953703703703</v>
      </c>
      <c r="C2956" t="s">
        <v>19</v>
      </c>
      <c r="D2956" t="s">
        <v>37</v>
      </c>
      <c r="E2956">
        <v>12</v>
      </c>
      <c r="F2956">
        <v>6</v>
      </c>
      <c r="J2956" t="s">
        <v>889</v>
      </c>
    </row>
    <row r="2957" spans="1:10">
      <c r="A2957" t="s">
        <v>796</v>
      </c>
      <c r="B2957" s="56">
        <v>0.13466435185185185</v>
      </c>
      <c r="C2957" t="s">
        <v>23</v>
      </c>
      <c r="D2957" t="s">
        <v>31</v>
      </c>
      <c r="E2957" t="s">
        <v>38</v>
      </c>
      <c r="F2957" t="s">
        <v>38</v>
      </c>
      <c r="J2957" t="s">
        <v>56</v>
      </c>
    </row>
    <row r="2958" spans="1:10">
      <c r="A2958" t="s">
        <v>796</v>
      </c>
      <c r="B2958" s="56">
        <v>0.13466435185185185</v>
      </c>
      <c r="C2958" t="s">
        <v>23</v>
      </c>
      <c r="D2958" t="s">
        <v>31</v>
      </c>
      <c r="E2958">
        <v>6</v>
      </c>
      <c r="F2958">
        <v>6</v>
      </c>
      <c r="J2958" t="s">
        <v>57</v>
      </c>
    </row>
    <row r="2959" spans="1:10">
      <c r="A2959" t="s">
        <v>796</v>
      </c>
      <c r="B2959" s="56">
        <v>0.15682870370370369</v>
      </c>
      <c r="C2959" t="s">
        <v>19</v>
      </c>
      <c r="D2959" t="s">
        <v>15</v>
      </c>
      <c r="E2959">
        <v>14</v>
      </c>
      <c r="F2959">
        <v>14</v>
      </c>
    </row>
    <row r="2960" spans="1:10">
      <c r="A2960" t="s">
        <v>796</v>
      </c>
      <c r="B2960" s="56">
        <v>0.1572337962962963</v>
      </c>
      <c r="C2960" t="s">
        <v>19</v>
      </c>
      <c r="D2960" t="s">
        <v>27</v>
      </c>
      <c r="E2960">
        <v>22</v>
      </c>
      <c r="F2960">
        <v>12</v>
      </c>
    </row>
    <row r="2961" spans="1:10">
      <c r="A2961" t="s">
        <v>796</v>
      </c>
      <c r="B2961" s="56">
        <v>0.15863425925925925</v>
      </c>
      <c r="C2961" t="s">
        <v>19</v>
      </c>
      <c r="D2961" t="s">
        <v>15</v>
      </c>
      <c r="E2961">
        <v>9</v>
      </c>
      <c r="F2961">
        <v>9</v>
      </c>
    </row>
    <row r="2962" spans="1:10">
      <c r="A2962" t="s">
        <v>796</v>
      </c>
      <c r="B2962" s="56">
        <v>0.15863425925925925</v>
      </c>
      <c r="C2962" t="s">
        <v>21</v>
      </c>
      <c r="D2962" t="s">
        <v>15</v>
      </c>
      <c r="E2962">
        <v>8</v>
      </c>
      <c r="F2962">
        <v>5</v>
      </c>
    </row>
    <row r="2963" spans="1:10">
      <c r="A2963" t="s">
        <v>796</v>
      </c>
      <c r="B2963" s="56">
        <v>0.16109953703703703</v>
      </c>
      <c r="C2963" t="s">
        <v>66</v>
      </c>
      <c r="D2963" t="s">
        <v>113</v>
      </c>
      <c r="E2963">
        <v>11</v>
      </c>
      <c r="F2963">
        <v>12</v>
      </c>
      <c r="J2963" t="s">
        <v>305</v>
      </c>
    </row>
    <row r="2964" spans="1:10">
      <c r="A2964" t="s">
        <v>796</v>
      </c>
      <c r="B2964" s="56">
        <v>0.16179398148148147</v>
      </c>
      <c r="C2964" t="s">
        <v>66</v>
      </c>
      <c r="D2964" t="s">
        <v>113</v>
      </c>
      <c r="E2964" t="s">
        <v>17</v>
      </c>
      <c r="F2964">
        <v>20</v>
      </c>
      <c r="J2964" t="s">
        <v>305</v>
      </c>
    </row>
    <row r="2965" spans="1:10">
      <c r="A2965" t="s">
        <v>796</v>
      </c>
      <c r="B2965" s="56">
        <v>0.16219907407407408</v>
      </c>
      <c r="C2965" t="s">
        <v>18</v>
      </c>
      <c r="D2965" t="s">
        <v>109</v>
      </c>
      <c r="E2965">
        <v>10</v>
      </c>
      <c r="F2965">
        <v>7</v>
      </c>
    </row>
    <row r="2966" spans="1:10">
      <c r="A2966" t="s">
        <v>796</v>
      </c>
      <c r="B2966" s="56">
        <v>0.16250000000000001</v>
      </c>
      <c r="C2966" t="s">
        <v>66</v>
      </c>
      <c r="D2966" t="s">
        <v>30</v>
      </c>
      <c r="E2966">
        <v>25</v>
      </c>
      <c r="F2966">
        <v>18</v>
      </c>
      <c r="J2966" t="s">
        <v>477</v>
      </c>
    </row>
    <row r="2967" spans="1:10">
      <c r="A2967" t="s">
        <v>796</v>
      </c>
      <c r="B2967" s="56">
        <v>0.16259259259259259</v>
      </c>
      <c r="C2967" t="s">
        <v>66</v>
      </c>
      <c r="D2967" t="s">
        <v>28</v>
      </c>
      <c r="E2967">
        <v>18</v>
      </c>
      <c r="H2967" t="s">
        <v>892</v>
      </c>
    </row>
    <row r="2968" spans="1:10">
      <c r="A2968" t="s">
        <v>796</v>
      </c>
      <c r="B2968" s="56">
        <v>0.16282407407407407</v>
      </c>
      <c r="C2968" t="s">
        <v>66</v>
      </c>
      <c r="D2968" t="s">
        <v>30</v>
      </c>
      <c r="E2968">
        <v>9</v>
      </c>
      <c r="F2968">
        <v>2</v>
      </c>
      <c r="J2968" t="s">
        <v>477</v>
      </c>
    </row>
    <row r="2969" spans="1:10">
      <c r="A2969" t="s">
        <v>796</v>
      </c>
      <c r="B2969" s="56">
        <v>0.16305555555555556</v>
      </c>
      <c r="C2969" t="s">
        <v>66</v>
      </c>
      <c r="D2969" t="s">
        <v>26</v>
      </c>
      <c r="E2969">
        <v>13</v>
      </c>
      <c r="F2969">
        <v>7</v>
      </c>
    </row>
    <row r="2970" spans="1:10">
      <c r="A2970" t="s">
        <v>796</v>
      </c>
      <c r="B2970" s="56">
        <v>0.16339120370370369</v>
      </c>
      <c r="C2970" t="s">
        <v>66</v>
      </c>
      <c r="D2970" t="s">
        <v>113</v>
      </c>
      <c r="E2970">
        <v>3</v>
      </c>
      <c r="F2970">
        <v>4</v>
      </c>
      <c r="J2970" t="s">
        <v>305</v>
      </c>
    </row>
    <row r="2971" spans="1:10">
      <c r="A2971" t="s">
        <v>796</v>
      </c>
      <c r="B2971" s="56">
        <v>0.16398148148148148</v>
      </c>
      <c r="C2971" t="s">
        <v>66</v>
      </c>
      <c r="D2971" t="s">
        <v>26</v>
      </c>
      <c r="E2971">
        <v>25</v>
      </c>
      <c r="F2971">
        <v>19</v>
      </c>
    </row>
    <row r="2972" spans="1:10">
      <c r="A2972" t="s">
        <v>796</v>
      </c>
      <c r="B2972" s="56">
        <v>0.16429398148148147</v>
      </c>
      <c r="C2972" t="s">
        <v>66</v>
      </c>
      <c r="D2972" t="s">
        <v>113</v>
      </c>
      <c r="E2972">
        <v>17</v>
      </c>
      <c r="F2972">
        <v>18</v>
      </c>
      <c r="J2972" t="s">
        <v>305</v>
      </c>
    </row>
    <row r="2973" spans="1:10">
      <c r="A2973" t="s">
        <v>796</v>
      </c>
      <c r="B2973" s="56">
        <v>0.16444444444444445</v>
      </c>
      <c r="C2973" t="s">
        <v>66</v>
      </c>
      <c r="D2973" t="s">
        <v>26</v>
      </c>
      <c r="E2973">
        <v>8</v>
      </c>
      <c r="F2973">
        <v>2</v>
      </c>
    </row>
    <row r="2974" spans="1:10">
      <c r="A2974" t="s">
        <v>799</v>
      </c>
      <c r="B2974" s="56">
        <v>1.4641203703703703E-2</v>
      </c>
      <c r="C2974" t="s">
        <v>21</v>
      </c>
      <c r="D2974" t="s">
        <v>15</v>
      </c>
      <c r="E2974" t="s">
        <v>38</v>
      </c>
      <c r="F2974" t="s">
        <v>38</v>
      </c>
    </row>
    <row r="2975" spans="1:10">
      <c r="A2975" t="s">
        <v>799</v>
      </c>
      <c r="B2975" s="56">
        <v>1.005787037037037E-2</v>
      </c>
      <c r="C2975" t="s">
        <v>19</v>
      </c>
      <c r="D2975" t="s">
        <v>37</v>
      </c>
      <c r="E2975">
        <v>7</v>
      </c>
      <c r="F2975">
        <v>7</v>
      </c>
    </row>
    <row r="2976" spans="1:10">
      <c r="A2976" t="s">
        <v>799</v>
      </c>
      <c r="B2976" s="56">
        <v>1.0416666666666666E-2</v>
      </c>
      <c r="C2976" t="s">
        <v>23</v>
      </c>
      <c r="D2976" t="s">
        <v>37</v>
      </c>
      <c r="E2976" t="s">
        <v>20</v>
      </c>
      <c r="F2976">
        <v>1</v>
      </c>
    </row>
    <row r="2977" spans="1:6">
      <c r="A2977" t="s">
        <v>799</v>
      </c>
      <c r="B2977" s="56">
        <v>1.0995370370370371E-2</v>
      </c>
      <c r="C2977" t="s">
        <v>14</v>
      </c>
      <c r="D2977" t="s">
        <v>37</v>
      </c>
      <c r="E2977">
        <v>8</v>
      </c>
      <c r="F2977">
        <v>6</v>
      </c>
    </row>
    <row r="2978" spans="1:6">
      <c r="A2978" t="s">
        <v>799</v>
      </c>
      <c r="B2978" s="56">
        <v>1.1956018518518519E-2</v>
      </c>
      <c r="C2978" t="s">
        <v>21</v>
      </c>
      <c r="D2978" t="s">
        <v>15</v>
      </c>
      <c r="E2978">
        <v>18</v>
      </c>
      <c r="F2978">
        <v>18</v>
      </c>
    </row>
    <row r="2979" spans="1:6">
      <c r="A2979" t="s">
        <v>799</v>
      </c>
      <c r="B2979" s="56">
        <v>1.3460648148148149E-2</v>
      </c>
      <c r="C2979" t="s">
        <v>19</v>
      </c>
      <c r="D2979" t="s">
        <v>69</v>
      </c>
      <c r="E2979">
        <v>10</v>
      </c>
      <c r="F2979">
        <v>4</v>
      </c>
    </row>
    <row r="2980" spans="1:6">
      <c r="A2980" t="s">
        <v>799</v>
      </c>
      <c r="B2980" s="56">
        <v>1.5104166666666667E-2</v>
      </c>
      <c r="C2980" t="s">
        <v>19</v>
      </c>
      <c r="D2980" t="s">
        <v>69</v>
      </c>
      <c r="E2980" t="s">
        <v>38</v>
      </c>
      <c r="F2980" t="s">
        <v>38</v>
      </c>
    </row>
    <row r="2981" spans="1:6">
      <c r="A2981" t="s">
        <v>799</v>
      </c>
      <c r="B2981" s="56">
        <v>1.5775462962962963E-2</v>
      </c>
      <c r="C2981" t="s">
        <v>23</v>
      </c>
      <c r="D2981" t="s">
        <v>15</v>
      </c>
      <c r="E2981">
        <v>10</v>
      </c>
      <c r="F2981">
        <v>4</v>
      </c>
    </row>
    <row r="2982" spans="1:6">
      <c r="A2982" t="s">
        <v>799</v>
      </c>
      <c r="B2982" s="56">
        <v>1.6898148148148148E-2</v>
      </c>
      <c r="C2982" t="s">
        <v>14</v>
      </c>
      <c r="D2982" t="s">
        <v>22</v>
      </c>
      <c r="E2982" t="s">
        <v>17</v>
      </c>
      <c r="F2982">
        <v>20</v>
      </c>
    </row>
    <row r="2983" spans="1:6">
      <c r="A2983" t="s">
        <v>799</v>
      </c>
      <c r="B2983" s="56">
        <v>1.8032407407407407E-2</v>
      </c>
      <c r="C2983" t="s">
        <v>803</v>
      </c>
      <c r="D2983" t="s">
        <v>15</v>
      </c>
      <c r="E2983">
        <v>15</v>
      </c>
      <c r="F2983">
        <v>15</v>
      </c>
    </row>
    <row r="2984" spans="1:6">
      <c r="A2984" t="s">
        <v>799</v>
      </c>
      <c r="B2984" s="56">
        <v>2.795138888888889E-2</v>
      </c>
      <c r="C2984" t="s">
        <v>14</v>
      </c>
      <c r="D2984" t="s">
        <v>246</v>
      </c>
      <c r="E2984" t="s">
        <v>17</v>
      </c>
      <c r="F2984">
        <v>20</v>
      </c>
    </row>
    <row r="2985" spans="1:6">
      <c r="A2985" t="s">
        <v>799</v>
      </c>
      <c r="B2985" s="56">
        <v>3.6030092592592593E-2</v>
      </c>
      <c r="C2985" t="s">
        <v>14</v>
      </c>
      <c r="D2985" t="s">
        <v>15</v>
      </c>
      <c r="E2985">
        <v>9</v>
      </c>
      <c r="F2985">
        <v>6</v>
      </c>
    </row>
    <row r="2986" spans="1:6">
      <c r="A2986" t="s">
        <v>799</v>
      </c>
      <c r="B2986" s="56">
        <v>3.7164351851851851E-2</v>
      </c>
      <c r="C2986" t="s">
        <v>14</v>
      </c>
      <c r="D2986" t="s">
        <v>69</v>
      </c>
      <c r="E2986">
        <v>19</v>
      </c>
      <c r="F2986">
        <v>9</v>
      </c>
    </row>
    <row r="2987" spans="1:6">
      <c r="A2987" t="s">
        <v>799</v>
      </c>
      <c r="B2987" s="56">
        <v>3.7731481481481484E-2</v>
      </c>
      <c r="C2987" t="s">
        <v>803</v>
      </c>
      <c r="D2987" t="s">
        <v>69</v>
      </c>
      <c r="E2987" t="s">
        <v>38</v>
      </c>
      <c r="F2987" t="s">
        <v>38</v>
      </c>
    </row>
    <row r="2988" spans="1:6">
      <c r="A2988" t="s">
        <v>799</v>
      </c>
      <c r="B2988" s="56">
        <v>4.0949074074074075E-2</v>
      </c>
      <c r="C2988" t="s">
        <v>19</v>
      </c>
      <c r="D2988" t="s">
        <v>37</v>
      </c>
      <c r="E2988">
        <v>13</v>
      </c>
      <c r="F2988">
        <v>12</v>
      </c>
    </row>
    <row r="2989" spans="1:6">
      <c r="A2989" t="s">
        <v>799</v>
      </c>
      <c r="B2989" s="56">
        <v>4.1018518518518517E-2</v>
      </c>
      <c r="C2989" t="s">
        <v>803</v>
      </c>
      <c r="D2989" t="s">
        <v>37</v>
      </c>
      <c r="E2989" t="s">
        <v>38</v>
      </c>
      <c r="F2989" t="s">
        <v>38</v>
      </c>
    </row>
    <row r="2990" spans="1:6">
      <c r="A2990" t="s">
        <v>799</v>
      </c>
      <c r="B2990" s="56">
        <v>4.103009259259259E-2</v>
      </c>
      <c r="C2990" t="s">
        <v>23</v>
      </c>
      <c r="D2990" t="s">
        <v>37</v>
      </c>
      <c r="E2990">
        <v>8</v>
      </c>
      <c r="F2990">
        <v>8</v>
      </c>
    </row>
    <row r="2991" spans="1:6">
      <c r="A2991" t="s">
        <v>799</v>
      </c>
      <c r="B2991" s="56">
        <v>4.2986111111111114E-2</v>
      </c>
      <c r="C2991" t="s">
        <v>19</v>
      </c>
      <c r="D2991" t="s">
        <v>15</v>
      </c>
      <c r="E2991">
        <v>15</v>
      </c>
      <c r="F2991">
        <v>12</v>
      </c>
    </row>
    <row r="2992" spans="1:6">
      <c r="A2992" t="s">
        <v>799</v>
      </c>
      <c r="B2992" s="56">
        <v>4.2986111111111114E-2</v>
      </c>
      <c r="C2992" t="s">
        <v>23</v>
      </c>
      <c r="D2992" t="s">
        <v>15</v>
      </c>
      <c r="E2992">
        <v>14</v>
      </c>
      <c r="F2992">
        <v>7</v>
      </c>
    </row>
    <row r="2993" spans="1:10">
      <c r="A2993" t="s">
        <v>799</v>
      </c>
      <c r="B2993" s="56">
        <v>4.2986111111111114E-2</v>
      </c>
      <c r="C2993" t="s">
        <v>803</v>
      </c>
      <c r="D2993" t="s">
        <v>15</v>
      </c>
      <c r="E2993">
        <v>4</v>
      </c>
      <c r="F2993">
        <v>4</v>
      </c>
    </row>
    <row r="2994" spans="1:10">
      <c r="A2994" t="s">
        <v>799</v>
      </c>
      <c r="B2994" s="56">
        <v>4.3032407407407408E-2</v>
      </c>
      <c r="C2994" t="s">
        <v>14</v>
      </c>
      <c r="D2994" t="s">
        <v>15</v>
      </c>
      <c r="E2994" t="s">
        <v>38</v>
      </c>
      <c r="F2994" t="s">
        <v>38</v>
      </c>
    </row>
    <row r="2995" spans="1:10">
      <c r="A2995" t="s">
        <v>799</v>
      </c>
      <c r="B2995" s="56">
        <v>4.7754629629629633E-2</v>
      </c>
      <c r="C2995" t="s">
        <v>803</v>
      </c>
      <c r="D2995" t="s">
        <v>16</v>
      </c>
      <c r="E2995">
        <v>19</v>
      </c>
      <c r="F2995">
        <v>16</v>
      </c>
    </row>
    <row r="2996" spans="1:10">
      <c r="A2996" t="s">
        <v>799</v>
      </c>
      <c r="B2996" s="56">
        <v>4.7812500000000001E-2</v>
      </c>
      <c r="C2996" t="s">
        <v>14</v>
      </c>
      <c r="D2996" t="s">
        <v>16</v>
      </c>
      <c r="E2996">
        <v>16</v>
      </c>
      <c r="F2996">
        <v>13</v>
      </c>
    </row>
    <row r="2997" spans="1:10">
      <c r="A2997" t="s">
        <v>799</v>
      </c>
      <c r="B2997" s="56">
        <v>4.7870370370370369E-2</v>
      </c>
      <c r="C2997" t="s">
        <v>23</v>
      </c>
      <c r="D2997" t="s">
        <v>16</v>
      </c>
      <c r="E2997">
        <v>15</v>
      </c>
      <c r="F2997">
        <v>10</v>
      </c>
    </row>
    <row r="2998" spans="1:10">
      <c r="A2998" t="s">
        <v>799</v>
      </c>
      <c r="B2998" s="56">
        <v>4.791666666666667E-2</v>
      </c>
      <c r="C2998" t="s">
        <v>19</v>
      </c>
      <c r="D2998" t="s">
        <v>16</v>
      </c>
      <c r="E2998">
        <v>7</v>
      </c>
      <c r="F2998">
        <v>4</v>
      </c>
    </row>
    <row r="2999" spans="1:10">
      <c r="A2999" t="s">
        <v>799</v>
      </c>
      <c r="B2999" s="56">
        <v>4.7997685185185185E-2</v>
      </c>
      <c r="C2999" t="s">
        <v>21</v>
      </c>
      <c r="D2999" t="s">
        <v>16</v>
      </c>
      <c r="E2999">
        <v>19</v>
      </c>
      <c r="F2999">
        <v>15</v>
      </c>
    </row>
    <row r="3000" spans="1:10">
      <c r="A3000" t="s">
        <v>799</v>
      </c>
      <c r="B3000" s="56">
        <v>4.8587962962962965E-2</v>
      </c>
      <c r="C3000" t="s">
        <v>14</v>
      </c>
      <c r="D3000" t="s">
        <v>30</v>
      </c>
      <c r="E3000">
        <v>15</v>
      </c>
      <c r="F3000">
        <v>8</v>
      </c>
      <c r="J3000" t="s">
        <v>58</v>
      </c>
    </row>
    <row r="3001" spans="1:10">
      <c r="A3001" t="s">
        <v>799</v>
      </c>
      <c r="B3001" s="56">
        <v>4.9409722222222223E-2</v>
      </c>
      <c r="C3001" t="s">
        <v>14</v>
      </c>
      <c r="D3001" t="s">
        <v>28</v>
      </c>
      <c r="E3001">
        <v>21</v>
      </c>
      <c r="F3001">
        <v>14</v>
      </c>
      <c r="H3001" t="s">
        <v>805</v>
      </c>
    </row>
    <row r="3002" spans="1:10">
      <c r="A3002" t="s">
        <v>799</v>
      </c>
      <c r="B3002" s="56">
        <v>4.9548611111111113E-2</v>
      </c>
      <c r="C3002" t="s">
        <v>14</v>
      </c>
      <c r="D3002" t="s">
        <v>30</v>
      </c>
      <c r="E3002">
        <v>25</v>
      </c>
      <c r="F3002">
        <v>18</v>
      </c>
      <c r="J3002" t="s">
        <v>58</v>
      </c>
    </row>
    <row r="3003" spans="1:10">
      <c r="A3003" t="s">
        <v>799</v>
      </c>
      <c r="B3003" s="56">
        <v>4.9733796296296297E-2</v>
      </c>
      <c r="C3003" t="s">
        <v>14</v>
      </c>
      <c r="D3003" t="s">
        <v>28</v>
      </c>
      <c r="E3003">
        <v>19</v>
      </c>
      <c r="F3003">
        <v>17</v>
      </c>
      <c r="H3003" t="s">
        <v>808</v>
      </c>
    </row>
    <row r="3004" spans="1:10">
      <c r="A3004" t="s">
        <v>799</v>
      </c>
      <c r="B3004" s="56">
        <v>5.0509259259259261E-2</v>
      </c>
      <c r="C3004" t="s">
        <v>14</v>
      </c>
      <c r="D3004" t="s">
        <v>30</v>
      </c>
      <c r="E3004">
        <v>14</v>
      </c>
      <c r="F3004">
        <v>14</v>
      </c>
      <c r="J3004" t="s">
        <v>297</v>
      </c>
    </row>
    <row r="3005" spans="1:10">
      <c r="A3005" t="s">
        <v>799</v>
      </c>
      <c r="B3005" s="56">
        <v>5.0509259259259261E-2</v>
      </c>
      <c r="C3005" t="s">
        <v>14</v>
      </c>
      <c r="D3005" t="s">
        <v>30</v>
      </c>
      <c r="E3005">
        <v>10</v>
      </c>
      <c r="F3005">
        <v>6</v>
      </c>
      <c r="J3005" t="s">
        <v>56</v>
      </c>
    </row>
    <row r="3006" spans="1:10">
      <c r="A3006" t="s">
        <v>799</v>
      </c>
      <c r="B3006" s="56">
        <v>5.1585648148148151E-2</v>
      </c>
      <c r="C3006" t="s">
        <v>23</v>
      </c>
      <c r="D3006" t="s">
        <v>30</v>
      </c>
      <c r="E3006">
        <v>6</v>
      </c>
      <c r="F3006">
        <v>5</v>
      </c>
      <c r="J3006" t="s">
        <v>56</v>
      </c>
    </row>
    <row r="3007" spans="1:10">
      <c r="A3007" t="s">
        <v>799</v>
      </c>
      <c r="B3007" s="56">
        <v>5.1585648148148151E-2</v>
      </c>
      <c r="C3007" t="s">
        <v>23</v>
      </c>
      <c r="D3007" t="s">
        <v>30</v>
      </c>
      <c r="E3007">
        <v>7</v>
      </c>
      <c r="F3007">
        <v>4</v>
      </c>
      <c r="J3007" t="s">
        <v>702</v>
      </c>
    </row>
    <row r="3008" spans="1:10">
      <c r="A3008" t="s">
        <v>799</v>
      </c>
      <c r="B3008" s="56">
        <v>5.167824074074074E-2</v>
      </c>
      <c r="C3008" t="s">
        <v>23</v>
      </c>
      <c r="D3008" t="s">
        <v>28</v>
      </c>
      <c r="E3008">
        <v>7</v>
      </c>
      <c r="F3008">
        <v>3</v>
      </c>
      <c r="H3008" t="s">
        <v>816</v>
      </c>
    </row>
    <row r="3009" spans="1:10">
      <c r="A3009" t="s">
        <v>799</v>
      </c>
      <c r="B3009" s="56">
        <v>5.1863425925925924E-2</v>
      </c>
      <c r="C3009" t="s">
        <v>23</v>
      </c>
      <c r="D3009" t="s">
        <v>30</v>
      </c>
      <c r="E3009">
        <v>6</v>
      </c>
      <c r="F3009">
        <v>2</v>
      </c>
      <c r="J3009" t="s">
        <v>56</v>
      </c>
    </row>
    <row r="3010" spans="1:10">
      <c r="A3010" t="s">
        <v>799</v>
      </c>
      <c r="B3010" s="56">
        <v>5.1863425925925924E-2</v>
      </c>
      <c r="C3010" t="s">
        <v>23</v>
      </c>
      <c r="D3010" t="s">
        <v>30</v>
      </c>
      <c r="E3010">
        <v>11</v>
      </c>
      <c r="F3010">
        <v>4</v>
      </c>
      <c r="J3010" t="s">
        <v>702</v>
      </c>
    </row>
    <row r="3011" spans="1:10">
      <c r="A3011" t="s">
        <v>799</v>
      </c>
      <c r="B3011" s="56">
        <v>5.1944444444444446E-2</v>
      </c>
      <c r="C3011" t="s">
        <v>23</v>
      </c>
      <c r="D3011" t="s">
        <v>28</v>
      </c>
      <c r="E3011">
        <v>21</v>
      </c>
      <c r="F3011">
        <v>14</v>
      </c>
      <c r="H3011" t="s">
        <v>817</v>
      </c>
      <c r="I3011">
        <v>1</v>
      </c>
    </row>
    <row r="3012" spans="1:10">
      <c r="A3012" t="s">
        <v>799</v>
      </c>
      <c r="B3012" s="56">
        <v>5.4317129629629632E-2</v>
      </c>
      <c r="C3012" t="s">
        <v>21</v>
      </c>
      <c r="D3012" t="s">
        <v>77</v>
      </c>
      <c r="E3012">
        <v>16</v>
      </c>
      <c r="J3012" t="s">
        <v>243</v>
      </c>
    </row>
    <row r="3013" spans="1:10">
      <c r="A3013" t="s">
        <v>799</v>
      </c>
      <c r="B3013" s="56">
        <v>5.4386574074074073E-2</v>
      </c>
      <c r="C3013" t="s">
        <v>23</v>
      </c>
      <c r="D3013" t="s">
        <v>77</v>
      </c>
      <c r="E3013">
        <v>15</v>
      </c>
      <c r="F3013">
        <v>8</v>
      </c>
      <c r="H3013" t="s">
        <v>821</v>
      </c>
      <c r="J3013" t="s">
        <v>822</v>
      </c>
    </row>
    <row r="3014" spans="1:10">
      <c r="A3014" t="s">
        <v>799</v>
      </c>
      <c r="B3014" s="56">
        <v>5.4837962962962963E-2</v>
      </c>
      <c r="C3014" t="s">
        <v>23</v>
      </c>
      <c r="D3014" t="s">
        <v>77</v>
      </c>
      <c r="E3014">
        <v>20</v>
      </c>
      <c r="F3014">
        <v>13</v>
      </c>
      <c r="H3014" t="s">
        <v>823</v>
      </c>
      <c r="J3014" t="s">
        <v>822</v>
      </c>
    </row>
    <row r="3015" spans="1:10">
      <c r="A3015" t="s">
        <v>799</v>
      </c>
      <c r="B3015" s="56">
        <v>5.5208333333333331E-2</v>
      </c>
      <c r="C3015" t="s">
        <v>21</v>
      </c>
      <c r="D3015" t="s">
        <v>77</v>
      </c>
      <c r="E3015">
        <v>9</v>
      </c>
      <c r="H3015" t="s">
        <v>824</v>
      </c>
      <c r="J3015" t="s">
        <v>822</v>
      </c>
    </row>
    <row r="3016" spans="1:10">
      <c r="A3016" t="s">
        <v>799</v>
      </c>
      <c r="B3016" s="56">
        <v>5.5208333333333331E-2</v>
      </c>
      <c r="C3016" t="s">
        <v>14</v>
      </c>
      <c r="D3016" t="s">
        <v>77</v>
      </c>
      <c r="E3016" t="s">
        <v>38</v>
      </c>
      <c r="F3016" t="s">
        <v>38</v>
      </c>
      <c r="H3016" t="s">
        <v>825</v>
      </c>
      <c r="J3016" t="s">
        <v>822</v>
      </c>
    </row>
    <row r="3017" spans="1:10">
      <c r="A3017" t="s">
        <v>799</v>
      </c>
      <c r="B3017" s="56">
        <v>5.6157407407407406E-2</v>
      </c>
      <c r="C3017" t="s">
        <v>803</v>
      </c>
      <c r="D3017" t="s">
        <v>52</v>
      </c>
      <c r="E3017">
        <v>9</v>
      </c>
      <c r="F3017">
        <v>3</v>
      </c>
    </row>
    <row r="3018" spans="1:10">
      <c r="A3018" t="s">
        <v>799</v>
      </c>
      <c r="B3018" s="56">
        <v>5.6446759259259259E-2</v>
      </c>
      <c r="C3018" t="s">
        <v>803</v>
      </c>
      <c r="D3018" t="s">
        <v>30</v>
      </c>
      <c r="E3018">
        <v>18</v>
      </c>
      <c r="F3018">
        <v>11</v>
      </c>
      <c r="J3018" t="s">
        <v>827</v>
      </c>
    </row>
    <row r="3019" spans="1:10">
      <c r="A3019" t="s">
        <v>799</v>
      </c>
      <c r="B3019" s="56">
        <v>5.648148148148148E-2</v>
      </c>
      <c r="C3019" t="s">
        <v>803</v>
      </c>
      <c r="D3019" t="s">
        <v>30</v>
      </c>
      <c r="E3019">
        <v>12</v>
      </c>
      <c r="F3019">
        <v>5</v>
      </c>
      <c r="J3019" t="s">
        <v>829</v>
      </c>
    </row>
    <row r="3020" spans="1:10">
      <c r="A3020" t="s">
        <v>799</v>
      </c>
      <c r="B3020" s="56">
        <v>5.6562500000000002E-2</v>
      </c>
      <c r="C3020" t="s">
        <v>803</v>
      </c>
      <c r="D3020" t="s">
        <v>28</v>
      </c>
      <c r="E3020">
        <v>22</v>
      </c>
      <c r="F3020">
        <v>15</v>
      </c>
      <c r="H3020" t="s">
        <v>830</v>
      </c>
    </row>
    <row r="3021" spans="1:10">
      <c r="A3021" t="s">
        <v>799</v>
      </c>
      <c r="B3021" s="56">
        <v>5.6585648148148149E-2</v>
      </c>
      <c r="C3021" t="s">
        <v>803</v>
      </c>
      <c r="D3021" t="s">
        <v>28</v>
      </c>
      <c r="E3021">
        <v>9</v>
      </c>
      <c r="F3021">
        <v>2</v>
      </c>
      <c r="H3021" t="s">
        <v>832</v>
      </c>
    </row>
    <row r="3022" spans="1:10">
      <c r="A3022" t="s">
        <v>799</v>
      </c>
      <c r="B3022" s="56">
        <v>5.6689814814814818E-2</v>
      </c>
      <c r="C3022" t="s">
        <v>803</v>
      </c>
      <c r="D3022" t="s">
        <v>30</v>
      </c>
      <c r="E3022">
        <v>9</v>
      </c>
      <c r="F3022">
        <v>2</v>
      </c>
      <c r="J3022" t="s">
        <v>827</v>
      </c>
    </row>
    <row r="3023" spans="1:10">
      <c r="A3023" t="s">
        <v>799</v>
      </c>
      <c r="B3023" s="56">
        <v>5.6759259259259259E-2</v>
      </c>
      <c r="C3023" t="s">
        <v>803</v>
      </c>
      <c r="D3023" t="s">
        <v>28</v>
      </c>
      <c r="E3023">
        <v>17</v>
      </c>
      <c r="F3023">
        <v>10</v>
      </c>
      <c r="H3023" t="s">
        <v>834</v>
      </c>
    </row>
    <row r="3024" spans="1:10">
      <c r="A3024" t="s">
        <v>799</v>
      </c>
      <c r="B3024" s="56">
        <v>5.710648148148148E-2</v>
      </c>
      <c r="C3024" t="s">
        <v>19</v>
      </c>
      <c r="D3024" t="s">
        <v>30</v>
      </c>
      <c r="E3024">
        <v>17</v>
      </c>
      <c r="F3024">
        <v>17</v>
      </c>
      <c r="J3024" t="s">
        <v>103</v>
      </c>
    </row>
    <row r="3025" spans="1:10">
      <c r="A3025" t="s">
        <v>799</v>
      </c>
      <c r="B3025" s="56">
        <v>5.710648148148148E-2</v>
      </c>
      <c r="C3025" t="s">
        <v>19</v>
      </c>
      <c r="D3025" t="s">
        <v>30</v>
      </c>
      <c r="E3025" t="s">
        <v>17</v>
      </c>
      <c r="F3025">
        <v>20</v>
      </c>
      <c r="J3025" t="s">
        <v>836</v>
      </c>
    </row>
    <row r="3026" spans="1:10">
      <c r="A3026" t="s">
        <v>799</v>
      </c>
      <c r="B3026" s="56">
        <v>5.7870370370370371E-2</v>
      </c>
      <c r="C3026" t="s">
        <v>14</v>
      </c>
      <c r="D3026" t="s">
        <v>30</v>
      </c>
      <c r="E3026">
        <v>18</v>
      </c>
      <c r="J3026" t="s">
        <v>58</v>
      </c>
    </row>
    <row r="3027" spans="1:10">
      <c r="A3027" t="s">
        <v>799</v>
      </c>
      <c r="B3027" s="56">
        <v>5.8055555555555555E-2</v>
      </c>
      <c r="C3027" t="s">
        <v>14</v>
      </c>
      <c r="D3027" t="s">
        <v>28</v>
      </c>
      <c r="E3027">
        <v>12</v>
      </c>
      <c r="F3027">
        <v>5</v>
      </c>
      <c r="H3027" t="s">
        <v>838</v>
      </c>
    </row>
    <row r="3028" spans="1:10">
      <c r="A3028" t="s">
        <v>799</v>
      </c>
      <c r="B3028" s="56">
        <v>5.814814814814815E-2</v>
      </c>
      <c r="C3028" t="s">
        <v>14</v>
      </c>
      <c r="D3028" t="s">
        <v>30</v>
      </c>
      <c r="E3028">
        <v>14</v>
      </c>
      <c r="F3028">
        <v>8</v>
      </c>
      <c r="J3028" t="s">
        <v>58</v>
      </c>
    </row>
    <row r="3029" spans="1:10">
      <c r="A3029" t="s">
        <v>799</v>
      </c>
      <c r="B3029" s="56">
        <v>5.8217592592592592E-2</v>
      </c>
      <c r="C3029" t="s">
        <v>14</v>
      </c>
      <c r="D3029" t="s">
        <v>28</v>
      </c>
      <c r="E3029">
        <v>5</v>
      </c>
      <c r="H3029" t="s">
        <v>839</v>
      </c>
    </row>
    <row r="3030" spans="1:10">
      <c r="A3030" t="s">
        <v>799</v>
      </c>
      <c r="B3030" s="56">
        <v>5.828703703703704E-2</v>
      </c>
      <c r="C3030" t="s">
        <v>14</v>
      </c>
      <c r="D3030" t="s">
        <v>30</v>
      </c>
      <c r="E3030">
        <v>15</v>
      </c>
      <c r="F3030">
        <v>12</v>
      </c>
      <c r="J3030" t="s">
        <v>58</v>
      </c>
    </row>
    <row r="3031" spans="1:10">
      <c r="A3031" t="s">
        <v>799</v>
      </c>
      <c r="B3031" s="56">
        <v>5.8333333333333334E-2</v>
      </c>
      <c r="C3031" t="s">
        <v>14</v>
      </c>
      <c r="D3031" t="s">
        <v>28</v>
      </c>
      <c r="E3031">
        <v>26</v>
      </c>
      <c r="F3031">
        <v>19</v>
      </c>
      <c r="H3031" t="s">
        <v>840</v>
      </c>
    </row>
    <row r="3032" spans="1:10">
      <c r="A3032" t="s">
        <v>799</v>
      </c>
      <c r="B3032" s="56">
        <v>5.8541666666666665E-2</v>
      </c>
      <c r="C3032" t="s">
        <v>14</v>
      </c>
      <c r="D3032" t="s">
        <v>30</v>
      </c>
      <c r="E3032">
        <v>14</v>
      </c>
      <c r="J3032" t="s">
        <v>841</v>
      </c>
    </row>
    <row r="3033" spans="1:10">
      <c r="A3033" t="s">
        <v>799</v>
      </c>
      <c r="B3033" s="56">
        <v>5.8541666666666665E-2</v>
      </c>
      <c r="C3033" t="s">
        <v>14</v>
      </c>
      <c r="D3033" t="s">
        <v>30</v>
      </c>
      <c r="E3033" t="s">
        <v>38</v>
      </c>
      <c r="F3033" t="s">
        <v>38</v>
      </c>
      <c r="J3033" t="s">
        <v>841</v>
      </c>
    </row>
    <row r="3034" spans="1:10">
      <c r="A3034" t="s">
        <v>799</v>
      </c>
      <c r="B3034" s="56">
        <v>5.8622685185185187E-2</v>
      </c>
      <c r="C3034" t="s">
        <v>14</v>
      </c>
      <c r="D3034" t="s">
        <v>28</v>
      </c>
      <c r="E3034">
        <v>22</v>
      </c>
      <c r="F3034">
        <v>15</v>
      </c>
      <c r="H3034" t="s">
        <v>845</v>
      </c>
      <c r="I3034">
        <v>1</v>
      </c>
    </row>
    <row r="3035" spans="1:10">
      <c r="A3035" t="s">
        <v>799</v>
      </c>
      <c r="B3035" s="56">
        <v>5.9733796296296299E-2</v>
      </c>
      <c r="C3035" t="s">
        <v>23</v>
      </c>
      <c r="D3035" t="s">
        <v>30</v>
      </c>
      <c r="E3035">
        <v>16</v>
      </c>
      <c r="J3035" t="s">
        <v>56</v>
      </c>
    </row>
    <row r="3036" spans="1:10">
      <c r="A3036" t="s">
        <v>799</v>
      </c>
      <c r="B3036" s="56">
        <v>5.9733796296296299E-2</v>
      </c>
      <c r="C3036" t="s">
        <v>23</v>
      </c>
      <c r="D3036" t="s">
        <v>30</v>
      </c>
      <c r="E3036" t="s">
        <v>38</v>
      </c>
      <c r="F3036" t="s">
        <v>38</v>
      </c>
      <c r="J3036" t="s">
        <v>702</v>
      </c>
    </row>
    <row r="3037" spans="1:10">
      <c r="A3037" t="s">
        <v>799</v>
      </c>
      <c r="B3037" s="56">
        <v>5.9826388888888887E-2</v>
      </c>
      <c r="C3037" t="s">
        <v>23</v>
      </c>
      <c r="D3037" t="s">
        <v>28</v>
      </c>
      <c r="E3037">
        <v>25</v>
      </c>
      <c r="F3037">
        <v>18</v>
      </c>
      <c r="H3037" t="s">
        <v>848</v>
      </c>
    </row>
    <row r="3038" spans="1:10">
      <c r="A3038" t="s">
        <v>799</v>
      </c>
      <c r="B3038" s="56">
        <v>5.9918981481481483E-2</v>
      </c>
      <c r="C3038" t="s">
        <v>23</v>
      </c>
      <c r="D3038" t="s">
        <v>30</v>
      </c>
      <c r="E3038">
        <v>11</v>
      </c>
      <c r="J3038" t="s">
        <v>702</v>
      </c>
    </row>
    <row r="3039" spans="1:10">
      <c r="A3039" t="s">
        <v>799</v>
      </c>
      <c r="B3039" s="56">
        <v>5.9918981481481483E-2</v>
      </c>
      <c r="C3039" t="s">
        <v>23</v>
      </c>
      <c r="D3039" t="s">
        <v>30</v>
      </c>
      <c r="E3039" t="s">
        <v>38</v>
      </c>
      <c r="F3039" t="s">
        <v>38</v>
      </c>
      <c r="J3039" t="s">
        <v>56</v>
      </c>
    </row>
    <row r="3040" spans="1:10">
      <c r="A3040" t="s">
        <v>799</v>
      </c>
      <c r="B3040" s="56">
        <v>6.0011574074074071E-2</v>
      </c>
      <c r="C3040" t="s">
        <v>23</v>
      </c>
      <c r="D3040" t="s">
        <v>28</v>
      </c>
      <c r="E3040">
        <v>25</v>
      </c>
      <c r="F3040">
        <v>18</v>
      </c>
      <c r="H3040" t="s">
        <v>848</v>
      </c>
      <c r="I3040">
        <v>1</v>
      </c>
    </row>
    <row r="3041" spans="1:10">
      <c r="A3041" t="s">
        <v>799</v>
      </c>
      <c r="B3041" s="56">
        <v>6.1342592592592594E-2</v>
      </c>
      <c r="C3041" t="s">
        <v>19</v>
      </c>
      <c r="D3041" t="s">
        <v>22</v>
      </c>
      <c r="E3041">
        <v>13</v>
      </c>
    </row>
    <row r="3042" spans="1:10">
      <c r="A3042" t="s">
        <v>799</v>
      </c>
      <c r="B3042" s="56">
        <v>6.2418981481481478E-2</v>
      </c>
      <c r="C3042" t="s">
        <v>803</v>
      </c>
      <c r="D3042" t="s">
        <v>30</v>
      </c>
      <c r="E3042" t="s">
        <v>38</v>
      </c>
      <c r="F3042" t="s">
        <v>38</v>
      </c>
      <c r="J3042" t="s">
        <v>827</v>
      </c>
    </row>
    <row r="3043" spans="1:10">
      <c r="A3043" t="s">
        <v>799</v>
      </c>
      <c r="B3043" s="56">
        <v>6.2465277777777779E-2</v>
      </c>
      <c r="C3043" t="s">
        <v>803</v>
      </c>
      <c r="D3043" t="s">
        <v>30</v>
      </c>
      <c r="E3043">
        <v>23</v>
      </c>
      <c r="F3043">
        <v>16</v>
      </c>
      <c r="J3043" t="s">
        <v>827</v>
      </c>
    </row>
    <row r="3044" spans="1:10">
      <c r="A3044" t="s">
        <v>799</v>
      </c>
      <c r="B3044" s="56">
        <v>6.25E-2</v>
      </c>
      <c r="C3044" t="s">
        <v>803</v>
      </c>
      <c r="D3044" t="s">
        <v>28</v>
      </c>
      <c r="E3044">
        <v>13</v>
      </c>
      <c r="H3044" t="s">
        <v>850</v>
      </c>
    </row>
    <row r="3045" spans="1:10">
      <c r="A3045" t="s">
        <v>799</v>
      </c>
      <c r="B3045" s="56">
        <v>6.2546296296296294E-2</v>
      </c>
      <c r="C3045" t="s">
        <v>803</v>
      </c>
      <c r="D3045" t="s">
        <v>30</v>
      </c>
      <c r="E3045">
        <v>5</v>
      </c>
      <c r="F3045">
        <v>3</v>
      </c>
      <c r="J3045" t="s">
        <v>829</v>
      </c>
    </row>
    <row r="3046" spans="1:10">
      <c r="A3046" t="s">
        <v>799</v>
      </c>
      <c r="B3046" s="56">
        <v>6.2581018518518522E-2</v>
      </c>
      <c r="C3046" t="s">
        <v>803</v>
      </c>
      <c r="D3046" t="s">
        <v>28</v>
      </c>
      <c r="E3046">
        <v>11</v>
      </c>
      <c r="F3046">
        <v>4</v>
      </c>
      <c r="H3046" t="s">
        <v>854</v>
      </c>
    </row>
    <row r="3047" spans="1:10">
      <c r="A3047" t="s">
        <v>799</v>
      </c>
      <c r="B3047" s="56">
        <v>6.3483796296296302E-2</v>
      </c>
      <c r="C3047" t="s">
        <v>21</v>
      </c>
      <c r="D3047" t="s">
        <v>28</v>
      </c>
      <c r="E3047">
        <v>18</v>
      </c>
      <c r="F3047">
        <v>11</v>
      </c>
      <c r="H3047" t="s">
        <v>858</v>
      </c>
      <c r="J3047" t="s">
        <v>609</v>
      </c>
    </row>
    <row r="3048" spans="1:10">
      <c r="A3048" t="s">
        <v>799</v>
      </c>
      <c r="B3048" s="56">
        <v>6.3530092592592596E-2</v>
      </c>
      <c r="C3048" t="s">
        <v>21</v>
      </c>
      <c r="D3048" t="s">
        <v>28</v>
      </c>
      <c r="E3048">
        <v>8</v>
      </c>
      <c r="H3048" t="s">
        <v>861</v>
      </c>
      <c r="J3048" t="s">
        <v>609</v>
      </c>
    </row>
    <row r="3049" spans="1:10">
      <c r="A3049" t="s">
        <v>799</v>
      </c>
      <c r="B3049" s="56">
        <v>6.3553240740740743E-2</v>
      </c>
      <c r="C3049" t="s">
        <v>21</v>
      </c>
      <c r="D3049" t="s">
        <v>28</v>
      </c>
      <c r="E3049" t="s">
        <v>38</v>
      </c>
      <c r="F3049" t="s">
        <v>38</v>
      </c>
      <c r="H3049" t="s">
        <v>858</v>
      </c>
      <c r="J3049" t="s">
        <v>609</v>
      </c>
    </row>
    <row r="3050" spans="1:10">
      <c r="A3050" t="s">
        <v>799</v>
      </c>
      <c r="B3050" s="56">
        <v>6.3981481481481486E-2</v>
      </c>
      <c r="C3050" t="s">
        <v>14</v>
      </c>
      <c r="D3050" t="s">
        <v>30</v>
      </c>
      <c r="E3050">
        <v>24</v>
      </c>
      <c r="F3050">
        <v>17</v>
      </c>
      <c r="J3050" t="s">
        <v>58</v>
      </c>
    </row>
    <row r="3051" spans="1:10">
      <c r="A3051" t="s">
        <v>799</v>
      </c>
      <c r="B3051" s="56">
        <v>6.4155092592592597E-2</v>
      </c>
      <c r="C3051" t="s">
        <v>14</v>
      </c>
      <c r="D3051" t="s">
        <v>30</v>
      </c>
      <c r="E3051">
        <v>10</v>
      </c>
      <c r="J3051" t="s">
        <v>58</v>
      </c>
    </row>
    <row r="3052" spans="1:10">
      <c r="A3052" t="s">
        <v>799</v>
      </c>
      <c r="B3052" s="56">
        <v>6.4247685185185185E-2</v>
      </c>
      <c r="C3052" t="s">
        <v>14</v>
      </c>
      <c r="D3052" t="s">
        <v>28</v>
      </c>
      <c r="E3052" t="s">
        <v>38</v>
      </c>
      <c r="F3052" t="s">
        <v>38</v>
      </c>
      <c r="H3052" t="s">
        <v>866</v>
      </c>
      <c r="I3052">
        <v>1</v>
      </c>
      <c r="J3052" t="s">
        <v>100</v>
      </c>
    </row>
    <row r="3053" spans="1:10">
      <c r="A3053" t="s">
        <v>799</v>
      </c>
      <c r="B3053" s="56">
        <v>6.5428240740740745E-2</v>
      </c>
      <c r="C3053" t="s">
        <v>23</v>
      </c>
      <c r="D3053" t="s">
        <v>51</v>
      </c>
      <c r="E3053">
        <v>22</v>
      </c>
      <c r="F3053">
        <v>15</v>
      </c>
    </row>
    <row r="3054" spans="1:10">
      <c r="A3054" t="s">
        <v>799</v>
      </c>
      <c r="B3054" s="56">
        <v>6.5590277777777775E-2</v>
      </c>
      <c r="C3054" t="s">
        <v>803</v>
      </c>
      <c r="D3054" t="s">
        <v>51</v>
      </c>
      <c r="E3054">
        <v>5</v>
      </c>
    </row>
    <row r="3055" spans="1:10">
      <c r="A3055" t="s">
        <v>799</v>
      </c>
      <c r="B3055" s="56">
        <v>6.6226851851851856E-2</v>
      </c>
      <c r="C3055" t="s">
        <v>19</v>
      </c>
      <c r="D3055" t="s">
        <v>51</v>
      </c>
      <c r="E3055">
        <v>22</v>
      </c>
      <c r="F3055">
        <v>15</v>
      </c>
    </row>
    <row r="3056" spans="1:10">
      <c r="A3056" t="s">
        <v>799</v>
      </c>
      <c r="B3056" s="56">
        <v>6.8761574074074072E-2</v>
      </c>
      <c r="C3056" t="s">
        <v>14</v>
      </c>
      <c r="D3056" t="s">
        <v>68</v>
      </c>
      <c r="E3056">
        <v>8</v>
      </c>
    </row>
    <row r="3057" spans="1:10">
      <c r="A3057" t="s">
        <v>799</v>
      </c>
      <c r="B3057" s="56">
        <v>7.0983796296296295E-2</v>
      </c>
      <c r="C3057" t="s">
        <v>14</v>
      </c>
      <c r="D3057" t="s">
        <v>51</v>
      </c>
      <c r="E3057">
        <v>14</v>
      </c>
      <c r="F3057">
        <v>7</v>
      </c>
    </row>
    <row r="3058" spans="1:10">
      <c r="A3058" t="s">
        <v>799</v>
      </c>
      <c r="B3058" s="56">
        <v>7.2129629629629627E-2</v>
      </c>
      <c r="C3058" t="s">
        <v>19</v>
      </c>
      <c r="D3058" t="s">
        <v>55</v>
      </c>
      <c r="E3058" t="s">
        <v>38</v>
      </c>
      <c r="F3058" t="s">
        <v>38</v>
      </c>
    </row>
    <row r="3059" spans="1:10">
      <c r="A3059" t="s">
        <v>799</v>
      </c>
      <c r="B3059" s="56">
        <v>7.2962962962962966E-2</v>
      </c>
      <c r="C3059" t="s">
        <v>803</v>
      </c>
      <c r="D3059" t="s">
        <v>55</v>
      </c>
      <c r="E3059">
        <v>19</v>
      </c>
      <c r="F3059">
        <v>12</v>
      </c>
    </row>
    <row r="3060" spans="1:10">
      <c r="A3060" t="s">
        <v>799</v>
      </c>
      <c r="B3060" s="56">
        <v>7.4155092592592592E-2</v>
      </c>
      <c r="C3060" t="s">
        <v>14</v>
      </c>
      <c r="D3060" t="s">
        <v>55</v>
      </c>
      <c r="E3060">
        <v>12</v>
      </c>
    </row>
    <row r="3061" spans="1:10">
      <c r="A3061" t="s">
        <v>799</v>
      </c>
      <c r="B3061" s="56">
        <v>7.4699074074074071E-2</v>
      </c>
      <c r="C3061" t="s">
        <v>14</v>
      </c>
      <c r="D3061" t="s">
        <v>15</v>
      </c>
      <c r="E3061" t="s">
        <v>17</v>
      </c>
      <c r="F3061">
        <v>20</v>
      </c>
    </row>
    <row r="3062" spans="1:10">
      <c r="A3062" t="s">
        <v>799</v>
      </c>
      <c r="B3062" s="56">
        <v>7.6469907407407403E-2</v>
      </c>
      <c r="C3062" t="s">
        <v>23</v>
      </c>
      <c r="D3062" t="s">
        <v>15</v>
      </c>
      <c r="E3062">
        <v>16</v>
      </c>
    </row>
    <row r="3063" spans="1:10">
      <c r="A3063" t="s">
        <v>799</v>
      </c>
      <c r="B3063" s="56">
        <v>7.6469907407407403E-2</v>
      </c>
      <c r="C3063" t="s">
        <v>21</v>
      </c>
      <c r="D3063" t="s">
        <v>15</v>
      </c>
      <c r="E3063">
        <v>7</v>
      </c>
    </row>
    <row r="3064" spans="1:10">
      <c r="A3064" t="s">
        <v>799</v>
      </c>
      <c r="B3064" s="56">
        <v>9.1412037037037042E-2</v>
      </c>
      <c r="C3064" t="s">
        <v>89</v>
      </c>
      <c r="D3064" t="s">
        <v>15</v>
      </c>
      <c r="E3064">
        <v>17</v>
      </c>
      <c r="J3064" t="s">
        <v>103</v>
      </c>
    </row>
    <row r="3065" spans="1:10">
      <c r="A3065" t="s">
        <v>799</v>
      </c>
      <c r="B3065" s="56">
        <v>9.1412037037037042E-2</v>
      </c>
      <c r="C3065" t="s">
        <v>89</v>
      </c>
      <c r="D3065" t="s">
        <v>15</v>
      </c>
      <c r="E3065" t="s">
        <v>38</v>
      </c>
      <c r="F3065" t="s">
        <v>38</v>
      </c>
      <c r="J3065" t="s">
        <v>105</v>
      </c>
    </row>
    <row r="3066" spans="1:10">
      <c r="A3066" t="s">
        <v>799</v>
      </c>
      <c r="B3066" s="56">
        <v>9.4826388888888891E-2</v>
      </c>
      <c r="C3066" t="s">
        <v>14</v>
      </c>
      <c r="D3066" t="s">
        <v>22</v>
      </c>
      <c r="E3066">
        <v>19</v>
      </c>
      <c r="F3066">
        <v>12</v>
      </c>
    </row>
    <row r="3067" spans="1:10">
      <c r="A3067" t="s">
        <v>799</v>
      </c>
      <c r="B3067" s="56">
        <v>9.4826388888888891E-2</v>
      </c>
      <c r="C3067" t="s">
        <v>19</v>
      </c>
      <c r="D3067" t="s">
        <v>22</v>
      </c>
      <c r="E3067">
        <v>17</v>
      </c>
    </row>
    <row r="3068" spans="1:10">
      <c r="A3068" t="s">
        <v>799</v>
      </c>
      <c r="B3068" s="56">
        <v>9.52662037037037E-2</v>
      </c>
      <c r="C3068" t="s">
        <v>23</v>
      </c>
      <c r="D3068" t="s">
        <v>70</v>
      </c>
      <c r="E3068" t="s">
        <v>38</v>
      </c>
      <c r="F3068" t="s">
        <v>38</v>
      </c>
    </row>
    <row r="3069" spans="1:10">
      <c r="A3069" t="s">
        <v>799</v>
      </c>
      <c r="B3069" s="56">
        <v>9.5405092592592597E-2</v>
      </c>
      <c r="C3069" t="s">
        <v>21</v>
      </c>
      <c r="D3069" t="s">
        <v>22</v>
      </c>
      <c r="E3069">
        <v>22</v>
      </c>
      <c r="F3069">
        <v>15</v>
      </c>
    </row>
    <row r="3070" spans="1:10">
      <c r="A3070" t="s">
        <v>799</v>
      </c>
      <c r="B3070" s="56">
        <v>9.5578703703703707E-2</v>
      </c>
      <c r="C3070" t="s">
        <v>803</v>
      </c>
      <c r="D3070" t="s">
        <v>22</v>
      </c>
      <c r="E3070">
        <v>16</v>
      </c>
      <c r="J3070" t="s">
        <v>103</v>
      </c>
    </row>
    <row r="3071" spans="1:10">
      <c r="A3071" t="s">
        <v>799</v>
      </c>
      <c r="B3071" s="56">
        <v>9.5578703703703707E-2</v>
      </c>
      <c r="C3071" t="s">
        <v>803</v>
      </c>
      <c r="D3071" t="s">
        <v>22</v>
      </c>
      <c r="E3071">
        <v>25</v>
      </c>
      <c r="F3071">
        <v>17</v>
      </c>
      <c r="J3071" t="s">
        <v>105</v>
      </c>
    </row>
    <row r="3072" spans="1:10">
      <c r="A3072" t="s">
        <v>799</v>
      </c>
      <c r="B3072" s="56">
        <v>9.6203703703703708E-2</v>
      </c>
      <c r="C3072" t="s">
        <v>23</v>
      </c>
      <c r="D3072" t="s">
        <v>22</v>
      </c>
      <c r="E3072">
        <v>22</v>
      </c>
      <c r="F3072">
        <v>14</v>
      </c>
    </row>
    <row r="3073" spans="1:10">
      <c r="A3073" t="s">
        <v>799</v>
      </c>
      <c r="B3073" s="56">
        <v>9.6909722222222217E-2</v>
      </c>
      <c r="C3073" t="s">
        <v>14</v>
      </c>
      <c r="D3073" t="s">
        <v>113</v>
      </c>
      <c r="E3073">
        <v>13</v>
      </c>
    </row>
    <row r="3074" spans="1:10">
      <c r="A3074" t="s">
        <v>799</v>
      </c>
      <c r="B3074" s="56">
        <v>9.7488425925925923E-2</v>
      </c>
      <c r="C3074" t="s">
        <v>14</v>
      </c>
      <c r="D3074" t="s">
        <v>31</v>
      </c>
      <c r="E3074">
        <v>13</v>
      </c>
    </row>
    <row r="3075" spans="1:10">
      <c r="A3075" t="s">
        <v>799</v>
      </c>
      <c r="B3075" s="56">
        <v>0.10204861111111112</v>
      </c>
      <c r="C3075" t="s">
        <v>803</v>
      </c>
      <c r="D3075" t="s">
        <v>24</v>
      </c>
      <c r="E3075">
        <v>24</v>
      </c>
      <c r="F3075">
        <v>17</v>
      </c>
    </row>
    <row r="3076" spans="1:10">
      <c r="A3076" t="s">
        <v>799</v>
      </c>
      <c r="B3076" s="56" t="s">
        <v>873</v>
      </c>
      <c r="C3076" t="s">
        <v>803</v>
      </c>
      <c r="D3076" t="s">
        <v>15</v>
      </c>
      <c r="E3076">
        <v>12</v>
      </c>
    </row>
    <row r="3077" spans="1:10">
      <c r="A3077" t="s">
        <v>799</v>
      </c>
      <c r="B3077" s="56">
        <v>0.1083912037037037</v>
      </c>
      <c r="C3077" t="s">
        <v>23</v>
      </c>
      <c r="D3077" t="s">
        <v>27</v>
      </c>
      <c r="E3077">
        <v>24</v>
      </c>
      <c r="F3077">
        <v>17</v>
      </c>
    </row>
    <row r="3078" spans="1:10">
      <c r="A3078" t="s">
        <v>799</v>
      </c>
      <c r="B3078" s="56">
        <v>0.11331018518518518</v>
      </c>
      <c r="C3078" t="s">
        <v>21</v>
      </c>
      <c r="D3078" t="s">
        <v>15</v>
      </c>
      <c r="E3078">
        <v>9</v>
      </c>
      <c r="J3078" t="s">
        <v>876</v>
      </c>
    </row>
    <row r="3079" spans="1:10">
      <c r="A3079" t="s">
        <v>799</v>
      </c>
      <c r="B3079" s="56">
        <v>0.11331018518518518</v>
      </c>
      <c r="C3079" t="s">
        <v>21</v>
      </c>
      <c r="D3079" t="s">
        <v>15</v>
      </c>
      <c r="E3079">
        <v>20</v>
      </c>
      <c r="F3079">
        <v>19</v>
      </c>
      <c r="J3079" t="s">
        <v>103</v>
      </c>
    </row>
    <row r="3080" spans="1:10">
      <c r="A3080" t="s">
        <v>799</v>
      </c>
      <c r="B3080" s="56">
        <v>0.1149537037037037</v>
      </c>
      <c r="C3080" t="s">
        <v>803</v>
      </c>
      <c r="D3080" t="s">
        <v>62</v>
      </c>
      <c r="E3080">
        <v>14</v>
      </c>
      <c r="F3080">
        <v>7</v>
      </c>
    </row>
    <row r="3081" spans="1:10">
      <c r="A3081" t="s">
        <v>799</v>
      </c>
      <c r="B3081" s="56">
        <v>0.1150462962962963</v>
      </c>
      <c r="C3081" t="s">
        <v>23</v>
      </c>
      <c r="D3081" t="s">
        <v>62</v>
      </c>
      <c r="E3081">
        <v>22</v>
      </c>
      <c r="F3081">
        <v>19</v>
      </c>
    </row>
    <row r="3082" spans="1:10">
      <c r="A3082" t="s">
        <v>799</v>
      </c>
      <c r="B3082" s="56">
        <v>0.11508101851851851</v>
      </c>
      <c r="C3082" t="s">
        <v>19</v>
      </c>
      <c r="D3082" t="s">
        <v>62</v>
      </c>
      <c r="E3082">
        <v>17</v>
      </c>
      <c r="F3082">
        <v>16</v>
      </c>
    </row>
    <row r="3083" spans="1:10">
      <c r="A3083" t="s">
        <v>799</v>
      </c>
      <c r="B3083" s="56">
        <v>0.11509259259259259</v>
      </c>
      <c r="C3083" t="s">
        <v>14</v>
      </c>
      <c r="D3083" t="s">
        <v>62</v>
      </c>
      <c r="E3083">
        <v>10</v>
      </c>
      <c r="F3083">
        <v>6</v>
      </c>
    </row>
    <row r="3084" spans="1:10">
      <c r="A3084" t="s">
        <v>799</v>
      </c>
      <c r="B3084" s="56">
        <v>0.11510416666666666</v>
      </c>
      <c r="C3084" t="s">
        <v>21</v>
      </c>
      <c r="D3084" t="s">
        <v>62</v>
      </c>
      <c r="E3084">
        <v>12</v>
      </c>
      <c r="F3084">
        <v>10</v>
      </c>
      <c r="J3084" t="s">
        <v>879</v>
      </c>
    </row>
    <row r="3085" spans="1:10">
      <c r="A3085" t="s">
        <v>799</v>
      </c>
      <c r="B3085" s="56">
        <v>0.11569444444444445</v>
      </c>
      <c r="C3085" t="s">
        <v>14</v>
      </c>
      <c r="D3085" t="s">
        <v>15</v>
      </c>
      <c r="E3085">
        <v>14</v>
      </c>
      <c r="F3085">
        <v>14</v>
      </c>
    </row>
    <row r="3086" spans="1:10">
      <c r="A3086" t="s">
        <v>799</v>
      </c>
      <c r="B3086" s="56">
        <v>0.11644675925925926</v>
      </c>
      <c r="C3086" t="s">
        <v>89</v>
      </c>
      <c r="D3086" t="s">
        <v>15</v>
      </c>
      <c r="E3086">
        <v>25</v>
      </c>
      <c r="F3086">
        <v>18</v>
      </c>
    </row>
    <row r="3087" spans="1:10">
      <c r="A3087" t="s">
        <v>799</v>
      </c>
      <c r="B3087" s="56">
        <v>0.11693287037037037</v>
      </c>
      <c r="C3087" t="s">
        <v>19</v>
      </c>
      <c r="D3087" t="s">
        <v>15</v>
      </c>
      <c r="E3087">
        <v>10</v>
      </c>
    </row>
    <row r="3088" spans="1:10">
      <c r="A3088" t="s">
        <v>799</v>
      </c>
      <c r="B3088" s="56">
        <v>0.11694444444444445</v>
      </c>
      <c r="C3088" t="s">
        <v>803</v>
      </c>
      <c r="D3088" t="s">
        <v>15</v>
      </c>
      <c r="E3088">
        <v>23</v>
      </c>
      <c r="F3088">
        <v>16</v>
      </c>
    </row>
    <row r="3089" spans="1:10">
      <c r="A3089" t="s">
        <v>799</v>
      </c>
      <c r="B3089" s="56">
        <v>0.12138888888888889</v>
      </c>
      <c r="C3089" t="s">
        <v>14</v>
      </c>
      <c r="D3089" t="s">
        <v>15</v>
      </c>
      <c r="E3089">
        <v>6</v>
      </c>
    </row>
    <row r="3090" spans="1:10">
      <c r="A3090" t="s">
        <v>799</v>
      </c>
      <c r="B3090" s="56">
        <v>0.12140046296296296</v>
      </c>
      <c r="C3090" t="s">
        <v>23</v>
      </c>
      <c r="D3090" t="s">
        <v>15</v>
      </c>
      <c r="E3090">
        <v>22</v>
      </c>
      <c r="F3090">
        <v>15</v>
      </c>
    </row>
    <row r="3091" spans="1:10">
      <c r="A3091" t="s">
        <v>799</v>
      </c>
      <c r="B3091" s="56">
        <v>0.12236111111111111</v>
      </c>
      <c r="C3091" t="s">
        <v>14</v>
      </c>
      <c r="D3091" t="s">
        <v>45</v>
      </c>
      <c r="E3091">
        <v>12</v>
      </c>
      <c r="J3091" t="s">
        <v>884</v>
      </c>
    </row>
    <row r="3092" spans="1:10">
      <c r="A3092" t="s">
        <v>799</v>
      </c>
      <c r="B3092" s="56">
        <v>0.12238425925925926</v>
      </c>
      <c r="C3092" t="s">
        <v>23</v>
      </c>
      <c r="D3092" t="s">
        <v>45</v>
      </c>
      <c r="E3092">
        <v>24</v>
      </c>
      <c r="F3092">
        <v>17</v>
      </c>
      <c r="J3092" t="s">
        <v>884</v>
      </c>
    </row>
    <row r="3093" spans="1:10">
      <c r="A3093" t="s">
        <v>799</v>
      </c>
      <c r="B3093" s="56">
        <v>0.12427083333333333</v>
      </c>
      <c r="C3093" t="s">
        <v>21</v>
      </c>
      <c r="D3093" t="s">
        <v>15</v>
      </c>
      <c r="E3093">
        <v>10</v>
      </c>
    </row>
    <row r="3094" spans="1:10">
      <c r="A3094" t="s">
        <v>799</v>
      </c>
      <c r="B3094" s="56">
        <v>0.1245949074074074</v>
      </c>
      <c r="C3094" t="s">
        <v>89</v>
      </c>
      <c r="D3094" t="s">
        <v>15</v>
      </c>
      <c r="E3094">
        <v>12</v>
      </c>
      <c r="J3094" t="s">
        <v>56</v>
      </c>
    </row>
    <row r="3095" spans="1:10">
      <c r="A3095" t="s">
        <v>799</v>
      </c>
      <c r="B3095" s="56">
        <v>0.1245949074074074</v>
      </c>
      <c r="C3095" t="s">
        <v>89</v>
      </c>
      <c r="D3095" t="s">
        <v>15</v>
      </c>
      <c r="E3095">
        <v>10</v>
      </c>
      <c r="J3095" t="s">
        <v>57</v>
      </c>
    </row>
    <row r="3096" spans="1:10">
      <c r="A3096" t="s">
        <v>799</v>
      </c>
      <c r="B3096" s="56">
        <v>0.12814814814814815</v>
      </c>
      <c r="C3096" t="s">
        <v>23</v>
      </c>
      <c r="D3096" t="s">
        <v>15</v>
      </c>
      <c r="E3096">
        <v>13</v>
      </c>
      <c r="F3096">
        <v>6</v>
      </c>
      <c r="J3096" t="s">
        <v>885</v>
      </c>
    </row>
    <row r="3097" spans="1:10">
      <c r="A3097" t="s">
        <v>799</v>
      </c>
      <c r="B3097" s="56">
        <v>0.12883101851851853</v>
      </c>
      <c r="C3097" t="s">
        <v>803</v>
      </c>
      <c r="D3097" t="s">
        <v>15</v>
      </c>
      <c r="E3097">
        <v>8</v>
      </c>
      <c r="F3097">
        <v>8</v>
      </c>
    </row>
    <row r="3098" spans="1:10">
      <c r="A3098" t="s">
        <v>799</v>
      </c>
      <c r="B3098" s="56">
        <v>0.13048611111111111</v>
      </c>
      <c r="C3098" t="s">
        <v>803</v>
      </c>
      <c r="D3098" t="s">
        <v>15</v>
      </c>
      <c r="E3098" t="s">
        <v>38</v>
      </c>
      <c r="F3098" t="s">
        <v>38</v>
      </c>
    </row>
    <row r="3099" spans="1:10">
      <c r="A3099" t="s">
        <v>799</v>
      </c>
      <c r="B3099" s="56">
        <v>0.13211805555555556</v>
      </c>
      <c r="C3099" t="s">
        <v>803</v>
      </c>
      <c r="D3099" t="s">
        <v>113</v>
      </c>
      <c r="E3099">
        <v>26</v>
      </c>
      <c r="F3099">
        <v>19</v>
      </c>
    </row>
    <row r="3100" spans="1:10">
      <c r="A3100" t="s">
        <v>799</v>
      </c>
      <c r="B3100" s="56">
        <v>0.13578703703703704</v>
      </c>
      <c r="C3100" t="s">
        <v>89</v>
      </c>
      <c r="D3100" t="s">
        <v>15</v>
      </c>
      <c r="E3100">
        <v>12</v>
      </c>
      <c r="F3100">
        <v>7</v>
      </c>
      <c r="J3100" t="s">
        <v>56</v>
      </c>
    </row>
    <row r="3101" spans="1:10">
      <c r="A3101" t="s">
        <v>799</v>
      </c>
      <c r="B3101" s="56">
        <v>0.13578703703703704</v>
      </c>
      <c r="C3101" t="s">
        <v>89</v>
      </c>
      <c r="D3101" t="s">
        <v>15</v>
      </c>
      <c r="E3101" t="s">
        <v>20</v>
      </c>
      <c r="F3101">
        <v>1</v>
      </c>
      <c r="J3101" t="s">
        <v>57</v>
      </c>
    </row>
    <row r="3102" spans="1:10">
      <c r="A3102" t="s">
        <v>799</v>
      </c>
      <c r="B3102" s="56">
        <v>0.14011574074074074</v>
      </c>
      <c r="C3102" t="s">
        <v>14</v>
      </c>
      <c r="D3102" t="s">
        <v>22</v>
      </c>
      <c r="E3102" t="s">
        <v>38</v>
      </c>
    </row>
    <row r="3103" spans="1:10">
      <c r="A3103" t="s">
        <v>799</v>
      </c>
      <c r="B3103" s="56">
        <v>0.1401273148148148</v>
      </c>
      <c r="C3103" t="s">
        <v>19</v>
      </c>
      <c r="D3103" t="s">
        <v>22</v>
      </c>
      <c r="E3103" t="s">
        <v>38</v>
      </c>
    </row>
    <row r="3104" spans="1:10">
      <c r="A3104" t="s">
        <v>799</v>
      </c>
      <c r="B3104" s="56">
        <v>0.14059027777777777</v>
      </c>
      <c r="C3104" t="s">
        <v>19</v>
      </c>
      <c r="D3104" t="s">
        <v>62</v>
      </c>
      <c r="E3104">
        <v>11</v>
      </c>
    </row>
    <row r="3105" spans="1:10">
      <c r="A3105" t="s">
        <v>799</v>
      </c>
      <c r="B3105" s="56">
        <v>0.14060185185185184</v>
      </c>
      <c r="C3105" t="s">
        <v>803</v>
      </c>
      <c r="D3105" t="s">
        <v>62</v>
      </c>
      <c r="E3105">
        <v>8</v>
      </c>
      <c r="F3105">
        <v>2</v>
      </c>
    </row>
    <row r="3106" spans="1:10">
      <c r="A3106" t="s">
        <v>799</v>
      </c>
      <c r="B3106" s="56">
        <v>0.14065972222222223</v>
      </c>
      <c r="C3106" t="s">
        <v>14</v>
      </c>
      <c r="D3106" t="s">
        <v>62</v>
      </c>
      <c r="E3106" t="s">
        <v>38</v>
      </c>
      <c r="F3106" t="s">
        <v>38</v>
      </c>
      <c r="J3106" t="s">
        <v>891</v>
      </c>
    </row>
    <row r="3107" spans="1:10">
      <c r="A3107" t="s">
        <v>799</v>
      </c>
      <c r="B3107" s="56">
        <v>0.14086805555555557</v>
      </c>
      <c r="C3107" t="s">
        <v>23</v>
      </c>
      <c r="D3107" t="s">
        <v>62</v>
      </c>
      <c r="E3107">
        <v>12</v>
      </c>
      <c r="F3107">
        <v>6</v>
      </c>
    </row>
    <row r="3108" spans="1:10">
      <c r="A3108" t="s">
        <v>799</v>
      </c>
      <c r="B3108" s="56">
        <v>0.14092592592592593</v>
      </c>
      <c r="C3108" t="s">
        <v>21</v>
      </c>
      <c r="D3108" t="s">
        <v>62</v>
      </c>
      <c r="E3108" t="s">
        <v>38</v>
      </c>
      <c r="F3108" t="s">
        <v>38</v>
      </c>
      <c r="J3108" t="s">
        <v>879</v>
      </c>
    </row>
    <row r="3109" spans="1:10">
      <c r="A3109" t="s">
        <v>799</v>
      </c>
      <c r="B3109" s="56">
        <v>0.14184027777777777</v>
      </c>
      <c r="C3109" t="s">
        <v>803</v>
      </c>
      <c r="D3109" t="s">
        <v>15</v>
      </c>
      <c r="E3109">
        <v>6</v>
      </c>
      <c r="F3109">
        <v>6</v>
      </c>
      <c r="J3109" t="s">
        <v>103</v>
      </c>
    </row>
    <row r="3110" spans="1:10">
      <c r="A3110" t="s">
        <v>799</v>
      </c>
      <c r="B3110" s="56">
        <v>0.14184027777777777</v>
      </c>
      <c r="C3110" t="s">
        <v>803</v>
      </c>
      <c r="D3110" t="s">
        <v>15</v>
      </c>
      <c r="E3110">
        <v>14</v>
      </c>
      <c r="F3110">
        <v>14</v>
      </c>
      <c r="J3110" t="s">
        <v>105</v>
      </c>
    </row>
    <row r="3111" spans="1:10">
      <c r="A3111" t="s">
        <v>799</v>
      </c>
      <c r="B3111" s="56">
        <v>0.14799768518518519</v>
      </c>
      <c r="C3111" t="s">
        <v>19</v>
      </c>
      <c r="D3111" t="s">
        <v>52</v>
      </c>
      <c r="E3111">
        <v>22</v>
      </c>
      <c r="F3111">
        <v>12</v>
      </c>
    </row>
    <row r="3112" spans="1:10">
      <c r="A3112" t="s">
        <v>799</v>
      </c>
      <c r="B3112" s="56">
        <v>0.14800925925925926</v>
      </c>
      <c r="C3112" t="s">
        <v>23</v>
      </c>
      <c r="D3112" t="s">
        <v>26</v>
      </c>
      <c r="E3112">
        <v>9</v>
      </c>
      <c r="F3112">
        <v>9</v>
      </c>
    </row>
    <row r="3113" spans="1:10">
      <c r="A3113" t="s">
        <v>799</v>
      </c>
      <c r="B3113" s="56">
        <v>0.15381944444444445</v>
      </c>
      <c r="C3113" t="s">
        <v>803</v>
      </c>
      <c r="D3113" t="s">
        <v>26</v>
      </c>
      <c r="E3113">
        <v>8</v>
      </c>
      <c r="F3113">
        <v>5</v>
      </c>
    </row>
    <row r="3114" spans="1:10">
      <c r="A3114" t="s">
        <v>799</v>
      </c>
      <c r="B3114" s="56">
        <v>0.1557523148148148</v>
      </c>
      <c r="C3114" t="s">
        <v>803</v>
      </c>
      <c r="D3114" t="s">
        <v>26</v>
      </c>
      <c r="E3114">
        <v>11</v>
      </c>
      <c r="F3114">
        <v>12</v>
      </c>
    </row>
    <row r="3115" spans="1:10">
      <c r="A3115" t="s">
        <v>799</v>
      </c>
      <c r="B3115" s="56">
        <v>0.16689814814814816</v>
      </c>
      <c r="C3115" t="s">
        <v>803</v>
      </c>
      <c r="D3115" t="s">
        <v>109</v>
      </c>
      <c r="E3115" t="s">
        <v>17</v>
      </c>
      <c r="F3115">
        <v>20</v>
      </c>
    </row>
    <row r="3116" spans="1:10">
      <c r="A3116" t="s">
        <v>799</v>
      </c>
      <c r="B3116" s="56">
        <v>0.16770833333333332</v>
      </c>
      <c r="C3116" t="s">
        <v>803</v>
      </c>
      <c r="D3116" t="s">
        <v>22</v>
      </c>
      <c r="E3116">
        <v>10</v>
      </c>
      <c r="F3116">
        <v>7</v>
      </c>
    </row>
    <row r="3117" spans="1:10">
      <c r="A3117" t="s">
        <v>799</v>
      </c>
      <c r="B3117" s="56">
        <v>0.16770833333333332</v>
      </c>
      <c r="C3117" t="s">
        <v>21</v>
      </c>
      <c r="D3117" t="s">
        <v>22</v>
      </c>
      <c r="E3117">
        <v>25</v>
      </c>
      <c r="F3117">
        <v>18</v>
      </c>
    </row>
    <row r="3118" spans="1:10">
      <c r="A3118" t="s">
        <v>799</v>
      </c>
      <c r="B3118" s="56">
        <v>0.16770833333333332</v>
      </c>
      <c r="C3118" t="s">
        <v>14</v>
      </c>
      <c r="D3118" t="s">
        <v>22</v>
      </c>
      <c r="E3118">
        <v>18</v>
      </c>
    </row>
    <row r="3119" spans="1:10">
      <c r="A3119" t="s">
        <v>799</v>
      </c>
      <c r="B3119" s="56">
        <v>0.16770833333333332</v>
      </c>
      <c r="C3119" t="s">
        <v>19</v>
      </c>
      <c r="D3119" t="s">
        <v>22</v>
      </c>
      <c r="E3119">
        <v>9</v>
      </c>
      <c r="F3119">
        <v>2</v>
      </c>
    </row>
    <row r="3120" spans="1:10">
      <c r="A3120" t="s">
        <v>799</v>
      </c>
      <c r="B3120" s="56">
        <v>0.16770833333333332</v>
      </c>
      <c r="C3120" t="s">
        <v>23</v>
      </c>
      <c r="D3120" t="s">
        <v>22</v>
      </c>
      <c r="E3120">
        <v>13</v>
      </c>
      <c r="F3120">
        <v>7</v>
      </c>
    </row>
    <row r="3121" spans="1:10">
      <c r="A3121" t="s">
        <v>799</v>
      </c>
      <c r="B3121" s="56">
        <v>0.16892361111111112</v>
      </c>
      <c r="C3121" t="s">
        <v>19</v>
      </c>
      <c r="D3121" t="s">
        <v>16</v>
      </c>
      <c r="E3121">
        <v>3</v>
      </c>
      <c r="F3121">
        <v>4</v>
      </c>
    </row>
    <row r="3122" spans="1:10">
      <c r="A3122" t="s">
        <v>799</v>
      </c>
      <c r="B3122" s="56">
        <v>0.16893518518518519</v>
      </c>
      <c r="C3122" t="s">
        <v>14</v>
      </c>
      <c r="D3122" t="s">
        <v>16</v>
      </c>
      <c r="E3122">
        <v>25</v>
      </c>
      <c r="F3122">
        <v>19</v>
      </c>
    </row>
    <row r="3123" spans="1:10">
      <c r="A3123" t="s">
        <v>799</v>
      </c>
      <c r="B3123" s="56">
        <v>0.16909722222222223</v>
      </c>
      <c r="C3123" t="s">
        <v>23</v>
      </c>
      <c r="D3123" t="s">
        <v>16</v>
      </c>
      <c r="E3123">
        <v>17</v>
      </c>
      <c r="F3123">
        <v>18</v>
      </c>
    </row>
    <row r="3124" spans="1:10">
      <c r="A3124" t="s">
        <v>799</v>
      </c>
      <c r="B3124" s="56">
        <v>0.16912037037037037</v>
      </c>
      <c r="C3124" t="s">
        <v>21</v>
      </c>
      <c r="D3124" t="s">
        <v>16</v>
      </c>
      <c r="E3124">
        <v>8</v>
      </c>
      <c r="F3124">
        <v>2</v>
      </c>
    </row>
    <row r="3125" spans="1:10">
      <c r="A3125" t="s">
        <v>799</v>
      </c>
      <c r="B3125" s="56">
        <v>0.16950231481481481</v>
      </c>
      <c r="C3125" t="s">
        <v>803</v>
      </c>
      <c r="D3125" t="s">
        <v>16</v>
      </c>
      <c r="E3125">
        <v>8</v>
      </c>
    </row>
    <row r="3126" spans="1:10">
      <c r="A3126" t="s">
        <v>799</v>
      </c>
      <c r="B3126" s="56">
        <v>0.17299768518518518</v>
      </c>
      <c r="C3126" t="s">
        <v>14</v>
      </c>
      <c r="D3126" t="s">
        <v>30</v>
      </c>
      <c r="E3126">
        <v>23</v>
      </c>
      <c r="F3126">
        <v>16</v>
      </c>
      <c r="J3126" t="s">
        <v>58</v>
      </c>
    </row>
    <row r="3127" spans="1:10">
      <c r="A3127" t="s">
        <v>799</v>
      </c>
      <c r="B3127" s="56">
        <v>0.17335648148148147</v>
      </c>
      <c r="C3127" t="s">
        <v>14</v>
      </c>
      <c r="D3127" t="s">
        <v>28</v>
      </c>
      <c r="E3127">
        <v>8</v>
      </c>
      <c r="H3127" t="s">
        <v>899</v>
      </c>
    </row>
    <row r="3128" spans="1:10">
      <c r="A3128" t="s">
        <v>799</v>
      </c>
      <c r="B3128" s="56">
        <v>0.17358796296296297</v>
      </c>
      <c r="C3128" t="s">
        <v>14</v>
      </c>
      <c r="D3128" t="s">
        <v>30</v>
      </c>
      <c r="E3128">
        <v>20</v>
      </c>
      <c r="J3128" t="s">
        <v>58</v>
      </c>
    </row>
    <row r="3129" spans="1:10">
      <c r="A3129" t="s">
        <v>799</v>
      </c>
      <c r="B3129" s="56">
        <v>0.17369212962962963</v>
      </c>
      <c r="C3129" t="s">
        <v>14</v>
      </c>
      <c r="D3129" t="s">
        <v>28</v>
      </c>
      <c r="E3129">
        <v>8</v>
      </c>
      <c r="H3129" t="s">
        <v>899</v>
      </c>
    </row>
    <row r="3130" spans="1:10">
      <c r="A3130" t="s">
        <v>799</v>
      </c>
      <c r="B3130" s="56">
        <v>0.17609953703703704</v>
      </c>
      <c r="C3130" t="s">
        <v>23</v>
      </c>
      <c r="D3130" t="s">
        <v>30</v>
      </c>
      <c r="E3130" t="s">
        <v>38</v>
      </c>
      <c r="F3130" t="s">
        <v>38</v>
      </c>
      <c r="J3130" t="s">
        <v>56</v>
      </c>
    </row>
    <row r="3131" spans="1:10">
      <c r="A3131" t="s">
        <v>799</v>
      </c>
      <c r="B3131" s="56">
        <v>0.17609953703703704</v>
      </c>
      <c r="C3131" t="s">
        <v>23</v>
      </c>
      <c r="D3131" t="s">
        <v>30</v>
      </c>
      <c r="F3131">
        <v>18</v>
      </c>
      <c r="J3131" t="s">
        <v>702</v>
      </c>
    </row>
    <row r="3132" spans="1:10">
      <c r="A3132" t="s">
        <v>799</v>
      </c>
      <c r="B3132" s="56">
        <v>0.17624999999999999</v>
      </c>
      <c r="C3132" t="s">
        <v>23</v>
      </c>
      <c r="D3132" t="s">
        <v>28</v>
      </c>
      <c r="E3132">
        <v>7</v>
      </c>
      <c r="H3132" t="s">
        <v>902</v>
      </c>
    </row>
    <row r="3133" spans="1:10">
      <c r="A3133" t="s">
        <v>799</v>
      </c>
      <c r="B3133" s="56">
        <v>0.17636574074074074</v>
      </c>
      <c r="C3133" t="s">
        <v>23</v>
      </c>
      <c r="D3133" t="s">
        <v>30</v>
      </c>
      <c r="E3133" t="s">
        <v>38</v>
      </c>
      <c r="F3133" t="s">
        <v>38</v>
      </c>
      <c r="J3133" t="s">
        <v>56</v>
      </c>
    </row>
    <row r="3134" spans="1:10">
      <c r="A3134" t="s">
        <v>799</v>
      </c>
      <c r="B3134" s="56">
        <v>0.17636574074074074</v>
      </c>
      <c r="C3134" t="s">
        <v>23</v>
      </c>
      <c r="D3134" t="s">
        <v>30</v>
      </c>
      <c r="F3134">
        <v>16</v>
      </c>
      <c r="J3134" t="s">
        <v>702</v>
      </c>
    </row>
    <row r="3135" spans="1:10">
      <c r="A3135" t="s">
        <v>799</v>
      </c>
      <c r="B3135" s="56">
        <v>0.17644675925925926</v>
      </c>
      <c r="C3135" t="s">
        <v>23</v>
      </c>
      <c r="D3135" t="s">
        <v>28</v>
      </c>
      <c r="E3135">
        <v>12</v>
      </c>
      <c r="H3135" t="s">
        <v>903</v>
      </c>
    </row>
    <row r="3136" spans="1:10">
      <c r="A3136" t="s">
        <v>799</v>
      </c>
      <c r="B3136" s="56">
        <v>0.17840277777777777</v>
      </c>
      <c r="C3136" t="s">
        <v>23</v>
      </c>
      <c r="D3136" t="s">
        <v>28</v>
      </c>
      <c r="E3136">
        <v>5</v>
      </c>
      <c r="H3136" t="s">
        <v>905</v>
      </c>
      <c r="J3136" t="s">
        <v>906</v>
      </c>
    </row>
    <row r="3137" spans="1:10">
      <c r="A3137" t="s">
        <v>799</v>
      </c>
      <c r="B3137" s="56">
        <v>0.17986111111111111</v>
      </c>
      <c r="C3137" t="s">
        <v>21</v>
      </c>
      <c r="D3137" t="s">
        <v>33</v>
      </c>
      <c r="E3137">
        <v>16</v>
      </c>
      <c r="J3137" t="s">
        <v>706</v>
      </c>
    </row>
    <row r="3138" spans="1:10">
      <c r="A3138" t="s">
        <v>799</v>
      </c>
      <c r="B3138" s="56">
        <v>0.17997685185185186</v>
      </c>
      <c r="C3138" t="s">
        <v>21</v>
      </c>
      <c r="D3138" t="s">
        <v>33</v>
      </c>
      <c r="E3138">
        <v>17</v>
      </c>
      <c r="J3138" t="s">
        <v>706</v>
      </c>
    </row>
    <row r="3139" spans="1:10">
      <c r="A3139" t="s">
        <v>799</v>
      </c>
      <c r="B3139" s="56">
        <v>0.1801851851851852</v>
      </c>
      <c r="C3139" t="s">
        <v>21</v>
      </c>
      <c r="D3139" t="s">
        <v>33</v>
      </c>
      <c r="F3139">
        <v>2</v>
      </c>
      <c r="J3139" t="s">
        <v>706</v>
      </c>
    </row>
    <row r="3140" spans="1:10">
      <c r="A3140" t="s">
        <v>799</v>
      </c>
      <c r="B3140" s="56">
        <v>0.18025462962962963</v>
      </c>
      <c r="C3140" t="s">
        <v>21</v>
      </c>
      <c r="D3140" t="s">
        <v>28</v>
      </c>
      <c r="E3140">
        <v>10</v>
      </c>
      <c r="H3140" t="s">
        <v>907</v>
      </c>
    </row>
    <row r="3141" spans="1:10">
      <c r="A3141" t="s">
        <v>799</v>
      </c>
      <c r="B3141" s="56">
        <v>0.18332175925925925</v>
      </c>
      <c r="C3141" t="s">
        <v>803</v>
      </c>
      <c r="D3141" t="s">
        <v>52</v>
      </c>
      <c r="E3141">
        <v>5</v>
      </c>
    </row>
    <row r="3142" spans="1:10">
      <c r="A3142" t="s">
        <v>799</v>
      </c>
      <c r="B3142" s="56">
        <v>0.18381944444444445</v>
      </c>
      <c r="C3142" t="s">
        <v>803</v>
      </c>
      <c r="D3142" t="s">
        <v>30</v>
      </c>
      <c r="E3142" t="s">
        <v>38</v>
      </c>
      <c r="F3142" t="s">
        <v>38</v>
      </c>
      <c r="J3142" t="s">
        <v>103</v>
      </c>
    </row>
    <row r="3143" spans="1:10">
      <c r="A3143" t="s">
        <v>799</v>
      </c>
      <c r="B3143" s="56">
        <v>0.18381944444444445</v>
      </c>
      <c r="C3143" t="s">
        <v>803</v>
      </c>
      <c r="D3143" t="s">
        <v>30</v>
      </c>
      <c r="F3143">
        <v>5</v>
      </c>
      <c r="J3143" t="s">
        <v>909</v>
      </c>
    </row>
    <row r="3144" spans="1:10">
      <c r="A3144" t="s">
        <v>799</v>
      </c>
      <c r="B3144" s="56">
        <v>0.18407407407407408</v>
      </c>
      <c r="C3144" t="s">
        <v>803</v>
      </c>
      <c r="D3144" t="s">
        <v>30</v>
      </c>
      <c r="E3144" t="s">
        <v>38</v>
      </c>
      <c r="F3144" t="s">
        <v>38</v>
      </c>
      <c r="J3144" t="s">
        <v>103</v>
      </c>
    </row>
    <row r="3145" spans="1:10">
      <c r="A3145" t="s">
        <v>799</v>
      </c>
      <c r="B3145" s="56">
        <v>0.18407407407407408</v>
      </c>
      <c r="C3145" t="s">
        <v>803</v>
      </c>
      <c r="D3145" t="s">
        <v>30</v>
      </c>
      <c r="E3145" t="s">
        <v>38</v>
      </c>
      <c r="F3145" t="s">
        <v>38</v>
      </c>
      <c r="J3145" t="s">
        <v>909</v>
      </c>
    </row>
    <row r="3146" spans="1:10">
      <c r="A3146" t="s">
        <v>799</v>
      </c>
      <c r="B3146" s="56">
        <v>0.18508101851851852</v>
      </c>
      <c r="C3146" t="s">
        <v>14</v>
      </c>
      <c r="D3146" t="s">
        <v>30</v>
      </c>
      <c r="E3146">
        <v>12</v>
      </c>
      <c r="J3146" t="s">
        <v>219</v>
      </c>
    </row>
    <row r="3147" spans="1:10">
      <c r="A3147" t="s">
        <v>799</v>
      </c>
      <c r="B3147" s="56">
        <v>0.1852662037037037</v>
      </c>
      <c r="C3147" t="s">
        <v>14</v>
      </c>
      <c r="D3147" t="s">
        <v>28</v>
      </c>
      <c r="E3147">
        <v>5</v>
      </c>
      <c r="H3147" t="s">
        <v>910</v>
      </c>
    </row>
    <row r="3148" spans="1:10">
      <c r="A3148" t="s">
        <v>799</v>
      </c>
      <c r="B3148" s="56">
        <v>0.18606481481481482</v>
      </c>
      <c r="C3148" t="s">
        <v>14</v>
      </c>
      <c r="D3148" t="s">
        <v>77</v>
      </c>
      <c r="E3148" t="s">
        <v>17</v>
      </c>
      <c r="F3148">
        <v>20</v>
      </c>
      <c r="H3148" t="s">
        <v>911</v>
      </c>
      <c r="J3148" t="s">
        <v>912</v>
      </c>
    </row>
    <row r="3149" spans="1:10">
      <c r="A3149" t="s">
        <v>799</v>
      </c>
      <c r="B3149" s="56">
        <v>0.18606481481481482</v>
      </c>
      <c r="C3149" t="s">
        <v>23</v>
      </c>
      <c r="D3149" t="s">
        <v>77</v>
      </c>
      <c r="E3149">
        <v>19</v>
      </c>
      <c r="H3149" t="s">
        <v>913</v>
      </c>
      <c r="J3149" t="s">
        <v>912</v>
      </c>
    </row>
    <row r="3150" spans="1:10">
      <c r="A3150" t="s">
        <v>799</v>
      </c>
      <c r="B3150" s="56">
        <v>0.18606481481481482</v>
      </c>
      <c r="C3150" t="s">
        <v>19</v>
      </c>
      <c r="D3150" t="s">
        <v>77</v>
      </c>
      <c r="E3150">
        <v>11</v>
      </c>
      <c r="J3150" t="s">
        <v>912</v>
      </c>
    </row>
    <row r="3151" spans="1:10">
      <c r="A3151" t="s">
        <v>799</v>
      </c>
      <c r="B3151" s="56" t="s">
        <v>914</v>
      </c>
      <c r="C3151" t="s">
        <v>19</v>
      </c>
      <c r="D3151" t="s">
        <v>77</v>
      </c>
      <c r="E3151" t="s">
        <v>38</v>
      </c>
      <c r="F3151" t="s">
        <v>38</v>
      </c>
      <c r="H3151" t="s">
        <v>916</v>
      </c>
      <c r="J3151" t="s">
        <v>917</v>
      </c>
    </row>
    <row r="3152" spans="1:10">
      <c r="A3152" t="s">
        <v>799</v>
      </c>
      <c r="B3152" s="56">
        <v>0.18714120370370371</v>
      </c>
      <c r="C3152" t="s">
        <v>19</v>
      </c>
      <c r="D3152" t="s">
        <v>137</v>
      </c>
      <c r="E3152">
        <v>12</v>
      </c>
      <c r="F3152">
        <v>5</v>
      </c>
    </row>
    <row r="3153" spans="1:10">
      <c r="A3153" t="s">
        <v>799</v>
      </c>
      <c r="B3153" s="56">
        <v>0.18758101851851852</v>
      </c>
      <c r="C3153" t="s">
        <v>19</v>
      </c>
      <c r="D3153" t="s">
        <v>109</v>
      </c>
      <c r="E3153">
        <v>3</v>
      </c>
    </row>
    <row r="3154" spans="1:10">
      <c r="A3154" t="s">
        <v>799</v>
      </c>
      <c r="B3154" s="56">
        <v>0.18804398148148149</v>
      </c>
      <c r="C3154" t="s">
        <v>19</v>
      </c>
      <c r="D3154" t="s">
        <v>22</v>
      </c>
      <c r="E3154">
        <v>29</v>
      </c>
    </row>
    <row r="3155" spans="1:10">
      <c r="A3155" t="s">
        <v>799</v>
      </c>
      <c r="B3155" s="56">
        <v>0.18842592592592591</v>
      </c>
      <c r="C3155" t="s">
        <v>14</v>
      </c>
      <c r="D3155" t="s">
        <v>30</v>
      </c>
      <c r="E3155" t="s">
        <v>17</v>
      </c>
      <c r="F3155">
        <v>20</v>
      </c>
      <c r="G3155" t="s">
        <v>40</v>
      </c>
      <c r="J3155" t="s">
        <v>58</v>
      </c>
    </row>
    <row r="3156" spans="1:10">
      <c r="A3156" t="s">
        <v>799</v>
      </c>
      <c r="B3156" s="56">
        <v>0.18854166666666666</v>
      </c>
      <c r="C3156" t="s">
        <v>14</v>
      </c>
      <c r="D3156" t="s">
        <v>28</v>
      </c>
      <c r="E3156">
        <v>10</v>
      </c>
      <c r="H3156" t="s">
        <v>919</v>
      </c>
    </row>
    <row r="3157" spans="1:10">
      <c r="A3157" t="s">
        <v>799</v>
      </c>
      <c r="B3157" s="56">
        <v>0.18869212962962964</v>
      </c>
      <c r="C3157" t="s">
        <v>14</v>
      </c>
      <c r="D3157" t="s">
        <v>30</v>
      </c>
      <c r="E3157">
        <v>21</v>
      </c>
      <c r="F3157">
        <v>14</v>
      </c>
      <c r="J3157" t="s">
        <v>58</v>
      </c>
    </row>
    <row r="3158" spans="1:10">
      <c r="A3158" t="s">
        <v>799</v>
      </c>
      <c r="B3158" s="56">
        <v>0.18888888888888888</v>
      </c>
      <c r="C3158" t="s">
        <v>21</v>
      </c>
      <c r="D3158" t="s">
        <v>113</v>
      </c>
      <c r="E3158">
        <v>22</v>
      </c>
      <c r="J3158" t="s">
        <v>920</v>
      </c>
    </row>
    <row r="3159" spans="1:10">
      <c r="A3159" t="s">
        <v>799</v>
      </c>
      <c r="B3159" s="56">
        <v>0.18932870370370369</v>
      </c>
      <c r="C3159" t="s">
        <v>14</v>
      </c>
      <c r="D3159" t="s">
        <v>28</v>
      </c>
      <c r="E3159">
        <v>11</v>
      </c>
      <c r="H3159" t="s">
        <v>921</v>
      </c>
      <c r="I3159">
        <v>1</v>
      </c>
    </row>
    <row r="3160" spans="1:10">
      <c r="A3160" t="s">
        <v>799</v>
      </c>
      <c r="B3160" s="56">
        <v>0.18993055555555555</v>
      </c>
      <c r="C3160" t="s">
        <v>14</v>
      </c>
      <c r="D3160" t="s">
        <v>52</v>
      </c>
      <c r="E3160">
        <v>14</v>
      </c>
    </row>
    <row r="3161" spans="1:10">
      <c r="A3161" t="s">
        <v>799</v>
      </c>
      <c r="B3161" s="56">
        <v>0.19090277777777778</v>
      </c>
      <c r="C3161" t="s">
        <v>23</v>
      </c>
      <c r="D3161" t="s">
        <v>113</v>
      </c>
      <c r="E3161">
        <v>25</v>
      </c>
      <c r="J3161" t="s">
        <v>305</v>
      </c>
    </row>
    <row r="3162" spans="1:10">
      <c r="A3162" t="s">
        <v>799</v>
      </c>
      <c r="B3162" s="56">
        <v>0.19090277777777778</v>
      </c>
      <c r="C3162" t="s">
        <v>14</v>
      </c>
      <c r="D3162" t="s">
        <v>113</v>
      </c>
      <c r="E3162">
        <v>21</v>
      </c>
      <c r="J3162" t="s">
        <v>305</v>
      </c>
    </row>
    <row r="3163" spans="1:10">
      <c r="A3163" t="s">
        <v>799</v>
      </c>
      <c r="B3163" s="56">
        <v>0.19159722222222222</v>
      </c>
      <c r="C3163" t="s">
        <v>23</v>
      </c>
      <c r="D3163" t="s">
        <v>52</v>
      </c>
      <c r="E3163">
        <v>10</v>
      </c>
    </row>
    <row r="3164" spans="1:10">
      <c r="A3164" t="s">
        <v>799</v>
      </c>
      <c r="B3164" s="56">
        <v>0.19184027777777779</v>
      </c>
      <c r="C3164" t="s">
        <v>23</v>
      </c>
      <c r="D3164" t="s">
        <v>30</v>
      </c>
      <c r="E3164" t="s">
        <v>17</v>
      </c>
      <c r="F3164">
        <v>20</v>
      </c>
      <c r="G3164" t="s">
        <v>40</v>
      </c>
      <c r="J3164" t="s">
        <v>694</v>
      </c>
    </row>
    <row r="3165" spans="1:10">
      <c r="A3165" t="s">
        <v>799</v>
      </c>
      <c r="B3165" s="56">
        <v>0.19206018518518519</v>
      </c>
      <c r="C3165" t="s">
        <v>23</v>
      </c>
      <c r="D3165" t="s">
        <v>28</v>
      </c>
      <c r="E3165">
        <v>18</v>
      </c>
      <c r="H3165" t="s">
        <v>923</v>
      </c>
    </row>
    <row r="3166" spans="1:10">
      <c r="A3166" t="s">
        <v>799</v>
      </c>
      <c r="B3166" s="56">
        <v>0.19219907407407408</v>
      </c>
      <c r="C3166" t="s">
        <v>23</v>
      </c>
      <c r="D3166" t="s">
        <v>30</v>
      </c>
      <c r="E3166">
        <v>10</v>
      </c>
      <c r="J3166" t="s">
        <v>694</v>
      </c>
    </row>
    <row r="3167" spans="1:10">
      <c r="A3167" t="s">
        <v>799</v>
      </c>
      <c r="B3167" s="56">
        <v>0.19224537037037037</v>
      </c>
      <c r="C3167" t="s">
        <v>23</v>
      </c>
      <c r="D3167" t="s">
        <v>30</v>
      </c>
      <c r="F3167">
        <v>3</v>
      </c>
      <c r="J3167" t="s">
        <v>39</v>
      </c>
    </row>
    <row r="3168" spans="1:10">
      <c r="A3168" t="s">
        <v>799</v>
      </c>
      <c r="B3168" s="56">
        <v>0.19282407407407406</v>
      </c>
      <c r="C3168" t="s">
        <v>23</v>
      </c>
      <c r="D3168" t="s">
        <v>28</v>
      </c>
      <c r="E3168">
        <v>4</v>
      </c>
      <c r="H3168" t="s">
        <v>352</v>
      </c>
      <c r="J3168" t="s">
        <v>925</v>
      </c>
    </row>
    <row r="3169" spans="1:10">
      <c r="A3169" t="s">
        <v>799</v>
      </c>
      <c r="B3169" s="56">
        <v>0.19356481481481483</v>
      </c>
      <c r="C3169" t="s">
        <v>14</v>
      </c>
      <c r="D3169" t="s">
        <v>30</v>
      </c>
      <c r="E3169">
        <v>14</v>
      </c>
      <c r="J3169" t="s">
        <v>752</v>
      </c>
    </row>
    <row r="3170" spans="1:10">
      <c r="A3170" t="s">
        <v>799</v>
      </c>
      <c r="B3170" s="56">
        <v>0.19718749999999999</v>
      </c>
      <c r="C3170" t="s">
        <v>803</v>
      </c>
      <c r="D3170" t="s">
        <v>31</v>
      </c>
      <c r="E3170">
        <v>11</v>
      </c>
    </row>
    <row r="3171" spans="1:10">
      <c r="A3171" t="s">
        <v>799</v>
      </c>
      <c r="B3171" s="56">
        <v>0.19814814814814816</v>
      </c>
      <c r="C3171" t="s">
        <v>19</v>
      </c>
      <c r="D3171" t="s">
        <v>137</v>
      </c>
      <c r="E3171" t="s">
        <v>20</v>
      </c>
      <c r="F3171">
        <v>1</v>
      </c>
    </row>
    <row r="3172" spans="1:10">
      <c r="A3172" t="s">
        <v>799</v>
      </c>
      <c r="B3172" s="56">
        <v>0.19930555555555557</v>
      </c>
      <c r="C3172" t="s">
        <v>14</v>
      </c>
      <c r="D3172" t="s">
        <v>28</v>
      </c>
      <c r="E3172">
        <v>4</v>
      </c>
      <c r="H3172" t="s">
        <v>926</v>
      </c>
    </row>
    <row r="3173" spans="1:10">
      <c r="A3173" t="s">
        <v>799</v>
      </c>
      <c r="B3173" s="56">
        <v>0.19943287037037036</v>
      </c>
      <c r="C3173" t="s">
        <v>14</v>
      </c>
      <c r="D3173" t="s">
        <v>30</v>
      </c>
      <c r="E3173">
        <v>12</v>
      </c>
      <c r="J3173" t="s">
        <v>58</v>
      </c>
    </row>
    <row r="3174" spans="1:10">
      <c r="A3174" t="s">
        <v>799</v>
      </c>
      <c r="B3174" s="56">
        <v>0.19958333333333333</v>
      </c>
      <c r="C3174" t="s">
        <v>14</v>
      </c>
      <c r="D3174" t="s">
        <v>30</v>
      </c>
      <c r="E3174">
        <v>18</v>
      </c>
      <c r="J3174" t="s">
        <v>58</v>
      </c>
    </row>
    <row r="3175" spans="1:10">
      <c r="A3175" t="s">
        <v>799</v>
      </c>
      <c r="B3175" s="56">
        <v>0.19967592592592592</v>
      </c>
      <c r="C3175" t="s">
        <v>14</v>
      </c>
      <c r="D3175" t="s">
        <v>28</v>
      </c>
      <c r="E3175">
        <v>6</v>
      </c>
      <c r="H3175" t="s">
        <v>928</v>
      </c>
    </row>
    <row r="3176" spans="1:10">
      <c r="A3176" t="s">
        <v>799</v>
      </c>
      <c r="B3176" s="56">
        <v>0.20141203703703703</v>
      </c>
      <c r="C3176" t="s">
        <v>14</v>
      </c>
      <c r="D3176" t="s">
        <v>28</v>
      </c>
      <c r="E3176">
        <v>4</v>
      </c>
      <c r="H3176" t="s">
        <v>926</v>
      </c>
    </row>
    <row r="3177" spans="1:10">
      <c r="A3177" t="s">
        <v>806</v>
      </c>
      <c r="B3177" s="56">
        <v>3.664351851851852E-2</v>
      </c>
      <c r="C3177" t="s">
        <v>803</v>
      </c>
      <c r="D3177" t="s">
        <v>15</v>
      </c>
      <c r="E3177">
        <v>13</v>
      </c>
      <c r="F3177">
        <v>11</v>
      </c>
    </row>
    <row r="3178" spans="1:10">
      <c r="A3178" t="s">
        <v>806</v>
      </c>
      <c r="B3178" s="56">
        <v>3.7581018518518521E-2</v>
      </c>
      <c r="C3178" t="s">
        <v>19</v>
      </c>
      <c r="D3178" t="s">
        <v>51</v>
      </c>
      <c r="E3178" t="s">
        <v>809</v>
      </c>
      <c r="F3178">
        <v>12</v>
      </c>
    </row>
    <row r="3179" spans="1:10">
      <c r="A3179" t="s">
        <v>806</v>
      </c>
      <c r="B3179" s="56">
        <v>4.1203703703703701E-2</v>
      </c>
      <c r="C3179" t="s">
        <v>803</v>
      </c>
      <c r="D3179" t="s">
        <v>15</v>
      </c>
      <c r="E3179">
        <v>19</v>
      </c>
      <c r="F3179">
        <v>17</v>
      </c>
    </row>
    <row r="3180" spans="1:10">
      <c r="A3180" t="s">
        <v>806</v>
      </c>
      <c r="B3180" s="56">
        <v>4.1921296296296297E-2</v>
      </c>
      <c r="C3180" t="s">
        <v>803</v>
      </c>
      <c r="D3180" t="s">
        <v>15</v>
      </c>
      <c r="E3180">
        <v>15</v>
      </c>
      <c r="F3180">
        <v>13</v>
      </c>
    </row>
    <row r="3181" spans="1:10">
      <c r="A3181" t="s">
        <v>806</v>
      </c>
      <c r="B3181" s="56">
        <v>4.2650462962962966E-2</v>
      </c>
      <c r="C3181" t="s">
        <v>14</v>
      </c>
      <c r="D3181" t="s">
        <v>15</v>
      </c>
      <c r="E3181">
        <v>6</v>
      </c>
      <c r="F3181">
        <v>3</v>
      </c>
    </row>
    <row r="3182" spans="1:10">
      <c r="A3182" t="s">
        <v>806</v>
      </c>
      <c r="B3182" s="56">
        <v>4.3402777777777776E-2</v>
      </c>
      <c r="C3182" t="s">
        <v>19</v>
      </c>
      <c r="D3182" t="s">
        <v>15</v>
      </c>
      <c r="E3182" t="s">
        <v>645</v>
      </c>
      <c r="F3182">
        <v>4</v>
      </c>
    </row>
    <row r="3183" spans="1:10">
      <c r="A3183" t="s">
        <v>806</v>
      </c>
      <c r="B3183" s="56">
        <v>4.3402777777777776E-2</v>
      </c>
      <c r="C3183" t="s">
        <v>21</v>
      </c>
      <c r="D3183" t="s">
        <v>15</v>
      </c>
      <c r="E3183" t="s">
        <v>38</v>
      </c>
      <c r="F3183" t="s">
        <v>38</v>
      </c>
    </row>
    <row r="3184" spans="1:10">
      <c r="A3184" t="s">
        <v>806</v>
      </c>
      <c r="B3184" s="56">
        <v>4.3784722222222225E-2</v>
      </c>
      <c r="C3184" t="s">
        <v>19</v>
      </c>
      <c r="D3184" t="s">
        <v>62</v>
      </c>
      <c r="E3184">
        <v>4</v>
      </c>
      <c r="F3184">
        <v>2</v>
      </c>
      <c r="J3184" t="s">
        <v>56</v>
      </c>
    </row>
    <row r="3185" spans="1:10">
      <c r="A3185" t="s">
        <v>806</v>
      </c>
      <c r="B3185" s="56">
        <v>4.3784722222222225E-2</v>
      </c>
      <c r="C3185" t="s">
        <v>19</v>
      </c>
      <c r="D3185" t="s">
        <v>62</v>
      </c>
      <c r="E3185">
        <v>4</v>
      </c>
      <c r="F3185">
        <v>2</v>
      </c>
      <c r="J3185" t="s">
        <v>57</v>
      </c>
    </row>
    <row r="3186" spans="1:10">
      <c r="A3186" t="s">
        <v>806</v>
      </c>
      <c r="B3186" s="56">
        <v>4.4143518518518519E-2</v>
      </c>
      <c r="C3186" t="s">
        <v>803</v>
      </c>
      <c r="D3186" t="s">
        <v>62</v>
      </c>
      <c r="E3186" t="s">
        <v>38</v>
      </c>
      <c r="F3186" t="s">
        <v>38</v>
      </c>
      <c r="J3186" t="s">
        <v>56</v>
      </c>
    </row>
    <row r="3187" spans="1:10">
      <c r="A3187" t="s">
        <v>806</v>
      </c>
      <c r="B3187" s="56">
        <v>4.4143518518518519E-2</v>
      </c>
      <c r="C3187" t="s">
        <v>803</v>
      </c>
      <c r="D3187" t="s">
        <v>62</v>
      </c>
      <c r="E3187">
        <v>15</v>
      </c>
      <c r="F3187">
        <v>8</v>
      </c>
      <c r="J3187" t="s">
        <v>57</v>
      </c>
    </row>
    <row r="3188" spans="1:10">
      <c r="A3188" t="s">
        <v>806</v>
      </c>
      <c r="B3188" s="56">
        <v>4.4212962962962961E-2</v>
      </c>
      <c r="C3188" t="s">
        <v>21</v>
      </c>
      <c r="D3188" t="s">
        <v>62</v>
      </c>
      <c r="E3188" t="s">
        <v>38</v>
      </c>
      <c r="F3188" t="s">
        <v>38</v>
      </c>
      <c r="J3188" t="s">
        <v>56</v>
      </c>
    </row>
    <row r="3189" spans="1:10">
      <c r="A3189" t="s">
        <v>806</v>
      </c>
      <c r="B3189" s="56">
        <v>4.4212962962962961E-2</v>
      </c>
      <c r="C3189" t="s">
        <v>21</v>
      </c>
      <c r="D3189" t="s">
        <v>62</v>
      </c>
      <c r="E3189">
        <v>21</v>
      </c>
      <c r="F3189">
        <v>19</v>
      </c>
      <c r="J3189" t="s">
        <v>57</v>
      </c>
    </row>
    <row r="3190" spans="1:10">
      <c r="A3190" t="s">
        <v>806</v>
      </c>
      <c r="B3190" s="56">
        <v>4.4293981481481483E-2</v>
      </c>
      <c r="C3190" t="s">
        <v>14</v>
      </c>
      <c r="D3190" t="s">
        <v>62</v>
      </c>
      <c r="E3190" t="s">
        <v>38</v>
      </c>
      <c r="F3190" t="s">
        <v>38</v>
      </c>
      <c r="J3190" t="s">
        <v>56</v>
      </c>
    </row>
    <row r="3191" spans="1:10">
      <c r="A3191" t="s">
        <v>806</v>
      </c>
      <c r="B3191" s="56">
        <v>4.4293981481481483E-2</v>
      </c>
      <c r="C3191" t="s">
        <v>14</v>
      </c>
      <c r="D3191" t="s">
        <v>62</v>
      </c>
      <c r="E3191">
        <v>12</v>
      </c>
      <c r="F3191">
        <v>9</v>
      </c>
      <c r="J3191" t="s">
        <v>57</v>
      </c>
    </row>
    <row r="3192" spans="1:10">
      <c r="A3192" t="s">
        <v>806</v>
      </c>
      <c r="B3192" s="56">
        <v>4.4328703703703703E-2</v>
      </c>
      <c r="C3192" t="s">
        <v>818</v>
      </c>
      <c r="D3192" t="s">
        <v>62</v>
      </c>
      <c r="E3192" t="s">
        <v>38</v>
      </c>
      <c r="F3192" t="s">
        <v>38</v>
      </c>
      <c r="J3192" t="s">
        <v>56</v>
      </c>
    </row>
    <row r="3193" spans="1:10">
      <c r="A3193" t="s">
        <v>806</v>
      </c>
      <c r="B3193" s="56">
        <v>4.4328703703703703E-2</v>
      </c>
      <c r="C3193" t="s">
        <v>818</v>
      </c>
      <c r="D3193" t="s">
        <v>62</v>
      </c>
      <c r="E3193">
        <v>21</v>
      </c>
      <c r="F3193">
        <v>18</v>
      </c>
      <c r="J3193" t="s">
        <v>57</v>
      </c>
    </row>
    <row r="3194" spans="1:10">
      <c r="A3194" t="s">
        <v>806</v>
      </c>
      <c r="B3194" s="56">
        <v>5.4120370370370367E-2</v>
      </c>
      <c r="C3194" t="s">
        <v>803</v>
      </c>
      <c r="D3194" t="s">
        <v>22</v>
      </c>
      <c r="E3194">
        <v>19</v>
      </c>
      <c r="J3194" t="s">
        <v>820</v>
      </c>
    </row>
    <row r="3195" spans="1:10">
      <c r="A3195" t="s">
        <v>806</v>
      </c>
      <c r="B3195" s="56">
        <v>5.4120370370370367E-2</v>
      </c>
      <c r="C3195" t="s">
        <v>14</v>
      </c>
      <c r="D3195" t="s">
        <v>22</v>
      </c>
      <c r="E3195">
        <v>21</v>
      </c>
      <c r="F3195">
        <v>14</v>
      </c>
      <c r="J3195" t="s">
        <v>820</v>
      </c>
    </row>
    <row r="3196" spans="1:10">
      <c r="A3196" t="s">
        <v>806</v>
      </c>
      <c r="B3196" s="56">
        <v>7.9895833333333333E-2</v>
      </c>
      <c r="C3196" t="s">
        <v>803</v>
      </c>
      <c r="D3196" t="s">
        <v>24</v>
      </c>
      <c r="E3196" t="s">
        <v>20</v>
      </c>
      <c r="F3196">
        <v>1</v>
      </c>
    </row>
    <row r="3197" spans="1:10">
      <c r="A3197" t="s">
        <v>806</v>
      </c>
      <c r="B3197" s="56">
        <v>8.0462962962962958E-2</v>
      </c>
      <c r="C3197" t="s">
        <v>803</v>
      </c>
      <c r="D3197" t="s">
        <v>34</v>
      </c>
      <c r="E3197">
        <v>19</v>
      </c>
    </row>
    <row r="3198" spans="1:10">
      <c r="A3198" t="s">
        <v>806</v>
      </c>
      <c r="B3198" s="56">
        <v>8.2916666666666666E-2</v>
      </c>
      <c r="C3198" t="s">
        <v>818</v>
      </c>
      <c r="D3198" t="s">
        <v>242</v>
      </c>
      <c r="E3198">
        <v>14</v>
      </c>
      <c r="F3198">
        <v>10</v>
      </c>
    </row>
    <row r="3199" spans="1:10">
      <c r="A3199" t="s">
        <v>806</v>
      </c>
      <c r="B3199" s="56">
        <v>8.3553240740740747E-2</v>
      </c>
      <c r="C3199" t="s">
        <v>21</v>
      </c>
      <c r="D3199" t="s">
        <v>242</v>
      </c>
      <c r="E3199">
        <v>19</v>
      </c>
      <c r="F3199">
        <v>16</v>
      </c>
    </row>
    <row r="3200" spans="1:10">
      <c r="A3200" t="s">
        <v>806</v>
      </c>
      <c r="B3200" s="56">
        <v>8.3958333333333329E-2</v>
      </c>
      <c r="C3200" t="s">
        <v>803</v>
      </c>
      <c r="D3200" t="s">
        <v>242</v>
      </c>
      <c r="E3200">
        <v>9</v>
      </c>
      <c r="F3200">
        <v>7</v>
      </c>
    </row>
    <row r="3201" spans="1:10">
      <c r="A3201" t="s">
        <v>806</v>
      </c>
      <c r="B3201" s="56">
        <v>0.10061342592592593</v>
      </c>
      <c r="C3201" t="s">
        <v>803</v>
      </c>
      <c r="D3201" t="s">
        <v>24</v>
      </c>
      <c r="E3201">
        <v>8</v>
      </c>
    </row>
    <row r="3202" spans="1:10">
      <c r="A3202" t="s">
        <v>806</v>
      </c>
      <c r="B3202" s="56">
        <v>0.10525462962962963</v>
      </c>
      <c r="C3202" t="s">
        <v>803</v>
      </c>
      <c r="D3202" t="s">
        <v>246</v>
      </c>
      <c r="E3202">
        <v>17</v>
      </c>
    </row>
    <row r="3203" spans="1:10">
      <c r="A3203" t="s">
        <v>806</v>
      </c>
      <c r="B3203" s="56">
        <v>0.10528935185185186</v>
      </c>
      <c r="C3203" t="s">
        <v>21</v>
      </c>
      <c r="D3203" t="s">
        <v>246</v>
      </c>
      <c r="E3203" t="s">
        <v>20</v>
      </c>
      <c r="F3203">
        <v>1</v>
      </c>
    </row>
    <row r="3204" spans="1:10">
      <c r="A3204" t="s">
        <v>806</v>
      </c>
      <c r="B3204" s="56">
        <v>0.10711805555555555</v>
      </c>
      <c r="C3204" t="s">
        <v>818</v>
      </c>
      <c r="D3204" t="s">
        <v>68</v>
      </c>
      <c r="E3204">
        <v>8</v>
      </c>
      <c r="F3204">
        <v>6</v>
      </c>
    </row>
    <row r="3205" spans="1:10">
      <c r="A3205" t="s">
        <v>806</v>
      </c>
      <c r="B3205" s="56">
        <v>0.10806712962962962</v>
      </c>
      <c r="C3205" t="s">
        <v>818</v>
      </c>
      <c r="D3205" t="s">
        <v>15</v>
      </c>
      <c r="E3205">
        <v>8</v>
      </c>
      <c r="F3205">
        <v>4</v>
      </c>
    </row>
    <row r="3206" spans="1:10">
      <c r="A3206" t="s">
        <v>806</v>
      </c>
      <c r="B3206" s="56">
        <v>0.10844907407407407</v>
      </c>
      <c r="C3206" t="s">
        <v>818</v>
      </c>
      <c r="D3206" t="s">
        <v>25</v>
      </c>
      <c r="E3206">
        <v>19</v>
      </c>
      <c r="F3206">
        <v>12</v>
      </c>
    </row>
    <row r="3207" spans="1:10">
      <c r="A3207" t="s">
        <v>806</v>
      </c>
      <c r="B3207" s="56">
        <v>0.11432870370370371</v>
      </c>
      <c r="C3207" t="s">
        <v>21</v>
      </c>
      <c r="D3207" t="s">
        <v>31</v>
      </c>
      <c r="E3207">
        <v>5</v>
      </c>
      <c r="F3207">
        <v>2</v>
      </c>
    </row>
    <row r="3208" spans="1:10">
      <c r="A3208" t="s">
        <v>806</v>
      </c>
      <c r="B3208" s="56">
        <v>0.11524305555555556</v>
      </c>
      <c r="C3208" t="s">
        <v>14</v>
      </c>
      <c r="D3208" t="s">
        <v>15</v>
      </c>
      <c r="E3208">
        <v>21</v>
      </c>
      <c r="F3208">
        <v>18</v>
      </c>
    </row>
    <row r="3209" spans="1:10">
      <c r="A3209" t="s">
        <v>806</v>
      </c>
      <c r="B3209" s="56">
        <v>0.1203587962962963</v>
      </c>
      <c r="C3209" t="s">
        <v>14</v>
      </c>
      <c r="D3209" t="s">
        <v>24</v>
      </c>
      <c r="E3209">
        <v>25</v>
      </c>
      <c r="F3209">
        <v>19</v>
      </c>
    </row>
    <row r="3210" spans="1:10">
      <c r="A3210" t="s">
        <v>806</v>
      </c>
      <c r="B3210" s="56">
        <v>0.12190972222222222</v>
      </c>
      <c r="C3210" t="s">
        <v>803</v>
      </c>
      <c r="D3210" t="s">
        <v>31</v>
      </c>
      <c r="E3210" t="s">
        <v>38</v>
      </c>
      <c r="F3210" t="s">
        <v>38</v>
      </c>
      <c r="J3210" t="s">
        <v>56</v>
      </c>
    </row>
    <row r="3211" spans="1:10">
      <c r="A3211" t="s">
        <v>806</v>
      </c>
      <c r="B3211" s="56">
        <v>0.12190972222222222</v>
      </c>
      <c r="C3211" t="s">
        <v>803</v>
      </c>
      <c r="D3211" t="s">
        <v>31</v>
      </c>
      <c r="E3211">
        <v>12</v>
      </c>
      <c r="J3211" t="s">
        <v>57</v>
      </c>
    </row>
    <row r="3212" spans="1:10">
      <c r="A3212" t="s">
        <v>806</v>
      </c>
      <c r="B3212" s="56">
        <v>0.12942129629629628</v>
      </c>
      <c r="C3212" t="s">
        <v>21</v>
      </c>
      <c r="D3212" t="s">
        <v>15</v>
      </c>
      <c r="E3212">
        <v>14</v>
      </c>
      <c r="F3212">
        <v>11</v>
      </c>
    </row>
    <row r="3213" spans="1:10">
      <c r="A3213" t="s">
        <v>806</v>
      </c>
      <c r="B3213" s="56">
        <v>0.13003472222222223</v>
      </c>
      <c r="C3213" t="s">
        <v>803</v>
      </c>
      <c r="D3213" t="s">
        <v>27</v>
      </c>
      <c r="E3213">
        <v>18</v>
      </c>
    </row>
    <row r="3214" spans="1:10">
      <c r="A3214" t="s">
        <v>806</v>
      </c>
      <c r="B3214" s="56">
        <v>0.13010416666666666</v>
      </c>
      <c r="C3214" t="s">
        <v>14</v>
      </c>
      <c r="D3214" t="s">
        <v>15</v>
      </c>
      <c r="E3214">
        <v>9</v>
      </c>
      <c r="F3214">
        <v>6</v>
      </c>
    </row>
    <row r="3215" spans="1:10">
      <c r="A3215" t="s">
        <v>806</v>
      </c>
      <c r="B3215" s="56">
        <v>0.13141203703703705</v>
      </c>
      <c r="C3215" t="s">
        <v>803</v>
      </c>
      <c r="D3215" t="s">
        <v>69</v>
      </c>
      <c r="E3215">
        <v>18</v>
      </c>
    </row>
    <row r="3216" spans="1:10">
      <c r="A3216" t="s">
        <v>806</v>
      </c>
      <c r="B3216" s="56">
        <v>0.13315972222222222</v>
      </c>
      <c r="C3216" t="s">
        <v>21</v>
      </c>
      <c r="D3216" t="s">
        <v>22</v>
      </c>
      <c r="E3216">
        <v>4</v>
      </c>
      <c r="F3216">
        <v>3</v>
      </c>
    </row>
    <row r="3217" spans="1:10">
      <c r="A3217" t="s">
        <v>806</v>
      </c>
      <c r="B3217" s="56">
        <v>0.13315972222222222</v>
      </c>
      <c r="C3217" t="s">
        <v>803</v>
      </c>
      <c r="D3217" t="s">
        <v>22</v>
      </c>
      <c r="E3217">
        <v>14</v>
      </c>
    </row>
    <row r="3218" spans="1:10">
      <c r="A3218" t="s">
        <v>806</v>
      </c>
      <c r="B3218" s="56">
        <v>0.13315972222222222</v>
      </c>
      <c r="C3218" t="s">
        <v>19</v>
      </c>
      <c r="D3218" t="s">
        <v>22</v>
      </c>
      <c r="E3218">
        <v>25</v>
      </c>
      <c r="F3218">
        <v>15</v>
      </c>
    </row>
    <row r="3219" spans="1:10">
      <c r="A3219" t="s">
        <v>806</v>
      </c>
      <c r="B3219" s="56">
        <v>0.13315972222222222</v>
      </c>
      <c r="C3219" t="s">
        <v>14</v>
      </c>
      <c r="D3219" t="s">
        <v>22</v>
      </c>
      <c r="E3219">
        <v>17</v>
      </c>
      <c r="F3219">
        <v>10</v>
      </c>
    </row>
    <row r="3220" spans="1:10">
      <c r="A3220" t="s">
        <v>806</v>
      </c>
      <c r="B3220" s="56">
        <v>0.13315972222222222</v>
      </c>
      <c r="C3220" t="s">
        <v>818</v>
      </c>
      <c r="D3220" t="s">
        <v>22</v>
      </c>
      <c r="E3220">
        <v>14</v>
      </c>
      <c r="F3220">
        <v>12</v>
      </c>
    </row>
    <row r="3221" spans="1:10">
      <c r="A3221" t="s">
        <v>806</v>
      </c>
      <c r="B3221" s="56">
        <v>0.1350462962962963</v>
      </c>
      <c r="C3221" t="s">
        <v>803</v>
      </c>
      <c r="D3221" t="s">
        <v>78</v>
      </c>
      <c r="E3221" t="s">
        <v>20</v>
      </c>
      <c r="F3221">
        <v>1</v>
      </c>
    </row>
    <row r="3222" spans="1:10">
      <c r="A3222" t="s">
        <v>806</v>
      </c>
      <c r="B3222" s="56">
        <v>0.13711805555555556</v>
      </c>
      <c r="C3222" t="s">
        <v>803</v>
      </c>
      <c r="D3222" t="s">
        <v>22</v>
      </c>
      <c r="E3222">
        <v>33</v>
      </c>
      <c r="J3222" t="s">
        <v>842</v>
      </c>
    </row>
    <row r="3223" spans="1:10">
      <c r="A3223" t="s">
        <v>806</v>
      </c>
      <c r="B3223" s="56">
        <v>0.13711805555555556</v>
      </c>
      <c r="C3223" t="s">
        <v>803</v>
      </c>
      <c r="D3223" t="s">
        <v>22</v>
      </c>
      <c r="E3223">
        <v>23</v>
      </c>
      <c r="J3223" t="s">
        <v>844</v>
      </c>
    </row>
    <row r="3224" spans="1:10">
      <c r="A3224" t="s">
        <v>806</v>
      </c>
      <c r="B3224" s="56">
        <v>0.13711805555555556</v>
      </c>
      <c r="C3224" t="s">
        <v>19</v>
      </c>
      <c r="D3224" t="s">
        <v>22</v>
      </c>
      <c r="E3224">
        <v>39</v>
      </c>
      <c r="F3224">
        <v>19</v>
      </c>
      <c r="J3224" t="s">
        <v>820</v>
      </c>
    </row>
    <row r="3225" spans="1:10">
      <c r="A3225" t="s">
        <v>806</v>
      </c>
      <c r="B3225" s="56">
        <v>0.13711805555555556</v>
      </c>
      <c r="C3225" t="s">
        <v>21</v>
      </c>
      <c r="D3225" t="s">
        <v>22</v>
      </c>
      <c r="E3225">
        <v>26</v>
      </c>
      <c r="F3225">
        <v>15</v>
      </c>
      <c r="J3225" t="s">
        <v>820</v>
      </c>
    </row>
    <row r="3226" spans="1:10">
      <c r="A3226" t="s">
        <v>806</v>
      </c>
      <c r="B3226" s="56">
        <v>0.13711805555555556</v>
      </c>
      <c r="C3226" t="s">
        <v>14</v>
      </c>
      <c r="D3226" t="s">
        <v>22</v>
      </c>
      <c r="E3226">
        <v>21</v>
      </c>
      <c r="F3226">
        <v>4</v>
      </c>
      <c r="J3226" t="s">
        <v>820</v>
      </c>
    </row>
    <row r="3227" spans="1:10">
      <c r="A3227" t="s">
        <v>806</v>
      </c>
      <c r="B3227" s="56">
        <v>0.13711805555555556</v>
      </c>
      <c r="C3227" t="s">
        <v>818</v>
      </c>
      <c r="D3227" t="s">
        <v>22</v>
      </c>
      <c r="E3227">
        <v>27</v>
      </c>
      <c r="F3227">
        <v>15</v>
      </c>
      <c r="J3227" t="s">
        <v>820</v>
      </c>
    </row>
    <row r="3228" spans="1:10">
      <c r="A3228" t="s">
        <v>806</v>
      </c>
      <c r="B3228" s="56">
        <v>0.14144675925925926</v>
      </c>
      <c r="C3228" t="s">
        <v>89</v>
      </c>
      <c r="D3228" t="s">
        <v>15</v>
      </c>
      <c r="E3228" t="s">
        <v>38</v>
      </c>
      <c r="F3228" t="s">
        <v>38</v>
      </c>
      <c r="J3228" t="s">
        <v>56</v>
      </c>
    </row>
    <row r="3229" spans="1:10">
      <c r="A3229" t="s">
        <v>806</v>
      </c>
      <c r="B3229" s="56">
        <v>0.14144675925925926</v>
      </c>
      <c r="C3229" t="s">
        <v>89</v>
      </c>
      <c r="D3229" t="s">
        <v>15</v>
      </c>
      <c r="E3229">
        <v>22</v>
      </c>
      <c r="F3229">
        <v>19</v>
      </c>
      <c r="J3229" t="s">
        <v>851</v>
      </c>
    </row>
    <row r="3230" spans="1:10">
      <c r="A3230" t="s">
        <v>806</v>
      </c>
      <c r="B3230" s="56">
        <v>0.15217592592592594</v>
      </c>
      <c r="C3230" t="s">
        <v>89</v>
      </c>
      <c r="D3230" t="s">
        <v>22</v>
      </c>
      <c r="E3230">
        <v>13</v>
      </c>
      <c r="F3230">
        <v>10</v>
      </c>
      <c r="J3230" t="s">
        <v>852</v>
      </c>
    </row>
    <row r="3231" spans="1:10">
      <c r="A3231" t="s">
        <v>806</v>
      </c>
      <c r="B3231" s="56">
        <v>0.15346064814814814</v>
      </c>
      <c r="C3231" t="s">
        <v>818</v>
      </c>
      <c r="D3231" t="s">
        <v>15</v>
      </c>
      <c r="E3231">
        <v>6</v>
      </c>
      <c r="F3231">
        <v>2</v>
      </c>
    </row>
    <row r="3232" spans="1:10">
      <c r="A3232" t="s">
        <v>806</v>
      </c>
      <c r="B3232" s="56">
        <v>0.15685185185185185</v>
      </c>
      <c r="C3232" t="s">
        <v>818</v>
      </c>
      <c r="D3232" t="s">
        <v>22</v>
      </c>
      <c r="E3232">
        <v>17</v>
      </c>
      <c r="F3232">
        <v>15</v>
      </c>
    </row>
    <row r="3233" spans="1:10">
      <c r="A3233" t="s">
        <v>806</v>
      </c>
      <c r="B3233" s="56">
        <v>0.15842592592592591</v>
      </c>
      <c r="C3233" t="s">
        <v>818</v>
      </c>
      <c r="D3233" t="s">
        <v>109</v>
      </c>
      <c r="E3233" t="s">
        <v>857</v>
      </c>
      <c r="F3233">
        <v>9</v>
      </c>
      <c r="J3233" t="s">
        <v>859</v>
      </c>
    </row>
    <row r="3234" spans="1:10">
      <c r="A3234" t="s">
        <v>806</v>
      </c>
      <c r="B3234" s="56">
        <v>0.16214120370370369</v>
      </c>
      <c r="C3234" t="s">
        <v>818</v>
      </c>
      <c r="D3234" t="s">
        <v>15</v>
      </c>
      <c r="E3234">
        <v>19</v>
      </c>
      <c r="F3234">
        <v>15</v>
      </c>
    </row>
    <row r="3235" spans="1:10">
      <c r="A3235" t="s">
        <v>806</v>
      </c>
      <c r="B3235" s="56">
        <v>0.1640625</v>
      </c>
      <c r="C3235" t="s">
        <v>818</v>
      </c>
      <c r="D3235" t="s">
        <v>22</v>
      </c>
      <c r="E3235" t="s">
        <v>863</v>
      </c>
      <c r="F3235">
        <v>7</v>
      </c>
      <c r="J3235" t="s">
        <v>864</v>
      </c>
    </row>
    <row r="3236" spans="1:10">
      <c r="A3236" t="s">
        <v>806</v>
      </c>
      <c r="B3236" s="56">
        <v>0.16422453703703704</v>
      </c>
      <c r="C3236" t="s">
        <v>818</v>
      </c>
      <c r="D3236" t="s">
        <v>22</v>
      </c>
      <c r="E3236" t="s">
        <v>17</v>
      </c>
      <c r="F3236">
        <v>20</v>
      </c>
      <c r="J3236" t="s">
        <v>865</v>
      </c>
    </row>
    <row r="3237" spans="1:10">
      <c r="A3237" t="s">
        <v>806</v>
      </c>
      <c r="B3237" s="56">
        <v>0.16517361111111112</v>
      </c>
      <c r="C3237" t="s">
        <v>89</v>
      </c>
      <c r="D3237" t="s">
        <v>22</v>
      </c>
      <c r="E3237">
        <v>17</v>
      </c>
      <c r="F3237">
        <v>14</v>
      </c>
      <c r="J3237" t="s">
        <v>852</v>
      </c>
    </row>
    <row r="3238" spans="1:10">
      <c r="A3238" t="s">
        <v>806</v>
      </c>
      <c r="B3238" s="56">
        <v>0.16905092592592594</v>
      </c>
      <c r="C3238" t="s">
        <v>803</v>
      </c>
      <c r="D3238" t="s">
        <v>22</v>
      </c>
      <c r="E3238" t="s">
        <v>20</v>
      </c>
      <c r="F3238">
        <v>1</v>
      </c>
    </row>
    <row r="3239" spans="1:10">
      <c r="A3239" s="53">
        <v>43159</v>
      </c>
      <c r="B3239" s="56">
        <v>1.8229166666666668E-2</v>
      </c>
      <c r="C3239" t="s">
        <v>803</v>
      </c>
      <c r="D3239" t="s">
        <v>246</v>
      </c>
      <c r="E3239">
        <v>12</v>
      </c>
    </row>
    <row r="3240" spans="1:10">
      <c r="A3240" s="53">
        <v>43159</v>
      </c>
      <c r="B3240" s="56">
        <v>2.3854166666666666E-2</v>
      </c>
      <c r="C3240" t="s">
        <v>818</v>
      </c>
      <c r="D3240" t="s">
        <v>69</v>
      </c>
      <c r="E3240">
        <v>10</v>
      </c>
      <c r="F3240">
        <v>3</v>
      </c>
      <c r="J3240" t="s">
        <v>864</v>
      </c>
    </row>
    <row r="3241" spans="1:10">
      <c r="A3241" s="53">
        <v>43159</v>
      </c>
      <c r="B3241" s="56">
        <v>2.4074074074074074E-2</v>
      </c>
      <c r="C3241" t="s">
        <v>818</v>
      </c>
      <c r="D3241" t="s">
        <v>69</v>
      </c>
      <c r="E3241">
        <v>24</v>
      </c>
      <c r="F3241">
        <v>17</v>
      </c>
      <c r="J3241" t="s">
        <v>865</v>
      </c>
    </row>
    <row r="3242" spans="1:10">
      <c r="A3242" s="53">
        <v>43159</v>
      </c>
      <c r="B3242" s="56">
        <v>2.6493055555555554E-2</v>
      </c>
      <c r="C3242" t="s">
        <v>19</v>
      </c>
      <c r="D3242" t="s">
        <v>15</v>
      </c>
      <c r="E3242">
        <v>11</v>
      </c>
      <c r="F3242">
        <v>11</v>
      </c>
    </row>
    <row r="3243" spans="1:10">
      <c r="A3243" s="53">
        <v>43159</v>
      </c>
      <c r="B3243" s="56">
        <v>2.7592592592592592E-2</v>
      </c>
      <c r="C3243" t="s">
        <v>89</v>
      </c>
      <c r="D3243" t="s">
        <v>15</v>
      </c>
      <c r="E3243" t="s">
        <v>38</v>
      </c>
      <c r="F3243" t="s">
        <v>38</v>
      </c>
      <c r="J3243" t="s">
        <v>56</v>
      </c>
    </row>
    <row r="3244" spans="1:10">
      <c r="A3244" s="53">
        <v>43159</v>
      </c>
      <c r="B3244" s="56">
        <v>2.7592592592592592E-2</v>
      </c>
      <c r="C3244" t="s">
        <v>89</v>
      </c>
      <c r="D3244" t="s">
        <v>15</v>
      </c>
      <c r="E3244">
        <v>21</v>
      </c>
      <c r="F3244">
        <v>18</v>
      </c>
      <c r="J3244" t="s">
        <v>878</v>
      </c>
    </row>
    <row r="3245" spans="1:10">
      <c r="A3245" s="53">
        <v>43159</v>
      </c>
      <c r="B3245" s="56">
        <v>3.1736111111111111E-2</v>
      </c>
      <c r="C3245" t="s">
        <v>14</v>
      </c>
      <c r="D3245" t="s">
        <v>37</v>
      </c>
      <c r="E3245">
        <v>10</v>
      </c>
      <c r="F3245">
        <v>5</v>
      </c>
    </row>
    <row r="3246" spans="1:10">
      <c r="A3246" s="53">
        <v>43159</v>
      </c>
      <c r="B3246" s="56">
        <v>3.2314814814814817E-2</v>
      </c>
      <c r="C3246" t="s">
        <v>818</v>
      </c>
      <c r="D3246" t="s">
        <v>68</v>
      </c>
      <c r="E3246">
        <v>17</v>
      </c>
      <c r="F3246">
        <v>15</v>
      </c>
    </row>
    <row r="3247" spans="1:10">
      <c r="A3247" s="53">
        <v>43159</v>
      </c>
      <c r="B3247" s="56">
        <v>3.3564814814814818E-2</v>
      </c>
      <c r="C3247" t="s">
        <v>21</v>
      </c>
      <c r="D3247" t="s">
        <v>15</v>
      </c>
      <c r="E3247">
        <v>16</v>
      </c>
      <c r="F3247">
        <v>13</v>
      </c>
    </row>
    <row r="3248" spans="1:10">
      <c r="A3248" s="53">
        <v>43159</v>
      </c>
      <c r="B3248" s="56">
        <v>3.4097222222222223E-2</v>
      </c>
      <c r="C3248" t="s">
        <v>19</v>
      </c>
      <c r="D3248" t="s">
        <v>52</v>
      </c>
      <c r="E3248">
        <v>19</v>
      </c>
      <c r="F3248">
        <v>12</v>
      </c>
    </row>
    <row r="3249" spans="1:10">
      <c r="A3249" s="53">
        <v>43159</v>
      </c>
      <c r="B3249" s="56">
        <v>3.5324074074074077E-2</v>
      </c>
      <c r="C3249" t="s">
        <v>14</v>
      </c>
      <c r="D3249" t="s">
        <v>37</v>
      </c>
      <c r="E3249">
        <v>21</v>
      </c>
      <c r="F3249">
        <v>16</v>
      </c>
    </row>
    <row r="3250" spans="1:10">
      <c r="A3250" s="53">
        <v>43159</v>
      </c>
      <c r="B3250" s="56">
        <v>3.667824074074074E-2</v>
      </c>
      <c r="C3250" t="s">
        <v>21</v>
      </c>
      <c r="D3250" t="s">
        <v>22</v>
      </c>
      <c r="E3250">
        <v>9</v>
      </c>
      <c r="F3250">
        <v>8</v>
      </c>
    </row>
    <row r="3251" spans="1:10">
      <c r="A3251" s="53">
        <v>43159</v>
      </c>
      <c r="B3251" s="56">
        <v>3.6782407407407409E-2</v>
      </c>
      <c r="C3251" t="s">
        <v>19</v>
      </c>
      <c r="D3251" t="s">
        <v>15</v>
      </c>
      <c r="E3251">
        <v>13</v>
      </c>
      <c r="F3251">
        <v>13</v>
      </c>
    </row>
    <row r="3252" spans="1:10">
      <c r="A3252" s="53">
        <v>43159</v>
      </c>
      <c r="B3252" s="56">
        <v>3.7430555555555557E-2</v>
      </c>
      <c r="C3252" t="s">
        <v>19</v>
      </c>
      <c r="D3252" t="s">
        <v>22</v>
      </c>
      <c r="E3252">
        <v>12</v>
      </c>
      <c r="F3252">
        <v>2</v>
      </c>
    </row>
    <row r="3253" spans="1:10">
      <c r="A3253" s="53">
        <v>43159</v>
      </c>
      <c r="B3253" s="56">
        <v>3.9814814814814817E-2</v>
      </c>
      <c r="C3253" t="s">
        <v>21</v>
      </c>
      <c r="D3253" t="s">
        <v>24</v>
      </c>
      <c r="E3253">
        <v>19</v>
      </c>
      <c r="F3253">
        <v>13</v>
      </c>
    </row>
    <row r="3254" spans="1:10">
      <c r="A3254" s="53">
        <v>43159</v>
      </c>
      <c r="B3254" s="56">
        <v>5.122685185185185E-2</v>
      </c>
      <c r="C3254" t="s">
        <v>818</v>
      </c>
      <c r="D3254" t="s">
        <v>69</v>
      </c>
      <c r="E3254">
        <v>21</v>
      </c>
      <c r="F3254">
        <v>14</v>
      </c>
      <c r="J3254" t="s">
        <v>56</v>
      </c>
    </row>
    <row r="3255" spans="1:10">
      <c r="A3255" s="53">
        <v>43159</v>
      </c>
      <c r="B3255" s="56">
        <v>5.122685185185185E-2</v>
      </c>
      <c r="C3255" t="s">
        <v>818</v>
      </c>
      <c r="D3255" t="s">
        <v>69</v>
      </c>
      <c r="E3255">
        <v>21</v>
      </c>
      <c r="F3255">
        <v>14</v>
      </c>
      <c r="J3255" t="s">
        <v>57</v>
      </c>
    </row>
    <row r="3256" spans="1:10">
      <c r="A3256" s="53">
        <v>43159</v>
      </c>
      <c r="B3256" s="56">
        <v>5.1701388888888887E-2</v>
      </c>
      <c r="C3256" t="s">
        <v>19</v>
      </c>
      <c r="D3256" t="s">
        <v>30</v>
      </c>
      <c r="E3256">
        <v>12</v>
      </c>
      <c r="F3256">
        <v>4</v>
      </c>
      <c r="J3256" t="s">
        <v>836</v>
      </c>
    </row>
    <row r="3257" spans="1:10">
      <c r="A3257" s="53">
        <v>43159</v>
      </c>
      <c r="B3257" s="56">
        <v>5.181712962962963E-2</v>
      </c>
      <c r="C3257" t="s">
        <v>19</v>
      </c>
      <c r="D3257" t="s">
        <v>30</v>
      </c>
      <c r="E3257" t="s">
        <v>17</v>
      </c>
      <c r="F3257">
        <v>20</v>
      </c>
      <c r="G3257" t="s">
        <v>40</v>
      </c>
      <c r="J3257" t="s">
        <v>836</v>
      </c>
    </row>
    <row r="3258" spans="1:10">
      <c r="A3258" s="53">
        <v>43159</v>
      </c>
      <c r="B3258" s="56">
        <v>5.2037037037037034E-2</v>
      </c>
      <c r="C3258" t="s">
        <v>19</v>
      </c>
      <c r="D3258" t="s">
        <v>28</v>
      </c>
      <c r="E3258">
        <v>16</v>
      </c>
    </row>
    <row r="3259" spans="1:10">
      <c r="A3259" s="53">
        <v>43159</v>
      </c>
      <c r="B3259" s="56">
        <v>5.2407407407407409E-2</v>
      </c>
      <c r="C3259" t="s">
        <v>14</v>
      </c>
      <c r="D3259" t="s">
        <v>167</v>
      </c>
      <c r="E3259">
        <v>18</v>
      </c>
    </row>
    <row r="3260" spans="1:10">
      <c r="A3260" s="53">
        <v>43159</v>
      </c>
      <c r="B3260" s="56">
        <v>5.2627314814814814E-2</v>
      </c>
      <c r="C3260" t="s">
        <v>19</v>
      </c>
      <c r="D3260" t="s">
        <v>30</v>
      </c>
      <c r="E3260">
        <v>23</v>
      </c>
      <c r="F3260">
        <v>15</v>
      </c>
      <c r="J3260" t="s">
        <v>836</v>
      </c>
    </row>
    <row r="3261" spans="1:10">
      <c r="A3261" s="53">
        <v>43159</v>
      </c>
      <c r="B3261" s="56">
        <v>5.2708333333333336E-2</v>
      </c>
      <c r="C3261" t="s">
        <v>19</v>
      </c>
      <c r="D3261" t="s">
        <v>28</v>
      </c>
      <c r="E3261">
        <v>8</v>
      </c>
      <c r="H3261" t="s">
        <v>887</v>
      </c>
    </row>
    <row r="3262" spans="1:10">
      <c r="A3262" s="53">
        <v>43159</v>
      </c>
      <c r="B3262" s="56">
        <v>5.3657407407407411E-2</v>
      </c>
      <c r="C3262" t="s">
        <v>888</v>
      </c>
      <c r="D3262" t="s">
        <v>101</v>
      </c>
      <c r="E3262">
        <v>6</v>
      </c>
      <c r="J3262" t="s">
        <v>890</v>
      </c>
    </row>
    <row r="3263" spans="1:10">
      <c r="A3263" s="53">
        <v>43159</v>
      </c>
      <c r="B3263" s="56">
        <v>6.1203703703703705E-2</v>
      </c>
      <c r="C3263" t="s">
        <v>888</v>
      </c>
      <c r="D3263" t="s">
        <v>242</v>
      </c>
      <c r="E3263">
        <v>21</v>
      </c>
      <c r="F3263">
        <v>16</v>
      </c>
    </row>
    <row r="3264" spans="1:10">
      <c r="A3264" s="53">
        <v>43159</v>
      </c>
      <c r="B3264" s="56">
        <v>6.2835648148148154E-2</v>
      </c>
      <c r="C3264" t="s">
        <v>888</v>
      </c>
      <c r="D3264" t="s">
        <v>22</v>
      </c>
      <c r="E3264">
        <v>7</v>
      </c>
      <c r="F3264">
        <v>6</v>
      </c>
    </row>
    <row r="3265" spans="1:10">
      <c r="A3265" s="53">
        <v>43159</v>
      </c>
      <c r="B3265" s="56">
        <v>6.2847222222222221E-2</v>
      </c>
      <c r="C3265" t="s">
        <v>19</v>
      </c>
      <c r="D3265" t="s">
        <v>22</v>
      </c>
      <c r="E3265">
        <v>26</v>
      </c>
      <c r="F3265">
        <v>16</v>
      </c>
    </row>
    <row r="3266" spans="1:10">
      <c r="A3266" s="53">
        <v>43159</v>
      </c>
      <c r="B3266" s="56">
        <v>6.2870370370370368E-2</v>
      </c>
      <c r="C3266" t="s">
        <v>803</v>
      </c>
      <c r="D3266" t="s">
        <v>22</v>
      </c>
      <c r="E3266" t="s">
        <v>38</v>
      </c>
      <c r="F3266" t="s">
        <v>38</v>
      </c>
      <c r="J3266" t="s">
        <v>103</v>
      </c>
    </row>
    <row r="3267" spans="1:10">
      <c r="A3267" s="53">
        <v>43159</v>
      </c>
      <c r="B3267" s="56">
        <v>6.2870370370370368E-2</v>
      </c>
      <c r="C3267" t="s">
        <v>803</v>
      </c>
      <c r="D3267" t="s">
        <v>22</v>
      </c>
      <c r="E3267">
        <v>7</v>
      </c>
      <c r="J3267" t="s">
        <v>105</v>
      </c>
    </row>
    <row r="3268" spans="1:10">
      <c r="A3268" s="53">
        <v>43159</v>
      </c>
      <c r="B3268" s="56">
        <v>6.2881944444444449E-2</v>
      </c>
      <c r="C3268" t="s">
        <v>21</v>
      </c>
      <c r="D3268" t="s">
        <v>22</v>
      </c>
      <c r="E3268">
        <v>10</v>
      </c>
      <c r="F3268">
        <v>9</v>
      </c>
    </row>
    <row r="3269" spans="1:10">
      <c r="A3269" s="53">
        <v>43159</v>
      </c>
      <c r="B3269" s="56">
        <v>6.2893518518518515E-2</v>
      </c>
      <c r="C3269" t="s">
        <v>14</v>
      </c>
      <c r="D3269" t="s">
        <v>22</v>
      </c>
      <c r="E3269">
        <v>12</v>
      </c>
      <c r="F3269">
        <v>5</v>
      </c>
    </row>
    <row r="3270" spans="1:10">
      <c r="A3270" s="53">
        <v>43159</v>
      </c>
      <c r="B3270" s="56">
        <v>6.2905092592592596E-2</v>
      </c>
      <c r="C3270" t="s">
        <v>818</v>
      </c>
      <c r="D3270" t="s">
        <v>22</v>
      </c>
      <c r="E3270">
        <v>20</v>
      </c>
      <c r="F3270">
        <v>18</v>
      </c>
    </row>
    <row r="3271" spans="1:10">
      <c r="A3271" s="53">
        <v>43159</v>
      </c>
      <c r="B3271" s="56">
        <v>6.564814814814815E-2</v>
      </c>
      <c r="C3271" t="s">
        <v>89</v>
      </c>
      <c r="D3271" t="s">
        <v>15</v>
      </c>
      <c r="E3271" t="s">
        <v>38</v>
      </c>
      <c r="F3271" t="s">
        <v>38</v>
      </c>
      <c r="J3271" t="s">
        <v>56</v>
      </c>
    </row>
    <row r="3272" spans="1:10">
      <c r="A3272" s="53">
        <v>43159</v>
      </c>
      <c r="B3272" s="56">
        <v>6.564814814814815E-2</v>
      </c>
      <c r="C3272" t="s">
        <v>89</v>
      </c>
      <c r="D3272" t="s">
        <v>15</v>
      </c>
      <c r="E3272">
        <v>18</v>
      </c>
      <c r="F3272">
        <v>15</v>
      </c>
      <c r="J3272" t="s">
        <v>57</v>
      </c>
    </row>
    <row r="3273" spans="1:10">
      <c r="A3273" s="53">
        <v>43159</v>
      </c>
      <c r="B3273" s="56">
        <v>9.2199074074074072E-2</v>
      </c>
      <c r="C3273" t="s">
        <v>803</v>
      </c>
      <c r="D3273" t="s">
        <v>15</v>
      </c>
      <c r="E3273">
        <v>20</v>
      </c>
      <c r="F3273">
        <v>18</v>
      </c>
    </row>
    <row r="3274" spans="1:10">
      <c r="A3274" s="53">
        <v>43159</v>
      </c>
      <c r="B3274" s="56">
        <v>9.465277777777778E-2</v>
      </c>
      <c r="C3274" t="s">
        <v>14</v>
      </c>
      <c r="D3274" t="s">
        <v>22</v>
      </c>
      <c r="E3274">
        <v>20</v>
      </c>
      <c r="F3274">
        <v>13</v>
      </c>
      <c r="J3274" t="s">
        <v>820</v>
      </c>
    </row>
    <row r="3275" spans="1:10">
      <c r="A3275" s="53">
        <v>43159</v>
      </c>
      <c r="B3275" s="56">
        <v>9.4965277777777773E-2</v>
      </c>
      <c r="C3275" t="s">
        <v>818</v>
      </c>
      <c r="D3275" t="s">
        <v>22</v>
      </c>
      <c r="E3275">
        <v>15</v>
      </c>
      <c r="F3275">
        <v>3</v>
      </c>
      <c r="J3275" t="s">
        <v>820</v>
      </c>
    </row>
    <row r="3276" spans="1:10">
      <c r="A3276" s="53">
        <v>43159</v>
      </c>
      <c r="B3276" s="56">
        <v>9.5497685185185185E-2</v>
      </c>
      <c r="C3276" t="s">
        <v>803</v>
      </c>
      <c r="D3276" t="s">
        <v>30</v>
      </c>
      <c r="E3276">
        <v>15</v>
      </c>
      <c r="F3276">
        <v>8</v>
      </c>
      <c r="J3276" t="s">
        <v>893</v>
      </c>
    </row>
    <row r="3277" spans="1:10">
      <c r="A3277" s="53">
        <v>43159</v>
      </c>
      <c r="B3277" s="56">
        <v>9.5497685185185185E-2</v>
      </c>
      <c r="C3277" t="s">
        <v>803</v>
      </c>
      <c r="D3277" t="s">
        <v>30</v>
      </c>
      <c r="E3277" t="s">
        <v>20</v>
      </c>
      <c r="F3277">
        <v>1</v>
      </c>
      <c r="J3277" t="s">
        <v>56</v>
      </c>
    </row>
    <row r="3278" spans="1:10">
      <c r="A3278" s="53">
        <v>43159</v>
      </c>
      <c r="B3278" s="56">
        <v>9.554398148148148E-2</v>
      </c>
      <c r="C3278" t="s">
        <v>19</v>
      </c>
      <c r="D3278" t="s">
        <v>30</v>
      </c>
      <c r="E3278" t="s">
        <v>17</v>
      </c>
      <c r="F3278">
        <v>20</v>
      </c>
      <c r="G3278" t="s">
        <v>40</v>
      </c>
      <c r="J3278" t="s">
        <v>894</v>
      </c>
    </row>
    <row r="3279" spans="1:10">
      <c r="A3279" s="53">
        <v>43159</v>
      </c>
      <c r="B3279" s="56">
        <v>9.554398148148148E-2</v>
      </c>
      <c r="C3279" t="s">
        <v>19</v>
      </c>
      <c r="D3279" t="s">
        <v>30</v>
      </c>
      <c r="E3279">
        <v>3</v>
      </c>
      <c r="F3279">
        <v>3</v>
      </c>
      <c r="J3279" t="s">
        <v>56</v>
      </c>
    </row>
    <row r="3280" spans="1:10">
      <c r="A3280" s="53">
        <v>43159</v>
      </c>
      <c r="B3280" s="56">
        <v>9.5775462962962965E-2</v>
      </c>
      <c r="C3280" t="s">
        <v>19</v>
      </c>
      <c r="D3280" t="s">
        <v>28</v>
      </c>
      <c r="E3280">
        <v>24</v>
      </c>
      <c r="H3280" t="s">
        <v>895</v>
      </c>
    </row>
    <row r="3281" spans="1:10">
      <c r="A3281" s="53">
        <v>43159</v>
      </c>
      <c r="B3281" s="56">
        <v>9.5891203703703701E-2</v>
      </c>
      <c r="C3281" t="s">
        <v>803</v>
      </c>
      <c r="D3281" t="s">
        <v>28</v>
      </c>
      <c r="E3281">
        <v>5</v>
      </c>
      <c r="H3281" t="s">
        <v>896</v>
      </c>
    </row>
    <row r="3282" spans="1:10">
      <c r="A3282" s="53">
        <v>43159</v>
      </c>
      <c r="B3282" s="56">
        <v>9.599537037037037E-2</v>
      </c>
      <c r="C3282" t="s">
        <v>19</v>
      </c>
      <c r="D3282" t="s">
        <v>30</v>
      </c>
      <c r="E3282">
        <v>24</v>
      </c>
      <c r="F3282">
        <v>16</v>
      </c>
      <c r="J3282" t="s">
        <v>836</v>
      </c>
    </row>
    <row r="3283" spans="1:10">
      <c r="A3283" s="53">
        <v>43159</v>
      </c>
      <c r="B3283" s="56">
        <v>9.6041666666666664E-2</v>
      </c>
      <c r="C3283" t="s">
        <v>19</v>
      </c>
      <c r="D3283" t="s">
        <v>28</v>
      </c>
      <c r="E3283">
        <v>9</v>
      </c>
      <c r="H3283" t="s">
        <v>897</v>
      </c>
      <c r="I3283">
        <v>1</v>
      </c>
    </row>
    <row r="3284" spans="1:10">
      <c r="A3284" s="53">
        <v>43159</v>
      </c>
      <c r="B3284" s="56">
        <v>9.6180555555555561E-2</v>
      </c>
      <c r="C3284" t="s">
        <v>803</v>
      </c>
      <c r="D3284" t="s">
        <v>109</v>
      </c>
      <c r="E3284">
        <v>10</v>
      </c>
      <c r="F3284">
        <v>3</v>
      </c>
    </row>
    <row r="3285" spans="1:10">
      <c r="A3285" s="53">
        <v>43159</v>
      </c>
      <c r="B3285" s="56">
        <v>9.689814814814815E-2</v>
      </c>
      <c r="C3285" t="s">
        <v>14</v>
      </c>
      <c r="D3285" t="s">
        <v>30</v>
      </c>
      <c r="E3285" t="s">
        <v>38</v>
      </c>
      <c r="F3285" t="s">
        <v>38</v>
      </c>
      <c r="J3285" t="s">
        <v>103</v>
      </c>
    </row>
    <row r="3286" spans="1:10">
      <c r="A3286" s="53">
        <v>43159</v>
      </c>
      <c r="B3286" s="56">
        <v>9.689814814814815E-2</v>
      </c>
      <c r="C3286" t="s">
        <v>14</v>
      </c>
      <c r="D3286" t="s">
        <v>30</v>
      </c>
      <c r="E3286">
        <v>15</v>
      </c>
      <c r="F3286">
        <v>8</v>
      </c>
      <c r="J3286" t="s">
        <v>297</v>
      </c>
    </row>
    <row r="3287" spans="1:10">
      <c r="A3287" s="53">
        <v>43159</v>
      </c>
      <c r="B3287" s="56">
        <v>9.7118055555555555E-2</v>
      </c>
      <c r="C3287" t="s">
        <v>14</v>
      </c>
      <c r="D3287" t="s">
        <v>28</v>
      </c>
      <c r="E3287">
        <v>6</v>
      </c>
      <c r="H3287" t="s">
        <v>898</v>
      </c>
    </row>
    <row r="3288" spans="1:10">
      <c r="A3288" s="53">
        <v>43159</v>
      </c>
      <c r="B3288" s="56">
        <v>9.7812499999999997E-2</v>
      </c>
      <c r="C3288" t="s">
        <v>818</v>
      </c>
      <c r="D3288" t="s">
        <v>30</v>
      </c>
      <c r="E3288" t="s">
        <v>38</v>
      </c>
      <c r="F3288" t="s">
        <v>38</v>
      </c>
      <c r="J3288" t="s">
        <v>56</v>
      </c>
    </row>
    <row r="3289" spans="1:10">
      <c r="A3289" s="53">
        <v>43159</v>
      </c>
      <c r="B3289" s="56">
        <v>9.7812499999999997E-2</v>
      </c>
      <c r="C3289" t="s">
        <v>818</v>
      </c>
      <c r="D3289" t="s">
        <v>30</v>
      </c>
      <c r="E3289">
        <v>17</v>
      </c>
      <c r="F3289">
        <v>10</v>
      </c>
      <c r="J3289" t="s">
        <v>900</v>
      </c>
    </row>
    <row r="3290" spans="1:10">
      <c r="A3290" s="53">
        <v>43159</v>
      </c>
      <c r="B3290" s="56">
        <v>9.8067129629629629E-2</v>
      </c>
      <c r="C3290" t="s">
        <v>818</v>
      </c>
      <c r="D3290" t="s">
        <v>28</v>
      </c>
      <c r="E3290">
        <v>13</v>
      </c>
      <c r="H3290" t="s">
        <v>901</v>
      </c>
    </row>
    <row r="3291" spans="1:10">
      <c r="A3291" s="53">
        <v>43159</v>
      </c>
      <c r="B3291" s="56">
        <v>9.8171296296296298E-2</v>
      </c>
      <c r="C3291" t="s">
        <v>14</v>
      </c>
      <c r="D3291" t="s">
        <v>30</v>
      </c>
      <c r="E3291">
        <v>23</v>
      </c>
      <c r="F3291">
        <v>16</v>
      </c>
      <c r="J3291" t="s">
        <v>297</v>
      </c>
    </row>
    <row r="3292" spans="1:10">
      <c r="A3292" s="53">
        <v>43159</v>
      </c>
      <c r="B3292" s="56">
        <v>9.8171296296296298E-2</v>
      </c>
      <c r="C3292" t="s">
        <v>14</v>
      </c>
      <c r="D3292" t="s">
        <v>30</v>
      </c>
      <c r="E3292" t="s">
        <v>38</v>
      </c>
      <c r="F3292" t="s">
        <v>38</v>
      </c>
      <c r="J3292" t="s">
        <v>56</v>
      </c>
    </row>
    <row r="3293" spans="1:10">
      <c r="A3293" s="53">
        <v>43159</v>
      </c>
      <c r="B3293" s="56">
        <v>9.8333333333333328E-2</v>
      </c>
      <c r="C3293" t="s">
        <v>14</v>
      </c>
      <c r="D3293" t="s">
        <v>28</v>
      </c>
      <c r="E3293">
        <v>12</v>
      </c>
      <c r="H3293" t="s">
        <v>904</v>
      </c>
      <c r="I3293">
        <v>1</v>
      </c>
    </row>
    <row r="3294" spans="1:10">
      <c r="A3294" s="53">
        <v>43159</v>
      </c>
      <c r="B3294" s="56">
        <v>9.9560185185185182E-2</v>
      </c>
      <c r="C3294" t="s">
        <v>803</v>
      </c>
      <c r="D3294" t="s">
        <v>109</v>
      </c>
      <c r="E3294">
        <v>24</v>
      </c>
      <c r="F3294">
        <v>17</v>
      </c>
    </row>
    <row r="3295" spans="1:10">
      <c r="A3295" s="53">
        <v>43159</v>
      </c>
      <c r="B3295" s="56">
        <v>0.10009259259259259</v>
      </c>
      <c r="C3295" t="s">
        <v>89</v>
      </c>
      <c r="D3295" t="s">
        <v>15</v>
      </c>
      <c r="E3295" t="s">
        <v>38</v>
      </c>
      <c r="F3295" t="s">
        <v>38</v>
      </c>
      <c r="J3295" t="s">
        <v>56</v>
      </c>
    </row>
    <row r="3296" spans="1:10">
      <c r="A3296" s="53">
        <v>43159</v>
      </c>
      <c r="B3296" s="56">
        <v>0.10009259259259259</v>
      </c>
      <c r="C3296" t="s">
        <v>89</v>
      </c>
      <c r="D3296" t="s">
        <v>15</v>
      </c>
      <c r="E3296">
        <v>19</v>
      </c>
      <c r="F3296">
        <v>16</v>
      </c>
      <c r="J3296" t="s">
        <v>908</v>
      </c>
    </row>
    <row r="3297" spans="1:10">
      <c r="A3297" s="53">
        <v>43159</v>
      </c>
      <c r="B3297" s="56">
        <v>0.10141203703703704</v>
      </c>
      <c r="C3297" t="s">
        <v>19</v>
      </c>
      <c r="D3297" t="s">
        <v>37</v>
      </c>
      <c r="E3297">
        <v>15</v>
      </c>
      <c r="F3297">
        <v>9</v>
      </c>
    </row>
    <row r="3298" spans="1:10">
      <c r="A3298" s="53">
        <v>43159</v>
      </c>
      <c r="B3298" s="56">
        <v>0.10215277777777777</v>
      </c>
      <c r="C3298" t="s">
        <v>818</v>
      </c>
      <c r="D3298" t="s">
        <v>37</v>
      </c>
      <c r="E3298">
        <v>16</v>
      </c>
      <c r="F3298">
        <v>17</v>
      </c>
    </row>
    <row r="3299" spans="1:10">
      <c r="A3299" s="53">
        <v>43159</v>
      </c>
      <c r="B3299" s="56">
        <v>0.10274305555555556</v>
      </c>
      <c r="C3299" t="s">
        <v>803</v>
      </c>
      <c r="D3299" t="s">
        <v>22</v>
      </c>
      <c r="E3299">
        <v>12</v>
      </c>
      <c r="F3299">
        <v>7</v>
      </c>
      <c r="J3299" t="s">
        <v>105</v>
      </c>
    </row>
    <row r="3300" spans="1:10">
      <c r="A3300" s="53">
        <v>43159</v>
      </c>
      <c r="B3300" s="56">
        <v>0.10274305555555556</v>
      </c>
      <c r="C3300" t="s">
        <v>803</v>
      </c>
      <c r="D3300" t="s">
        <v>22</v>
      </c>
      <c r="E3300" t="s">
        <v>38</v>
      </c>
      <c r="F3300" t="s">
        <v>38</v>
      </c>
      <c r="J3300" t="s">
        <v>103</v>
      </c>
    </row>
    <row r="3301" spans="1:10">
      <c r="A3301" s="53">
        <v>43159</v>
      </c>
      <c r="B3301" s="56">
        <v>0.10298611111111111</v>
      </c>
      <c r="C3301" t="s">
        <v>818</v>
      </c>
      <c r="D3301" t="s">
        <v>22</v>
      </c>
      <c r="E3301" t="s">
        <v>645</v>
      </c>
      <c r="F3301">
        <v>4</v>
      </c>
      <c r="J3301" t="s">
        <v>915</v>
      </c>
    </row>
    <row r="3302" spans="1:10">
      <c r="A3302" s="53">
        <v>43159</v>
      </c>
      <c r="B3302" s="56">
        <v>0.10251157407407407</v>
      </c>
      <c r="C3302" t="s">
        <v>19</v>
      </c>
      <c r="D3302" t="s">
        <v>22</v>
      </c>
      <c r="E3302" t="s">
        <v>38</v>
      </c>
      <c r="F3302" t="s">
        <v>38</v>
      </c>
    </row>
    <row r="3303" spans="1:10">
      <c r="A3303" s="53">
        <v>43159</v>
      </c>
      <c r="B3303" s="56">
        <v>0.1034375</v>
      </c>
      <c r="C3303" t="s">
        <v>888</v>
      </c>
      <c r="D3303" t="s">
        <v>15</v>
      </c>
      <c r="E3303">
        <v>16</v>
      </c>
      <c r="F3303">
        <v>8</v>
      </c>
    </row>
    <row r="3304" spans="1:10">
      <c r="A3304" s="53">
        <v>43159</v>
      </c>
      <c r="B3304" s="56">
        <v>0.10393518518518519</v>
      </c>
      <c r="C3304" t="s">
        <v>14</v>
      </c>
      <c r="D3304" t="s">
        <v>15</v>
      </c>
      <c r="E3304" t="s">
        <v>17</v>
      </c>
      <c r="F3304">
        <v>20</v>
      </c>
    </row>
    <row r="3305" spans="1:10">
      <c r="A3305" s="53">
        <v>43159</v>
      </c>
      <c r="B3305" s="56">
        <v>0.10438657407407408</v>
      </c>
      <c r="C3305" t="s">
        <v>19</v>
      </c>
      <c r="D3305" t="s">
        <v>137</v>
      </c>
      <c r="E3305">
        <v>23</v>
      </c>
      <c r="F3305">
        <v>16</v>
      </c>
    </row>
    <row r="3306" spans="1:10">
      <c r="A3306" s="53">
        <v>43159</v>
      </c>
      <c r="B3306" s="56">
        <v>0.10703703703703704</v>
      </c>
      <c r="C3306" t="s">
        <v>803</v>
      </c>
      <c r="D3306" t="s">
        <v>22</v>
      </c>
      <c r="E3306" t="s">
        <v>38</v>
      </c>
      <c r="F3306" t="s">
        <v>38</v>
      </c>
      <c r="J3306" t="s">
        <v>103</v>
      </c>
    </row>
    <row r="3307" spans="1:10">
      <c r="A3307" s="53">
        <v>43159</v>
      </c>
      <c r="B3307" s="56">
        <v>0.10703703703703704</v>
      </c>
      <c r="C3307" t="s">
        <v>803</v>
      </c>
      <c r="D3307" t="s">
        <v>22</v>
      </c>
      <c r="E3307">
        <v>17</v>
      </c>
      <c r="F3307">
        <v>2</v>
      </c>
      <c r="J3307" t="s">
        <v>922</v>
      </c>
    </row>
    <row r="3308" spans="1:10">
      <c r="A3308" s="53">
        <v>43159</v>
      </c>
      <c r="B3308" s="56">
        <v>0.10706018518518519</v>
      </c>
      <c r="C3308" t="s">
        <v>19</v>
      </c>
      <c r="D3308" t="s">
        <v>22</v>
      </c>
      <c r="E3308">
        <v>23</v>
      </c>
      <c r="F3308">
        <v>13</v>
      </c>
    </row>
    <row r="3309" spans="1:10">
      <c r="A3309" s="53">
        <v>43159</v>
      </c>
      <c r="B3309" s="56">
        <v>0.1071412037037037</v>
      </c>
      <c r="C3309" t="s">
        <v>818</v>
      </c>
      <c r="D3309" t="s">
        <v>22</v>
      </c>
      <c r="E3309">
        <v>12</v>
      </c>
      <c r="F3309">
        <v>2</v>
      </c>
      <c r="J3309" t="s">
        <v>924</v>
      </c>
    </row>
    <row r="3310" spans="1:10">
      <c r="A3310" s="53">
        <v>43159</v>
      </c>
      <c r="B3310" s="56">
        <v>0.1078587962962963</v>
      </c>
      <c r="C3310" t="s">
        <v>888</v>
      </c>
      <c r="D3310" t="s">
        <v>34</v>
      </c>
      <c r="E3310" t="s">
        <v>38</v>
      </c>
      <c r="F3310" t="s">
        <v>38</v>
      </c>
      <c r="J3310" t="s">
        <v>56</v>
      </c>
    </row>
    <row r="3311" spans="1:10">
      <c r="A3311" s="53">
        <v>43159</v>
      </c>
      <c r="B3311" s="56">
        <v>0.1078587962962963</v>
      </c>
      <c r="C3311" t="s">
        <v>888</v>
      </c>
      <c r="D3311" t="s">
        <v>34</v>
      </c>
      <c r="E3311" t="s">
        <v>17</v>
      </c>
      <c r="F3311">
        <v>20</v>
      </c>
      <c r="J3311" t="s">
        <v>57</v>
      </c>
    </row>
    <row r="3312" spans="1:10">
      <c r="A3312" s="53">
        <v>43159</v>
      </c>
      <c r="B3312" s="56">
        <v>0.11096064814814814</v>
      </c>
      <c r="C3312" t="s">
        <v>89</v>
      </c>
      <c r="D3312" t="s">
        <v>22</v>
      </c>
      <c r="E3312">
        <v>18</v>
      </c>
      <c r="F3312">
        <v>14</v>
      </c>
      <c r="J3312" t="s">
        <v>927</v>
      </c>
    </row>
    <row r="3313" spans="1:10">
      <c r="A3313" s="53">
        <v>43159</v>
      </c>
      <c r="B3313" s="56">
        <v>0.1146875</v>
      </c>
      <c r="C3313" t="s">
        <v>803</v>
      </c>
      <c r="D3313" t="s">
        <v>15</v>
      </c>
      <c r="E3313">
        <v>14</v>
      </c>
      <c r="F3313">
        <v>12</v>
      </c>
    </row>
    <row r="3314" spans="1:10">
      <c r="A3314" s="53">
        <v>43159</v>
      </c>
      <c r="B3314" s="56">
        <v>0.1159375</v>
      </c>
      <c r="C3314" t="s">
        <v>19</v>
      </c>
      <c r="D3314" t="s">
        <v>37</v>
      </c>
      <c r="E3314">
        <v>22</v>
      </c>
      <c r="F3314">
        <v>16</v>
      </c>
    </row>
    <row r="3315" spans="1:10">
      <c r="A3315" s="53">
        <v>43159</v>
      </c>
      <c r="B3315" s="56">
        <v>0.1160763888888889</v>
      </c>
      <c r="C3315" t="s">
        <v>19</v>
      </c>
      <c r="D3315" t="s">
        <v>137</v>
      </c>
      <c r="E3315">
        <v>9</v>
      </c>
      <c r="F3315">
        <v>2</v>
      </c>
    </row>
    <row r="3316" spans="1:10">
      <c r="A3316" s="53">
        <v>43159</v>
      </c>
      <c r="B3316" s="56">
        <v>0.11780092592592592</v>
      </c>
      <c r="C3316" t="s">
        <v>19</v>
      </c>
      <c r="D3316" t="s">
        <v>22</v>
      </c>
      <c r="E3316" t="s">
        <v>20</v>
      </c>
      <c r="F3316">
        <v>1</v>
      </c>
    </row>
    <row r="3317" spans="1:10">
      <c r="A3317" s="53">
        <v>43159</v>
      </c>
      <c r="B3317" s="56">
        <v>0.11840277777777777</v>
      </c>
      <c r="C3317" t="s">
        <v>803</v>
      </c>
      <c r="D3317" t="s">
        <v>16</v>
      </c>
      <c r="E3317">
        <v>10</v>
      </c>
      <c r="F3317">
        <v>10</v>
      </c>
    </row>
    <row r="3318" spans="1:10">
      <c r="A3318" s="53">
        <v>43159</v>
      </c>
      <c r="B3318" s="56">
        <v>0.11846064814814815</v>
      </c>
      <c r="C3318" t="s">
        <v>21</v>
      </c>
      <c r="D3318" t="s">
        <v>16</v>
      </c>
      <c r="E3318" t="s">
        <v>17</v>
      </c>
      <c r="F3318">
        <v>20</v>
      </c>
    </row>
    <row r="3319" spans="1:10">
      <c r="A3319" s="53">
        <v>43159</v>
      </c>
      <c r="B3319" s="56">
        <v>0.11850694444444444</v>
      </c>
      <c r="C3319" t="s">
        <v>14</v>
      </c>
      <c r="D3319" t="s">
        <v>16</v>
      </c>
      <c r="E3319">
        <v>21</v>
      </c>
      <c r="F3319">
        <v>17</v>
      </c>
    </row>
    <row r="3320" spans="1:10">
      <c r="A3320" s="53">
        <v>43159</v>
      </c>
      <c r="B3320" s="56">
        <v>0.11850694444444444</v>
      </c>
      <c r="C3320" t="s">
        <v>14</v>
      </c>
      <c r="D3320" t="s">
        <v>45</v>
      </c>
      <c r="E3320">
        <v>7</v>
      </c>
      <c r="J3320" t="s">
        <v>931</v>
      </c>
    </row>
    <row r="3321" spans="1:10">
      <c r="A3321" s="53">
        <v>43159</v>
      </c>
      <c r="B3321" s="56">
        <v>0.11891203703703704</v>
      </c>
      <c r="C3321" t="s">
        <v>19</v>
      </c>
      <c r="D3321" t="s">
        <v>16</v>
      </c>
      <c r="E3321">
        <v>15</v>
      </c>
      <c r="F3321">
        <v>11</v>
      </c>
    </row>
    <row r="3322" spans="1:10">
      <c r="A3322" s="53">
        <v>43159</v>
      </c>
      <c r="B3322" s="56">
        <v>0.11893518518518519</v>
      </c>
      <c r="C3322" t="s">
        <v>818</v>
      </c>
      <c r="D3322" t="s">
        <v>16</v>
      </c>
      <c r="E3322">
        <v>18</v>
      </c>
      <c r="F3322">
        <v>16</v>
      </c>
    </row>
    <row r="3323" spans="1:10">
      <c r="A3323" s="53">
        <v>43159</v>
      </c>
      <c r="B3323" s="56">
        <v>0.11903935185185185</v>
      </c>
      <c r="C3323" t="s">
        <v>888</v>
      </c>
      <c r="D3323" t="s">
        <v>16</v>
      </c>
      <c r="E3323">
        <v>12</v>
      </c>
      <c r="F3323">
        <v>11</v>
      </c>
    </row>
    <row r="3324" spans="1:10">
      <c r="A3324" s="53">
        <v>43159</v>
      </c>
      <c r="B3324" s="56">
        <v>0.11997685185185185</v>
      </c>
      <c r="C3324" t="s">
        <v>14</v>
      </c>
      <c r="D3324" t="s">
        <v>55</v>
      </c>
      <c r="E3324" t="s">
        <v>17</v>
      </c>
      <c r="F3324">
        <v>20</v>
      </c>
    </row>
    <row r="3325" spans="1:10">
      <c r="A3325" s="53">
        <v>43159</v>
      </c>
      <c r="B3325" s="56">
        <v>0.12295138888888889</v>
      </c>
      <c r="C3325" t="s">
        <v>818</v>
      </c>
      <c r="D3325" t="s">
        <v>28</v>
      </c>
      <c r="E3325">
        <v>12</v>
      </c>
      <c r="H3325" t="s">
        <v>933</v>
      </c>
      <c r="J3325" t="s">
        <v>934</v>
      </c>
    </row>
    <row r="3326" spans="1:10">
      <c r="A3326" s="53">
        <v>43159</v>
      </c>
      <c r="B3326" s="56">
        <v>0.12368055555555556</v>
      </c>
      <c r="C3326" t="s">
        <v>19</v>
      </c>
      <c r="D3326" t="s">
        <v>137</v>
      </c>
      <c r="E3326">
        <v>12</v>
      </c>
      <c r="F3326">
        <v>5</v>
      </c>
    </row>
    <row r="3327" spans="1:10">
      <c r="A3327" s="53">
        <v>43159</v>
      </c>
      <c r="B3327" s="56">
        <v>0.12488425925925926</v>
      </c>
      <c r="C3327" t="s">
        <v>803</v>
      </c>
      <c r="D3327" t="s">
        <v>30</v>
      </c>
      <c r="E3327">
        <v>17</v>
      </c>
      <c r="J3327" t="s">
        <v>829</v>
      </c>
    </row>
    <row r="3328" spans="1:10">
      <c r="A3328" s="53">
        <v>43159</v>
      </c>
      <c r="B3328" s="56">
        <v>0.12497685185185185</v>
      </c>
      <c r="C3328" t="s">
        <v>803</v>
      </c>
      <c r="D3328" t="s">
        <v>28</v>
      </c>
      <c r="E3328">
        <v>8</v>
      </c>
      <c r="H3328" t="s">
        <v>937</v>
      </c>
    </row>
    <row r="3329" spans="1:10">
      <c r="A3329" s="53">
        <v>43159</v>
      </c>
      <c r="B3329" s="56">
        <v>0.12517361111111111</v>
      </c>
      <c r="C3329" t="s">
        <v>803</v>
      </c>
      <c r="D3329" t="s">
        <v>30</v>
      </c>
      <c r="E3329">
        <v>22</v>
      </c>
      <c r="F3329">
        <v>15</v>
      </c>
      <c r="J3329" t="s">
        <v>827</v>
      </c>
    </row>
    <row r="3330" spans="1:10">
      <c r="A3330" s="53">
        <v>43159</v>
      </c>
      <c r="B3330" s="56">
        <v>0.12525462962962963</v>
      </c>
      <c r="C3330" t="s">
        <v>803</v>
      </c>
      <c r="D3330" t="s">
        <v>28</v>
      </c>
      <c r="E3330">
        <v>11</v>
      </c>
      <c r="H3330" t="s">
        <v>930</v>
      </c>
      <c r="I3330">
        <v>1</v>
      </c>
    </row>
    <row r="3331" spans="1:10">
      <c r="A3331" s="53">
        <v>43159</v>
      </c>
      <c r="B3331" s="56">
        <v>0.12547453703703704</v>
      </c>
      <c r="C3331" t="s">
        <v>803</v>
      </c>
      <c r="D3331" t="s">
        <v>30</v>
      </c>
      <c r="E3331">
        <v>11</v>
      </c>
      <c r="F3331">
        <v>4</v>
      </c>
      <c r="J3331" t="s">
        <v>829</v>
      </c>
    </row>
    <row r="3332" spans="1:10">
      <c r="A3332" s="53">
        <v>43159</v>
      </c>
      <c r="B3332" s="56">
        <v>0.12567129629629631</v>
      </c>
      <c r="C3332" t="s">
        <v>803</v>
      </c>
      <c r="D3332" t="s">
        <v>30</v>
      </c>
      <c r="E3332">
        <v>12</v>
      </c>
      <c r="F3332">
        <v>5</v>
      </c>
      <c r="J3332" t="s">
        <v>827</v>
      </c>
    </row>
    <row r="3333" spans="1:10">
      <c r="A3333" s="53">
        <v>43159</v>
      </c>
      <c r="B3333" s="56">
        <v>0.12640046296296295</v>
      </c>
      <c r="C3333" t="s">
        <v>14</v>
      </c>
      <c r="D3333" t="s">
        <v>52</v>
      </c>
      <c r="E3333">
        <v>14</v>
      </c>
      <c r="F3333">
        <v>7</v>
      </c>
    </row>
    <row r="3334" spans="1:10">
      <c r="A3334" s="53">
        <v>43159</v>
      </c>
      <c r="B3334" s="56">
        <v>0.12730324074074073</v>
      </c>
      <c r="C3334" t="s">
        <v>21</v>
      </c>
      <c r="D3334" t="s">
        <v>33</v>
      </c>
      <c r="E3334">
        <v>15</v>
      </c>
      <c r="F3334">
        <v>7</v>
      </c>
      <c r="J3334" t="s">
        <v>63</v>
      </c>
    </row>
    <row r="3335" spans="1:10">
      <c r="A3335" s="53">
        <v>43159</v>
      </c>
      <c r="B3335" s="56">
        <v>0.1275</v>
      </c>
      <c r="C3335" t="s">
        <v>21</v>
      </c>
      <c r="D3335" t="s">
        <v>28</v>
      </c>
      <c r="E3335">
        <v>10</v>
      </c>
      <c r="H3335" t="s">
        <v>943</v>
      </c>
    </row>
    <row r="3336" spans="1:10">
      <c r="A3336" s="53">
        <v>43159</v>
      </c>
      <c r="B3336" s="56">
        <v>0.12981481481481483</v>
      </c>
      <c r="C3336" t="s">
        <v>818</v>
      </c>
      <c r="D3336" t="s">
        <v>30</v>
      </c>
      <c r="E3336">
        <v>19</v>
      </c>
      <c r="F3336">
        <v>12</v>
      </c>
      <c r="J3336" t="s">
        <v>900</v>
      </c>
    </row>
    <row r="3337" spans="1:10">
      <c r="A3337" s="53">
        <v>43159</v>
      </c>
      <c r="B3337" s="56">
        <v>0.12981481481481483</v>
      </c>
      <c r="C3337" t="s">
        <v>818</v>
      </c>
      <c r="D3337" t="s">
        <v>30</v>
      </c>
      <c r="E3337" t="s">
        <v>38</v>
      </c>
      <c r="F3337" t="s">
        <v>38</v>
      </c>
      <c r="J3337" t="s">
        <v>56</v>
      </c>
    </row>
    <row r="3338" spans="1:10">
      <c r="A3338" s="53">
        <v>43159</v>
      </c>
      <c r="B3338" s="56">
        <v>0.12996527777777778</v>
      </c>
      <c r="C3338" t="s">
        <v>818</v>
      </c>
      <c r="D3338" t="s">
        <v>28</v>
      </c>
      <c r="E3338">
        <v>10</v>
      </c>
      <c r="H3338" t="s">
        <v>944</v>
      </c>
    </row>
    <row r="3339" spans="1:10">
      <c r="A3339" s="53">
        <v>43159</v>
      </c>
      <c r="B3339" s="56">
        <v>0.13355324074074074</v>
      </c>
      <c r="C3339" t="s">
        <v>888</v>
      </c>
      <c r="D3339" t="s">
        <v>52</v>
      </c>
      <c r="E3339">
        <v>14</v>
      </c>
      <c r="F3339">
        <v>13</v>
      </c>
    </row>
    <row r="3340" spans="1:10">
      <c r="A3340" s="53">
        <v>43159</v>
      </c>
      <c r="B3340" s="56">
        <v>0.13407407407407407</v>
      </c>
      <c r="C3340" t="s">
        <v>803</v>
      </c>
      <c r="D3340" t="s">
        <v>30</v>
      </c>
      <c r="E3340">
        <v>18</v>
      </c>
      <c r="F3340">
        <v>11</v>
      </c>
      <c r="J3340" t="s">
        <v>827</v>
      </c>
    </row>
    <row r="3341" spans="1:10">
      <c r="A3341" s="53">
        <v>43159</v>
      </c>
      <c r="B3341" s="56">
        <v>0.13413194444444446</v>
      </c>
      <c r="C3341" t="s">
        <v>803</v>
      </c>
      <c r="D3341" t="s">
        <v>28</v>
      </c>
      <c r="E3341">
        <v>9</v>
      </c>
      <c r="H3341" t="s">
        <v>945</v>
      </c>
      <c r="I3341">
        <v>1</v>
      </c>
    </row>
    <row r="3342" spans="1:10">
      <c r="A3342" s="53">
        <v>43159</v>
      </c>
      <c r="B3342" s="56">
        <v>0.13488425925925926</v>
      </c>
      <c r="C3342" t="s">
        <v>803</v>
      </c>
      <c r="D3342" t="s">
        <v>30</v>
      </c>
      <c r="E3342">
        <v>11</v>
      </c>
      <c r="F3342">
        <v>4</v>
      </c>
      <c r="J3342" t="s">
        <v>946</v>
      </c>
    </row>
    <row r="3343" spans="1:10">
      <c r="A3343" s="53">
        <v>43159</v>
      </c>
      <c r="B3343" s="56">
        <v>0.13488425925925926</v>
      </c>
      <c r="C3343" t="s">
        <v>803</v>
      </c>
      <c r="D3343" t="s">
        <v>30</v>
      </c>
      <c r="E3343" t="s">
        <v>38</v>
      </c>
      <c r="F3343" t="s">
        <v>38</v>
      </c>
      <c r="J3343" t="s">
        <v>56</v>
      </c>
    </row>
    <row r="3344" spans="1:10">
      <c r="A3344" s="53">
        <v>43159</v>
      </c>
      <c r="B3344" s="56">
        <v>0.13519675925925925</v>
      </c>
      <c r="C3344" t="s">
        <v>803</v>
      </c>
      <c r="D3344" t="s">
        <v>30</v>
      </c>
      <c r="E3344">
        <v>20</v>
      </c>
      <c r="F3344">
        <v>13</v>
      </c>
      <c r="J3344" t="s">
        <v>947</v>
      </c>
    </row>
    <row r="3345" spans="1:10">
      <c r="A3345" s="53">
        <v>43159</v>
      </c>
      <c r="B3345" s="56">
        <v>0.13519675925925925</v>
      </c>
      <c r="C3345" t="s">
        <v>803</v>
      </c>
      <c r="D3345" t="s">
        <v>30</v>
      </c>
      <c r="E3345" t="s">
        <v>38</v>
      </c>
      <c r="F3345" t="s">
        <v>38</v>
      </c>
      <c r="J3345" t="s">
        <v>56</v>
      </c>
    </row>
    <row r="3346" spans="1:10">
      <c r="A3346" s="53">
        <v>43159</v>
      </c>
      <c r="B3346" s="56">
        <v>0.13528935185185184</v>
      </c>
      <c r="C3346" t="s">
        <v>803</v>
      </c>
      <c r="D3346" t="s">
        <v>28</v>
      </c>
      <c r="E3346">
        <v>10</v>
      </c>
      <c r="H3346" t="s">
        <v>948</v>
      </c>
    </row>
    <row r="3347" spans="1:10">
      <c r="A3347" s="53">
        <v>43159</v>
      </c>
      <c r="B3347" s="56">
        <v>0.13565972222222222</v>
      </c>
      <c r="C3347" t="s">
        <v>803</v>
      </c>
      <c r="D3347" t="s">
        <v>30</v>
      </c>
      <c r="E3347" t="s">
        <v>38</v>
      </c>
      <c r="F3347" t="s">
        <v>38</v>
      </c>
      <c r="J3347" t="s">
        <v>56</v>
      </c>
    </row>
    <row r="3348" spans="1:10">
      <c r="A3348" s="53">
        <v>43159</v>
      </c>
      <c r="B3348" s="56">
        <v>0.13565972222222222</v>
      </c>
      <c r="C3348" t="s">
        <v>803</v>
      </c>
      <c r="D3348" t="s">
        <v>30</v>
      </c>
      <c r="E3348">
        <v>14</v>
      </c>
      <c r="F3348">
        <v>7</v>
      </c>
      <c r="J3348" t="s">
        <v>947</v>
      </c>
    </row>
    <row r="3349" spans="1:10">
      <c r="A3349" s="53">
        <v>43159</v>
      </c>
      <c r="B3349" s="56">
        <v>0.13594907407407408</v>
      </c>
      <c r="C3349" t="s">
        <v>803</v>
      </c>
      <c r="D3349" t="s">
        <v>30</v>
      </c>
      <c r="E3349" t="s">
        <v>38</v>
      </c>
      <c r="F3349" t="s">
        <v>38</v>
      </c>
      <c r="J3349" t="s">
        <v>56</v>
      </c>
    </row>
    <row r="3350" spans="1:10">
      <c r="A3350" s="53">
        <v>43159</v>
      </c>
      <c r="B3350" s="56">
        <v>0.13594907407407408</v>
      </c>
      <c r="C3350" t="s">
        <v>803</v>
      </c>
      <c r="D3350" t="s">
        <v>30</v>
      </c>
      <c r="E3350">
        <v>17</v>
      </c>
      <c r="F3350">
        <v>10</v>
      </c>
      <c r="J3350" t="s">
        <v>947</v>
      </c>
    </row>
    <row r="3351" spans="1:10">
      <c r="A3351" s="53">
        <v>43159</v>
      </c>
      <c r="B3351" s="56">
        <v>0.13600694444444444</v>
      </c>
      <c r="C3351" t="s">
        <v>803</v>
      </c>
      <c r="D3351" t="s">
        <v>28</v>
      </c>
      <c r="E3351">
        <v>11</v>
      </c>
      <c r="H3351" t="s">
        <v>951</v>
      </c>
    </row>
    <row r="3352" spans="1:10">
      <c r="A3352" s="53">
        <v>43159</v>
      </c>
      <c r="B3352" s="56">
        <v>0.13609953703703703</v>
      </c>
      <c r="C3352" t="s">
        <v>803</v>
      </c>
      <c r="D3352" t="s">
        <v>30</v>
      </c>
      <c r="E3352" t="s">
        <v>17</v>
      </c>
      <c r="F3352">
        <v>20</v>
      </c>
      <c r="G3352" t="s">
        <v>40</v>
      </c>
      <c r="J3352" t="s">
        <v>946</v>
      </c>
    </row>
    <row r="3353" spans="1:10">
      <c r="A3353" s="53">
        <v>43159</v>
      </c>
      <c r="B3353" s="56">
        <v>0.13609953703703703</v>
      </c>
      <c r="C3353" t="s">
        <v>803</v>
      </c>
      <c r="D3353" t="s">
        <v>30</v>
      </c>
      <c r="E3353" t="s">
        <v>38</v>
      </c>
      <c r="F3353" t="s">
        <v>38</v>
      </c>
      <c r="J3353" t="s">
        <v>56</v>
      </c>
    </row>
    <row r="3354" spans="1:10">
      <c r="A3354" s="53">
        <v>43159</v>
      </c>
      <c r="B3354" s="56">
        <v>0.13635416666666667</v>
      </c>
      <c r="C3354" t="s">
        <v>803</v>
      </c>
      <c r="D3354" t="s">
        <v>28</v>
      </c>
      <c r="E3354">
        <v>14</v>
      </c>
      <c r="H3354" t="s">
        <v>953</v>
      </c>
    </row>
    <row r="3355" spans="1:10">
      <c r="A3355" s="53">
        <v>43159</v>
      </c>
      <c r="B3355" s="56">
        <v>0.13945601851851852</v>
      </c>
      <c r="C3355" t="s">
        <v>21</v>
      </c>
      <c r="D3355" t="s">
        <v>33</v>
      </c>
      <c r="E3355" t="s">
        <v>38</v>
      </c>
      <c r="F3355" t="s">
        <v>38</v>
      </c>
      <c r="J3355" t="s">
        <v>103</v>
      </c>
    </row>
    <row r="3356" spans="1:10">
      <c r="A3356" s="53">
        <v>43159</v>
      </c>
      <c r="B3356" s="56">
        <v>0.13945601851851852</v>
      </c>
      <c r="C3356" t="s">
        <v>21</v>
      </c>
      <c r="D3356" t="s">
        <v>33</v>
      </c>
      <c r="E3356">
        <v>13</v>
      </c>
      <c r="F3356">
        <v>5</v>
      </c>
      <c r="J3356" t="s">
        <v>448</v>
      </c>
    </row>
    <row r="3357" spans="1:10">
      <c r="A3357" s="53">
        <v>43159</v>
      </c>
      <c r="B3357" s="56">
        <v>0.14122685185185185</v>
      </c>
      <c r="C3357" t="s">
        <v>818</v>
      </c>
      <c r="D3357" t="s">
        <v>109</v>
      </c>
      <c r="E3357">
        <v>19</v>
      </c>
      <c r="F3357">
        <v>17</v>
      </c>
    </row>
    <row r="3358" spans="1:10">
      <c r="A3358" s="53">
        <v>43159</v>
      </c>
      <c r="B3358" s="56">
        <v>0.1426388888888889</v>
      </c>
      <c r="C3358" t="s">
        <v>19</v>
      </c>
      <c r="D3358" t="s">
        <v>137</v>
      </c>
      <c r="E3358">
        <v>13</v>
      </c>
      <c r="F3358">
        <v>6</v>
      </c>
    </row>
    <row r="3359" spans="1:10">
      <c r="A3359" s="53">
        <v>43159</v>
      </c>
      <c r="B3359" s="56">
        <v>0.14275462962962962</v>
      </c>
      <c r="C3359" t="s">
        <v>19</v>
      </c>
      <c r="D3359" t="s">
        <v>137</v>
      </c>
      <c r="E3359" t="s">
        <v>38</v>
      </c>
      <c r="F3359" t="s">
        <v>38</v>
      </c>
    </row>
    <row r="3360" spans="1:10">
      <c r="A3360" s="53">
        <v>43159</v>
      </c>
      <c r="B3360" s="56">
        <v>0.14417824074074073</v>
      </c>
      <c r="C3360" t="s">
        <v>888</v>
      </c>
      <c r="D3360" t="s">
        <v>101</v>
      </c>
      <c r="E3360">
        <v>6</v>
      </c>
      <c r="J3360" t="s">
        <v>955</v>
      </c>
    </row>
    <row r="3361" spans="1:10">
      <c r="A3361" s="53">
        <v>43159</v>
      </c>
      <c r="B3361" s="56">
        <v>0.14512731481481481</v>
      </c>
      <c r="C3361" t="s">
        <v>14</v>
      </c>
      <c r="D3361" t="s">
        <v>30</v>
      </c>
      <c r="E3361">
        <v>17</v>
      </c>
      <c r="F3361">
        <v>10</v>
      </c>
      <c r="J3361" t="s">
        <v>56</v>
      </c>
    </row>
    <row r="3362" spans="1:10">
      <c r="A3362" s="53">
        <v>43159</v>
      </c>
      <c r="B3362" s="56">
        <v>0.14512731481481481</v>
      </c>
      <c r="C3362" t="s">
        <v>14</v>
      </c>
      <c r="D3362" t="s">
        <v>30</v>
      </c>
      <c r="E3362">
        <v>20</v>
      </c>
      <c r="F3362">
        <v>13</v>
      </c>
      <c r="J3362" t="s">
        <v>956</v>
      </c>
    </row>
    <row r="3363" spans="1:10">
      <c r="A3363" s="53">
        <v>43159</v>
      </c>
      <c r="B3363" s="56">
        <v>0.14542824074074073</v>
      </c>
      <c r="C3363" t="s">
        <v>14</v>
      </c>
      <c r="D3363" t="s">
        <v>28</v>
      </c>
      <c r="E3363">
        <v>5</v>
      </c>
      <c r="H3363" t="s">
        <v>957</v>
      </c>
    </row>
    <row r="3364" spans="1:10">
      <c r="A3364" s="53">
        <v>43159</v>
      </c>
      <c r="B3364" s="56">
        <v>0.14549768518518519</v>
      </c>
      <c r="C3364" t="s">
        <v>14</v>
      </c>
      <c r="D3364" t="s">
        <v>30</v>
      </c>
      <c r="E3364" t="s">
        <v>38</v>
      </c>
      <c r="F3364" t="s">
        <v>38</v>
      </c>
      <c r="J3364" t="s">
        <v>56</v>
      </c>
    </row>
    <row r="3365" spans="1:10">
      <c r="A3365" s="53">
        <v>43159</v>
      </c>
      <c r="B3365" s="56">
        <v>0.14549768518518519</v>
      </c>
      <c r="C3365" t="s">
        <v>14</v>
      </c>
      <c r="D3365" t="s">
        <v>30</v>
      </c>
      <c r="E3365">
        <v>21</v>
      </c>
      <c r="F3365">
        <v>14</v>
      </c>
      <c r="J3365" t="s">
        <v>956</v>
      </c>
    </row>
    <row r="3366" spans="1:10">
      <c r="A3366" s="53">
        <v>43159</v>
      </c>
      <c r="B3366" s="56">
        <v>0.14554398148148148</v>
      </c>
      <c r="C3366" t="s">
        <v>14</v>
      </c>
      <c r="D3366" t="s">
        <v>28</v>
      </c>
      <c r="E3366">
        <v>8</v>
      </c>
      <c r="H3366" t="s">
        <v>962</v>
      </c>
    </row>
    <row r="3367" spans="1:10">
      <c r="A3367" s="53">
        <v>43159</v>
      </c>
      <c r="B3367" s="56">
        <v>0.14634259259259258</v>
      </c>
      <c r="C3367" t="s">
        <v>21</v>
      </c>
      <c r="D3367" t="s">
        <v>33</v>
      </c>
      <c r="E3367" t="s">
        <v>38</v>
      </c>
      <c r="F3367" t="s">
        <v>38</v>
      </c>
      <c r="J3367" t="s">
        <v>706</v>
      </c>
    </row>
    <row r="3368" spans="1:10">
      <c r="A3368" s="53">
        <v>43159</v>
      </c>
      <c r="B3368" s="56">
        <v>0.1464351851851852</v>
      </c>
      <c r="C3368" t="s">
        <v>21</v>
      </c>
      <c r="D3368" t="s">
        <v>33</v>
      </c>
      <c r="E3368">
        <v>15</v>
      </c>
      <c r="F3368">
        <v>8</v>
      </c>
      <c r="J3368" t="s">
        <v>706</v>
      </c>
    </row>
    <row r="3369" spans="1:10">
      <c r="A3369" s="53">
        <v>43159</v>
      </c>
      <c r="B3369" s="56">
        <v>0.14651620370370369</v>
      </c>
      <c r="C3369" t="s">
        <v>21</v>
      </c>
      <c r="D3369" t="s">
        <v>33</v>
      </c>
      <c r="E3369" t="s">
        <v>38</v>
      </c>
      <c r="F3369" t="s">
        <v>38</v>
      </c>
      <c r="J3369" t="s">
        <v>706</v>
      </c>
    </row>
    <row r="3370" spans="1:10">
      <c r="A3370" s="53">
        <v>43159</v>
      </c>
      <c r="B3370" s="56">
        <v>0.14659722222222221</v>
      </c>
      <c r="C3370" t="s">
        <v>21</v>
      </c>
      <c r="D3370" t="s">
        <v>28</v>
      </c>
      <c r="E3370">
        <v>8</v>
      </c>
      <c r="H3370" t="s">
        <v>966</v>
      </c>
    </row>
    <row r="3371" spans="1:10">
      <c r="A3371" s="53">
        <v>43159</v>
      </c>
      <c r="B3371" s="56">
        <v>0.14663194444444444</v>
      </c>
      <c r="C3371" t="s">
        <v>21</v>
      </c>
      <c r="D3371" t="s">
        <v>28</v>
      </c>
      <c r="E3371">
        <v>8</v>
      </c>
      <c r="H3371" t="s">
        <v>966</v>
      </c>
      <c r="I3371">
        <v>1</v>
      </c>
      <c r="J3371" t="s">
        <v>100</v>
      </c>
    </row>
    <row r="3372" spans="1:10">
      <c r="A3372" s="53">
        <v>43159</v>
      </c>
      <c r="B3372" s="56">
        <v>0.14730324074074075</v>
      </c>
      <c r="C3372" t="s">
        <v>21</v>
      </c>
      <c r="D3372" t="s">
        <v>113</v>
      </c>
      <c r="E3372">
        <v>13</v>
      </c>
      <c r="F3372">
        <v>7</v>
      </c>
    </row>
    <row r="3373" spans="1:10">
      <c r="A3373" s="53">
        <v>43159</v>
      </c>
      <c r="B3373" s="56">
        <v>0.16171296296296298</v>
      </c>
      <c r="C3373" t="s">
        <v>19</v>
      </c>
      <c r="D3373" t="s">
        <v>137</v>
      </c>
      <c r="E3373">
        <v>15</v>
      </c>
      <c r="F3373">
        <v>8</v>
      </c>
    </row>
    <row r="3374" spans="1:10">
      <c r="A3374" s="53">
        <v>43159</v>
      </c>
      <c r="B3374" s="56">
        <v>0.14803240740740742</v>
      </c>
      <c r="C3374" t="s">
        <v>818</v>
      </c>
      <c r="D3374" t="s">
        <v>109</v>
      </c>
      <c r="E3374" t="s">
        <v>38</v>
      </c>
      <c r="F3374" t="s">
        <v>38</v>
      </c>
      <c r="J3374" t="s">
        <v>56</v>
      </c>
    </row>
    <row r="3375" spans="1:10">
      <c r="A3375" s="53">
        <v>43159</v>
      </c>
      <c r="B3375" s="56">
        <v>0.14803240740740742</v>
      </c>
      <c r="C3375" t="s">
        <v>818</v>
      </c>
      <c r="D3375" t="s">
        <v>109</v>
      </c>
      <c r="E3375" t="s">
        <v>38</v>
      </c>
      <c r="F3375" t="s">
        <v>38</v>
      </c>
      <c r="J3375" t="s">
        <v>57</v>
      </c>
    </row>
    <row r="3376" spans="1:10">
      <c r="A3376" s="53">
        <v>43159</v>
      </c>
      <c r="B3376" s="56">
        <v>0.1482175925925926</v>
      </c>
      <c r="C3376" t="s">
        <v>888</v>
      </c>
      <c r="D3376" t="s">
        <v>101</v>
      </c>
      <c r="E3376">
        <v>12</v>
      </c>
      <c r="J3376" t="s">
        <v>969</v>
      </c>
    </row>
    <row r="3377" spans="1:10">
      <c r="A3377" s="53">
        <v>43159</v>
      </c>
      <c r="B3377" s="56">
        <v>0.14874999999999999</v>
      </c>
      <c r="C3377" t="s">
        <v>803</v>
      </c>
      <c r="D3377" t="s">
        <v>37</v>
      </c>
      <c r="E3377">
        <v>14</v>
      </c>
      <c r="F3377">
        <v>7</v>
      </c>
    </row>
    <row r="3378" spans="1:10">
      <c r="A3378" s="53">
        <v>43159</v>
      </c>
      <c r="B3378" s="56">
        <v>0.15004629629629629</v>
      </c>
      <c r="C3378" t="s">
        <v>19</v>
      </c>
      <c r="D3378" t="s">
        <v>37</v>
      </c>
      <c r="E3378">
        <v>26</v>
      </c>
      <c r="F3378">
        <v>20</v>
      </c>
      <c r="J3378" t="s">
        <v>970</v>
      </c>
    </row>
    <row r="3379" spans="1:10">
      <c r="A3379" s="53">
        <v>43159</v>
      </c>
      <c r="B3379" s="56">
        <v>0.15075231481481483</v>
      </c>
      <c r="C3379" t="s">
        <v>19</v>
      </c>
      <c r="D3379" t="s">
        <v>137</v>
      </c>
      <c r="E3379">
        <v>22</v>
      </c>
      <c r="F3379">
        <v>15</v>
      </c>
    </row>
    <row r="3380" spans="1:10">
      <c r="A3380" s="53">
        <v>43159</v>
      </c>
      <c r="B3380" s="56">
        <v>0.15156249999999999</v>
      </c>
      <c r="C3380" t="s">
        <v>89</v>
      </c>
      <c r="D3380" t="s">
        <v>15</v>
      </c>
      <c r="E3380">
        <v>15</v>
      </c>
      <c r="F3380">
        <v>15</v>
      </c>
      <c r="J3380" t="s">
        <v>927</v>
      </c>
    </row>
    <row r="3381" spans="1:10">
      <c r="A3381" s="53">
        <v>43159</v>
      </c>
      <c r="B3381" s="56">
        <v>0.15364583333333334</v>
      </c>
      <c r="C3381" t="s">
        <v>89</v>
      </c>
      <c r="D3381" t="s">
        <v>22</v>
      </c>
      <c r="E3381">
        <v>19</v>
      </c>
      <c r="F3381">
        <v>15</v>
      </c>
      <c r="J3381" t="s">
        <v>927</v>
      </c>
    </row>
    <row r="3382" spans="1:10">
      <c r="A3382" s="53">
        <v>43159</v>
      </c>
      <c r="B3382" s="56">
        <v>0.15856481481481483</v>
      </c>
      <c r="C3382" t="s">
        <v>888</v>
      </c>
      <c r="D3382" t="s">
        <v>34</v>
      </c>
      <c r="E3382">
        <v>18</v>
      </c>
      <c r="F3382">
        <v>15</v>
      </c>
    </row>
    <row r="3383" spans="1:10">
      <c r="A3383" s="53">
        <v>43159</v>
      </c>
      <c r="B3383" s="56">
        <v>0.15914351851851852</v>
      </c>
      <c r="C3383" t="s">
        <v>14</v>
      </c>
      <c r="D3383" t="s">
        <v>34</v>
      </c>
      <c r="E3383">
        <v>21</v>
      </c>
      <c r="F3383">
        <v>17</v>
      </c>
    </row>
    <row r="3384" spans="1:10">
      <c r="A3384" s="53">
        <v>43159</v>
      </c>
      <c r="B3384" s="56">
        <v>0.16006944444444443</v>
      </c>
      <c r="C3384" t="s">
        <v>818</v>
      </c>
      <c r="D3384" t="s">
        <v>30</v>
      </c>
      <c r="E3384" t="s">
        <v>17</v>
      </c>
      <c r="F3384">
        <v>20</v>
      </c>
      <c r="G3384" t="s">
        <v>40</v>
      </c>
      <c r="J3384" t="s">
        <v>973</v>
      </c>
    </row>
    <row r="3385" spans="1:10">
      <c r="A3385" s="53">
        <v>43159</v>
      </c>
      <c r="B3385" s="56">
        <v>0.16012731481481482</v>
      </c>
      <c r="C3385" t="s">
        <v>803</v>
      </c>
      <c r="D3385" t="s">
        <v>30</v>
      </c>
      <c r="E3385">
        <v>19</v>
      </c>
      <c r="F3385">
        <v>12</v>
      </c>
      <c r="J3385" t="s">
        <v>829</v>
      </c>
    </row>
    <row r="3386" spans="1:10">
      <c r="A3386" s="53">
        <v>43159</v>
      </c>
      <c r="B3386" s="56">
        <v>0.16015046296296295</v>
      </c>
      <c r="C3386" t="s">
        <v>19</v>
      </c>
      <c r="D3386" t="s">
        <v>30</v>
      </c>
      <c r="E3386">
        <v>15</v>
      </c>
      <c r="F3386">
        <v>7</v>
      </c>
      <c r="J3386" t="s">
        <v>836</v>
      </c>
    </row>
    <row r="3387" spans="1:10">
      <c r="A3387" s="53">
        <v>43159</v>
      </c>
      <c r="B3387" s="56">
        <v>0.16009259259259259</v>
      </c>
      <c r="C3387" t="s">
        <v>888</v>
      </c>
      <c r="D3387" t="s">
        <v>30</v>
      </c>
      <c r="E3387">
        <v>20</v>
      </c>
      <c r="F3387">
        <v>17</v>
      </c>
      <c r="J3387" t="s">
        <v>58</v>
      </c>
    </row>
    <row r="3388" spans="1:10">
      <c r="A3388" s="53">
        <v>43159</v>
      </c>
      <c r="B3388" s="56">
        <v>0.16030092592592593</v>
      </c>
      <c r="C3388" t="s">
        <v>14</v>
      </c>
      <c r="D3388" t="s">
        <v>30</v>
      </c>
      <c r="E3388">
        <v>12</v>
      </c>
      <c r="F3388">
        <v>5</v>
      </c>
      <c r="J3388" t="s">
        <v>58</v>
      </c>
    </row>
    <row r="3389" spans="1:10">
      <c r="A3389" s="53">
        <v>43159</v>
      </c>
      <c r="B3389" s="56">
        <v>0.16041666666666668</v>
      </c>
      <c r="C3389" t="s">
        <v>818</v>
      </c>
      <c r="D3389" t="s">
        <v>28</v>
      </c>
      <c r="E3389">
        <v>16</v>
      </c>
      <c r="H3389" t="s">
        <v>979</v>
      </c>
    </row>
    <row r="3390" spans="1:10">
      <c r="A3390" s="53">
        <v>43159</v>
      </c>
      <c r="B3390" s="56">
        <v>0.16049768518518517</v>
      </c>
      <c r="C3390" t="s">
        <v>803</v>
      </c>
      <c r="D3390" t="s">
        <v>28</v>
      </c>
      <c r="E3390">
        <v>6</v>
      </c>
      <c r="H3390" t="s">
        <v>898</v>
      </c>
    </row>
    <row r="3391" spans="1:10">
      <c r="A3391" s="53">
        <v>43159</v>
      </c>
      <c r="B3391" s="56">
        <v>0.16068287037037038</v>
      </c>
      <c r="C3391" t="s">
        <v>888</v>
      </c>
      <c r="D3391" t="s">
        <v>28</v>
      </c>
      <c r="E3391">
        <v>8</v>
      </c>
      <c r="H3391" t="s">
        <v>937</v>
      </c>
    </row>
    <row r="3392" spans="1:10">
      <c r="A3392" s="53">
        <v>43159</v>
      </c>
      <c r="B3392" s="56">
        <v>0.16092592592592592</v>
      </c>
      <c r="C3392" t="s">
        <v>19</v>
      </c>
      <c r="D3392" t="s">
        <v>28</v>
      </c>
      <c r="E3392">
        <v>18</v>
      </c>
      <c r="H3392" t="s">
        <v>980</v>
      </c>
    </row>
    <row r="3393" spans="1:10">
      <c r="A3393" s="53">
        <v>43159</v>
      </c>
      <c r="B3393" s="56">
        <v>0.1638425925925926</v>
      </c>
      <c r="C3393" t="s">
        <v>818</v>
      </c>
      <c r="D3393" t="s">
        <v>77</v>
      </c>
      <c r="E3393">
        <v>21</v>
      </c>
      <c r="F3393">
        <v>19</v>
      </c>
      <c r="H3393" t="s">
        <v>981</v>
      </c>
      <c r="J3393" t="s">
        <v>982</v>
      </c>
    </row>
    <row r="3394" spans="1:10">
      <c r="A3394" s="53">
        <v>43159</v>
      </c>
      <c r="B3394" s="56">
        <v>0.16386574074074073</v>
      </c>
      <c r="C3394" t="s">
        <v>19</v>
      </c>
      <c r="D3394" t="s">
        <v>77</v>
      </c>
      <c r="E3394">
        <v>11</v>
      </c>
      <c r="F3394">
        <v>4</v>
      </c>
      <c r="H3394" t="s">
        <v>984</v>
      </c>
      <c r="J3394" t="s">
        <v>982</v>
      </c>
    </row>
    <row r="3395" spans="1:10">
      <c r="A3395" s="53">
        <v>43159</v>
      </c>
      <c r="B3395" s="56">
        <v>0.16476851851851851</v>
      </c>
      <c r="C3395" t="s">
        <v>818</v>
      </c>
      <c r="D3395" t="s">
        <v>37</v>
      </c>
      <c r="E3395">
        <v>7</v>
      </c>
      <c r="F3395">
        <v>8</v>
      </c>
      <c r="J3395" t="s">
        <v>865</v>
      </c>
    </row>
    <row r="3396" spans="1:10">
      <c r="A3396" s="53">
        <v>43159</v>
      </c>
      <c r="B3396" s="56">
        <v>0.16476851851851851</v>
      </c>
      <c r="C3396" t="s">
        <v>818</v>
      </c>
      <c r="D3396" t="s">
        <v>37</v>
      </c>
      <c r="E3396" t="s">
        <v>20</v>
      </c>
      <c r="F3396">
        <v>1</v>
      </c>
      <c r="J3396" t="s">
        <v>864</v>
      </c>
    </row>
    <row r="3397" spans="1:10">
      <c r="A3397" s="53">
        <v>43159</v>
      </c>
      <c r="B3397" s="56">
        <v>0.16652777777777777</v>
      </c>
      <c r="C3397" t="s">
        <v>818</v>
      </c>
      <c r="D3397" t="s">
        <v>101</v>
      </c>
      <c r="E3397">
        <v>7</v>
      </c>
      <c r="J3397" t="s">
        <v>987</v>
      </c>
    </row>
    <row r="3398" spans="1:10">
      <c r="A3398" s="53">
        <v>43159</v>
      </c>
      <c r="B3398" s="56">
        <v>0.16748842592592592</v>
      </c>
      <c r="C3398" t="s">
        <v>818</v>
      </c>
      <c r="D3398" t="s">
        <v>109</v>
      </c>
      <c r="E3398">
        <v>21</v>
      </c>
      <c r="F3398">
        <v>19</v>
      </c>
    </row>
    <row r="3399" spans="1:10">
      <c r="A3399" s="53">
        <v>43159</v>
      </c>
      <c r="B3399" s="56">
        <v>0.16837962962962963</v>
      </c>
      <c r="C3399" t="s">
        <v>19</v>
      </c>
      <c r="D3399" t="s">
        <v>137</v>
      </c>
      <c r="E3399" t="s">
        <v>20</v>
      </c>
      <c r="F3399">
        <v>1</v>
      </c>
    </row>
    <row r="3400" spans="1:10">
      <c r="A3400" s="53">
        <v>43159</v>
      </c>
      <c r="B3400" s="56">
        <v>0.16916666666666666</v>
      </c>
      <c r="C3400" t="s">
        <v>19</v>
      </c>
      <c r="D3400" t="s">
        <v>37</v>
      </c>
      <c r="E3400" t="s">
        <v>20</v>
      </c>
      <c r="F3400">
        <v>1</v>
      </c>
    </row>
    <row r="3401" spans="1:10">
      <c r="A3401" s="53">
        <v>43159</v>
      </c>
      <c r="B3401" s="56">
        <v>0.16916666666666666</v>
      </c>
      <c r="C3401" t="s">
        <v>818</v>
      </c>
      <c r="D3401" t="s">
        <v>101</v>
      </c>
      <c r="E3401">
        <v>5</v>
      </c>
      <c r="J3401" t="s">
        <v>991</v>
      </c>
    </row>
    <row r="3402" spans="1:10">
      <c r="A3402" t="s">
        <v>918</v>
      </c>
      <c r="B3402" s="56">
        <v>1.6747685185185185E-2</v>
      </c>
      <c r="C3402" t="s">
        <v>803</v>
      </c>
      <c r="D3402" t="s">
        <v>22</v>
      </c>
      <c r="E3402" t="s">
        <v>38</v>
      </c>
      <c r="F3402" t="s">
        <v>38</v>
      </c>
      <c r="J3402" t="s">
        <v>103</v>
      </c>
    </row>
    <row r="3403" spans="1:10">
      <c r="A3403" t="s">
        <v>918</v>
      </c>
      <c r="B3403" s="56">
        <v>1.6747685185185185E-2</v>
      </c>
      <c r="C3403" t="s">
        <v>803</v>
      </c>
      <c r="D3403" t="s">
        <v>22</v>
      </c>
      <c r="E3403">
        <v>9</v>
      </c>
      <c r="F3403">
        <v>4</v>
      </c>
      <c r="J3403" t="s">
        <v>105</v>
      </c>
    </row>
    <row r="3404" spans="1:10">
      <c r="A3404" t="s">
        <v>918</v>
      </c>
      <c r="B3404" s="56">
        <v>2.2395833333333334E-2</v>
      </c>
      <c r="C3404" t="s">
        <v>89</v>
      </c>
      <c r="D3404" t="s">
        <v>15</v>
      </c>
      <c r="E3404">
        <v>17</v>
      </c>
      <c r="F3404">
        <v>17</v>
      </c>
    </row>
    <row r="3405" spans="1:10">
      <c r="A3405" t="s">
        <v>918</v>
      </c>
      <c r="B3405" s="56">
        <v>2.4664351851851851E-2</v>
      </c>
      <c r="C3405" t="s">
        <v>803</v>
      </c>
      <c r="D3405" t="s">
        <v>22</v>
      </c>
      <c r="E3405" t="s">
        <v>38</v>
      </c>
      <c r="F3405" t="s">
        <v>38</v>
      </c>
      <c r="J3405" t="s">
        <v>103</v>
      </c>
    </row>
    <row r="3406" spans="1:10">
      <c r="A3406" t="s">
        <v>918</v>
      </c>
      <c r="B3406" s="56">
        <v>2.4664351851851851E-2</v>
      </c>
      <c r="C3406" t="s">
        <v>803</v>
      </c>
      <c r="D3406" t="s">
        <v>22</v>
      </c>
      <c r="E3406">
        <v>10</v>
      </c>
      <c r="F3406">
        <v>4</v>
      </c>
      <c r="J3406" t="s">
        <v>105</v>
      </c>
    </row>
    <row r="3407" spans="1:10">
      <c r="A3407" t="s">
        <v>918</v>
      </c>
      <c r="B3407" s="56">
        <v>2.5590277777777778E-2</v>
      </c>
      <c r="C3407" t="s">
        <v>19</v>
      </c>
      <c r="D3407" t="s">
        <v>22</v>
      </c>
      <c r="E3407" t="s">
        <v>20</v>
      </c>
      <c r="F3407">
        <v>1</v>
      </c>
    </row>
    <row r="3408" spans="1:10">
      <c r="A3408" t="s">
        <v>918</v>
      </c>
      <c r="B3408" s="56">
        <v>2.6516203703703705E-2</v>
      </c>
      <c r="C3408" t="s">
        <v>888</v>
      </c>
      <c r="D3408" t="s">
        <v>34</v>
      </c>
      <c r="E3408" t="s">
        <v>38</v>
      </c>
      <c r="F3408" t="s">
        <v>38</v>
      </c>
      <c r="J3408" t="s">
        <v>103</v>
      </c>
    </row>
    <row r="3409" spans="1:10">
      <c r="A3409" t="s">
        <v>918</v>
      </c>
      <c r="B3409" s="56">
        <v>2.6516203703703705E-2</v>
      </c>
      <c r="C3409" t="s">
        <v>888</v>
      </c>
      <c r="D3409" t="s">
        <v>34</v>
      </c>
      <c r="E3409">
        <v>15</v>
      </c>
      <c r="F3409">
        <v>12</v>
      </c>
      <c r="J3409" t="s">
        <v>105</v>
      </c>
    </row>
    <row r="3410" spans="1:10">
      <c r="A3410" t="s">
        <v>918</v>
      </c>
      <c r="B3410" s="56">
        <v>2.7291666666666665E-2</v>
      </c>
      <c r="C3410" t="s">
        <v>19</v>
      </c>
      <c r="D3410" t="s">
        <v>16</v>
      </c>
      <c r="E3410">
        <v>7</v>
      </c>
      <c r="F3410">
        <v>3</v>
      </c>
    </row>
    <row r="3411" spans="1:10">
      <c r="A3411" t="s">
        <v>918</v>
      </c>
      <c r="B3411" s="56">
        <v>2.732638888888889E-2</v>
      </c>
      <c r="C3411" t="s">
        <v>888</v>
      </c>
      <c r="D3411" t="s">
        <v>16</v>
      </c>
      <c r="E3411">
        <v>6</v>
      </c>
      <c r="F3411">
        <v>5</v>
      </c>
    </row>
    <row r="3412" spans="1:10">
      <c r="A3412" t="s">
        <v>918</v>
      </c>
      <c r="B3412" s="56">
        <v>2.736111111111111E-2</v>
      </c>
      <c r="C3412" t="s">
        <v>14</v>
      </c>
      <c r="D3412" t="s">
        <v>16</v>
      </c>
      <c r="E3412">
        <v>12</v>
      </c>
      <c r="F3412">
        <v>8</v>
      </c>
    </row>
    <row r="3413" spans="1:10">
      <c r="A3413" t="s">
        <v>918</v>
      </c>
      <c r="B3413" s="56">
        <v>2.8020833333333332E-2</v>
      </c>
      <c r="C3413" t="s">
        <v>14</v>
      </c>
      <c r="D3413" t="s">
        <v>30</v>
      </c>
      <c r="E3413">
        <v>19</v>
      </c>
      <c r="F3413">
        <v>12</v>
      </c>
      <c r="J3413" t="s">
        <v>929</v>
      </c>
    </row>
    <row r="3414" spans="1:10">
      <c r="A3414" t="s">
        <v>918</v>
      </c>
      <c r="B3414" s="56">
        <v>2.8101851851851854E-2</v>
      </c>
      <c r="C3414" t="s">
        <v>14</v>
      </c>
      <c r="D3414" t="s">
        <v>28</v>
      </c>
      <c r="E3414">
        <v>11</v>
      </c>
      <c r="H3414" t="s">
        <v>930</v>
      </c>
    </row>
    <row r="3415" spans="1:10">
      <c r="A3415" t="s">
        <v>918</v>
      </c>
      <c r="B3415" s="56">
        <v>2.8541666666666667E-2</v>
      </c>
      <c r="C3415" t="s">
        <v>14</v>
      </c>
      <c r="D3415" t="s">
        <v>30</v>
      </c>
      <c r="E3415" t="s">
        <v>20</v>
      </c>
      <c r="F3415">
        <v>1</v>
      </c>
      <c r="J3415" t="s">
        <v>56</v>
      </c>
    </row>
    <row r="3416" spans="1:10">
      <c r="A3416" t="s">
        <v>918</v>
      </c>
      <c r="B3416" s="56">
        <v>2.8541666666666667E-2</v>
      </c>
      <c r="C3416" t="s">
        <v>14</v>
      </c>
      <c r="D3416" t="s">
        <v>30</v>
      </c>
      <c r="E3416">
        <v>17</v>
      </c>
      <c r="F3416">
        <v>10</v>
      </c>
      <c r="J3416" t="s">
        <v>297</v>
      </c>
    </row>
    <row r="3417" spans="1:10">
      <c r="A3417" t="s">
        <v>918</v>
      </c>
      <c r="B3417" s="56">
        <v>2.8587962962962964E-2</v>
      </c>
      <c r="C3417" t="s">
        <v>14</v>
      </c>
      <c r="D3417" t="s">
        <v>28</v>
      </c>
      <c r="E3417">
        <v>11</v>
      </c>
      <c r="H3417" t="s">
        <v>930</v>
      </c>
    </row>
    <row r="3418" spans="1:10">
      <c r="A3418" t="s">
        <v>918</v>
      </c>
      <c r="B3418" s="56">
        <v>2.8877314814814814E-2</v>
      </c>
      <c r="C3418" t="s">
        <v>14</v>
      </c>
      <c r="D3418" t="s">
        <v>30</v>
      </c>
      <c r="E3418" t="s">
        <v>38</v>
      </c>
      <c r="F3418" t="s">
        <v>38</v>
      </c>
      <c r="J3418" t="s">
        <v>56</v>
      </c>
    </row>
    <row r="3419" spans="1:10">
      <c r="A3419" t="s">
        <v>918</v>
      </c>
      <c r="B3419" s="56">
        <v>2.8877314814814814E-2</v>
      </c>
      <c r="C3419" t="s">
        <v>14</v>
      </c>
      <c r="D3419" t="s">
        <v>30</v>
      </c>
      <c r="E3419">
        <v>19</v>
      </c>
      <c r="F3419">
        <v>12</v>
      </c>
      <c r="J3419" t="s">
        <v>297</v>
      </c>
    </row>
    <row r="3420" spans="1:10">
      <c r="A3420" t="s">
        <v>918</v>
      </c>
      <c r="B3420" s="56">
        <v>2.8935185185185185E-2</v>
      </c>
      <c r="C3420" t="s">
        <v>14</v>
      </c>
      <c r="D3420" t="s">
        <v>28</v>
      </c>
      <c r="E3420">
        <v>9</v>
      </c>
      <c r="H3420" t="s">
        <v>897</v>
      </c>
      <c r="I3420">
        <v>1</v>
      </c>
    </row>
    <row r="3421" spans="1:10">
      <c r="A3421" t="s">
        <v>918</v>
      </c>
      <c r="B3421" s="56">
        <v>2.9548611111111112E-2</v>
      </c>
      <c r="C3421" t="s">
        <v>803</v>
      </c>
      <c r="D3421" t="s">
        <v>16</v>
      </c>
      <c r="E3421">
        <v>16</v>
      </c>
      <c r="F3421">
        <v>13</v>
      </c>
    </row>
    <row r="3422" spans="1:10">
      <c r="A3422" t="s">
        <v>918</v>
      </c>
      <c r="B3422" s="56">
        <v>2.9895833333333333E-2</v>
      </c>
      <c r="C3422" t="s">
        <v>19</v>
      </c>
      <c r="D3422" t="s">
        <v>30</v>
      </c>
      <c r="E3422">
        <v>27</v>
      </c>
      <c r="F3422">
        <v>19</v>
      </c>
      <c r="J3422" t="s">
        <v>935</v>
      </c>
    </row>
    <row r="3423" spans="1:10">
      <c r="A3423" t="s">
        <v>918</v>
      </c>
      <c r="B3423" s="56">
        <v>3.0046296296296297E-2</v>
      </c>
      <c r="C3423" t="s">
        <v>19</v>
      </c>
      <c r="D3423" t="s">
        <v>28</v>
      </c>
      <c r="E3423">
        <v>11</v>
      </c>
      <c r="H3423" t="s">
        <v>936</v>
      </c>
    </row>
    <row r="3424" spans="1:10">
      <c r="A3424" t="s">
        <v>918</v>
      </c>
      <c r="B3424" s="56">
        <v>3.0127314814814815E-2</v>
      </c>
      <c r="C3424" t="s">
        <v>19</v>
      </c>
      <c r="D3424" t="s">
        <v>30</v>
      </c>
      <c r="E3424">
        <v>21</v>
      </c>
      <c r="F3424">
        <v>13</v>
      </c>
      <c r="J3424" t="s">
        <v>935</v>
      </c>
    </row>
    <row r="3425" spans="1:10">
      <c r="A3425" t="s">
        <v>918</v>
      </c>
      <c r="B3425" s="56">
        <v>3.0185185185185186E-2</v>
      </c>
      <c r="C3425" t="s">
        <v>19</v>
      </c>
      <c r="D3425" t="s">
        <v>28</v>
      </c>
      <c r="E3425">
        <v>6</v>
      </c>
      <c r="H3425" t="s">
        <v>938</v>
      </c>
    </row>
    <row r="3426" spans="1:10">
      <c r="A3426" t="s">
        <v>918</v>
      </c>
      <c r="B3426" s="56">
        <v>3.0648148148148147E-2</v>
      </c>
      <c r="C3426" t="s">
        <v>888</v>
      </c>
      <c r="D3426" t="s">
        <v>28</v>
      </c>
      <c r="E3426">
        <v>14</v>
      </c>
      <c r="H3426" t="s">
        <v>939</v>
      </c>
      <c r="J3426" t="s">
        <v>215</v>
      </c>
    </row>
    <row r="3427" spans="1:10">
      <c r="A3427" t="s">
        <v>918</v>
      </c>
      <c r="B3427" s="56">
        <v>3.125E-2</v>
      </c>
      <c r="C3427" t="s">
        <v>803</v>
      </c>
      <c r="D3427" t="s">
        <v>30</v>
      </c>
      <c r="E3427">
        <v>25</v>
      </c>
      <c r="F3427">
        <v>18</v>
      </c>
      <c r="J3427" t="s">
        <v>940</v>
      </c>
    </row>
    <row r="3428" spans="1:10">
      <c r="A3428" t="s">
        <v>918</v>
      </c>
      <c r="B3428" s="56">
        <v>3.1400462962962963E-2</v>
      </c>
      <c r="C3428" t="s">
        <v>803</v>
      </c>
      <c r="D3428" t="s">
        <v>28</v>
      </c>
      <c r="E3428">
        <v>12</v>
      </c>
      <c r="H3428" t="s">
        <v>941</v>
      </c>
      <c r="I3428">
        <v>1</v>
      </c>
    </row>
    <row r="3429" spans="1:10">
      <c r="A3429" t="s">
        <v>918</v>
      </c>
      <c r="B3429" s="56">
        <v>3.2523148148148148E-2</v>
      </c>
      <c r="C3429" t="s">
        <v>14</v>
      </c>
      <c r="D3429" t="s">
        <v>15</v>
      </c>
      <c r="E3429">
        <v>10</v>
      </c>
      <c r="F3429">
        <v>7</v>
      </c>
    </row>
    <row r="3430" spans="1:10">
      <c r="A3430" t="s">
        <v>918</v>
      </c>
      <c r="B3430" s="56">
        <v>3.4305555555555554E-2</v>
      </c>
      <c r="C3430" t="s">
        <v>19</v>
      </c>
      <c r="D3430" t="s">
        <v>22</v>
      </c>
      <c r="E3430">
        <v>27</v>
      </c>
      <c r="F3430">
        <v>17</v>
      </c>
    </row>
    <row r="3431" spans="1:10">
      <c r="A3431" t="s">
        <v>918</v>
      </c>
      <c r="B3431" s="56">
        <v>3.4490740740740738E-2</v>
      </c>
      <c r="C3431" t="s">
        <v>14</v>
      </c>
      <c r="D3431" t="s">
        <v>22</v>
      </c>
      <c r="E3431">
        <v>18</v>
      </c>
      <c r="F3431">
        <v>11</v>
      </c>
    </row>
    <row r="3432" spans="1:10">
      <c r="A3432" t="s">
        <v>918</v>
      </c>
      <c r="B3432" s="56">
        <v>3.4513888888888886E-2</v>
      </c>
      <c r="C3432" t="s">
        <v>21</v>
      </c>
      <c r="D3432" t="s">
        <v>22</v>
      </c>
      <c r="E3432">
        <v>17</v>
      </c>
      <c r="F3432">
        <v>16</v>
      </c>
    </row>
    <row r="3433" spans="1:10">
      <c r="A3433" t="s">
        <v>918</v>
      </c>
      <c r="B3433" s="56">
        <v>3.4548611111111113E-2</v>
      </c>
      <c r="C3433" t="s">
        <v>888</v>
      </c>
      <c r="D3433" t="s">
        <v>22</v>
      </c>
      <c r="E3433">
        <v>12</v>
      </c>
      <c r="F3433">
        <v>12</v>
      </c>
    </row>
    <row r="3434" spans="1:10">
      <c r="A3434" t="s">
        <v>918</v>
      </c>
      <c r="B3434" s="56">
        <v>3.5995370370370372E-2</v>
      </c>
      <c r="C3434" t="s">
        <v>21</v>
      </c>
      <c r="D3434" t="s">
        <v>15</v>
      </c>
      <c r="E3434">
        <v>19</v>
      </c>
      <c r="F3434">
        <v>16</v>
      </c>
    </row>
    <row r="3435" spans="1:10">
      <c r="A3435" t="s">
        <v>918</v>
      </c>
      <c r="B3435" s="56">
        <v>3.7696759259259256E-2</v>
      </c>
      <c r="C3435" t="s">
        <v>803</v>
      </c>
      <c r="D3435" t="s">
        <v>22</v>
      </c>
      <c r="E3435" t="s">
        <v>38</v>
      </c>
      <c r="F3435" t="s">
        <v>38</v>
      </c>
      <c r="J3435" t="s">
        <v>103</v>
      </c>
    </row>
    <row r="3436" spans="1:10">
      <c r="A3436" t="s">
        <v>918</v>
      </c>
      <c r="B3436" s="56">
        <v>3.7696759259259256E-2</v>
      </c>
      <c r="C3436" t="s">
        <v>803</v>
      </c>
      <c r="D3436" t="s">
        <v>22</v>
      </c>
      <c r="E3436">
        <v>8</v>
      </c>
      <c r="F3436">
        <v>2</v>
      </c>
      <c r="J3436" t="s">
        <v>105</v>
      </c>
    </row>
    <row r="3437" spans="1:10">
      <c r="A3437" t="s">
        <v>918</v>
      </c>
      <c r="B3437" s="56">
        <v>3.8495370370370367E-2</v>
      </c>
      <c r="C3437" t="s">
        <v>198</v>
      </c>
      <c r="D3437" t="s">
        <v>16</v>
      </c>
      <c r="E3437">
        <v>22</v>
      </c>
      <c r="F3437">
        <v>19</v>
      </c>
    </row>
    <row r="3438" spans="1:10">
      <c r="A3438" t="s">
        <v>918</v>
      </c>
      <c r="B3438" s="56">
        <v>3.8958333333333331E-2</v>
      </c>
      <c r="C3438" t="s">
        <v>19</v>
      </c>
      <c r="D3438" t="s">
        <v>16</v>
      </c>
      <c r="E3438">
        <v>18</v>
      </c>
      <c r="F3438">
        <v>14</v>
      </c>
    </row>
    <row r="3439" spans="1:10">
      <c r="A3439" t="s">
        <v>918</v>
      </c>
      <c r="B3439" s="56">
        <v>3.8981481481481478E-2</v>
      </c>
      <c r="C3439" t="s">
        <v>21</v>
      </c>
      <c r="D3439" t="s">
        <v>16</v>
      </c>
      <c r="E3439">
        <v>17</v>
      </c>
      <c r="F3439">
        <v>16</v>
      </c>
    </row>
    <row r="3440" spans="1:10">
      <c r="A3440" t="s">
        <v>918</v>
      </c>
      <c r="B3440" s="56">
        <v>3.9282407407407405E-2</v>
      </c>
      <c r="C3440" t="s">
        <v>14</v>
      </c>
      <c r="D3440" t="s">
        <v>16</v>
      </c>
      <c r="E3440">
        <v>7</v>
      </c>
      <c r="F3440">
        <v>3</v>
      </c>
    </row>
    <row r="3441" spans="1:10">
      <c r="A3441" t="s">
        <v>918</v>
      </c>
      <c r="B3441" s="56">
        <v>3.9421296296296295E-2</v>
      </c>
      <c r="C3441" t="s">
        <v>803</v>
      </c>
      <c r="D3441" t="s">
        <v>16</v>
      </c>
      <c r="E3441">
        <v>3</v>
      </c>
      <c r="F3441">
        <v>0</v>
      </c>
      <c r="J3441" t="s">
        <v>950</v>
      </c>
    </row>
    <row r="3442" spans="1:10">
      <c r="A3442" t="s">
        <v>918</v>
      </c>
      <c r="B3442" s="56">
        <v>3.9548611111111111E-2</v>
      </c>
      <c r="C3442" t="s">
        <v>888</v>
      </c>
      <c r="D3442" t="s">
        <v>16</v>
      </c>
      <c r="E3442" t="s">
        <v>20</v>
      </c>
      <c r="F3442">
        <v>1</v>
      </c>
    </row>
    <row r="3443" spans="1:10">
      <c r="A3443" t="s">
        <v>918</v>
      </c>
      <c r="B3443" s="56">
        <v>4.2222222222222223E-2</v>
      </c>
      <c r="C3443" t="s">
        <v>198</v>
      </c>
      <c r="D3443" t="s">
        <v>33</v>
      </c>
      <c r="E3443">
        <v>14</v>
      </c>
      <c r="F3443">
        <v>7</v>
      </c>
      <c r="J3443" t="s">
        <v>952</v>
      </c>
    </row>
    <row r="3444" spans="1:10">
      <c r="A3444" t="s">
        <v>918</v>
      </c>
      <c r="B3444" s="56">
        <v>4.2627314814814812E-2</v>
      </c>
      <c r="C3444" t="s">
        <v>198</v>
      </c>
      <c r="D3444" t="s">
        <v>137</v>
      </c>
      <c r="E3444">
        <v>20</v>
      </c>
      <c r="F3444">
        <v>14</v>
      </c>
    </row>
    <row r="3445" spans="1:10">
      <c r="A3445" t="s">
        <v>918</v>
      </c>
      <c r="B3445" s="56">
        <v>4.372685185185185E-2</v>
      </c>
      <c r="C3445" t="s">
        <v>19</v>
      </c>
      <c r="D3445" t="s">
        <v>30</v>
      </c>
      <c r="E3445">
        <v>13</v>
      </c>
      <c r="F3445">
        <v>5</v>
      </c>
      <c r="J3445" t="s">
        <v>935</v>
      </c>
    </row>
    <row r="3446" spans="1:10">
      <c r="A3446" t="s">
        <v>918</v>
      </c>
      <c r="B3446" s="56">
        <v>4.3831018518518519E-2</v>
      </c>
      <c r="C3446" t="s">
        <v>19</v>
      </c>
      <c r="D3446" t="s">
        <v>30</v>
      </c>
      <c r="E3446">
        <v>19</v>
      </c>
      <c r="F3446">
        <v>11</v>
      </c>
      <c r="J3446" t="s">
        <v>935</v>
      </c>
    </row>
    <row r="3447" spans="1:10">
      <c r="A3447" t="s">
        <v>918</v>
      </c>
      <c r="B3447" s="56">
        <v>4.3923611111111108E-2</v>
      </c>
      <c r="C3447" t="s">
        <v>19</v>
      </c>
      <c r="D3447" t="s">
        <v>28</v>
      </c>
      <c r="E3447">
        <v>10</v>
      </c>
      <c r="H3447" t="s">
        <v>954</v>
      </c>
    </row>
    <row r="3448" spans="1:10">
      <c r="A3448" t="s">
        <v>918</v>
      </c>
      <c r="B3448" s="56">
        <v>4.4849537037037035E-2</v>
      </c>
      <c r="C3448" t="s">
        <v>21</v>
      </c>
      <c r="D3448" t="s">
        <v>15</v>
      </c>
      <c r="E3448">
        <v>19</v>
      </c>
      <c r="F3448">
        <v>16</v>
      </c>
    </row>
    <row r="3449" spans="1:10">
      <c r="A3449" t="s">
        <v>918</v>
      </c>
      <c r="B3449" s="56">
        <v>4.7719907407407405E-2</v>
      </c>
      <c r="C3449" t="s">
        <v>803</v>
      </c>
      <c r="D3449" t="s">
        <v>109</v>
      </c>
      <c r="E3449" t="s">
        <v>38</v>
      </c>
      <c r="F3449" t="s">
        <v>38</v>
      </c>
    </row>
    <row r="3450" spans="1:10">
      <c r="A3450" t="s">
        <v>918</v>
      </c>
      <c r="B3450" s="56">
        <v>4.7719907407407405E-2</v>
      </c>
      <c r="C3450" t="s">
        <v>803</v>
      </c>
      <c r="D3450" t="s">
        <v>109</v>
      </c>
      <c r="E3450">
        <v>16</v>
      </c>
      <c r="F3450">
        <v>12</v>
      </c>
    </row>
    <row r="3451" spans="1:10">
      <c r="A3451" t="s">
        <v>918</v>
      </c>
      <c r="B3451" s="56">
        <v>4.8275462962962964E-2</v>
      </c>
      <c r="C3451" t="s">
        <v>888</v>
      </c>
      <c r="D3451" t="s">
        <v>37</v>
      </c>
      <c r="E3451">
        <v>1</v>
      </c>
      <c r="F3451">
        <v>2</v>
      </c>
    </row>
    <row r="3452" spans="1:10">
      <c r="A3452" t="s">
        <v>918</v>
      </c>
      <c r="B3452" s="56">
        <v>4.9131944444444443E-2</v>
      </c>
      <c r="C3452" t="s">
        <v>198</v>
      </c>
      <c r="D3452" t="s">
        <v>113</v>
      </c>
      <c r="E3452">
        <v>20</v>
      </c>
      <c r="F3452">
        <v>13</v>
      </c>
    </row>
    <row r="3453" spans="1:10">
      <c r="A3453" t="s">
        <v>918</v>
      </c>
      <c r="B3453" s="56">
        <v>5.0011574074074076E-2</v>
      </c>
      <c r="C3453" t="s">
        <v>198</v>
      </c>
      <c r="D3453" t="s">
        <v>33</v>
      </c>
      <c r="E3453">
        <v>10</v>
      </c>
      <c r="F3453">
        <v>3</v>
      </c>
      <c r="J3453" t="s">
        <v>958</v>
      </c>
    </row>
    <row r="3454" spans="1:10">
      <c r="A3454" t="s">
        <v>918</v>
      </c>
      <c r="B3454" s="56">
        <v>5.1111111111111114E-2</v>
      </c>
      <c r="C3454" t="s">
        <v>19</v>
      </c>
      <c r="D3454" t="s">
        <v>30</v>
      </c>
      <c r="E3454">
        <v>25</v>
      </c>
      <c r="F3454">
        <v>17</v>
      </c>
      <c r="J3454" t="s">
        <v>959</v>
      </c>
    </row>
    <row r="3455" spans="1:10">
      <c r="A3455" t="s">
        <v>918</v>
      </c>
      <c r="B3455" s="56">
        <v>5.1215277777777776E-2</v>
      </c>
      <c r="C3455" t="s">
        <v>19</v>
      </c>
      <c r="D3455" t="s">
        <v>28</v>
      </c>
      <c r="E3455">
        <v>6</v>
      </c>
      <c r="H3455" t="s">
        <v>960</v>
      </c>
    </row>
    <row r="3456" spans="1:10">
      <c r="A3456" t="s">
        <v>918</v>
      </c>
      <c r="B3456" s="56">
        <v>5.1423611111111114E-2</v>
      </c>
      <c r="C3456" t="s">
        <v>19</v>
      </c>
      <c r="D3456" t="s">
        <v>30</v>
      </c>
      <c r="E3456">
        <v>18</v>
      </c>
      <c r="F3456">
        <v>10</v>
      </c>
      <c r="J3456" t="s">
        <v>959</v>
      </c>
    </row>
    <row r="3457" spans="1:10">
      <c r="A3457" t="s">
        <v>918</v>
      </c>
      <c r="B3457" s="56">
        <v>5.1469907407407409E-2</v>
      </c>
      <c r="C3457" t="s">
        <v>19</v>
      </c>
      <c r="D3457" t="s">
        <v>28</v>
      </c>
      <c r="E3457">
        <v>11</v>
      </c>
      <c r="H3457" t="s">
        <v>963</v>
      </c>
    </row>
    <row r="3458" spans="1:10">
      <c r="A3458" t="s">
        <v>918</v>
      </c>
      <c r="B3458" s="56">
        <v>5.2395833333333336E-2</v>
      </c>
      <c r="C3458" t="s">
        <v>21</v>
      </c>
      <c r="D3458" t="s">
        <v>26</v>
      </c>
      <c r="E3458">
        <v>6</v>
      </c>
      <c r="F3458">
        <v>6</v>
      </c>
    </row>
    <row r="3459" spans="1:10">
      <c r="A3459" t="s">
        <v>918</v>
      </c>
      <c r="B3459" s="56">
        <v>5.3229166666666668E-2</v>
      </c>
      <c r="C3459" t="s">
        <v>14</v>
      </c>
      <c r="D3459" t="s">
        <v>167</v>
      </c>
      <c r="E3459">
        <v>9</v>
      </c>
    </row>
    <row r="3460" spans="1:10">
      <c r="A3460" t="s">
        <v>918</v>
      </c>
      <c r="B3460" s="56">
        <v>5.3749999999999999E-2</v>
      </c>
      <c r="C3460" t="s">
        <v>14</v>
      </c>
      <c r="D3460" t="s">
        <v>30</v>
      </c>
      <c r="E3460" t="s">
        <v>38</v>
      </c>
      <c r="F3460" t="s">
        <v>38</v>
      </c>
      <c r="J3460" t="s">
        <v>103</v>
      </c>
    </row>
    <row r="3461" spans="1:10">
      <c r="A3461" t="s">
        <v>918</v>
      </c>
      <c r="B3461" s="56">
        <v>5.3749999999999999E-2</v>
      </c>
      <c r="C3461" t="s">
        <v>14</v>
      </c>
      <c r="D3461" t="s">
        <v>30</v>
      </c>
      <c r="E3461">
        <v>7</v>
      </c>
      <c r="F3461">
        <v>3</v>
      </c>
      <c r="J3461" t="s">
        <v>967</v>
      </c>
    </row>
    <row r="3462" spans="1:10">
      <c r="A3462" t="s">
        <v>918</v>
      </c>
      <c r="B3462" s="56">
        <v>5.4247685185185184E-2</v>
      </c>
      <c r="C3462" t="s">
        <v>803</v>
      </c>
      <c r="D3462" t="s">
        <v>26</v>
      </c>
      <c r="E3462" t="s">
        <v>17</v>
      </c>
      <c r="F3462">
        <v>20</v>
      </c>
      <c r="J3462" t="s">
        <v>968</v>
      </c>
    </row>
    <row r="3463" spans="1:10">
      <c r="A3463" t="s">
        <v>918</v>
      </c>
      <c r="B3463" s="56">
        <v>5.9131944444444445E-2</v>
      </c>
      <c r="C3463" t="s">
        <v>198</v>
      </c>
      <c r="D3463" t="s">
        <v>37</v>
      </c>
      <c r="E3463">
        <v>12</v>
      </c>
      <c r="F3463">
        <v>11</v>
      </c>
    </row>
    <row r="3464" spans="1:10">
      <c r="A3464" t="s">
        <v>918</v>
      </c>
      <c r="B3464" s="56">
        <v>5.9849537037037034E-2</v>
      </c>
      <c r="C3464" t="s">
        <v>198</v>
      </c>
      <c r="D3464" t="s">
        <v>33</v>
      </c>
      <c r="E3464" t="s">
        <v>20</v>
      </c>
      <c r="F3464">
        <v>1</v>
      </c>
    </row>
    <row r="3465" spans="1:10">
      <c r="A3465" t="s">
        <v>918</v>
      </c>
      <c r="B3465" s="56">
        <v>6.5104166666666671E-2</v>
      </c>
      <c r="C3465" t="s">
        <v>19</v>
      </c>
      <c r="D3465" t="s">
        <v>37</v>
      </c>
      <c r="E3465">
        <v>24</v>
      </c>
      <c r="F3465">
        <v>18</v>
      </c>
    </row>
    <row r="3466" spans="1:10">
      <c r="A3466" t="s">
        <v>918</v>
      </c>
      <c r="B3466" s="56">
        <v>6.581018518518518E-2</v>
      </c>
      <c r="C3466" t="s">
        <v>19</v>
      </c>
      <c r="D3466" t="s">
        <v>137</v>
      </c>
      <c r="E3466">
        <v>20</v>
      </c>
      <c r="F3466">
        <v>13</v>
      </c>
    </row>
    <row r="3467" spans="1:10">
      <c r="A3467" t="s">
        <v>918</v>
      </c>
      <c r="B3467" s="56">
        <v>6.6597222222222224E-2</v>
      </c>
      <c r="C3467" t="s">
        <v>89</v>
      </c>
      <c r="D3467" t="s">
        <v>22</v>
      </c>
      <c r="E3467" t="s">
        <v>20</v>
      </c>
      <c r="F3467">
        <v>1</v>
      </c>
    </row>
    <row r="3468" spans="1:10">
      <c r="A3468" t="s">
        <v>918</v>
      </c>
      <c r="B3468" s="56">
        <v>6.9074074074074079E-2</v>
      </c>
      <c r="C3468" t="s">
        <v>19</v>
      </c>
      <c r="D3468" t="s">
        <v>37</v>
      </c>
      <c r="E3468">
        <v>17</v>
      </c>
      <c r="F3468">
        <v>11</v>
      </c>
    </row>
    <row r="3469" spans="1:10">
      <c r="A3469" t="s">
        <v>918</v>
      </c>
      <c r="B3469" s="56">
        <v>7.0740740740740743E-2</v>
      </c>
      <c r="C3469" t="s">
        <v>19</v>
      </c>
      <c r="D3469" t="s">
        <v>116</v>
      </c>
      <c r="E3469">
        <v>8</v>
      </c>
      <c r="F3469">
        <v>11</v>
      </c>
    </row>
    <row r="3470" spans="1:10">
      <c r="A3470" t="s">
        <v>918</v>
      </c>
      <c r="B3470" s="56">
        <v>7.1342592592592596E-2</v>
      </c>
      <c r="C3470" t="s">
        <v>803</v>
      </c>
      <c r="D3470" t="s">
        <v>30</v>
      </c>
      <c r="E3470">
        <v>20</v>
      </c>
      <c r="F3470">
        <v>13</v>
      </c>
      <c r="J3470" t="s">
        <v>829</v>
      </c>
    </row>
    <row r="3471" spans="1:10">
      <c r="A3471" t="s">
        <v>918</v>
      </c>
      <c r="B3471" s="56">
        <v>7.149305555555556E-2</v>
      </c>
      <c r="C3471" t="s">
        <v>803</v>
      </c>
      <c r="D3471" t="s">
        <v>28</v>
      </c>
      <c r="E3471">
        <v>8</v>
      </c>
      <c r="H3471" t="s">
        <v>971</v>
      </c>
    </row>
    <row r="3472" spans="1:10">
      <c r="A3472" t="s">
        <v>918</v>
      </c>
      <c r="B3472" s="56">
        <v>7.149305555555556E-2</v>
      </c>
      <c r="C3472" t="s">
        <v>19</v>
      </c>
      <c r="D3472" t="s">
        <v>55</v>
      </c>
      <c r="E3472">
        <v>14</v>
      </c>
      <c r="F3472">
        <v>10</v>
      </c>
    </row>
    <row r="3473" spans="1:10">
      <c r="A3473" t="s">
        <v>918</v>
      </c>
      <c r="B3473" s="56">
        <v>7.2349537037037032E-2</v>
      </c>
      <c r="C3473" t="s">
        <v>974</v>
      </c>
      <c r="D3473" t="s">
        <v>137</v>
      </c>
      <c r="E3473">
        <v>17</v>
      </c>
      <c r="F3473">
        <v>11</v>
      </c>
    </row>
    <row r="3474" spans="1:10">
      <c r="A3474" t="s">
        <v>918</v>
      </c>
      <c r="B3474" s="56">
        <v>7.2499999999999995E-2</v>
      </c>
      <c r="C3474" t="s">
        <v>803</v>
      </c>
      <c r="D3474" t="s">
        <v>30</v>
      </c>
      <c r="E3474" t="s">
        <v>20</v>
      </c>
      <c r="F3474">
        <v>1</v>
      </c>
      <c r="J3474" t="s">
        <v>829</v>
      </c>
    </row>
    <row r="3475" spans="1:10">
      <c r="A3475" t="s">
        <v>918</v>
      </c>
      <c r="B3475" s="56">
        <v>7.3483796296296297E-2</v>
      </c>
      <c r="C3475" t="s">
        <v>803</v>
      </c>
      <c r="D3475" t="s">
        <v>113</v>
      </c>
      <c r="E3475">
        <v>15</v>
      </c>
      <c r="F3475">
        <v>13</v>
      </c>
    </row>
    <row r="3476" spans="1:10">
      <c r="A3476" t="s">
        <v>918</v>
      </c>
      <c r="B3476" s="56">
        <v>7.4062500000000003E-2</v>
      </c>
      <c r="C3476" t="s">
        <v>803</v>
      </c>
      <c r="D3476" t="s">
        <v>30</v>
      </c>
      <c r="E3476">
        <v>20</v>
      </c>
      <c r="F3476">
        <v>13</v>
      </c>
      <c r="J3476" t="s">
        <v>977</v>
      </c>
    </row>
    <row r="3477" spans="1:10">
      <c r="A3477" t="s">
        <v>918</v>
      </c>
      <c r="B3477" s="56">
        <v>7.7094907407407404E-2</v>
      </c>
      <c r="C3477" t="s">
        <v>21</v>
      </c>
      <c r="D3477" t="s">
        <v>321</v>
      </c>
      <c r="E3477" t="s">
        <v>17</v>
      </c>
      <c r="F3477">
        <v>20</v>
      </c>
    </row>
    <row r="3478" spans="1:10">
      <c r="A3478" t="s">
        <v>918</v>
      </c>
      <c r="B3478" s="56">
        <v>7.7372685185185183E-2</v>
      </c>
      <c r="C3478" t="s">
        <v>14</v>
      </c>
      <c r="D3478" t="s">
        <v>77</v>
      </c>
      <c r="E3478">
        <v>9</v>
      </c>
      <c r="F3478">
        <v>2</v>
      </c>
      <c r="H3478" t="s">
        <v>978</v>
      </c>
    </row>
    <row r="3479" spans="1:10">
      <c r="A3479" t="s">
        <v>918</v>
      </c>
      <c r="B3479" s="56">
        <v>7.7835648148148154E-2</v>
      </c>
      <c r="C3479" t="s">
        <v>14</v>
      </c>
      <c r="D3479" t="s">
        <v>109</v>
      </c>
      <c r="E3479">
        <v>15</v>
      </c>
      <c r="F3479">
        <v>15</v>
      </c>
    </row>
    <row r="3480" spans="1:10">
      <c r="A3480" t="s">
        <v>918</v>
      </c>
      <c r="B3480" s="56">
        <v>7.8263888888888883E-2</v>
      </c>
      <c r="C3480" t="s">
        <v>803</v>
      </c>
      <c r="D3480" t="s">
        <v>109</v>
      </c>
      <c r="E3480">
        <v>21</v>
      </c>
      <c r="F3480">
        <v>17</v>
      </c>
    </row>
    <row r="3481" spans="1:10">
      <c r="A3481" t="s">
        <v>918</v>
      </c>
      <c r="B3481" s="56">
        <v>7.8645833333333331E-2</v>
      </c>
      <c r="C3481" t="s">
        <v>803</v>
      </c>
      <c r="D3481" t="s">
        <v>77</v>
      </c>
      <c r="E3481">
        <v>19</v>
      </c>
      <c r="F3481">
        <v>16</v>
      </c>
      <c r="H3481" t="s">
        <v>983</v>
      </c>
    </row>
    <row r="3482" spans="1:10">
      <c r="A3482" t="s">
        <v>918</v>
      </c>
      <c r="B3482" s="56">
        <v>7.8680555555555559E-2</v>
      </c>
      <c r="C3482" t="s">
        <v>14</v>
      </c>
      <c r="D3482" t="s">
        <v>77</v>
      </c>
      <c r="E3482">
        <v>12</v>
      </c>
      <c r="F3482">
        <v>5</v>
      </c>
      <c r="H3482" t="s">
        <v>985</v>
      </c>
    </row>
    <row r="3483" spans="1:10">
      <c r="A3483" t="s">
        <v>918</v>
      </c>
      <c r="B3483" s="56">
        <v>8.1689814814814812E-2</v>
      </c>
      <c r="C3483" t="s">
        <v>14</v>
      </c>
      <c r="D3483" t="s">
        <v>101</v>
      </c>
      <c r="E3483">
        <v>14</v>
      </c>
      <c r="J3483" t="s">
        <v>986</v>
      </c>
    </row>
    <row r="3484" spans="1:10">
      <c r="A3484" t="s">
        <v>918</v>
      </c>
      <c r="B3484" s="56">
        <v>9.9826388888888895E-2</v>
      </c>
      <c r="C3484" t="s">
        <v>888</v>
      </c>
      <c r="D3484" t="s">
        <v>101</v>
      </c>
      <c r="E3484">
        <v>12</v>
      </c>
      <c r="J3484" t="s">
        <v>988</v>
      </c>
    </row>
    <row r="3485" spans="1:10">
      <c r="A3485" t="s">
        <v>918</v>
      </c>
      <c r="B3485" s="56">
        <v>9.9849537037037042E-2</v>
      </c>
      <c r="C3485" t="s">
        <v>888</v>
      </c>
      <c r="D3485" t="s">
        <v>101</v>
      </c>
      <c r="E3485">
        <v>10</v>
      </c>
      <c r="J3485" t="s">
        <v>989</v>
      </c>
    </row>
    <row r="3486" spans="1:10">
      <c r="A3486" t="s">
        <v>918</v>
      </c>
      <c r="B3486" s="56">
        <v>0.10072916666666666</v>
      </c>
      <c r="C3486" t="s">
        <v>990</v>
      </c>
      <c r="D3486" t="s">
        <v>22</v>
      </c>
      <c r="E3486" t="s">
        <v>20</v>
      </c>
      <c r="F3486">
        <v>1</v>
      </c>
    </row>
    <row r="3487" spans="1:10">
      <c r="A3487" t="s">
        <v>918</v>
      </c>
      <c r="B3487" s="56">
        <v>0.10716435185185186</v>
      </c>
      <c r="C3487" t="s">
        <v>803</v>
      </c>
      <c r="D3487" t="s">
        <v>60</v>
      </c>
      <c r="E3487">
        <v>11</v>
      </c>
    </row>
    <row r="3488" spans="1:10">
      <c r="A3488" t="s">
        <v>918</v>
      </c>
      <c r="B3488" s="56">
        <v>0.11125</v>
      </c>
      <c r="C3488" t="s">
        <v>19</v>
      </c>
      <c r="D3488" t="s">
        <v>15</v>
      </c>
      <c r="E3488">
        <v>12</v>
      </c>
      <c r="F3488">
        <v>12</v>
      </c>
    </row>
    <row r="3489" spans="1:10">
      <c r="A3489" t="s">
        <v>918</v>
      </c>
      <c r="B3489" s="56">
        <v>0.11142361111111111</v>
      </c>
      <c r="C3489" t="s">
        <v>14</v>
      </c>
      <c r="D3489" t="s">
        <v>15</v>
      </c>
      <c r="E3489">
        <v>5</v>
      </c>
      <c r="F3489">
        <v>2</v>
      </c>
    </row>
    <row r="3490" spans="1:10">
      <c r="A3490" t="s">
        <v>918</v>
      </c>
      <c r="B3490" s="56">
        <v>0.11155092592592593</v>
      </c>
      <c r="C3490" t="s">
        <v>803</v>
      </c>
      <c r="D3490" t="s">
        <v>15</v>
      </c>
      <c r="E3490" t="s">
        <v>17</v>
      </c>
      <c r="F3490">
        <v>20</v>
      </c>
    </row>
    <row r="3491" spans="1:10">
      <c r="A3491" t="s">
        <v>918</v>
      </c>
      <c r="B3491" s="56">
        <v>0.1129050925925926</v>
      </c>
      <c r="C3491" t="s">
        <v>19</v>
      </c>
      <c r="D3491" t="s">
        <v>16</v>
      </c>
      <c r="E3491">
        <v>22</v>
      </c>
      <c r="F3491">
        <v>18</v>
      </c>
    </row>
    <row r="3492" spans="1:10">
      <c r="A3492" t="s">
        <v>918</v>
      </c>
      <c r="B3492" s="56">
        <v>0.11299768518518519</v>
      </c>
      <c r="C3492" t="s">
        <v>21</v>
      </c>
      <c r="D3492" t="s">
        <v>16</v>
      </c>
      <c r="E3492">
        <v>15</v>
      </c>
      <c r="F3492">
        <v>14</v>
      </c>
    </row>
    <row r="3493" spans="1:10">
      <c r="A3493" t="s">
        <v>918</v>
      </c>
      <c r="B3493" s="56">
        <v>0.11300925925925925</v>
      </c>
      <c r="C3493" t="s">
        <v>14</v>
      </c>
      <c r="D3493" t="s">
        <v>16</v>
      </c>
      <c r="E3493">
        <v>18</v>
      </c>
      <c r="F3493">
        <v>14</v>
      </c>
    </row>
    <row r="3494" spans="1:10">
      <c r="A3494" t="s">
        <v>918</v>
      </c>
      <c r="B3494" s="56">
        <v>0.1130324074074074</v>
      </c>
      <c r="C3494" t="s">
        <v>803</v>
      </c>
      <c r="D3494" t="s">
        <v>16</v>
      </c>
      <c r="E3494">
        <v>15</v>
      </c>
      <c r="F3494">
        <v>12</v>
      </c>
    </row>
    <row r="3495" spans="1:10">
      <c r="A3495" t="s">
        <v>918</v>
      </c>
      <c r="B3495" s="56">
        <v>0.1133912037037037</v>
      </c>
      <c r="C3495" t="s">
        <v>888</v>
      </c>
      <c r="D3495" t="s">
        <v>16</v>
      </c>
      <c r="E3495">
        <v>5</v>
      </c>
      <c r="F3495">
        <v>4</v>
      </c>
    </row>
    <row r="3496" spans="1:10">
      <c r="A3496" t="s">
        <v>918</v>
      </c>
      <c r="B3496" s="56">
        <v>0.11358796296296296</v>
      </c>
      <c r="C3496" t="s">
        <v>198</v>
      </c>
      <c r="D3496" t="s">
        <v>16</v>
      </c>
      <c r="E3496" t="s">
        <v>20</v>
      </c>
      <c r="F3496">
        <v>1</v>
      </c>
    </row>
    <row r="3497" spans="1:10">
      <c r="A3497" t="s">
        <v>918</v>
      </c>
      <c r="B3497" s="56">
        <v>0.11501157407407407</v>
      </c>
      <c r="C3497" t="s">
        <v>19</v>
      </c>
      <c r="D3497" t="s">
        <v>30</v>
      </c>
      <c r="E3497">
        <v>12</v>
      </c>
      <c r="F3497">
        <v>4</v>
      </c>
      <c r="J3497" t="s">
        <v>935</v>
      </c>
    </row>
    <row r="3498" spans="1:10">
      <c r="A3498" t="s">
        <v>918</v>
      </c>
      <c r="B3498" s="56">
        <v>0.11521990740740741</v>
      </c>
      <c r="C3498" t="s">
        <v>19</v>
      </c>
      <c r="D3498" t="s">
        <v>30</v>
      </c>
      <c r="E3498">
        <v>20</v>
      </c>
      <c r="F3498">
        <v>12</v>
      </c>
      <c r="J3498" t="s">
        <v>935</v>
      </c>
    </row>
    <row r="3499" spans="1:10">
      <c r="A3499" t="s">
        <v>918</v>
      </c>
      <c r="B3499" s="56">
        <v>0.1153125</v>
      </c>
      <c r="C3499" t="s">
        <v>19</v>
      </c>
      <c r="D3499" t="s">
        <v>28</v>
      </c>
      <c r="E3499">
        <v>10</v>
      </c>
      <c r="H3499" t="s">
        <v>954</v>
      </c>
    </row>
    <row r="3500" spans="1:10">
      <c r="A3500" t="s">
        <v>918</v>
      </c>
      <c r="B3500" s="56">
        <v>0.11597222222222223</v>
      </c>
      <c r="C3500" t="s">
        <v>14</v>
      </c>
      <c r="D3500" t="s">
        <v>30</v>
      </c>
      <c r="E3500" t="s">
        <v>17</v>
      </c>
      <c r="F3500">
        <v>20</v>
      </c>
      <c r="G3500" t="s">
        <v>40</v>
      </c>
      <c r="J3500" t="s">
        <v>995</v>
      </c>
    </row>
    <row r="3501" spans="1:10">
      <c r="A3501" t="s">
        <v>918</v>
      </c>
      <c r="B3501" s="56">
        <v>0.11618055555555555</v>
      </c>
      <c r="C3501" t="s">
        <v>14</v>
      </c>
      <c r="D3501" t="s">
        <v>28</v>
      </c>
      <c r="E3501">
        <v>18</v>
      </c>
      <c r="H3501" t="s">
        <v>980</v>
      </c>
    </row>
    <row r="3502" spans="1:10">
      <c r="A3502" t="s">
        <v>918</v>
      </c>
      <c r="B3502" s="56">
        <v>0.11652777777777777</v>
      </c>
      <c r="C3502" t="s">
        <v>14</v>
      </c>
      <c r="D3502" t="s">
        <v>30</v>
      </c>
      <c r="E3502">
        <v>14</v>
      </c>
      <c r="F3502">
        <v>7</v>
      </c>
      <c r="J3502" t="s">
        <v>995</v>
      </c>
    </row>
    <row r="3503" spans="1:10">
      <c r="A3503" t="s">
        <v>918</v>
      </c>
      <c r="B3503" s="56">
        <v>0.11663194444444444</v>
      </c>
      <c r="C3503" t="s">
        <v>14</v>
      </c>
      <c r="D3503" t="s">
        <v>28</v>
      </c>
      <c r="E3503">
        <v>6</v>
      </c>
      <c r="H3503" t="s">
        <v>898</v>
      </c>
    </row>
    <row r="3504" spans="1:10">
      <c r="A3504" t="s">
        <v>918</v>
      </c>
      <c r="B3504" s="56">
        <v>0.11690972222222222</v>
      </c>
      <c r="C3504" t="s">
        <v>14</v>
      </c>
      <c r="D3504" t="s">
        <v>30</v>
      </c>
      <c r="E3504">
        <v>12</v>
      </c>
      <c r="F3504">
        <v>5</v>
      </c>
      <c r="J3504" t="s">
        <v>929</v>
      </c>
    </row>
    <row r="3505" spans="1:10">
      <c r="A3505" t="s">
        <v>918</v>
      </c>
      <c r="B3505" s="56">
        <v>0.11798611111111111</v>
      </c>
      <c r="C3505" t="s">
        <v>803</v>
      </c>
      <c r="D3505" t="s">
        <v>30</v>
      </c>
      <c r="E3505" t="s">
        <v>20</v>
      </c>
      <c r="F3505">
        <v>1</v>
      </c>
      <c r="J3505" t="s">
        <v>996</v>
      </c>
    </row>
    <row r="3506" spans="1:10">
      <c r="A3506" t="s">
        <v>918</v>
      </c>
      <c r="B3506" s="56">
        <v>0.11815972222222222</v>
      </c>
      <c r="C3506" t="s">
        <v>803</v>
      </c>
      <c r="D3506" t="s">
        <v>30</v>
      </c>
      <c r="E3506">
        <v>19</v>
      </c>
      <c r="F3506">
        <v>12</v>
      </c>
      <c r="J3506" t="s">
        <v>940</v>
      </c>
    </row>
    <row r="3507" spans="1:10">
      <c r="A3507" t="s">
        <v>918</v>
      </c>
      <c r="B3507" s="56">
        <v>0.11824074074074074</v>
      </c>
      <c r="C3507" t="s">
        <v>803</v>
      </c>
      <c r="D3507" t="s">
        <v>28</v>
      </c>
      <c r="E3507">
        <v>7</v>
      </c>
      <c r="H3507" t="s">
        <v>997</v>
      </c>
    </row>
    <row r="3508" spans="1:10">
      <c r="A3508" t="s">
        <v>918</v>
      </c>
      <c r="B3508" s="56">
        <v>0.11849537037037038</v>
      </c>
      <c r="C3508" t="s">
        <v>803</v>
      </c>
      <c r="D3508" t="s">
        <v>30</v>
      </c>
      <c r="E3508">
        <v>15</v>
      </c>
      <c r="F3508">
        <v>8</v>
      </c>
      <c r="J3508" t="s">
        <v>996</v>
      </c>
    </row>
    <row r="3509" spans="1:10">
      <c r="A3509" t="s">
        <v>918</v>
      </c>
      <c r="B3509" s="56">
        <v>0.12143518518518519</v>
      </c>
      <c r="C3509" t="s">
        <v>888</v>
      </c>
      <c r="D3509" t="s">
        <v>113</v>
      </c>
      <c r="E3509">
        <v>27</v>
      </c>
      <c r="F3509">
        <v>19</v>
      </c>
    </row>
    <row r="3510" spans="1:10">
      <c r="A3510" t="s">
        <v>918</v>
      </c>
      <c r="B3510" s="56">
        <v>0.12243055555555556</v>
      </c>
      <c r="C3510" t="s">
        <v>14</v>
      </c>
      <c r="D3510" t="s">
        <v>30</v>
      </c>
      <c r="E3510">
        <v>16</v>
      </c>
      <c r="F3510">
        <v>9</v>
      </c>
      <c r="J3510" t="s">
        <v>998</v>
      </c>
    </row>
    <row r="3511" spans="1:10">
      <c r="A3511" t="s">
        <v>918</v>
      </c>
      <c r="B3511" s="56">
        <v>0.12255787037037037</v>
      </c>
      <c r="C3511" t="s">
        <v>14</v>
      </c>
      <c r="D3511" t="s">
        <v>28</v>
      </c>
      <c r="E3511">
        <v>10</v>
      </c>
      <c r="H3511" t="s">
        <v>999</v>
      </c>
      <c r="I3511">
        <v>1</v>
      </c>
    </row>
    <row r="3512" spans="1:10">
      <c r="A3512" t="s">
        <v>918</v>
      </c>
      <c r="B3512" s="56">
        <v>0.12435185185185185</v>
      </c>
      <c r="C3512" t="s">
        <v>198</v>
      </c>
      <c r="D3512" t="s">
        <v>33</v>
      </c>
      <c r="E3512">
        <v>11</v>
      </c>
      <c r="F3512">
        <v>4</v>
      </c>
      <c r="J3512" t="s">
        <v>952</v>
      </c>
    </row>
    <row r="3513" spans="1:10">
      <c r="A3513" t="s">
        <v>918</v>
      </c>
      <c r="B3513" s="56">
        <v>0.12682870370370369</v>
      </c>
      <c r="C3513" t="s">
        <v>19</v>
      </c>
      <c r="D3513" t="s">
        <v>30</v>
      </c>
      <c r="E3513">
        <v>12</v>
      </c>
      <c r="F3513">
        <v>4</v>
      </c>
      <c r="J3513" t="s">
        <v>935</v>
      </c>
    </row>
    <row r="3514" spans="1:10">
      <c r="A3514" t="s">
        <v>918</v>
      </c>
      <c r="B3514" s="56">
        <v>0.12709490740740742</v>
      </c>
      <c r="C3514" t="s">
        <v>19</v>
      </c>
      <c r="D3514" t="s">
        <v>30</v>
      </c>
      <c r="E3514">
        <v>22</v>
      </c>
      <c r="F3514">
        <v>14</v>
      </c>
      <c r="J3514" t="s">
        <v>935</v>
      </c>
    </row>
    <row r="3515" spans="1:10">
      <c r="A3515" t="s">
        <v>918</v>
      </c>
      <c r="B3515" s="56">
        <v>0.12725694444444444</v>
      </c>
      <c r="C3515" t="s">
        <v>19</v>
      </c>
      <c r="D3515" t="s">
        <v>28</v>
      </c>
      <c r="E3515">
        <v>17</v>
      </c>
      <c r="H3515" t="s">
        <v>1000</v>
      </c>
    </row>
    <row r="3516" spans="1:10">
      <c r="A3516" t="s">
        <v>918</v>
      </c>
      <c r="B3516" s="56">
        <v>0.12861111111111112</v>
      </c>
      <c r="C3516" t="s">
        <v>14</v>
      </c>
      <c r="D3516" t="s">
        <v>30</v>
      </c>
      <c r="E3516" t="s">
        <v>20</v>
      </c>
      <c r="F3516">
        <v>1</v>
      </c>
      <c r="J3516" t="s">
        <v>995</v>
      </c>
    </row>
    <row r="3517" spans="1:10">
      <c r="A3517" t="s">
        <v>918</v>
      </c>
      <c r="B3517" s="56">
        <v>0.12886574074074075</v>
      </c>
      <c r="C3517" t="s">
        <v>14</v>
      </c>
      <c r="D3517" t="s">
        <v>30</v>
      </c>
      <c r="E3517">
        <v>17</v>
      </c>
      <c r="F3517">
        <v>10</v>
      </c>
      <c r="J3517" t="s">
        <v>995</v>
      </c>
    </row>
    <row r="3518" spans="1:10">
      <c r="A3518" t="s">
        <v>918</v>
      </c>
      <c r="B3518" s="56">
        <v>0.12894675925925925</v>
      </c>
      <c r="C3518" t="s">
        <v>14</v>
      </c>
      <c r="D3518" t="s">
        <v>28</v>
      </c>
      <c r="E3518">
        <v>9</v>
      </c>
      <c r="H3518" t="s">
        <v>1001</v>
      </c>
    </row>
    <row r="3519" spans="1:10">
      <c r="A3519" t="s">
        <v>918</v>
      </c>
      <c r="B3519" s="56">
        <v>0.1293287037037037</v>
      </c>
      <c r="C3519" t="s">
        <v>14</v>
      </c>
      <c r="D3519" t="s">
        <v>30</v>
      </c>
      <c r="E3519">
        <v>19</v>
      </c>
      <c r="F3519">
        <v>12</v>
      </c>
      <c r="J3519" t="s">
        <v>929</v>
      </c>
    </row>
    <row r="3520" spans="1:10">
      <c r="A3520" t="s">
        <v>918</v>
      </c>
      <c r="B3520" s="56">
        <v>0.12942129629629628</v>
      </c>
      <c r="C3520" t="s">
        <v>14</v>
      </c>
      <c r="D3520" t="s">
        <v>28</v>
      </c>
      <c r="E3520">
        <v>9</v>
      </c>
      <c r="H3520" t="s">
        <v>1001</v>
      </c>
    </row>
    <row r="3521" spans="1:10">
      <c r="A3521" t="s">
        <v>918</v>
      </c>
      <c r="B3521" s="56">
        <v>0.1295138888888889</v>
      </c>
      <c r="C3521" t="s">
        <v>14</v>
      </c>
      <c r="D3521" t="s">
        <v>30</v>
      </c>
      <c r="E3521">
        <v>19</v>
      </c>
      <c r="F3521">
        <v>12</v>
      </c>
      <c r="J3521" t="s">
        <v>929</v>
      </c>
    </row>
    <row r="3522" spans="1:10">
      <c r="A3522" t="s">
        <v>918</v>
      </c>
      <c r="B3522" s="56">
        <v>0.12959490740740739</v>
      </c>
      <c r="C3522" t="s">
        <v>14</v>
      </c>
      <c r="D3522" t="s">
        <v>28</v>
      </c>
      <c r="E3522">
        <v>9</v>
      </c>
      <c r="H3522" t="s">
        <v>1001</v>
      </c>
      <c r="I3522">
        <v>1</v>
      </c>
    </row>
    <row r="3523" spans="1:10">
      <c r="A3523" t="s">
        <v>918</v>
      </c>
      <c r="B3523" s="56">
        <v>0.13063657407407409</v>
      </c>
      <c r="C3523" t="s">
        <v>21</v>
      </c>
      <c r="D3523" t="s">
        <v>33</v>
      </c>
      <c r="E3523" t="s">
        <v>17</v>
      </c>
      <c r="F3523">
        <v>20</v>
      </c>
      <c r="G3523" t="s">
        <v>40</v>
      </c>
      <c r="J3523" t="s">
        <v>1002</v>
      </c>
    </row>
    <row r="3524" spans="1:10">
      <c r="A3524" t="s">
        <v>918</v>
      </c>
      <c r="B3524" s="56">
        <v>0.13074074074074074</v>
      </c>
      <c r="C3524" t="s">
        <v>21</v>
      </c>
      <c r="D3524" t="s">
        <v>33</v>
      </c>
      <c r="E3524">
        <v>19</v>
      </c>
      <c r="F3524">
        <v>11</v>
      </c>
      <c r="J3524" t="s">
        <v>1002</v>
      </c>
    </row>
    <row r="3525" spans="1:10">
      <c r="A3525" t="s">
        <v>918</v>
      </c>
      <c r="B3525" s="56">
        <v>0.13082175925925926</v>
      </c>
      <c r="C3525" t="s">
        <v>21</v>
      </c>
      <c r="D3525" t="s">
        <v>33</v>
      </c>
      <c r="E3525">
        <v>23</v>
      </c>
      <c r="F3525">
        <v>15</v>
      </c>
      <c r="J3525" t="s">
        <v>1002</v>
      </c>
    </row>
    <row r="3526" spans="1:10">
      <c r="A3526" t="s">
        <v>918</v>
      </c>
      <c r="B3526" s="56">
        <v>0.13112268518518519</v>
      </c>
      <c r="C3526" t="s">
        <v>21</v>
      </c>
      <c r="D3526" t="s">
        <v>28</v>
      </c>
      <c r="E3526">
        <v>19</v>
      </c>
      <c r="H3526" t="s">
        <v>1004</v>
      </c>
    </row>
    <row r="3527" spans="1:10">
      <c r="A3527" t="s">
        <v>918</v>
      </c>
      <c r="B3527" s="56">
        <v>0.13184027777777776</v>
      </c>
      <c r="C3527" t="s">
        <v>803</v>
      </c>
      <c r="D3527" t="s">
        <v>26</v>
      </c>
      <c r="E3527">
        <v>9</v>
      </c>
    </row>
    <row r="3528" spans="1:10">
      <c r="A3528" t="s">
        <v>918</v>
      </c>
      <c r="B3528" s="56">
        <v>0.13226851851851851</v>
      </c>
      <c r="C3528" t="s">
        <v>803</v>
      </c>
      <c r="D3528" t="s">
        <v>30</v>
      </c>
      <c r="E3528">
        <v>26</v>
      </c>
      <c r="F3528">
        <v>19</v>
      </c>
      <c r="J3528" t="s">
        <v>940</v>
      </c>
    </row>
    <row r="3529" spans="1:10">
      <c r="A3529" t="s">
        <v>918</v>
      </c>
      <c r="B3529" s="56">
        <v>0.13236111111111112</v>
      </c>
      <c r="C3529" t="s">
        <v>803</v>
      </c>
      <c r="D3529" t="s">
        <v>28</v>
      </c>
      <c r="E3529">
        <v>10</v>
      </c>
      <c r="H3529" t="s">
        <v>1005</v>
      </c>
    </row>
    <row r="3530" spans="1:10">
      <c r="A3530" t="s">
        <v>918</v>
      </c>
      <c r="B3530" s="56">
        <v>0.13255787037037037</v>
      </c>
      <c r="C3530" t="s">
        <v>803</v>
      </c>
      <c r="D3530" t="s">
        <v>30</v>
      </c>
      <c r="E3530">
        <v>19</v>
      </c>
      <c r="F3530">
        <v>12</v>
      </c>
      <c r="J3530" t="s">
        <v>996</v>
      </c>
    </row>
    <row r="3531" spans="1:10">
      <c r="A3531" t="s">
        <v>918</v>
      </c>
      <c r="B3531" s="56">
        <v>0.13263888888888889</v>
      </c>
      <c r="C3531" t="s">
        <v>803</v>
      </c>
      <c r="D3531" t="s">
        <v>28</v>
      </c>
      <c r="E3531">
        <v>12</v>
      </c>
      <c r="H3531" t="s">
        <v>1006</v>
      </c>
    </row>
    <row r="3532" spans="1:10">
      <c r="A3532" t="s">
        <v>918</v>
      </c>
      <c r="B3532" s="56">
        <v>0.13277777777777777</v>
      </c>
      <c r="C3532" t="s">
        <v>803</v>
      </c>
      <c r="D3532" t="s">
        <v>30</v>
      </c>
      <c r="E3532">
        <v>23</v>
      </c>
      <c r="F3532">
        <v>16</v>
      </c>
      <c r="J3532" t="s">
        <v>940</v>
      </c>
    </row>
    <row r="3533" spans="1:10">
      <c r="A3533" t="s">
        <v>918</v>
      </c>
      <c r="B3533" s="56">
        <v>0.13284722222222223</v>
      </c>
      <c r="C3533" t="s">
        <v>803</v>
      </c>
      <c r="D3533" t="s">
        <v>28</v>
      </c>
      <c r="E3533">
        <v>5</v>
      </c>
      <c r="H3533" t="s">
        <v>1007</v>
      </c>
    </row>
    <row r="3534" spans="1:10">
      <c r="A3534" t="s">
        <v>918</v>
      </c>
      <c r="B3534" s="56">
        <v>0.13487268518518519</v>
      </c>
      <c r="C3534" t="s">
        <v>803</v>
      </c>
      <c r="D3534" t="s">
        <v>113</v>
      </c>
      <c r="E3534">
        <v>18</v>
      </c>
      <c r="F3534">
        <v>16</v>
      </c>
    </row>
    <row r="3535" spans="1:10">
      <c r="A3535" t="s">
        <v>918</v>
      </c>
      <c r="B3535" s="56">
        <v>0.13495370370370371</v>
      </c>
      <c r="C3535" t="s">
        <v>14</v>
      </c>
      <c r="D3535" t="s">
        <v>113</v>
      </c>
      <c r="E3535">
        <v>10</v>
      </c>
      <c r="F3535">
        <v>7</v>
      </c>
      <c r="J3535" t="s">
        <v>1008</v>
      </c>
    </row>
    <row r="3536" spans="1:10">
      <c r="A3536" t="s">
        <v>918</v>
      </c>
      <c r="B3536" s="56">
        <v>0.13667824074074075</v>
      </c>
      <c r="C3536" t="s">
        <v>888</v>
      </c>
      <c r="D3536" t="s">
        <v>28</v>
      </c>
      <c r="E3536">
        <v>9</v>
      </c>
      <c r="H3536" t="s">
        <v>1009</v>
      </c>
      <c r="J3536" t="s">
        <v>1010</v>
      </c>
    </row>
    <row r="3537" spans="1:10">
      <c r="A3537" t="s">
        <v>918</v>
      </c>
      <c r="B3537" s="56">
        <v>0.13215277777777779</v>
      </c>
      <c r="C3537" t="s">
        <v>974</v>
      </c>
      <c r="D3537" t="s">
        <v>33</v>
      </c>
      <c r="E3537">
        <v>10</v>
      </c>
      <c r="F3537">
        <v>3</v>
      </c>
      <c r="J3537" t="s">
        <v>952</v>
      </c>
    </row>
    <row r="3538" spans="1:10">
      <c r="A3538" t="s">
        <v>918</v>
      </c>
      <c r="B3538" s="56">
        <v>0.13902777777777778</v>
      </c>
      <c r="C3538" t="s">
        <v>19</v>
      </c>
      <c r="D3538" t="s">
        <v>30</v>
      </c>
      <c r="E3538">
        <v>16</v>
      </c>
      <c r="F3538">
        <v>8</v>
      </c>
      <c r="J3538" t="s">
        <v>1011</v>
      </c>
    </row>
    <row r="3539" spans="1:10">
      <c r="A3539" t="s">
        <v>918</v>
      </c>
      <c r="B3539" s="56">
        <v>0.13915509259259259</v>
      </c>
      <c r="C3539" t="s">
        <v>19</v>
      </c>
      <c r="D3539" t="s">
        <v>28</v>
      </c>
      <c r="E3539">
        <v>17</v>
      </c>
      <c r="H3539" t="s">
        <v>1012</v>
      </c>
    </row>
    <row r="3540" spans="1:10">
      <c r="A3540" t="s">
        <v>918</v>
      </c>
      <c r="B3540" s="56">
        <v>0.13953703703703704</v>
      </c>
      <c r="C3540" t="s">
        <v>19</v>
      </c>
      <c r="D3540" t="s">
        <v>30</v>
      </c>
      <c r="E3540">
        <v>17</v>
      </c>
      <c r="F3540">
        <v>9</v>
      </c>
      <c r="J3540" t="s">
        <v>935</v>
      </c>
    </row>
    <row r="3541" spans="1:10">
      <c r="A3541" t="s">
        <v>918</v>
      </c>
      <c r="B3541" s="56">
        <v>0.13961805555555556</v>
      </c>
      <c r="C3541" t="s">
        <v>19</v>
      </c>
      <c r="D3541" t="s">
        <v>28</v>
      </c>
      <c r="E3541">
        <v>7</v>
      </c>
      <c r="H3541" t="s">
        <v>1013</v>
      </c>
      <c r="I3541">
        <v>1</v>
      </c>
    </row>
    <row r="3542" spans="1:10">
      <c r="A3542" t="s">
        <v>918</v>
      </c>
      <c r="B3542" s="56">
        <v>0.14182870370370371</v>
      </c>
      <c r="C3542" t="s">
        <v>21</v>
      </c>
      <c r="D3542" t="s">
        <v>33</v>
      </c>
      <c r="E3542">
        <v>16</v>
      </c>
      <c r="F3542">
        <v>8</v>
      </c>
      <c r="J3542" t="s">
        <v>1014</v>
      </c>
    </row>
    <row r="3543" spans="1:10">
      <c r="A3543" t="s">
        <v>918</v>
      </c>
      <c r="B3543" s="56">
        <v>0.14201388888888888</v>
      </c>
      <c r="C3543" t="s">
        <v>21</v>
      </c>
      <c r="D3543" t="s">
        <v>28</v>
      </c>
      <c r="E3543">
        <v>14</v>
      </c>
      <c r="H3543" t="s">
        <v>1015</v>
      </c>
    </row>
    <row r="3544" spans="1:10">
      <c r="A3544" t="s">
        <v>918</v>
      </c>
      <c r="B3544" s="56">
        <v>0.1426388888888889</v>
      </c>
      <c r="C3544" t="s">
        <v>803</v>
      </c>
      <c r="D3544" t="s">
        <v>30</v>
      </c>
      <c r="E3544">
        <v>18</v>
      </c>
      <c r="F3544">
        <v>11</v>
      </c>
      <c r="J3544" t="s">
        <v>996</v>
      </c>
    </row>
    <row r="3545" spans="1:10">
      <c r="A3545" t="s">
        <v>918</v>
      </c>
      <c r="B3545" s="56">
        <v>0.14270833333333333</v>
      </c>
      <c r="C3545" t="s">
        <v>803</v>
      </c>
      <c r="D3545" t="s">
        <v>28</v>
      </c>
      <c r="E3545">
        <v>6</v>
      </c>
      <c r="H3545" t="s">
        <v>928</v>
      </c>
    </row>
    <row r="3546" spans="1:10">
      <c r="A3546" t="s">
        <v>918</v>
      </c>
      <c r="B3546" s="56">
        <v>0.14277777777777778</v>
      </c>
      <c r="C3546" t="s">
        <v>803</v>
      </c>
      <c r="D3546" t="s">
        <v>30</v>
      </c>
      <c r="E3546" t="s">
        <v>38</v>
      </c>
      <c r="F3546" t="s">
        <v>38</v>
      </c>
      <c r="J3546" t="s">
        <v>996</v>
      </c>
    </row>
    <row r="3547" spans="1:10">
      <c r="A3547" t="s">
        <v>918</v>
      </c>
      <c r="B3547" s="56">
        <v>0.14281250000000001</v>
      </c>
      <c r="C3547" t="s">
        <v>803</v>
      </c>
      <c r="D3547" t="s">
        <v>30</v>
      </c>
      <c r="E3547" t="s">
        <v>38</v>
      </c>
      <c r="F3547" t="s">
        <v>38</v>
      </c>
      <c r="J3547" t="s">
        <v>940</v>
      </c>
    </row>
    <row r="3548" spans="1:10">
      <c r="A3548" t="s">
        <v>918</v>
      </c>
      <c r="B3548" s="56">
        <v>0.14403935185185185</v>
      </c>
      <c r="C3548" t="s">
        <v>888</v>
      </c>
      <c r="D3548" t="s">
        <v>28</v>
      </c>
      <c r="E3548">
        <v>18</v>
      </c>
      <c r="H3548" t="s">
        <v>1016</v>
      </c>
      <c r="J3548" t="s">
        <v>1010</v>
      </c>
    </row>
    <row r="3549" spans="1:10">
      <c r="A3549" t="s">
        <v>918</v>
      </c>
      <c r="B3549" s="56">
        <v>0.1454050925925926</v>
      </c>
      <c r="C3549" t="s">
        <v>888</v>
      </c>
      <c r="D3549" t="s">
        <v>15</v>
      </c>
      <c r="E3549" t="s">
        <v>38</v>
      </c>
      <c r="F3549" t="s">
        <v>38</v>
      </c>
      <c r="J3549" t="s">
        <v>103</v>
      </c>
    </row>
    <row r="3550" spans="1:10">
      <c r="A3550" t="s">
        <v>918</v>
      </c>
      <c r="B3550" s="56">
        <v>0.1454050925925926</v>
      </c>
      <c r="C3550" t="s">
        <v>888</v>
      </c>
      <c r="D3550" t="s">
        <v>15</v>
      </c>
      <c r="E3550">
        <v>15</v>
      </c>
      <c r="F3550">
        <v>7</v>
      </c>
      <c r="J3550" t="s">
        <v>105</v>
      </c>
    </row>
    <row r="3551" spans="1:10">
      <c r="A3551" t="s">
        <v>918</v>
      </c>
      <c r="B3551" s="56">
        <v>0.14657407407407408</v>
      </c>
      <c r="C3551" t="s">
        <v>990</v>
      </c>
      <c r="D3551" t="s">
        <v>15</v>
      </c>
      <c r="E3551">
        <v>11</v>
      </c>
      <c r="F3551">
        <v>7</v>
      </c>
    </row>
    <row r="3552" spans="1:10">
      <c r="A3552" t="s">
        <v>918</v>
      </c>
      <c r="B3552" s="56">
        <v>0.14797453703703703</v>
      </c>
      <c r="C3552" t="s">
        <v>19</v>
      </c>
      <c r="D3552" t="s">
        <v>22</v>
      </c>
      <c r="E3552">
        <v>15</v>
      </c>
      <c r="F3552">
        <v>5</v>
      </c>
    </row>
    <row r="3553" spans="1:10">
      <c r="A3553" t="s">
        <v>918</v>
      </c>
      <c r="B3553" s="56">
        <v>0.14879629629629629</v>
      </c>
      <c r="C3553" t="s">
        <v>21</v>
      </c>
      <c r="D3553" t="s">
        <v>101</v>
      </c>
      <c r="E3553">
        <v>7</v>
      </c>
      <c r="J3553" t="s">
        <v>1019</v>
      </c>
    </row>
    <row r="3554" spans="1:10">
      <c r="A3554" t="s">
        <v>918</v>
      </c>
      <c r="B3554" s="56">
        <v>0.14921296296296296</v>
      </c>
      <c r="C3554" t="s">
        <v>21</v>
      </c>
      <c r="D3554" t="s">
        <v>33</v>
      </c>
      <c r="E3554" t="s">
        <v>17</v>
      </c>
      <c r="F3554">
        <v>20</v>
      </c>
      <c r="G3554" t="s">
        <v>40</v>
      </c>
      <c r="J3554" t="s">
        <v>103</v>
      </c>
    </row>
    <row r="3555" spans="1:10">
      <c r="A3555" t="s">
        <v>918</v>
      </c>
      <c r="B3555" s="56">
        <v>0.14921296296296296</v>
      </c>
      <c r="C3555" t="s">
        <v>21</v>
      </c>
      <c r="D3555" t="s">
        <v>33</v>
      </c>
      <c r="E3555">
        <v>12</v>
      </c>
      <c r="F3555">
        <v>4</v>
      </c>
      <c r="J3555" t="s">
        <v>448</v>
      </c>
    </row>
    <row r="3556" spans="1:10">
      <c r="A3556" t="s">
        <v>918</v>
      </c>
      <c r="B3556" s="56">
        <v>0.14952546296296296</v>
      </c>
      <c r="C3556" t="s">
        <v>803</v>
      </c>
      <c r="D3556" t="s">
        <v>15</v>
      </c>
      <c r="E3556">
        <v>18</v>
      </c>
      <c r="F3556">
        <v>16</v>
      </c>
    </row>
    <row r="3557" spans="1:10">
      <c r="A3557" t="s">
        <v>918</v>
      </c>
      <c r="B3557" s="56">
        <v>0.14997685185185186</v>
      </c>
      <c r="C3557" t="s">
        <v>803</v>
      </c>
      <c r="D3557" t="s">
        <v>30</v>
      </c>
      <c r="E3557">
        <v>17</v>
      </c>
      <c r="F3557">
        <v>10</v>
      </c>
      <c r="J3557" t="s">
        <v>1025</v>
      </c>
    </row>
    <row r="3558" spans="1:10">
      <c r="A3558" t="s">
        <v>918</v>
      </c>
      <c r="B3558" s="56">
        <v>0.15144675925925927</v>
      </c>
      <c r="C3558" t="s">
        <v>14</v>
      </c>
      <c r="D3558" t="s">
        <v>30</v>
      </c>
      <c r="E3558">
        <v>18</v>
      </c>
      <c r="F3558">
        <v>11</v>
      </c>
      <c r="J3558" t="s">
        <v>1027</v>
      </c>
    </row>
    <row r="3559" spans="1:10">
      <c r="A3559" t="s">
        <v>918</v>
      </c>
      <c r="B3559" s="56">
        <v>0.15145833333333333</v>
      </c>
      <c r="C3559" t="s">
        <v>14</v>
      </c>
      <c r="D3559" t="s">
        <v>30</v>
      </c>
      <c r="E3559">
        <v>17</v>
      </c>
      <c r="F3559">
        <v>10</v>
      </c>
      <c r="J3559" t="s">
        <v>1027</v>
      </c>
    </row>
    <row r="3560" spans="1:10">
      <c r="A3560" t="s">
        <v>918</v>
      </c>
      <c r="B3560" s="56">
        <v>0.15167824074074074</v>
      </c>
      <c r="C3560" t="s">
        <v>14</v>
      </c>
      <c r="D3560" t="s">
        <v>28</v>
      </c>
      <c r="E3560">
        <v>13</v>
      </c>
      <c r="J3560" t="s">
        <v>1028</v>
      </c>
    </row>
    <row r="3561" spans="1:10">
      <c r="A3561" t="s">
        <v>918</v>
      </c>
      <c r="B3561" s="56">
        <v>0.15182870370370372</v>
      </c>
      <c r="C3561" t="s">
        <v>14</v>
      </c>
      <c r="D3561" t="s">
        <v>28</v>
      </c>
      <c r="E3561">
        <v>7</v>
      </c>
      <c r="H3561" t="s">
        <v>1030</v>
      </c>
    </row>
    <row r="3562" spans="1:10">
      <c r="A3562" t="s">
        <v>918</v>
      </c>
      <c r="B3562" s="56">
        <v>0.15184027777777778</v>
      </c>
      <c r="C3562" t="s">
        <v>14</v>
      </c>
      <c r="D3562" t="s">
        <v>28</v>
      </c>
      <c r="E3562">
        <v>5</v>
      </c>
      <c r="H3562" t="s">
        <v>1031</v>
      </c>
    </row>
    <row r="3563" spans="1:10">
      <c r="A3563" t="s">
        <v>918</v>
      </c>
      <c r="B3563" s="56">
        <v>0.15190972222222221</v>
      </c>
      <c r="C3563" t="s">
        <v>19</v>
      </c>
      <c r="D3563" t="s">
        <v>30</v>
      </c>
      <c r="E3563">
        <v>9</v>
      </c>
      <c r="F3563">
        <v>1</v>
      </c>
      <c r="J3563" t="s">
        <v>1035</v>
      </c>
    </row>
    <row r="3564" spans="1:10">
      <c r="A3564" t="s">
        <v>918</v>
      </c>
      <c r="B3564" s="56">
        <v>0.15237268518518518</v>
      </c>
      <c r="C3564" t="s">
        <v>803</v>
      </c>
      <c r="D3564" t="s">
        <v>62</v>
      </c>
      <c r="E3564">
        <v>13</v>
      </c>
      <c r="F3564">
        <v>6</v>
      </c>
      <c r="H3564" t="s">
        <v>1036</v>
      </c>
      <c r="J3564" t="s">
        <v>912</v>
      </c>
    </row>
    <row r="3565" spans="1:10">
      <c r="A3565" t="s">
        <v>918</v>
      </c>
      <c r="B3565" s="56">
        <v>0.1524537037037037</v>
      </c>
      <c r="C3565" t="s">
        <v>888</v>
      </c>
      <c r="D3565" t="s">
        <v>62</v>
      </c>
      <c r="E3565">
        <v>14</v>
      </c>
      <c r="F3565">
        <v>8</v>
      </c>
      <c r="H3565" t="s">
        <v>1039</v>
      </c>
      <c r="J3565" t="s">
        <v>912</v>
      </c>
    </row>
    <row r="3566" spans="1:10">
      <c r="A3566" t="s">
        <v>918</v>
      </c>
      <c r="B3566" s="56">
        <v>0.15251157407407406</v>
      </c>
      <c r="C3566" t="s">
        <v>198</v>
      </c>
      <c r="D3566" t="s">
        <v>62</v>
      </c>
      <c r="E3566">
        <v>2</v>
      </c>
      <c r="F3566">
        <v>2</v>
      </c>
      <c r="H3566" t="s">
        <v>1042</v>
      </c>
      <c r="J3566" t="s">
        <v>1043</v>
      </c>
    </row>
    <row r="3567" spans="1:10">
      <c r="A3567" t="s">
        <v>918</v>
      </c>
      <c r="B3567" s="56">
        <v>0.15254629629629629</v>
      </c>
      <c r="C3567" t="s">
        <v>14</v>
      </c>
      <c r="D3567" t="s">
        <v>62</v>
      </c>
      <c r="E3567">
        <v>6</v>
      </c>
      <c r="F3567">
        <v>3</v>
      </c>
      <c r="H3567" t="s">
        <v>1044</v>
      </c>
      <c r="J3567" t="s">
        <v>1045</v>
      </c>
    </row>
    <row r="3568" spans="1:10">
      <c r="A3568" t="s">
        <v>918</v>
      </c>
      <c r="B3568" s="56">
        <v>0.15358796296296295</v>
      </c>
      <c r="C3568" t="s">
        <v>803</v>
      </c>
      <c r="D3568" t="s">
        <v>30</v>
      </c>
      <c r="E3568">
        <v>18</v>
      </c>
      <c r="F3568">
        <v>11</v>
      </c>
      <c r="J3568" t="s">
        <v>1046</v>
      </c>
    </row>
    <row r="3569" spans="1:10">
      <c r="A3569" t="s">
        <v>918</v>
      </c>
      <c r="B3569" s="56">
        <v>0.15365740740740741</v>
      </c>
      <c r="C3569" t="s">
        <v>803</v>
      </c>
      <c r="D3569" t="s">
        <v>28</v>
      </c>
      <c r="E3569">
        <v>7</v>
      </c>
      <c r="H3569" t="s">
        <v>1030</v>
      </c>
    </row>
    <row r="3570" spans="1:10">
      <c r="A3570" t="s">
        <v>918</v>
      </c>
      <c r="B3570" s="56">
        <v>0.15557870370370369</v>
      </c>
      <c r="C3570" t="s">
        <v>19</v>
      </c>
      <c r="D3570" t="s">
        <v>30</v>
      </c>
      <c r="E3570" t="s">
        <v>38</v>
      </c>
      <c r="F3570" t="s">
        <v>38</v>
      </c>
      <c r="J3570" t="s">
        <v>935</v>
      </c>
    </row>
    <row r="3571" spans="1:10">
      <c r="A3571" t="s">
        <v>918</v>
      </c>
      <c r="B3571" s="56">
        <v>0.15564814814814815</v>
      </c>
      <c r="C3571" t="s">
        <v>19</v>
      </c>
      <c r="D3571" t="s">
        <v>28</v>
      </c>
      <c r="E3571">
        <v>9</v>
      </c>
      <c r="H3571" t="s">
        <v>1047</v>
      </c>
    </row>
    <row r="3572" spans="1:10">
      <c r="A3572" t="s">
        <v>918</v>
      </c>
      <c r="B3572" s="56">
        <v>0.1557175925925926</v>
      </c>
      <c r="C3572" t="s">
        <v>14</v>
      </c>
      <c r="D3572" t="s">
        <v>30</v>
      </c>
      <c r="E3572">
        <v>24</v>
      </c>
      <c r="F3572">
        <v>17</v>
      </c>
      <c r="J3572" t="s">
        <v>1049</v>
      </c>
    </row>
    <row r="3573" spans="1:10">
      <c r="A3573" t="s">
        <v>918</v>
      </c>
      <c r="B3573" s="56">
        <v>0.15650462962962963</v>
      </c>
      <c r="C3573" t="s">
        <v>14</v>
      </c>
      <c r="D3573" t="s">
        <v>30</v>
      </c>
      <c r="E3573" t="s">
        <v>38</v>
      </c>
      <c r="F3573" t="s">
        <v>38</v>
      </c>
      <c r="J3573" t="s">
        <v>56</v>
      </c>
    </row>
    <row r="3574" spans="1:10">
      <c r="A3574" t="s">
        <v>918</v>
      </c>
      <c r="B3574" s="56">
        <v>0.15748842592592593</v>
      </c>
      <c r="C3574" t="s">
        <v>14</v>
      </c>
      <c r="D3574" t="s">
        <v>30</v>
      </c>
      <c r="E3574">
        <v>21</v>
      </c>
      <c r="F3574">
        <v>14</v>
      </c>
      <c r="J3574" t="s">
        <v>297</v>
      </c>
    </row>
    <row r="3575" spans="1:10">
      <c r="A3575" t="s">
        <v>918</v>
      </c>
      <c r="B3575" s="56">
        <v>0.15769675925925927</v>
      </c>
      <c r="C3575" t="s">
        <v>14</v>
      </c>
      <c r="D3575" t="s">
        <v>28</v>
      </c>
      <c r="E3575">
        <v>7</v>
      </c>
      <c r="H3575" t="s">
        <v>1030</v>
      </c>
    </row>
    <row r="3576" spans="1:10">
      <c r="A3576" t="s">
        <v>918</v>
      </c>
      <c r="B3576" s="56">
        <v>0.15778935185185186</v>
      </c>
      <c r="C3576" t="s">
        <v>14</v>
      </c>
      <c r="D3576" t="s">
        <v>28</v>
      </c>
      <c r="E3576">
        <v>5</v>
      </c>
      <c r="H3576" t="s">
        <v>1031</v>
      </c>
    </row>
    <row r="3577" spans="1:10">
      <c r="A3577" t="s">
        <v>918</v>
      </c>
      <c r="B3577" s="56">
        <v>0.15796296296296297</v>
      </c>
      <c r="C3577" t="s">
        <v>14</v>
      </c>
      <c r="D3577" t="s">
        <v>30</v>
      </c>
      <c r="E3577">
        <v>23</v>
      </c>
      <c r="F3577">
        <v>16</v>
      </c>
      <c r="J3577" t="s">
        <v>297</v>
      </c>
    </row>
    <row r="3578" spans="1:10">
      <c r="A3578" t="s">
        <v>918</v>
      </c>
      <c r="B3578" s="56">
        <v>0.15796296296296297</v>
      </c>
      <c r="C3578" t="s">
        <v>14</v>
      </c>
      <c r="D3578" t="s">
        <v>30</v>
      </c>
      <c r="E3578">
        <v>23</v>
      </c>
      <c r="F3578">
        <v>16</v>
      </c>
      <c r="J3578" t="s">
        <v>56</v>
      </c>
    </row>
    <row r="3579" spans="1:10">
      <c r="A3579" t="s">
        <v>918</v>
      </c>
      <c r="B3579" s="56">
        <v>0.15802083333333333</v>
      </c>
      <c r="C3579" t="s">
        <v>14</v>
      </c>
      <c r="D3579" t="s">
        <v>28</v>
      </c>
      <c r="E3579">
        <v>8</v>
      </c>
      <c r="H3579" t="s">
        <v>1053</v>
      </c>
    </row>
    <row r="3580" spans="1:10">
      <c r="A3580" t="s">
        <v>918</v>
      </c>
      <c r="B3580" s="56">
        <v>0.1590162037037037</v>
      </c>
      <c r="C3580" t="s">
        <v>21</v>
      </c>
      <c r="D3580" t="s">
        <v>33</v>
      </c>
      <c r="E3580" t="s">
        <v>38</v>
      </c>
      <c r="F3580" t="s">
        <v>38</v>
      </c>
      <c r="J3580" t="s">
        <v>56</v>
      </c>
    </row>
    <row r="3581" spans="1:10">
      <c r="A3581" t="s">
        <v>918</v>
      </c>
      <c r="B3581" s="56">
        <v>0.1590162037037037</v>
      </c>
      <c r="C3581" t="s">
        <v>21</v>
      </c>
      <c r="D3581" t="s">
        <v>33</v>
      </c>
      <c r="E3581">
        <v>16</v>
      </c>
      <c r="F3581">
        <v>8</v>
      </c>
      <c r="J3581" t="s">
        <v>1054</v>
      </c>
    </row>
    <row r="3582" spans="1:10">
      <c r="A3582" t="s">
        <v>918</v>
      </c>
      <c r="B3582" s="56">
        <v>0.15916666666666668</v>
      </c>
      <c r="C3582" t="s">
        <v>21</v>
      </c>
      <c r="D3582" t="s">
        <v>28</v>
      </c>
      <c r="E3582">
        <v>6</v>
      </c>
      <c r="H3582" t="s">
        <v>1055</v>
      </c>
    </row>
    <row r="3583" spans="1:10">
      <c r="A3583" t="s">
        <v>918</v>
      </c>
      <c r="B3583" s="56">
        <v>0.1595138888888889</v>
      </c>
      <c r="C3583" t="s">
        <v>803</v>
      </c>
      <c r="D3583" t="s">
        <v>30</v>
      </c>
      <c r="E3583">
        <v>20</v>
      </c>
      <c r="F3583">
        <v>13</v>
      </c>
      <c r="J3583" t="s">
        <v>946</v>
      </c>
    </row>
    <row r="3584" spans="1:10">
      <c r="A3584" t="s">
        <v>918</v>
      </c>
      <c r="B3584" s="56">
        <v>0.1595138888888889</v>
      </c>
      <c r="C3584" t="s">
        <v>803</v>
      </c>
      <c r="D3584" t="s">
        <v>30</v>
      </c>
      <c r="E3584" t="s">
        <v>38</v>
      </c>
      <c r="F3584" t="s">
        <v>38</v>
      </c>
      <c r="J3584" t="s">
        <v>56</v>
      </c>
    </row>
    <row r="3585" spans="1:10">
      <c r="A3585" t="s">
        <v>918</v>
      </c>
      <c r="B3585" s="56">
        <v>0.15960648148148149</v>
      </c>
      <c r="C3585" t="s">
        <v>803</v>
      </c>
      <c r="D3585" t="s">
        <v>28</v>
      </c>
      <c r="E3585">
        <v>7</v>
      </c>
      <c r="H3585" t="s">
        <v>1030</v>
      </c>
    </row>
    <row r="3586" spans="1:10">
      <c r="A3586" t="s">
        <v>918</v>
      </c>
      <c r="B3586" s="56">
        <v>0.15967592592592592</v>
      </c>
      <c r="C3586" t="s">
        <v>803</v>
      </c>
      <c r="D3586" t="s">
        <v>30</v>
      </c>
      <c r="E3586" t="s">
        <v>38</v>
      </c>
      <c r="F3586" t="s">
        <v>38</v>
      </c>
      <c r="J3586" t="s">
        <v>56</v>
      </c>
    </row>
    <row r="3587" spans="1:10">
      <c r="A3587" t="s">
        <v>918</v>
      </c>
      <c r="B3587" s="56">
        <v>0.15967592592592592</v>
      </c>
      <c r="C3587" t="s">
        <v>803</v>
      </c>
      <c r="D3587" t="s">
        <v>30</v>
      </c>
      <c r="E3587">
        <v>26</v>
      </c>
      <c r="F3587">
        <v>19</v>
      </c>
      <c r="G3587" t="s">
        <v>40</v>
      </c>
      <c r="J3587" t="s">
        <v>946</v>
      </c>
    </row>
    <row r="3588" spans="1:10">
      <c r="A3588" t="s">
        <v>918</v>
      </c>
      <c r="B3588" s="56">
        <v>0.15984953703703703</v>
      </c>
      <c r="C3588" t="s">
        <v>803</v>
      </c>
      <c r="D3588" t="s">
        <v>28</v>
      </c>
      <c r="E3588">
        <v>6</v>
      </c>
      <c r="H3588" t="s">
        <v>928</v>
      </c>
    </row>
    <row r="3589" spans="1:10">
      <c r="A3589" t="s">
        <v>918</v>
      </c>
      <c r="B3589" s="56">
        <v>0.15991898148148148</v>
      </c>
      <c r="C3589" t="s">
        <v>803</v>
      </c>
      <c r="D3589" t="s">
        <v>30</v>
      </c>
      <c r="E3589" t="s">
        <v>38</v>
      </c>
      <c r="F3589" t="s">
        <v>38</v>
      </c>
      <c r="J3589" t="s">
        <v>56</v>
      </c>
    </row>
    <row r="3590" spans="1:10">
      <c r="A3590" t="s">
        <v>918</v>
      </c>
      <c r="B3590" s="56">
        <v>0.15991898148148148</v>
      </c>
      <c r="C3590" t="s">
        <v>803</v>
      </c>
      <c r="D3590" t="s">
        <v>30</v>
      </c>
      <c r="E3590">
        <v>14</v>
      </c>
      <c r="F3590">
        <v>7</v>
      </c>
      <c r="J3590" t="s">
        <v>947</v>
      </c>
    </row>
    <row r="3591" spans="1:10">
      <c r="A3591" t="s">
        <v>918</v>
      </c>
      <c r="B3591" s="56">
        <v>0.1605787037037037</v>
      </c>
      <c r="C3591" t="s">
        <v>888</v>
      </c>
      <c r="D3591" t="s">
        <v>101</v>
      </c>
      <c r="E3591">
        <v>7</v>
      </c>
      <c r="J3591" t="s">
        <v>1062</v>
      </c>
    </row>
    <row r="3592" spans="1:10">
      <c r="A3592" t="s">
        <v>918</v>
      </c>
      <c r="B3592" s="56">
        <v>0.16104166666666667</v>
      </c>
      <c r="C3592" t="s">
        <v>888</v>
      </c>
      <c r="D3592" t="s">
        <v>101</v>
      </c>
      <c r="E3592">
        <v>15</v>
      </c>
      <c r="J3592" t="s">
        <v>1063</v>
      </c>
    </row>
    <row r="3593" spans="1:10">
      <c r="A3593" t="s">
        <v>918</v>
      </c>
      <c r="B3593" s="56">
        <v>0.16229166666666667</v>
      </c>
      <c r="C3593" t="s">
        <v>198</v>
      </c>
      <c r="D3593" t="s">
        <v>101</v>
      </c>
      <c r="E3593">
        <v>7</v>
      </c>
      <c r="J3593" t="s">
        <v>1064</v>
      </c>
    </row>
    <row r="3594" spans="1:10">
      <c r="A3594" t="s">
        <v>918</v>
      </c>
      <c r="B3594" s="56">
        <v>0.16305555555555556</v>
      </c>
      <c r="C3594" t="s">
        <v>19</v>
      </c>
      <c r="D3594" t="s">
        <v>30</v>
      </c>
      <c r="E3594">
        <v>19</v>
      </c>
      <c r="F3594">
        <v>11</v>
      </c>
      <c r="J3594" t="s">
        <v>1066</v>
      </c>
    </row>
    <row r="3595" spans="1:10">
      <c r="A3595" t="s">
        <v>918</v>
      </c>
      <c r="B3595" s="56">
        <v>0.16315972222222222</v>
      </c>
      <c r="C3595" t="s">
        <v>19</v>
      </c>
      <c r="D3595" t="s">
        <v>28</v>
      </c>
      <c r="E3595">
        <v>17</v>
      </c>
      <c r="H3595" t="s">
        <v>1067</v>
      </c>
    </row>
    <row r="3596" spans="1:10">
      <c r="A3596" t="s">
        <v>918</v>
      </c>
      <c r="B3596" s="56">
        <v>0.1633101851851852</v>
      </c>
      <c r="C3596" t="s">
        <v>19</v>
      </c>
      <c r="D3596" t="s">
        <v>30</v>
      </c>
      <c r="E3596" t="s">
        <v>38</v>
      </c>
      <c r="F3596" t="s">
        <v>38</v>
      </c>
      <c r="J3596" t="s">
        <v>935</v>
      </c>
    </row>
    <row r="3597" spans="1:10">
      <c r="A3597" t="s">
        <v>918</v>
      </c>
      <c r="B3597" s="56">
        <v>0.16386574074074073</v>
      </c>
      <c r="C3597" t="s">
        <v>14</v>
      </c>
      <c r="D3597" t="s">
        <v>30</v>
      </c>
      <c r="E3597">
        <v>18</v>
      </c>
      <c r="F3597">
        <v>11</v>
      </c>
      <c r="J3597" t="s">
        <v>995</v>
      </c>
    </row>
    <row r="3598" spans="1:10">
      <c r="A3598" t="s">
        <v>918</v>
      </c>
      <c r="B3598" s="56">
        <v>0.16394675925925925</v>
      </c>
      <c r="C3598" t="s">
        <v>14</v>
      </c>
      <c r="D3598" t="s">
        <v>28</v>
      </c>
      <c r="E3598">
        <v>8</v>
      </c>
      <c r="H3598" t="s">
        <v>1053</v>
      </c>
    </row>
    <row r="3599" spans="1:10">
      <c r="A3599" t="s">
        <v>918</v>
      </c>
      <c r="B3599" s="56">
        <v>0.16402777777777777</v>
      </c>
      <c r="C3599" t="s">
        <v>14</v>
      </c>
      <c r="D3599" t="s">
        <v>30</v>
      </c>
      <c r="E3599">
        <v>19</v>
      </c>
      <c r="F3599">
        <v>12</v>
      </c>
      <c r="J3599" t="s">
        <v>995</v>
      </c>
    </row>
    <row r="3600" spans="1:10">
      <c r="A3600" t="s">
        <v>918</v>
      </c>
      <c r="B3600" s="56">
        <v>0.16407407407407407</v>
      </c>
      <c r="C3600" t="s">
        <v>14</v>
      </c>
      <c r="D3600" t="s">
        <v>28</v>
      </c>
      <c r="E3600">
        <v>8</v>
      </c>
      <c r="H3600" t="s">
        <v>1053</v>
      </c>
    </row>
    <row r="3601" spans="1:10">
      <c r="A3601" t="s">
        <v>918</v>
      </c>
      <c r="B3601" s="56">
        <v>0.16425925925925927</v>
      </c>
      <c r="C3601" t="s">
        <v>14</v>
      </c>
      <c r="D3601" t="s">
        <v>30</v>
      </c>
      <c r="E3601">
        <v>16</v>
      </c>
      <c r="F3601">
        <v>9</v>
      </c>
      <c r="J3601" t="s">
        <v>995</v>
      </c>
    </row>
    <row r="3602" spans="1:10">
      <c r="A3602" t="s">
        <v>918</v>
      </c>
      <c r="B3602" s="56">
        <v>0.16431712962962963</v>
      </c>
      <c r="C3602" t="s">
        <v>14</v>
      </c>
      <c r="D3602" t="s">
        <v>28</v>
      </c>
      <c r="E3602">
        <v>7</v>
      </c>
      <c r="H3602" t="s">
        <v>1030</v>
      </c>
    </row>
    <row r="3603" spans="1:10">
      <c r="A3603" t="s">
        <v>918</v>
      </c>
      <c r="B3603" s="56">
        <v>0.16473379629629631</v>
      </c>
      <c r="C3603" t="s">
        <v>803</v>
      </c>
      <c r="D3603" t="s">
        <v>30</v>
      </c>
      <c r="E3603">
        <v>11</v>
      </c>
      <c r="F3603">
        <v>4</v>
      </c>
      <c r="J3603" t="s">
        <v>996</v>
      </c>
    </row>
    <row r="3604" spans="1:10">
      <c r="A3604" t="s">
        <v>918</v>
      </c>
      <c r="B3604" s="56">
        <v>0.16498842592592591</v>
      </c>
      <c r="C3604" t="s">
        <v>803</v>
      </c>
      <c r="D3604" t="s">
        <v>30</v>
      </c>
      <c r="E3604">
        <v>9</v>
      </c>
      <c r="F3604">
        <v>2</v>
      </c>
      <c r="J3604" t="s">
        <v>940</v>
      </c>
    </row>
    <row r="3605" spans="1:10">
      <c r="A3605" t="s">
        <v>918</v>
      </c>
      <c r="B3605" s="56">
        <v>0.16521990740740741</v>
      </c>
      <c r="C3605" t="s">
        <v>803</v>
      </c>
      <c r="D3605" t="s">
        <v>30</v>
      </c>
      <c r="E3605">
        <v>17</v>
      </c>
      <c r="F3605">
        <v>10</v>
      </c>
      <c r="J3605" t="s">
        <v>996</v>
      </c>
    </row>
    <row r="3606" spans="1:10">
      <c r="A3606" t="s">
        <v>918</v>
      </c>
      <c r="B3606" s="56">
        <v>0.16528935185185184</v>
      </c>
      <c r="C3606" t="s">
        <v>803</v>
      </c>
      <c r="D3606" t="s">
        <v>28</v>
      </c>
      <c r="E3606">
        <v>6</v>
      </c>
      <c r="H3606" t="s">
        <v>928</v>
      </c>
    </row>
    <row r="3607" spans="1:10">
      <c r="A3607" t="s">
        <v>918</v>
      </c>
      <c r="B3607" s="56">
        <v>0.16590277777777779</v>
      </c>
      <c r="C3607" t="s">
        <v>21</v>
      </c>
      <c r="D3607" t="s">
        <v>33</v>
      </c>
      <c r="E3607">
        <v>16</v>
      </c>
      <c r="F3607">
        <v>8</v>
      </c>
      <c r="J3607" t="s">
        <v>1014</v>
      </c>
    </row>
    <row r="3608" spans="1:10">
      <c r="A3608" t="s">
        <v>918</v>
      </c>
      <c r="B3608" s="56">
        <v>0.16615740740740742</v>
      </c>
      <c r="C3608" t="s">
        <v>21</v>
      </c>
      <c r="D3608" t="s">
        <v>28</v>
      </c>
      <c r="E3608">
        <v>11</v>
      </c>
      <c r="H3608" t="s">
        <v>1068</v>
      </c>
      <c r="I3608">
        <v>1</v>
      </c>
      <c r="J3608" t="s">
        <v>100</v>
      </c>
    </row>
    <row r="3609" spans="1:10">
      <c r="A3609" t="s">
        <v>918</v>
      </c>
      <c r="B3609" s="56">
        <v>0.16901620370370371</v>
      </c>
      <c r="C3609" t="s">
        <v>888</v>
      </c>
      <c r="D3609" t="s">
        <v>321</v>
      </c>
      <c r="E3609">
        <v>16</v>
      </c>
      <c r="F3609">
        <v>17</v>
      </c>
    </row>
    <row r="3610" spans="1:10">
      <c r="A3610" t="s">
        <v>918</v>
      </c>
      <c r="B3610" s="56">
        <v>0.1705787037037037</v>
      </c>
      <c r="C3610" t="s">
        <v>19</v>
      </c>
      <c r="D3610" t="s">
        <v>137</v>
      </c>
      <c r="E3610" t="s">
        <v>17</v>
      </c>
      <c r="F3610">
        <v>20</v>
      </c>
    </row>
    <row r="3611" spans="1:10">
      <c r="A3611" t="s">
        <v>918</v>
      </c>
      <c r="B3611" s="56">
        <v>0.17157407407407407</v>
      </c>
      <c r="C3611" t="s">
        <v>21</v>
      </c>
      <c r="D3611" t="s">
        <v>113</v>
      </c>
      <c r="E3611">
        <v>21</v>
      </c>
      <c r="F3611">
        <v>18</v>
      </c>
    </row>
    <row r="3612" spans="1:10">
      <c r="A3612" t="s">
        <v>918</v>
      </c>
      <c r="B3612" s="56">
        <v>0.17569444444444443</v>
      </c>
      <c r="C3612" t="s">
        <v>198</v>
      </c>
      <c r="D3612" t="s">
        <v>137</v>
      </c>
      <c r="E3612">
        <v>23</v>
      </c>
      <c r="F3612">
        <v>17</v>
      </c>
    </row>
    <row r="3613" spans="1:10">
      <c r="A3613" t="s">
        <v>932</v>
      </c>
      <c r="B3613" s="56">
        <v>2.0347222222222221E-2</v>
      </c>
      <c r="C3613" t="s">
        <v>19</v>
      </c>
      <c r="D3613" t="s">
        <v>24</v>
      </c>
      <c r="E3613">
        <v>15</v>
      </c>
      <c r="F3613">
        <v>12</v>
      </c>
    </row>
    <row r="3614" spans="1:10">
      <c r="A3614" t="s">
        <v>932</v>
      </c>
      <c r="B3614" s="56">
        <v>2.210648148148148E-2</v>
      </c>
      <c r="C3614" t="s">
        <v>14</v>
      </c>
      <c r="D3614" t="s">
        <v>37</v>
      </c>
      <c r="E3614" t="s">
        <v>38</v>
      </c>
      <c r="F3614" t="s">
        <v>38</v>
      </c>
      <c r="J3614" t="s">
        <v>56</v>
      </c>
    </row>
    <row r="3615" spans="1:10">
      <c r="A3615" t="s">
        <v>932</v>
      </c>
      <c r="B3615" s="56">
        <v>2.210648148148148E-2</v>
      </c>
      <c r="C3615" t="s">
        <v>14</v>
      </c>
      <c r="D3615" t="s">
        <v>37</v>
      </c>
      <c r="E3615">
        <v>15</v>
      </c>
      <c r="F3615">
        <v>12</v>
      </c>
      <c r="J3615" t="s">
        <v>57</v>
      </c>
    </row>
    <row r="3616" spans="1:10">
      <c r="A3616" t="s">
        <v>932</v>
      </c>
      <c r="B3616" s="56">
        <v>2.4791666666666667E-2</v>
      </c>
      <c r="C3616" t="s">
        <v>19</v>
      </c>
      <c r="D3616" t="s">
        <v>37</v>
      </c>
      <c r="E3616">
        <v>22</v>
      </c>
      <c r="F3616">
        <v>13</v>
      </c>
    </row>
    <row r="3617" spans="1:10">
      <c r="A3617" t="s">
        <v>932</v>
      </c>
      <c r="B3617" s="56">
        <v>3.0138888888888889E-2</v>
      </c>
      <c r="C3617" t="s">
        <v>18</v>
      </c>
      <c r="D3617" t="s">
        <v>101</v>
      </c>
      <c r="E3617">
        <v>13</v>
      </c>
      <c r="J3617" t="s">
        <v>942</v>
      </c>
    </row>
    <row r="3618" spans="1:10">
      <c r="A3618" t="s">
        <v>932</v>
      </c>
      <c r="B3618" s="56">
        <v>3.5000000000000003E-2</v>
      </c>
      <c r="C3618" t="s">
        <v>19</v>
      </c>
      <c r="D3618" t="s">
        <v>37</v>
      </c>
      <c r="E3618">
        <v>23</v>
      </c>
      <c r="F3618">
        <v>14</v>
      </c>
    </row>
    <row r="3619" spans="1:10">
      <c r="A3619" t="s">
        <v>932</v>
      </c>
      <c r="B3619" s="56">
        <v>3.9687500000000001E-2</v>
      </c>
      <c r="C3619" t="s">
        <v>13</v>
      </c>
      <c r="D3619" t="s">
        <v>78</v>
      </c>
      <c r="E3619">
        <v>7</v>
      </c>
      <c r="F3619">
        <v>5</v>
      </c>
    </row>
    <row r="3620" spans="1:10">
      <c r="A3620" t="s">
        <v>932</v>
      </c>
      <c r="B3620" s="56">
        <v>3.979166666666667E-2</v>
      </c>
      <c r="C3620" t="s">
        <v>14</v>
      </c>
      <c r="D3620" t="s">
        <v>78</v>
      </c>
      <c r="E3620">
        <v>5</v>
      </c>
      <c r="F3620">
        <v>3</v>
      </c>
    </row>
    <row r="3621" spans="1:10">
      <c r="A3621" t="s">
        <v>932</v>
      </c>
      <c r="B3621" s="56">
        <v>5.3078703703703704E-2</v>
      </c>
      <c r="C3621" t="s">
        <v>21</v>
      </c>
      <c r="D3621" t="s">
        <v>15</v>
      </c>
      <c r="E3621">
        <v>17</v>
      </c>
      <c r="F3621">
        <v>14</v>
      </c>
    </row>
    <row r="3622" spans="1:10">
      <c r="A3622" t="s">
        <v>932</v>
      </c>
      <c r="B3622" s="56">
        <v>7.6851851851851852E-2</v>
      </c>
      <c r="C3622" t="s">
        <v>21</v>
      </c>
      <c r="D3622" t="s">
        <v>31</v>
      </c>
      <c r="E3622" t="s">
        <v>38</v>
      </c>
      <c r="F3622" t="s">
        <v>38</v>
      </c>
      <c r="J3622" t="s">
        <v>56</v>
      </c>
    </row>
    <row r="3623" spans="1:10">
      <c r="A3623" t="s">
        <v>932</v>
      </c>
      <c r="B3623" s="56">
        <v>7.6851851851851852E-2</v>
      </c>
      <c r="C3623" t="s">
        <v>21</v>
      </c>
      <c r="D3623" t="s">
        <v>31</v>
      </c>
      <c r="E3623" t="s">
        <v>17</v>
      </c>
      <c r="F3623">
        <v>20</v>
      </c>
      <c r="J3623" t="s">
        <v>57</v>
      </c>
    </row>
    <row r="3624" spans="1:10">
      <c r="A3624" t="s">
        <v>932</v>
      </c>
      <c r="B3624" s="56">
        <v>8.9641203703703709E-2</v>
      </c>
      <c r="C3624" t="s">
        <v>18</v>
      </c>
      <c r="D3624" t="s">
        <v>22</v>
      </c>
      <c r="E3624">
        <v>8</v>
      </c>
      <c r="F3624">
        <v>4</v>
      </c>
    </row>
    <row r="3625" spans="1:10">
      <c r="A3625" t="s">
        <v>932</v>
      </c>
      <c r="B3625" s="56">
        <v>9.4097222222222221E-2</v>
      </c>
      <c r="C3625" t="s">
        <v>19</v>
      </c>
      <c r="D3625" t="s">
        <v>15</v>
      </c>
      <c r="E3625">
        <v>14</v>
      </c>
      <c r="F3625">
        <v>14</v>
      </c>
    </row>
    <row r="3626" spans="1:10">
      <c r="A3626" t="s">
        <v>932</v>
      </c>
      <c r="B3626" s="56">
        <v>9.4131944444444449E-2</v>
      </c>
      <c r="C3626" t="s">
        <v>13</v>
      </c>
      <c r="D3626" t="s">
        <v>15</v>
      </c>
      <c r="E3626">
        <v>12</v>
      </c>
      <c r="F3626">
        <v>11</v>
      </c>
    </row>
    <row r="3627" spans="1:10">
      <c r="A3627" t="s">
        <v>932</v>
      </c>
      <c r="B3627" s="56">
        <v>9.4166666666666662E-2</v>
      </c>
      <c r="C3627" t="s">
        <v>888</v>
      </c>
      <c r="D3627" t="s">
        <v>15</v>
      </c>
      <c r="E3627">
        <v>24</v>
      </c>
      <c r="F3627">
        <v>16</v>
      </c>
    </row>
    <row r="3628" spans="1:10">
      <c r="A3628" t="s">
        <v>932</v>
      </c>
      <c r="B3628" s="56">
        <v>9.418981481481481E-2</v>
      </c>
      <c r="C3628" t="s">
        <v>18</v>
      </c>
      <c r="D3628" t="s">
        <v>15</v>
      </c>
      <c r="E3628">
        <v>21</v>
      </c>
      <c r="F3628">
        <v>17</v>
      </c>
    </row>
    <row r="3629" spans="1:10">
      <c r="A3629" t="s">
        <v>932</v>
      </c>
      <c r="B3629" s="56">
        <v>0.12871527777777778</v>
      </c>
      <c r="C3629" t="s">
        <v>888</v>
      </c>
      <c r="D3629" t="s">
        <v>24</v>
      </c>
      <c r="E3629">
        <v>23</v>
      </c>
      <c r="F3629">
        <v>15</v>
      </c>
    </row>
    <row r="3630" spans="1:10">
      <c r="A3630" t="s">
        <v>932</v>
      </c>
      <c r="B3630" s="56">
        <v>0.13075231481481481</v>
      </c>
      <c r="C3630" t="s">
        <v>21</v>
      </c>
      <c r="D3630" t="s">
        <v>34</v>
      </c>
      <c r="E3630" t="s">
        <v>17</v>
      </c>
      <c r="F3630">
        <v>20</v>
      </c>
    </row>
    <row r="3631" spans="1:10">
      <c r="A3631" t="s">
        <v>932</v>
      </c>
      <c r="B3631" s="56">
        <v>0.13275462962962964</v>
      </c>
      <c r="C3631" t="s">
        <v>888</v>
      </c>
      <c r="D3631" t="s">
        <v>45</v>
      </c>
      <c r="E3631" t="s">
        <v>38</v>
      </c>
      <c r="F3631" t="s">
        <v>38</v>
      </c>
      <c r="J3631" t="s">
        <v>949</v>
      </c>
    </row>
    <row r="3632" spans="1:10">
      <c r="A3632" t="s">
        <v>932</v>
      </c>
      <c r="B3632" s="56">
        <v>0.13388888888888889</v>
      </c>
      <c r="C3632" t="s">
        <v>888</v>
      </c>
      <c r="D3632" t="s">
        <v>24</v>
      </c>
      <c r="E3632" t="s">
        <v>38</v>
      </c>
      <c r="F3632" t="s">
        <v>38</v>
      </c>
    </row>
    <row r="3633" spans="1:10">
      <c r="A3633" t="s">
        <v>932</v>
      </c>
      <c r="B3633" s="56">
        <v>0.1341087962962963</v>
      </c>
      <c r="C3633" t="s">
        <v>888</v>
      </c>
      <c r="D3633" t="s">
        <v>45</v>
      </c>
      <c r="E3633" t="s">
        <v>38</v>
      </c>
      <c r="F3633" t="s">
        <v>38</v>
      </c>
      <c r="J3633" t="s">
        <v>949</v>
      </c>
    </row>
    <row r="3634" spans="1:10">
      <c r="A3634" t="s">
        <v>932</v>
      </c>
      <c r="B3634" s="56">
        <v>0.14728009259259259</v>
      </c>
      <c r="C3634" t="s">
        <v>18</v>
      </c>
      <c r="D3634" t="s">
        <v>24</v>
      </c>
      <c r="E3634">
        <v>12</v>
      </c>
      <c r="F3634">
        <v>7</v>
      </c>
    </row>
    <row r="3635" spans="1:10">
      <c r="A3635" t="s">
        <v>961</v>
      </c>
      <c r="B3635" s="56">
        <v>9.7916666666666673E-3</v>
      </c>
      <c r="C3635" t="s">
        <v>19</v>
      </c>
      <c r="D3635" t="s">
        <v>78</v>
      </c>
      <c r="E3635">
        <v>17</v>
      </c>
      <c r="F3635">
        <v>14</v>
      </c>
    </row>
    <row r="3636" spans="1:10">
      <c r="A3636" t="s">
        <v>961</v>
      </c>
      <c r="B3636" s="56">
        <v>1.1168981481481481E-2</v>
      </c>
      <c r="C3636" t="s">
        <v>19</v>
      </c>
      <c r="D3636" t="s">
        <v>78</v>
      </c>
      <c r="E3636">
        <v>14</v>
      </c>
      <c r="F3636">
        <v>11</v>
      </c>
    </row>
    <row r="3637" spans="1:10">
      <c r="A3637" t="s">
        <v>961</v>
      </c>
      <c r="B3637" s="56">
        <v>1.1666666666666667E-2</v>
      </c>
      <c r="C3637" t="s">
        <v>19</v>
      </c>
      <c r="D3637" t="s">
        <v>78</v>
      </c>
      <c r="E3637">
        <v>15</v>
      </c>
      <c r="F3637">
        <v>12</v>
      </c>
    </row>
    <row r="3638" spans="1:10">
      <c r="A3638" t="s">
        <v>961</v>
      </c>
      <c r="B3638" s="56">
        <v>1.6736111111111111E-2</v>
      </c>
      <c r="C3638" t="s">
        <v>18</v>
      </c>
      <c r="D3638" t="s">
        <v>964</v>
      </c>
      <c r="E3638">
        <v>15</v>
      </c>
      <c r="F3638">
        <v>8</v>
      </c>
      <c r="J3638" t="s">
        <v>965</v>
      </c>
    </row>
    <row r="3639" spans="1:10">
      <c r="A3639" t="s">
        <v>961</v>
      </c>
      <c r="B3639" s="56">
        <v>1.7152777777777777E-2</v>
      </c>
      <c r="C3639" t="s">
        <v>18</v>
      </c>
      <c r="D3639" t="s">
        <v>55</v>
      </c>
      <c r="E3639">
        <v>10</v>
      </c>
      <c r="F3639">
        <v>6</v>
      </c>
    </row>
    <row r="3640" spans="1:10">
      <c r="A3640" t="s">
        <v>961</v>
      </c>
      <c r="B3640" s="56">
        <v>3.5590277777777776E-2</v>
      </c>
      <c r="C3640" t="s">
        <v>21</v>
      </c>
      <c r="D3640" t="s">
        <v>31</v>
      </c>
      <c r="E3640" t="s">
        <v>38</v>
      </c>
      <c r="F3640" t="s">
        <v>38</v>
      </c>
      <c r="J3640" t="s">
        <v>56</v>
      </c>
    </row>
    <row r="3641" spans="1:10">
      <c r="A3641" t="s">
        <v>961</v>
      </c>
      <c r="B3641" s="56">
        <v>3.5590277777777776E-2</v>
      </c>
      <c r="C3641" t="s">
        <v>21</v>
      </c>
      <c r="D3641" t="s">
        <v>31</v>
      </c>
      <c r="E3641">
        <v>21</v>
      </c>
      <c r="F3641">
        <v>18</v>
      </c>
      <c r="J3641" t="s">
        <v>57</v>
      </c>
    </row>
    <row r="3642" spans="1:10">
      <c r="A3642" t="s">
        <v>961</v>
      </c>
      <c r="B3642" s="56">
        <v>3.8067129629629631E-2</v>
      </c>
      <c r="C3642" t="s">
        <v>18</v>
      </c>
      <c r="D3642" t="s">
        <v>31</v>
      </c>
      <c r="E3642">
        <v>20</v>
      </c>
      <c r="F3642">
        <v>16</v>
      </c>
    </row>
    <row r="3643" spans="1:10">
      <c r="A3643" t="s">
        <v>961</v>
      </c>
      <c r="B3643" s="56">
        <v>4.4293981481481483E-2</v>
      </c>
      <c r="C3643" t="s">
        <v>18</v>
      </c>
      <c r="D3643" t="s">
        <v>37</v>
      </c>
      <c r="E3643" t="s">
        <v>38</v>
      </c>
      <c r="F3643" t="s">
        <v>38</v>
      </c>
      <c r="J3643" t="s">
        <v>56</v>
      </c>
    </row>
    <row r="3644" spans="1:10">
      <c r="A3644" t="s">
        <v>961</v>
      </c>
      <c r="B3644" s="56">
        <v>4.4293981481481483E-2</v>
      </c>
      <c r="C3644" t="s">
        <v>18</v>
      </c>
      <c r="D3644" t="s">
        <v>37</v>
      </c>
      <c r="E3644">
        <v>11</v>
      </c>
      <c r="F3644">
        <v>10</v>
      </c>
      <c r="J3644" t="s">
        <v>57</v>
      </c>
    </row>
    <row r="3645" spans="1:10">
      <c r="A3645" t="s">
        <v>961</v>
      </c>
      <c r="B3645" s="56">
        <v>4.6979166666666669E-2</v>
      </c>
      <c r="C3645" t="s">
        <v>18</v>
      </c>
      <c r="D3645" t="s">
        <v>15</v>
      </c>
      <c r="E3645">
        <v>20</v>
      </c>
      <c r="F3645">
        <v>16</v>
      </c>
    </row>
    <row r="3646" spans="1:10">
      <c r="A3646" t="s">
        <v>961</v>
      </c>
      <c r="B3646" s="56">
        <v>4.6990740740740743E-2</v>
      </c>
      <c r="C3646" t="s">
        <v>888</v>
      </c>
      <c r="D3646" t="s">
        <v>15</v>
      </c>
      <c r="E3646">
        <v>14</v>
      </c>
      <c r="F3646">
        <v>6</v>
      </c>
    </row>
    <row r="3647" spans="1:10">
      <c r="A3647" t="s">
        <v>961</v>
      </c>
      <c r="B3647" s="56">
        <v>4.884259259259259E-2</v>
      </c>
      <c r="C3647" t="s">
        <v>18</v>
      </c>
      <c r="D3647" t="s">
        <v>67</v>
      </c>
      <c r="E3647" t="s">
        <v>20</v>
      </c>
      <c r="F3647">
        <v>1</v>
      </c>
    </row>
    <row r="3648" spans="1:10">
      <c r="A3648" t="s">
        <v>961</v>
      </c>
      <c r="B3648" s="56">
        <v>4.988425925925926E-2</v>
      </c>
      <c r="C3648" t="s">
        <v>888</v>
      </c>
      <c r="D3648" t="s">
        <v>31</v>
      </c>
      <c r="E3648">
        <v>20</v>
      </c>
      <c r="F3648">
        <v>17</v>
      </c>
    </row>
    <row r="3649" spans="1:10">
      <c r="A3649" t="s">
        <v>961</v>
      </c>
      <c r="B3649" s="56">
        <v>5.1076388888888886E-2</v>
      </c>
      <c r="C3649" t="s">
        <v>18</v>
      </c>
      <c r="D3649" t="s">
        <v>31</v>
      </c>
      <c r="E3649">
        <v>7</v>
      </c>
      <c r="F3649">
        <v>3</v>
      </c>
    </row>
    <row r="3650" spans="1:10">
      <c r="A3650" t="s">
        <v>961</v>
      </c>
      <c r="B3650" s="56">
        <v>5.3564814814814815E-2</v>
      </c>
      <c r="C3650" t="s">
        <v>13</v>
      </c>
      <c r="D3650" t="s">
        <v>37</v>
      </c>
      <c r="E3650">
        <v>12</v>
      </c>
      <c r="F3650">
        <v>7</v>
      </c>
    </row>
    <row r="3651" spans="1:10">
      <c r="A3651" t="s">
        <v>961</v>
      </c>
      <c r="B3651" s="56">
        <v>5.3622685185185183E-2</v>
      </c>
      <c r="C3651" t="s">
        <v>13</v>
      </c>
      <c r="D3651" t="s">
        <v>37</v>
      </c>
      <c r="E3651">
        <v>9</v>
      </c>
      <c r="F3651">
        <v>4</v>
      </c>
    </row>
    <row r="3652" spans="1:10">
      <c r="A3652" t="s">
        <v>961</v>
      </c>
      <c r="B3652" s="56">
        <v>5.364583333333333E-2</v>
      </c>
      <c r="C3652" t="s">
        <v>13</v>
      </c>
      <c r="D3652" t="s">
        <v>37</v>
      </c>
      <c r="E3652">
        <v>6</v>
      </c>
      <c r="F3652">
        <v>1</v>
      </c>
      <c r="J3652" t="s">
        <v>972</v>
      </c>
    </row>
    <row r="3653" spans="1:10">
      <c r="A3653" t="s">
        <v>961</v>
      </c>
      <c r="B3653" s="56">
        <v>6.2256944444444441E-2</v>
      </c>
      <c r="C3653" t="s">
        <v>14</v>
      </c>
      <c r="D3653" t="s">
        <v>241</v>
      </c>
      <c r="E3653">
        <v>12</v>
      </c>
      <c r="F3653">
        <v>11</v>
      </c>
      <c r="J3653" t="s">
        <v>975</v>
      </c>
    </row>
    <row r="3654" spans="1:10">
      <c r="A3654" t="s">
        <v>961</v>
      </c>
      <c r="B3654" s="56">
        <v>6.3923611111111112E-2</v>
      </c>
      <c r="C3654" t="s">
        <v>14</v>
      </c>
      <c r="D3654" t="s">
        <v>167</v>
      </c>
      <c r="E3654">
        <v>9</v>
      </c>
      <c r="H3654" t="s">
        <v>976</v>
      </c>
    </row>
    <row r="3655" spans="1:10">
      <c r="A3655" t="s">
        <v>961</v>
      </c>
      <c r="B3655" s="56">
        <v>6.4629629629629634E-2</v>
      </c>
      <c r="C3655" t="s">
        <v>14</v>
      </c>
      <c r="D3655" t="s">
        <v>167</v>
      </c>
      <c r="E3655">
        <v>11</v>
      </c>
      <c r="H3655" t="s">
        <v>976</v>
      </c>
    </row>
    <row r="3656" spans="1:10">
      <c r="A3656" t="s">
        <v>961</v>
      </c>
      <c r="B3656" s="56">
        <v>6.4780092592592597E-2</v>
      </c>
      <c r="C3656" t="s">
        <v>14</v>
      </c>
      <c r="D3656" t="s">
        <v>167</v>
      </c>
      <c r="E3656">
        <v>12</v>
      </c>
    </row>
    <row r="3657" spans="1:10">
      <c r="A3657" t="s">
        <v>961</v>
      </c>
      <c r="B3657" s="56">
        <v>6.5960648148148143E-2</v>
      </c>
      <c r="C3657" t="s">
        <v>21</v>
      </c>
      <c r="D3657" t="s">
        <v>37</v>
      </c>
      <c r="E3657" t="s">
        <v>38</v>
      </c>
      <c r="F3657" t="s">
        <v>38</v>
      </c>
      <c r="J3657" t="s">
        <v>56</v>
      </c>
    </row>
    <row r="3658" spans="1:10">
      <c r="A3658" t="s">
        <v>961</v>
      </c>
      <c r="B3658" s="56">
        <v>6.5960648148148143E-2</v>
      </c>
      <c r="C3658" t="s">
        <v>21</v>
      </c>
      <c r="D3658" t="s">
        <v>37</v>
      </c>
      <c r="E3658">
        <v>19</v>
      </c>
      <c r="F3658">
        <v>11</v>
      </c>
      <c r="J3658" t="s">
        <v>57</v>
      </c>
    </row>
    <row r="3659" spans="1:10">
      <c r="A3659" t="s">
        <v>961</v>
      </c>
      <c r="B3659" s="56">
        <v>6.8877314814814808E-2</v>
      </c>
      <c r="C3659" t="s">
        <v>21</v>
      </c>
      <c r="D3659" t="s">
        <v>37</v>
      </c>
      <c r="E3659" t="s">
        <v>38</v>
      </c>
      <c r="F3659" t="s">
        <v>38</v>
      </c>
      <c r="J3659" t="s">
        <v>56</v>
      </c>
    </row>
    <row r="3660" spans="1:10">
      <c r="A3660" t="s">
        <v>961</v>
      </c>
      <c r="B3660" s="56">
        <v>6.8877314814814808E-2</v>
      </c>
      <c r="C3660" t="s">
        <v>21</v>
      </c>
      <c r="D3660" t="s">
        <v>37</v>
      </c>
      <c r="E3660">
        <v>22</v>
      </c>
      <c r="F3660">
        <v>14</v>
      </c>
      <c r="J3660" t="s">
        <v>57</v>
      </c>
    </row>
    <row r="3661" spans="1:10">
      <c r="A3661" t="s">
        <v>961</v>
      </c>
      <c r="B3661" s="56">
        <v>7.4942129629629636E-2</v>
      </c>
      <c r="C3661" t="s">
        <v>13</v>
      </c>
      <c r="D3661" t="s">
        <v>31</v>
      </c>
      <c r="E3661">
        <v>18</v>
      </c>
      <c r="F3661">
        <v>14</v>
      </c>
    </row>
    <row r="3662" spans="1:10">
      <c r="A3662" t="s">
        <v>961</v>
      </c>
      <c r="B3662" s="56">
        <v>7.8391203703703699E-2</v>
      </c>
      <c r="C3662" t="s">
        <v>888</v>
      </c>
      <c r="D3662" t="s">
        <v>242</v>
      </c>
      <c r="E3662" t="s">
        <v>20</v>
      </c>
      <c r="F3662">
        <v>1</v>
      </c>
    </row>
    <row r="3663" spans="1:10">
      <c r="A3663" t="s">
        <v>961</v>
      </c>
      <c r="B3663" s="56">
        <v>8.2766203703703703E-2</v>
      </c>
      <c r="C3663" t="s">
        <v>18</v>
      </c>
      <c r="D3663" t="s">
        <v>37</v>
      </c>
      <c r="E3663" t="s">
        <v>38</v>
      </c>
      <c r="F3663" t="s">
        <v>38</v>
      </c>
      <c r="J3663" t="s">
        <v>56</v>
      </c>
    </row>
    <row r="3664" spans="1:10">
      <c r="A3664" t="s">
        <v>961</v>
      </c>
      <c r="B3664" s="56">
        <v>8.2766203703703703E-2</v>
      </c>
      <c r="C3664" t="s">
        <v>18</v>
      </c>
      <c r="D3664" t="s">
        <v>37</v>
      </c>
      <c r="E3664">
        <v>9</v>
      </c>
      <c r="F3664">
        <v>8</v>
      </c>
      <c r="J3664" t="s">
        <v>57</v>
      </c>
    </row>
    <row r="3665" spans="1:10">
      <c r="A3665" t="s">
        <v>961</v>
      </c>
      <c r="B3665" s="56">
        <v>8.4282407407407403E-2</v>
      </c>
      <c r="C3665" t="s">
        <v>888</v>
      </c>
      <c r="D3665" t="s">
        <v>15</v>
      </c>
      <c r="E3665" t="s">
        <v>38</v>
      </c>
      <c r="F3665" t="s">
        <v>38</v>
      </c>
    </row>
    <row r="3666" spans="1:10">
      <c r="A3666" t="s">
        <v>961</v>
      </c>
      <c r="B3666" s="56">
        <v>8.6539351851851853E-2</v>
      </c>
      <c r="C3666" t="s">
        <v>19</v>
      </c>
      <c r="D3666" t="s">
        <v>34</v>
      </c>
      <c r="E3666" t="s">
        <v>38</v>
      </c>
      <c r="F3666" t="s">
        <v>38</v>
      </c>
      <c r="J3666" t="s">
        <v>103</v>
      </c>
    </row>
    <row r="3667" spans="1:10">
      <c r="A3667" t="s">
        <v>961</v>
      </c>
      <c r="B3667" s="56">
        <v>8.6539351851851853E-2</v>
      </c>
      <c r="C3667" t="s">
        <v>19</v>
      </c>
      <c r="D3667" t="s">
        <v>34</v>
      </c>
      <c r="E3667">
        <v>13</v>
      </c>
      <c r="F3667">
        <v>16</v>
      </c>
      <c r="J3667" t="s">
        <v>105</v>
      </c>
    </row>
    <row r="3668" spans="1:10">
      <c r="A3668" t="s">
        <v>961</v>
      </c>
      <c r="B3668" s="56">
        <v>8.8032407407407406E-2</v>
      </c>
      <c r="C3668" t="s">
        <v>19</v>
      </c>
      <c r="D3668" t="s">
        <v>15</v>
      </c>
      <c r="E3668">
        <v>14</v>
      </c>
      <c r="F3668">
        <v>14</v>
      </c>
    </row>
    <row r="3669" spans="1:10">
      <c r="A3669" t="s">
        <v>961</v>
      </c>
      <c r="B3669" s="56">
        <v>8.9166666666666672E-2</v>
      </c>
      <c r="C3669" t="s">
        <v>18</v>
      </c>
      <c r="D3669" t="s">
        <v>34</v>
      </c>
      <c r="E3669">
        <v>16</v>
      </c>
      <c r="F3669">
        <v>12</v>
      </c>
    </row>
    <row r="3670" spans="1:10">
      <c r="A3670" t="s">
        <v>961</v>
      </c>
      <c r="B3670" s="56">
        <v>9.0486111111111114E-2</v>
      </c>
      <c r="C3670" t="s">
        <v>18</v>
      </c>
      <c r="D3670" t="s">
        <v>26</v>
      </c>
      <c r="E3670">
        <v>22</v>
      </c>
      <c r="F3670">
        <v>19</v>
      </c>
    </row>
    <row r="3671" spans="1:10">
      <c r="A3671" t="s">
        <v>961</v>
      </c>
      <c r="B3671" s="56">
        <v>9.1111111111111115E-2</v>
      </c>
      <c r="C3671" t="s">
        <v>19</v>
      </c>
      <c r="D3671" t="s">
        <v>22</v>
      </c>
      <c r="E3671" t="s">
        <v>38</v>
      </c>
      <c r="F3671" t="s">
        <v>38</v>
      </c>
      <c r="J3671" t="s">
        <v>56</v>
      </c>
    </row>
    <row r="3672" spans="1:10">
      <c r="A3672" t="s">
        <v>961</v>
      </c>
      <c r="B3672" s="56">
        <v>9.1111111111111115E-2</v>
      </c>
      <c r="C3672" t="s">
        <v>19</v>
      </c>
      <c r="D3672" t="s">
        <v>22</v>
      </c>
      <c r="E3672" t="s">
        <v>38</v>
      </c>
      <c r="F3672" t="s">
        <v>38</v>
      </c>
      <c r="J3672" t="s">
        <v>57</v>
      </c>
    </row>
    <row r="3673" spans="1:10">
      <c r="A3673" t="s">
        <v>961</v>
      </c>
      <c r="B3673" s="56">
        <v>9.1608796296296299E-2</v>
      </c>
      <c r="C3673" t="s">
        <v>18</v>
      </c>
      <c r="D3673" t="s">
        <v>52</v>
      </c>
      <c r="E3673">
        <v>21</v>
      </c>
      <c r="F3673">
        <v>17</v>
      </c>
    </row>
    <row r="3674" spans="1:10">
      <c r="A3674" t="s">
        <v>961</v>
      </c>
      <c r="B3674" s="56">
        <v>9.2013888888888895E-2</v>
      </c>
      <c r="C3674" t="s">
        <v>18</v>
      </c>
      <c r="D3674" t="s">
        <v>15</v>
      </c>
      <c r="E3674">
        <v>23</v>
      </c>
      <c r="F3674">
        <v>19</v>
      </c>
    </row>
    <row r="3675" spans="1:10">
      <c r="A3675" t="s">
        <v>961</v>
      </c>
      <c r="B3675" s="56">
        <v>9.2870370370370367E-2</v>
      </c>
      <c r="C3675" t="s">
        <v>18</v>
      </c>
      <c r="D3675" t="s">
        <v>22</v>
      </c>
      <c r="E3675">
        <v>19</v>
      </c>
      <c r="F3675">
        <v>15</v>
      </c>
    </row>
    <row r="3676" spans="1:10">
      <c r="A3676" t="s">
        <v>961</v>
      </c>
      <c r="B3676" s="56">
        <v>9.3090277777777772E-2</v>
      </c>
      <c r="C3676" t="s">
        <v>19</v>
      </c>
      <c r="D3676" t="s">
        <v>34</v>
      </c>
      <c r="E3676">
        <v>9</v>
      </c>
      <c r="F3676">
        <v>12</v>
      </c>
    </row>
    <row r="3677" spans="1:10">
      <c r="A3677" t="s">
        <v>961</v>
      </c>
      <c r="B3677" s="56">
        <v>9.3634259259259264E-2</v>
      </c>
      <c r="C3677" t="s">
        <v>19</v>
      </c>
      <c r="D3677" t="s">
        <v>77</v>
      </c>
      <c r="E3677">
        <v>12</v>
      </c>
      <c r="F3677">
        <v>5</v>
      </c>
      <c r="H3677" t="s">
        <v>992</v>
      </c>
      <c r="J3677" t="s">
        <v>993</v>
      </c>
    </row>
    <row r="3678" spans="1:10">
      <c r="A3678" t="s">
        <v>961</v>
      </c>
      <c r="B3678" s="56">
        <v>9.3634259259259264E-2</v>
      </c>
      <c r="C3678" t="s">
        <v>19</v>
      </c>
      <c r="D3678" t="s">
        <v>77</v>
      </c>
      <c r="E3678" t="s">
        <v>17</v>
      </c>
      <c r="F3678">
        <v>20</v>
      </c>
      <c r="J3678" t="s">
        <v>243</v>
      </c>
    </row>
    <row r="3679" spans="1:10">
      <c r="A3679" t="s">
        <v>961</v>
      </c>
      <c r="B3679" s="56">
        <v>9.5949074074074076E-2</v>
      </c>
      <c r="C3679" t="s">
        <v>18</v>
      </c>
      <c r="D3679" t="s">
        <v>725</v>
      </c>
      <c r="E3679">
        <v>8</v>
      </c>
      <c r="F3679">
        <v>8</v>
      </c>
    </row>
    <row r="3680" spans="1:10">
      <c r="A3680" t="s">
        <v>961</v>
      </c>
      <c r="B3680" s="56">
        <v>9.734953703703704E-2</v>
      </c>
      <c r="C3680" t="s">
        <v>18</v>
      </c>
      <c r="D3680" t="s">
        <v>725</v>
      </c>
      <c r="E3680">
        <v>5</v>
      </c>
      <c r="F3680">
        <v>5</v>
      </c>
    </row>
    <row r="3681" spans="1:10">
      <c r="A3681" t="s">
        <v>961</v>
      </c>
      <c r="B3681" s="56">
        <v>9.7743055555555555E-2</v>
      </c>
      <c r="C3681" t="s">
        <v>18</v>
      </c>
      <c r="D3681" t="s">
        <v>26</v>
      </c>
      <c r="E3681">
        <v>12</v>
      </c>
      <c r="F3681">
        <v>9</v>
      </c>
    </row>
    <row r="3682" spans="1:10">
      <c r="A3682" t="s">
        <v>961</v>
      </c>
      <c r="B3682" s="56">
        <v>9.8020833333333335E-2</v>
      </c>
      <c r="C3682" t="s">
        <v>18</v>
      </c>
      <c r="D3682" t="s">
        <v>725</v>
      </c>
      <c r="E3682" t="s">
        <v>17</v>
      </c>
      <c r="F3682">
        <v>20</v>
      </c>
    </row>
    <row r="3683" spans="1:10">
      <c r="A3683" t="s">
        <v>961</v>
      </c>
      <c r="B3683" s="56">
        <v>9.9050925925925931E-2</v>
      </c>
      <c r="C3683" t="s">
        <v>18</v>
      </c>
      <c r="D3683" t="s">
        <v>34</v>
      </c>
      <c r="E3683" t="s">
        <v>38</v>
      </c>
      <c r="F3683" t="s">
        <v>38</v>
      </c>
      <c r="J3683" t="s">
        <v>103</v>
      </c>
    </row>
    <row r="3684" spans="1:10">
      <c r="A3684" t="s">
        <v>961</v>
      </c>
      <c r="B3684" s="56">
        <v>9.9050925925925931E-2</v>
      </c>
      <c r="C3684" t="s">
        <v>18</v>
      </c>
      <c r="D3684" t="s">
        <v>34</v>
      </c>
      <c r="E3684">
        <v>16</v>
      </c>
      <c r="F3684">
        <v>12</v>
      </c>
      <c r="J3684" t="s">
        <v>105</v>
      </c>
    </row>
    <row r="3685" spans="1:10">
      <c r="A3685" t="s">
        <v>961</v>
      </c>
      <c r="B3685" s="56">
        <v>9.9675925925925932E-2</v>
      </c>
      <c r="C3685" t="s">
        <v>18</v>
      </c>
      <c r="D3685" t="s">
        <v>725</v>
      </c>
      <c r="E3685">
        <v>10</v>
      </c>
      <c r="F3685">
        <v>10</v>
      </c>
    </row>
    <row r="3686" spans="1:10">
      <c r="A3686" t="s">
        <v>961</v>
      </c>
      <c r="B3686" s="56">
        <v>0.1000462962962963</v>
      </c>
      <c r="C3686" t="s">
        <v>18</v>
      </c>
      <c r="D3686" t="s">
        <v>242</v>
      </c>
      <c r="E3686">
        <v>22</v>
      </c>
      <c r="F3686">
        <v>18</v>
      </c>
    </row>
    <row r="3687" spans="1:10">
      <c r="A3687" t="s">
        <v>961</v>
      </c>
      <c r="B3687" s="56">
        <v>0.10032407407407408</v>
      </c>
      <c r="C3687" t="s">
        <v>19</v>
      </c>
      <c r="D3687" t="s">
        <v>52</v>
      </c>
      <c r="E3687">
        <v>17</v>
      </c>
      <c r="F3687">
        <v>10</v>
      </c>
    </row>
    <row r="3688" spans="1:10">
      <c r="A3688" t="s">
        <v>961</v>
      </c>
      <c r="B3688" s="56">
        <v>0.1004513888888889</v>
      </c>
      <c r="C3688" t="s">
        <v>18</v>
      </c>
      <c r="D3688" t="s">
        <v>725</v>
      </c>
      <c r="E3688">
        <v>7</v>
      </c>
      <c r="F3688">
        <v>7</v>
      </c>
    </row>
    <row r="3689" spans="1:10">
      <c r="A3689" t="s">
        <v>961</v>
      </c>
      <c r="B3689" s="56">
        <v>0.10068287037037037</v>
      </c>
      <c r="C3689" t="s">
        <v>18</v>
      </c>
      <c r="D3689" t="s">
        <v>725</v>
      </c>
      <c r="E3689">
        <v>12</v>
      </c>
      <c r="F3689">
        <v>12</v>
      </c>
    </row>
    <row r="3690" spans="1:10">
      <c r="A3690" t="s">
        <v>961</v>
      </c>
      <c r="B3690" s="56">
        <v>0.10208333333333333</v>
      </c>
      <c r="C3690" t="s">
        <v>18</v>
      </c>
      <c r="D3690" t="s">
        <v>725</v>
      </c>
      <c r="E3690">
        <v>12</v>
      </c>
      <c r="F3690">
        <v>12</v>
      </c>
    </row>
    <row r="3691" spans="1:10">
      <c r="A3691" t="s">
        <v>961</v>
      </c>
      <c r="B3691" s="56">
        <v>0.10240740740740741</v>
      </c>
      <c r="C3691" t="s">
        <v>19</v>
      </c>
      <c r="D3691" t="s">
        <v>22</v>
      </c>
      <c r="E3691" t="s">
        <v>38</v>
      </c>
      <c r="F3691" t="s">
        <v>38</v>
      </c>
      <c r="J3691" t="s">
        <v>56</v>
      </c>
    </row>
    <row r="3692" spans="1:10">
      <c r="A3692" t="s">
        <v>961</v>
      </c>
      <c r="B3692" s="56">
        <v>0.10240740740740741</v>
      </c>
      <c r="C3692" t="s">
        <v>19</v>
      </c>
      <c r="D3692" t="s">
        <v>22</v>
      </c>
      <c r="E3692">
        <v>25</v>
      </c>
      <c r="F3692">
        <v>15</v>
      </c>
      <c r="J3692" t="s">
        <v>57</v>
      </c>
    </row>
    <row r="3693" spans="1:10">
      <c r="A3693" t="s">
        <v>961</v>
      </c>
      <c r="B3693" s="56">
        <v>0.10311342592592593</v>
      </c>
      <c r="C3693" t="s">
        <v>18</v>
      </c>
      <c r="D3693" t="s">
        <v>725</v>
      </c>
      <c r="E3693">
        <v>5</v>
      </c>
      <c r="F3693">
        <v>5</v>
      </c>
    </row>
    <row r="3694" spans="1:10">
      <c r="A3694" t="s">
        <v>961</v>
      </c>
      <c r="B3694" s="56">
        <v>0.10414351851851852</v>
      </c>
      <c r="C3694" t="s">
        <v>18</v>
      </c>
      <c r="D3694" t="s">
        <v>22</v>
      </c>
      <c r="E3694" t="s">
        <v>38</v>
      </c>
      <c r="F3694" t="s">
        <v>38</v>
      </c>
      <c r="J3694" t="s">
        <v>56</v>
      </c>
    </row>
    <row r="3695" spans="1:10">
      <c r="A3695" t="s">
        <v>961</v>
      </c>
      <c r="B3695" s="56">
        <v>0.10414351851851852</v>
      </c>
      <c r="C3695" t="s">
        <v>18</v>
      </c>
      <c r="D3695" t="s">
        <v>22</v>
      </c>
      <c r="E3695" t="s">
        <v>17</v>
      </c>
      <c r="F3695">
        <v>20</v>
      </c>
      <c r="J3695" t="s">
        <v>57</v>
      </c>
    </row>
    <row r="3696" spans="1:10">
      <c r="A3696" t="s">
        <v>994</v>
      </c>
      <c r="B3696" s="56">
        <v>8.4259259259259253E-3</v>
      </c>
      <c r="C3696" t="s">
        <v>13</v>
      </c>
      <c r="D3696" t="s">
        <v>486</v>
      </c>
      <c r="E3696">
        <v>20</v>
      </c>
      <c r="F3696">
        <v>16</v>
      </c>
    </row>
    <row r="3697" spans="1:10">
      <c r="A3697" t="s">
        <v>994</v>
      </c>
      <c r="B3697" s="56">
        <v>1.5740740740740739E-2</v>
      </c>
      <c r="C3697" t="s">
        <v>21</v>
      </c>
      <c r="D3697" t="s">
        <v>15</v>
      </c>
      <c r="E3697" t="s">
        <v>38</v>
      </c>
      <c r="F3697" t="s">
        <v>38</v>
      </c>
      <c r="J3697" t="s">
        <v>56</v>
      </c>
    </row>
    <row r="3698" spans="1:10">
      <c r="A3698" t="s">
        <v>994</v>
      </c>
      <c r="B3698" s="56">
        <v>1.5740740740740739E-2</v>
      </c>
      <c r="C3698" t="s">
        <v>21</v>
      </c>
      <c r="D3698" t="s">
        <v>15</v>
      </c>
      <c r="E3698">
        <v>18</v>
      </c>
      <c r="F3698">
        <v>15</v>
      </c>
      <c r="J3698" t="s">
        <v>57</v>
      </c>
    </row>
    <row r="3699" spans="1:10">
      <c r="A3699" t="s">
        <v>994</v>
      </c>
      <c r="B3699" s="56">
        <v>2.0625000000000001E-2</v>
      </c>
      <c r="C3699" t="s">
        <v>888</v>
      </c>
      <c r="D3699" t="s">
        <v>68</v>
      </c>
      <c r="E3699">
        <v>11</v>
      </c>
      <c r="F3699">
        <v>12</v>
      </c>
    </row>
    <row r="3700" spans="1:10">
      <c r="A3700" t="s">
        <v>994</v>
      </c>
      <c r="B3700" s="56">
        <v>3.8877314814814816E-2</v>
      </c>
      <c r="C3700" t="s">
        <v>888</v>
      </c>
      <c r="D3700" t="s">
        <v>15</v>
      </c>
      <c r="E3700" t="s">
        <v>38</v>
      </c>
      <c r="F3700" t="s">
        <v>38</v>
      </c>
      <c r="J3700" t="s">
        <v>56</v>
      </c>
    </row>
    <row r="3701" spans="1:10">
      <c r="A3701" t="s">
        <v>994</v>
      </c>
      <c r="B3701" s="56">
        <v>3.8877314814814816E-2</v>
      </c>
      <c r="C3701" t="s">
        <v>888</v>
      </c>
      <c r="D3701" t="s">
        <v>15</v>
      </c>
      <c r="E3701" t="s">
        <v>17</v>
      </c>
      <c r="F3701">
        <v>20</v>
      </c>
      <c r="J3701" t="s">
        <v>57</v>
      </c>
    </row>
    <row r="3702" spans="1:10">
      <c r="A3702" t="s">
        <v>994</v>
      </c>
      <c r="B3702" s="56">
        <v>4.0671296296296296E-2</v>
      </c>
      <c r="C3702" t="s">
        <v>18</v>
      </c>
      <c r="D3702" t="s">
        <v>109</v>
      </c>
      <c r="E3702">
        <v>11</v>
      </c>
      <c r="F3702">
        <v>8</v>
      </c>
    </row>
    <row r="3703" spans="1:10">
      <c r="A3703" t="s">
        <v>994</v>
      </c>
      <c r="B3703" s="56">
        <v>4.2118055555555554E-2</v>
      </c>
      <c r="C3703" t="s">
        <v>89</v>
      </c>
      <c r="D3703" t="s">
        <v>15</v>
      </c>
      <c r="E3703">
        <v>10</v>
      </c>
      <c r="F3703">
        <v>7</v>
      </c>
    </row>
    <row r="3704" spans="1:10">
      <c r="A3704" t="s">
        <v>994</v>
      </c>
      <c r="B3704" s="56">
        <v>4.3356481481481482E-2</v>
      </c>
      <c r="C3704" t="s">
        <v>21</v>
      </c>
      <c r="D3704" t="s">
        <v>37</v>
      </c>
      <c r="E3704">
        <v>25</v>
      </c>
      <c r="F3704">
        <v>17</v>
      </c>
    </row>
    <row r="3705" spans="1:10">
      <c r="A3705" t="s">
        <v>994</v>
      </c>
      <c r="B3705" s="56">
        <v>4.65625E-2</v>
      </c>
      <c r="C3705" t="s">
        <v>19</v>
      </c>
      <c r="D3705" t="s">
        <v>69</v>
      </c>
      <c r="E3705">
        <v>19</v>
      </c>
      <c r="F3705">
        <v>19</v>
      </c>
    </row>
    <row r="3706" spans="1:10">
      <c r="A3706" t="s">
        <v>994</v>
      </c>
      <c r="B3706" s="56">
        <v>4.7106481481481478E-2</v>
      </c>
      <c r="C3706" t="s">
        <v>888</v>
      </c>
      <c r="D3706" t="s">
        <v>15</v>
      </c>
      <c r="E3706">
        <v>21</v>
      </c>
      <c r="F3706">
        <v>18</v>
      </c>
    </row>
    <row r="3707" spans="1:10">
      <c r="A3707" t="s">
        <v>994</v>
      </c>
      <c r="B3707" s="56">
        <v>4.7118055555555559E-2</v>
      </c>
      <c r="C3707" t="s">
        <v>14</v>
      </c>
      <c r="D3707" t="s">
        <v>15</v>
      </c>
      <c r="E3707">
        <v>8</v>
      </c>
      <c r="F3707">
        <v>5</v>
      </c>
    </row>
    <row r="3708" spans="1:10">
      <c r="A3708" t="s">
        <v>994</v>
      </c>
      <c r="B3708" s="56">
        <v>4.821759259259259E-2</v>
      </c>
      <c r="C3708" t="s">
        <v>888</v>
      </c>
      <c r="D3708" t="s">
        <v>15</v>
      </c>
      <c r="E3708" t="s">
        <v>38</v>
      </c>
      <c r="F3708" t="s">
        <v>38</v>
      </c>
      <c r="J3708" t="s">
        <v>56</v>
      </c>
    </row>
    <row r="3709" spans="1:10">
      <c r="A3709" t="s">
        <v>994</v>
      </c>
      <c r="B3709" s="56">
        <v>4.821759259259259E-2</v>
      </c>
      <c r="C3709" t="s">
        <v>888</v>
      </c>
      <c r="D3709" t="s">
        <v>15</v>
      </c>
      <c r="E3709">
        <v>23</v>
      </c>
      <c r="F3709">
        <v>15</v>
      </c>
      <c r="J3709" t="s">
        <v>57</v>
      </c>
    </row>
    <row r="3710" spans="1:10">
      <c r="A3710" t="s">
        <v>994</v>
      </c>
      <c r="B3710" s="56">
        <v>6.0069444444444446E-2</v>
      </c>
      <c r="C3710" t="s">
        <v>888</v>
      </c>
      <c r="D3710" t="s">
        <v>24</v>
      </c>
      <c r="E3710">
        <v>27</v>
      </c>
      <c r="F3710">
        <v>19</v>
      </c>
    </row>
    <row r="3711" spans="1:10">
      <c r="A3711" t="s">
        <v>994</v>
      </c>
      <c r="B3711" s="56">
        <v>6.4664351851851848E-2</v>
      </c>
      <c r="C3711" t="s">
        <v>888</v>
      </c>
      <c r="D3711" t="s">
        <v>31</v>
      </c>
      <c r="E3711">
        <v>12</v>
      </c>
      <c r="F3711">
        <v>9</v>
      </c>
    </row>
    <row r="3712" spans="1:10">
      <c r="A3712" t="s">
        <v>994</v>
      </c>
      <c r="B3712" s="56">
        <v>6.6678240740740746E-2</v>
      </c>
      <c r="C3712" t="s">
        <v>14</v>
      </c>
      <c r="D3712" t="s">
        <v>31</v>
      </c>
      <c r="E3712" t="s">
        <v>17</v>
      </c>
      <c r="F3712">
        <v>20</v>
      </c>
      <c r="J3712" t="s">
        <v>57</v>
      </c>
    </row>
    <row r="3713" spans="1:10">
      <c r="A3713" t="s">
        <v>994</v>
      </c>
      <c r="B3713" s="56">
        <v>6.6678240740740746E-2</v>
      </c>
      <c r="C3713" t="s">
        <v>14</v>
      </c>
      <c r="D3713" t="s">
        <v>31</v>
      </c>
      <c r="E3713">
        <v>17</v>
      </c>
      <c r="F3713">
        <v>16</v>
      </c>
      <c r="J3713" t="s">
        <v>56</v>
      </c>
    </row>
    <row r="3714" spans="1:10">
      <c r="A3714" t="s">
        <v>994</v>
      </c>
      <c r="B3714" s="56">
        <v>6.9548611111111117E-2</v>
      </c>
      <c r="C3714" t="s">
        <v>888</v>
      </c>
      <c r="D3714" t="s">
        <v>116</v>
      </c>
      <c r="E3714">
        <v>7</v>
      </c>
      <c r="F3714">
        <v>4</v>
      </c>
    </row>
    <row r="3715" spans="1:10">
      <c r="A3715" t="s">
        <v>994</v>
      </c>
      <c r="B3715" s="56">
        <v>7.0787037037037037E-2</v>
      </c>
      <c r="C3715" t="s">
        <v>888</v>
      </c>
      <c r="D3715" t="s">
        <v>55</v>
      </c>
      <c r="E3715">
        <v>12</v>
      </c>
      <c r="F3715">
        <v>11</v>
      </c>
    </row>
    <row r="3716" spans="1:10">
      <c r="A3716" t="s">
        <v>994</v>
      </c>
      <c r="B3716" s="56">
        <v>8.6423611111111118E-2</v>
      </c>
      <c r="C3716" t="s">
        <v>19</v>
      </c>
      <c r="D3716" t="s">
        <v>34</v>
      </c>
      <c r="E3716">
        <v>-1</v>
      </c>
      <c r="F3716">
        <v>2</v>
      </c>
    </row>
    <row r="3717" spans="1:10">
      <c r="A3717" t="s">
        <v>994</v>
      </c>
      <c r="B3717" s="56">
        <v>8.7789351851851855E-2</v>
      </c>
      <c r="C3717" t="s">
        <v>19</v>
      </c>
      <c r="D3717" t="s">
        <v>22</v>
      </c>
      <c r="E3717">
        <v>17</v>
      </c>
      <c r="F3717">
        <v>7</v>
      </c>
      <c r="J3717" t="s">
        <v>57</v>
      </c>
    </row>
    <row r="3718" spans="1:10">
      <c r="A3718" t="s">
        <v>994</v>
      </c>
      <c r="B3718" s="56">
        <v>8.7789351851851855E-2</v>
      </c>
      <c r="C3718" t="s">
        <v>19</v>
      </c>
      <c r="D3718" t="s">
        <v>22</v>
      </c>
      <c r="E3718" t="s">
        <v>38</v>
      </c>
      <c r="F3718" t="s">
        <v>38</v>
      </c>
      <c r="J3718" t="s">
        <v>56</v>
      </c>
    </row>
    <row r="3719" spans="1:10">
      <c r="A3719" t="s">
        <v>994</v>
      </c>
      <c r="B3719" s="56">
        <v>8.9039351851851856E-2</v>
      </c>
      <c r="C3719" t="s">
        <v>888</v>
      </c>
      <c r="D3719" t="s">
        <v>15</v>
      </c>
      <c r="E3719" t="s">
        <v>38</v>
      </c>
      <c r="F3719" t="s">
        <v>38</v>
      </c>
      <c r="J3719" t="s">
        <v>56</v>
      </c>
    </row>
    <row r="3720" spans="1:10">
      <c r="A3720" t="s">
        <v>994</v>
      </c>
      <c r="B3720" s="56">
        <v>8.9039351851851856E-2</v>
      </c>
      <c r="C3720" t="s">
        <v>888</v>
      </c>
      <c r="D3720" t="s">
        <v>15</v>
      </c>
      <c r="E3720">
        <v>19</v>
      </c>
      <c r="F3720">
        <v>11</v>
      </c>
      <c r="J3720" t="s">
        <v>57</v>
      </c>
    </row>
    <row r="3721" spans="1:10">
      <c r="A3721" t="s">
        <v>994</v>
      </c>
      <c r="B3721" s="56">
        <v>8.9756944444444445E-2</v>
      </c>
      <c r="C3721" t="s">
        <v>888</v>
      </c>
      <c r="D3721" t="s">
        <v>15</v>
      </c>
      <c r="E3721" t="s">
        <v>38</v>
      </c>
      <c r="F3721" t="s">
        <v>38</v>
      </c>
      <c r="J3721" t="s">
        <v>56</v>
      </c>
    </row>
    <row r="3722" spans="1:10">
      <c r="A3722" t="s">
        <v>994</v>
      </c>
      <c r="B3722" s="56">
        <v>8.9756944444444445E-2</v>
      </c>
      <c r="C3722" t="s">
        <v>888</v>
      </c>
      <c r="D3722" t="s">
        <v>15</v>
      </c>
      <c r="E3722" t="s">
        <v>17</v>
      </c>
      <c r="F3722">
        <v>20</v>
      </c>
      <c r="J3722" t="s">
        <v>57</v>
      </c>
    </row>
    <row r="3723" spans="1:10">
      <c r="A3723" t="s">
        <v>994</v>
      </c>
      <c r="B3723" s="56">
        <v>9.2835648148148153E-2</v>
      </c>
      <c r="C3723" t="s">
        <v>888</v>
      </c>
      <c r="D3723" t="s">
        <v>321</v>
      </c>
      <c r="E3723" t="s">
        <v>20</v>
      </c>
      <c r="F3723">
        <v>1</v>
      </c>
    </row>
    <row r="3724" spans="1:10">
      <c r="A3724" t="s">
        <v>994</v>
      </c>
      <c r="B3724" s="56">
        <v>9.3425925925925926E-2</v>
      </c>
      <c r="C3724" t="s">
        <v>21</v>
      </c>
      <c r="D3724" t="s">
        <v>321</v>
      </c>
      <c r="E3724">
        <v>22</v>
      </c>
      <c r="F3724">
        <v>14</v>
      </c>
    </row>
    <row r="3725" spans="1:10">
      <c r="A3725" t="s">
        <v>994</v>
      </c>
      <c r="B3725" s="56">
        <v>9.8101851851851857E-2</v>
      </c>
      <c r="C3725" t="s">
        <v>888</v>
      </c>
      <c r="D3725" t="s">
        <v>31</v>
      </c>
      <c r="E3725">
        <v>10</v>
      </c>
      <c r="F3725">
        <v>7</v>
      </c>
    </row>
    <row r="3726" spans="1:10">
      <c r="A3726" t="s">
        <v>994</v>
      </c>
      <c r="B3726" s="56">
        <v>9.8877314814814821E-2</v>
      </c>
      <c r="C3726" t="s">
        <v>13</v>
      </c>
      <c r="D3726" t="s">
        <v>34</v>
      </c>
      <c r="E3726" t="s">
        <v>38</v>
      </c>
      <c r="F3726" t="s">
        <v>38</v>
      </c>
      <c r="J3726" t="s">
        <v>800</v>
      </c>
    </row>
    <row r="3727" spans="1:10">
      <c r="A3727" t="s">
        <v>994</v>
      </c>
      <c r="B3727" s="56">
        <v>9.8877314814814821E-2</v>
      </c>
      <c r="C3727" t="s">
        <v>13</v>
      </c>
      <c r="D3727" t="s">
        <v>34</v>
      </c>
      <c r="E3727">
        <v>17</v>
      </c>
      <c r="F3727">
        <v>10</v>
      </c>
      <c r="J3727" t="s">
        <v>801</v>
      </c>
    </row>
    <row r="3728" spans="1:10">
      <c r="A3728" t="s">
        <v>994</v>
      </c>
      <c r="B3728" s="56">
        <v>9.9664351851851851E-2</v>
      </c>
      <c r="C3728" t="s">
        <v>13</v>
      </c>
      <c r="D3728" t="s">
        <v>15</v>
      </c>
      <c r="E3728">
        <v>19</v>
      </c>
      <c r="F3728">
        <v>18</v>
      </c>
    </row>
    <row r="3729" spans="1:10">
      <c r="A3729" t="s">
        <v>994</v>
      </c>
      <c r="B3729" s="56">
        <v>0.10118055555555555</v>
      </c>
      <c r="C3729" t="s">
        <v>888</v>
      </c>
      <c r="D3729" t="s">
        <v>15</v>
      </c>
      <c r="E3729">
        <v>27</v>
      </c>
      <c r="F3729">
        <v>19</v>
      </c>
    </row>
    <row r="3730" spans="1:10">
      <c r="A3730" t="s">
        <v>994</v>
      </c>
      <c r="B3730" s="56">
        <v>0.10484953703703703</v>
      </c>
      <c r="C3730" t="s">
        <v>21</v>
      </c>
      <c r="D3730" t="s">
        <v>78</v>
      </c>
      <c r="E3730">
        <v>23</v>
      </c>
      <c r="F3730">
        <v>18</v>
      </c>
    </row>
    <row r="3731" spans="1:10">
      <c r="A3731" t="s">
        <v>994</v>
      </c>
      <c r="B3731" s="56">
        <v>0.10484953703703703</v>
      </c>
      <c r="C3731" t="s">
        <v>18</v>
      </c>
      <c r="D3731" t="s">
        <v>78</v>
      </c>
      <c r="E3731" t="s">
        <v>38</v>
      </c>
      <c r="F3731" t="s">
        <v>38</v>
      </c>
    </row>
    <row r="3732" spans="1:10">
      <c r="A3732" t="s">
        <v>994</v>
      </c>
      <c r="B3732" s="56">
        <v>0.1089699074074074</v>
      </c>
      <c r="C3732" t="s">
        <v>888</v>
      </c>
      <c r="D3732" t="s">
        <v>25</v>
      </c>
      <c r="E3732">
        <v>21</v>
      </c>
      <c r="F3732">
        <v>16</v>
      </c>
    </row>
    <row r="3733" spans="1:10">
      <c r="A3733" t="s">
        <v>994</v>
      </c>
      <c r="B3733" s="56">
        <v>0.11057870370370371</v>
      </c>
      <c r="C3733" t="s">
        <v>19</v>
      </c>
      <c r="D3733" t="s">
        <v>16</v>
      </c>
      <c r="E3733" t="s">
        <v>17</v>
      </c>
      <c r="F3733">
        <v>20</v>
      </c>
    </row>
    <row r="3734" spans="1:10">
      <c r="A3734" t="s">
        <v>994</v>
      </c>
      <c r="B3734" s="56">
        <v>0.11060185185185185</v>
      </c>
      <c r="C3734" t="s">
        <v>14</v>
      </c>
      <c r="D3734" t="s">
        <v>16</v>
      </c>
      <c r="E3734">
        <v>23</v>
      </c>
      <c r="F3734">
        <v>19</v>
      </c>
    </row>
    <row r="3735" spans="1:10">
      <c r="A3735" t="s">
        <v>994</v>
      </c>
      <c r="B3735" s="56">
        <v>0.11065972222222223</v>
      </c>
      <c r="C3735" t="s">
        <v>21</v>
      </c>
      <c r="D3735" t="s">
        <v>16</v>
      </c>
      <c r="E3735">
        <v>16</v>
      </c>
      <c r="F3735">
        <v>15</v>
      </c>
    </row>
    <row r="3736" spans="1:10">
      <c r="A3736" t="s">
        <v>994</v>
      </c>
      <c r="B3736" s="56">
        <v>0.11065972222222223</v>
      </c>
      <c r="C3736" t="s">
        <v>888</v>
      </c>
      <c r="D3736" t="s">
        <v>16</v>
      </c>
      <c r="E3736">
        <v>16</v>
      </c>
      <c r="F3736">
        <v>15</v>
      </c>
    </row>
    <row r="3737" spans="1:10">
      <c r="A3737" t="s">
        <v>994</v>
      </c>
      <c r="B3737" s="56">
        <v>0.11086805555555555</v>
      </c>
      <c r="C3737" t="s">
        <v>13</v>
      </c>
      <c r="D3737" t="s">
        <v>16</v>
      </c>
      <c r="E3737">
        <v>10</v>
      </c>
      <c r="F3737">
        <v>10</v>
      </c>
    </row>
    <row r="3738" spans="1:10">
      <c r="A3738" t="s">
        <v>994</v>
      </c>
      <c r="B3738" s="56">
        <v>0.11092592592592593</v>
      </c>
      <c r="C3738" t="s">
        <v>18</v>
      </c>
      <c r="D3738" t="s">
        <v>16</v>
      </c>
      <c r="E3738">
        <v>6</v>
      </c>
      <c r="F3738">
        <v>2</v>
      </c>
    </row>
    <row r="3739" spans="1:10">
      <c r="A3739" t="s">
        <v>994</v>
      </c>
      <c r="B3739" s="56">
        <v>0.11186342592592592</v>
      </c>
      <c r="C3739" t="s">
        <v>19</v>
      </c>
      <c r="D3739" t="s">
        <v>30</v>
      </c>
      <c r="E3739">
        <v>10</v>
      </c>
      <c r="F3739">
        <v>3</v>
      </c>
      <c r="J3739" t="s">
        <v>836</v>
      </c>
    </row>
    <row r="3740" spans="1:10">
      <c r="A3740" t="s">
        <v>994</v>
      </c>
      <c r="B3740" s="56">
        <v>0.11284722222222222</v>
      </c>
      <c r="C3740" t="s">
        <v>19</v>
      </c>
      <c r="D3740" t="s">
        <v>30</v>
      </c>
      <c r="E3740">
        <v>17</v>
      </c>
      <c r="F3740">
        <v>10</v>
      </c>
      <c r="J3740" t="s">
        <v>1017</v>
      </c>
    </row>
    <row r="3741" spans="1:10">
      <c r="A3741" t="s">
        <v>994</v>
      </c>
      <c r="B3741" s="56">
        <v>0.11315972222222222</v>
      </c>
      <c r="C3741" t="s">
        <v>19</v>
      </c>
      <c r="D3741" t="s">
        <v>28</v>
      </c>
      <c r="E3741">
        <v>25</v>
      </c>
      <c r="H3741" t="s">
        <v>1018</v>
      </c>
      <c r="J3741" t="s">
        <v>497</v>
      </c>
    </row>
    <row r="3742" spans="1:10">
      <c r="A3742" t="s">
        <v>994</v>
      </c>
      <c r="B3742" s="56">
        <v>0.11749999999999999</v>
      </c>
      <c r="C3742" t="s">
        <v>14</v>
      </c>
      <c r="D3742" t="s">
        <v>30</v>
      </c>
      <c r="E3742">
        <v>10</v>
      </c>
      <c r="F3742">
        <v>3</v>
      </c>
      <c r="J3742" t="s">
        <v>58</v>
      </c>
    </row>
    <row r="3743" spans="1:10">
      <c r="A3743" t="s">
        <v>994</v>
      </c>
      <c r="B3743" s="56">
        <v>0.11760416666666666</v>
      </c>
      <c r="C3743" t="s">
        <v>14</v>
      </c>
      <c r="D3743" t="s">
        <v>30</v>
      </c>
      <c r="E3743">
        <v>11</v>
      </c>
      <c r="F3743">
        <v>4</v>
      </c>
      <c r="J3743" t="s">
        <v>58</v>
      </c>
    </row>
    <row r="3744" spans="1:10">
      <c r="A3744" t="s">
        <v>994</v>
      </c>
      <c r="B3744" s="56">
        <v>0.11858796296296296</v>
      </c>
      <c r="C3744" t="s">
        <v>13</v>
      </c>
      <c r="D3744" t="s">
        <v>30</v>
      </c>
      <c r="E3744">
        <v>13</v>
      </c>
      <c r="F3744">
        <v>5</v>
      </c>
      <c r="J3744" t="s">
        <v>1020</v>
      </c>
    </row>
    <row r="3745" spans="1:10">
      <c r="A3745" t="s">
        <v>994</v>
      </c>
      <c r="B3745" s="56">
        <v>0.11862268518518519</v>
      </c>
      <c r="C3745" t="s">
        <v>13</v>
      </c>
      <c r="D3745" t="s">
        <v>30</v>
      </c>
      <c r="E3745">
        <v>16</v>
      </c>
      <c r="F3745">
        <v>8</v>
      </c>
      <c r="J3745" t="s">
        <v>1020</v>
      </c>
    </row>
    <row r="3746" spans="1:10">
      <c r="A3746" t="s">
        <v>994</v>
      </c>
      <c r="B3746" s="56">
        <v>0.11872685185185185</v>
      </c>
      <c r="C3746" t="s">
        <v>13</v>
      </c>
      <c r="D3746" t="s">
        <v>28</v>
      </c>
      <c r="E3746">
        <v>9</v>
      </c>
      <c r="H3746" t="s">
        <v>1021</v>
      </c>
    </row>
    <row r="3747" spans="1:10">
      <c r="A3747" t="s">
        <v>994</v>
      </c>
      <c r="B3747" s="56">
        <v>0.11876157407407407</v>
      </c>
      <c r="C3747" t="s">
        <v>13</v>
      </c>
      <c r="D3747" t="s">
        <v>28</v>
      </c>
      <c r="E3747">
        <v>5</v>
      </c>
      <c r="H3747" t="s">
        <v>1022</v>
      </c>
      <c r="J3747" t="s">
        <v>1023</v>
      </c>
    </row>
    <row r="3748" spans="1:10">
      <c r="A3748" t="s">
        <v>994</v>
      </c>
      <c r="B3748" s="56">
        <v>0.11975694444444444</v>
      </c>
      <c r="C3748" t="s">
        <v>18</v>
      </c>
      <c r="D3748" t="s">
        <v>33</v>
      </c>
      <c r="E3748">
        <v>24</v>
      </c>
      <c r="F3748">
        <v>17</v>
      </c>
      <c r="J3748" t="s">
        <v>155</v>
      </c>
    </row>
    <row r="3749" spans="1:10">
      <c r="A3749" t="s">
        <v>994</v>
      </c>
      <c r="B3749" s="56">
        <v>0.11988425925925926</v>
      </c>
      <c r="C3749" t="s">
        <v>18</v>
      </c>
      <c r="D3749" t="s">
        <v>28</v>
      </c>
      <c r="E3749">
        <v>5</v>
      </c>
      <c r="H3749" t="s">
        <v>1024</v>
      </c>
    </row>
    <row r="3750" spans="1:10">
      <c r="A3750" t="s">
        <v>994</v>
      </c>
      <c r="B3750" s="56">
        <v>0.12033564814814815</v>
      </c>
      <c r="C3750" t="s">
        <v>18</v>
      </c>
      <c r="D3750" t="s">
        <v>28</v>
      </c>
      <c r="E3750">
        <v>18</v>
      </c>
      <c r="H3750" t="s">
        <v>1026</v>
      </c>
      <c r="J3750" t="s">
        <v>82</v>
      </c>
    </row>
    <row r="3751" spans="1:10">
      <c r="A3751" t="s">
        <v>994</v>
      </c>
      <c r="B3751" s="56">
        <v>0.12113425925925926</v>
      </c>
      <c r="C3751" t="s">
        <v>19</v>
      </c>
      <c r="D3751" t="s">
        <v>30</v>
      </c>
      <c r="E3751" t="s">
        <v>38</v>
      </c>
      <c r="F3751" t="s">
        <v>38</v>
      </c>
      <c r="J3751" t="s">
        <v>1017</v>
      </c>
    </row>
    <row r="3752" spans="1:10">
      <c r="A3752" t="s">
        <v>994</v>
      </c>
      <c r="B3752" s="56">
        <v>0.1212037037037037</v>
      </c>
      <c r="C3752" t="s">
        <v>19</v>
      </c>
      <c r="D3752" t="s">
        <v>28</v>
      </c>
      <c r="E3752">
        <v>21</v>
      </c>
      <c r="F3752">
        <v>14</v>
      </c>
      <c r="H3752" t="s">
        <v>1029</v>
      </c>
    </row>
    <row r="3753" spans="1:10">
      <c r="A3753" t="s">
        <v>994</v>
      </c>
      <c r="B3753" s="56">
        <v>0.12207175925925925</v>
      </c>
      <c r="C3753" t="s">
        <v>14</v>
      </c>
      <c r="D3753" t="s">
        <v>30</v>
      </c>
      <c r="E3753">
        <v>17</v>
      </c>
      <c r="F3753">
        <v>10</v>
      </c>
      <c r="J3753" t="s">
        <v>32</v>
      </c>
    </row>
    <row r="3754" spans="1:10">
      <c r="A3754" t="s">
        <v>994</v>
      </c>
      <c r="B3754" s="56">
        <v>0.12216435185185186</v>
      </c>
      <c r="C3754" t="s">
        <v>14</v>
      </c>
      <c r="D3754" t="s">
        <v>28</v>
      </c>
      <c r="E3754">
        <v>8</v>
      </c>
      <c r="H3754" t="s">
        <v>1032</v>
      </c>
    </row>
    <row r="3755" spans="1:10">
      <c r="A3755" t="s">
        <v>994</v>
      </c>
      <c r="B3755" s="56">
        <v>0.12265046296296296</v>
      </c>
      <c r="C3755" t="s">
        <v>14</v>
      </c>
      <c r="D3755" t="s">
        <v>28</v>
      </c>
      <c r="E3755">
        <v>1</v>
      </c>
      <c r="H3755" t="s">
        <v>1033</v>
      </c>
      <c r="J3755" t="s">
        <v>1034</v>
      </c>
    </row>
    <row r="3756" spans="1:10">
      <c r="A3756" t="s">
        <v>994</v>
      </c>
      <c r="B3756" s="56">
        <v>0.12295138888888889</v>
      </c>
      <c r="C3756" t="s">
        <v>14</v>
      </c>
      <c r="D3756" t="s">
        <v>26</v>
      </c>
      <c r="E3756" t="s">
        <v>38</v>
      </c>
      <c r="F3756" t="s">
        <v>38</v>
      </c>
      <c r="J3756" t="s">
        <v>56</v>
      </c>
    </row>
    <row r="3757" spans="1:10">
      <c r="A3757" t="s">
        <v>994</v>
      </c>
      <c r="B3757" s="56">
        <v>0.12295138888888889</v>
      </c>
      <c r="C3757" t="s">
        <v>14</v>
      </c>
      <c r="D3757" t="s">
        <v>26</v>
      </c>
      <c r="E3757">
        <v>16</v>
      </c>
      <c r="F3757">
        <v>10</v>
      </c>
    </row>
    <row r="3758" spans="1:10">
      <c r="A3758" t="s">
        <v>1003</v>
      </c>
      <c r="B3758" s="56">
        <v>0.12366898148148148</v>
      </c>
      <c r="C3758" t="s">
        <v>14</v>
      </c>
      <c r="D3758" t="s">
        <v>30</v>
      </c>
      <c r="E3758">
        <v>25</v>
      </c>
      <c r="F3758">
        <v>18</v>
      </c>
      <c r="J3758" t="s">
        <v>1037</v>
      </c>
    </row>
    <row r="3759" spans="1:10">
      <c r="A3759" t="s">
        <v>1038</v>
      </c>
      <c r="B3759" s="56">
        <v>0.12371527777777777</v>
      </c>
      <c r="C3759" t="s">
        <v>14</v>
      </c>
      <c r="D3759" t="s">
        <v>30</v>
      </c>
      <c r="E3759" t="s">
        <v>20</v>
      </c>
      <c r="F3759">
        <v>1</v>
      </c>
      <c r="J3759" t="s">
        <v>1037</v>
      </c>
    </row>
    <row r="3760" spans="1:10">
      <c r="A3760" t="s">
        <v>1040</v>
      </c>
      <c r="B3760" s="56">
        <v>0.12384259259259259</v>
      </c>
      <c r="C3760" t="s">
        <v>14</v>
      </c>
      <c r="D3760" t="s">
        <v>28</v>
      </c>
      <c r="E3760">
        <v>10</v>
      </c>
    </row>
    <row r="3761" spans="1:10">
      <c r="A3761" t="s">
        <v>994</v>
      </c>
      <c r="B3761" s="56">
        <v>0.12515046296296295</v>
      </c>
      <c r="C3761" t="s">
        <v>14</v>
      </c>
      <c r="D3761" t="s">
        <v>30</v>
      </c>
      <c r="E3761">
        <v>22</v>
      </c>
      <c r="F3761">
        <v>15</v>
      </c>
      <c r="J3761" t="s">
        <v>1041</v>
      </c>
    </row>
    <row r="3762" spans="1:10">
      <c r="A3762" t="s">
        <v>994</v>
      </c>
      <c r="B3762" s="56">
        <v>0.1252662037037037</v>
      </c>
      <c r="C3762" t="s">
        <v>14</v>
      </c>
      <c r="D3762" t="s">
        <v>28</v>
      </c>
      <c r="E3762">
        <v>9</v>
      </c>
      <c r="H3762" t="s">
        <v>1021</v>
      </c>
    </row>
    <row r="3763" spans="1:10">
      <c r="A3763" t="s">
        <v>994</v>
      </c>
      <c r="B3763" s="56">
        <v>0.12599537037037037</v>
      </c>
      <c r="C3763" t="s">
        <v>21</v>
      </c>
      <c r="D3763" t="s">
        <v>33</v>
      </c>
      <c r="E3763" t="s">
        <v>38</v>
      </c>
      <c r="F3763" t="s">
        <v>38</v>
      </c>
      <c r="J3763" t="s">
        <v>103</v>
      </c>
    </row>
    <row r="3764" spans="1:10">
      <c r="A3764" t="s">
        <v>994</v>
      </c>
      <c r="B3764" s="56">
        <v>0.12599537037037037</v>
      </c>
      <c r="C3764" t="s">
        <v>21</v>
      </c>
      <c r="D3764" t="s">
        <v>33</v>
      </c>
      <c r="E3764">
        <v>10</v>
      </c>
      <c r="F3764">
        <v>2</v>
      </c>
      <c r="J3764" t="s">
        <v>706</v>
      </c>
    </row>
    <row r="3765" spans="1:10">
      <c r="A3765" t="s">
        <v>994</v>
      </c>
      <c r="B3765" s="56">
        <v>0.12605324074074073</v>
      </c>
      <c r="C3765" t="s">
        <v>21</v>
      </c>
      <c r="D3765" t="s">
        <v>33</v>
      </c>
      <c r="E3765" t="s">
        <v>38</v>
      </c>
      <c r="F3765" t="s">
        <v>38</v>
      </c>
      <c r="J3765" t="s">
        <v>103</v>
      </c>
    </row>
    <row r="3766" spans="1:10">
      <c r="A3766" t="s">
        <v>994</v>
      </c>
      <c r="B3766" s="56">
        <v>0.12605324074074073</v>
      </c>
      <c r="C3766" t="s">
        <v>21</v>
      </c>
      <c r="D3766" t="s">
        <v>33</v>
      </c>
      <c r="E3766">
        <v>20</v>
      </c>
      <c r="F3766">
        <v>12</v>
      </c>
      <c r="J3766" t="s">
        <v>706</v>
      </c>
    </row>
    <row r="3767" spans="1:10">
      <c r="A3767" t="s">
        <v>994</v>
      </c>
      <c r="B3767" s="56">
        <v>0.12612268518518518</v>
      </c>
      <c r="C3767" t="s">
        <v>21</v>
      </c>
      <c r="D3767" t="s">
        <v>33</v>
      </c>
      <c r="E3767" t="s">
        <v>38</v>
      </c>
      <c r="F3767" t="s">
        <v>38</v>
      </c>
      <c r="J3767" t="s">
        <v>103</v>
      </c>
    </row>
    <row r="3768" spans="1:10">
      <c r="A3768" t="s">
        <v>994</v>
      </c>
      <c r="B3768" s="56">
        <v>0.12612268518518518</v>
      </c>
      <c r="C3768" t="s">
        <v>21</v>
      </c>
      <c r="D3768" t="s">
        <v>33</v>
      </c>
      <c r="E3768">
        <v>19</v>
      </c>
      <c r="F3768">
        <v>11</v>
      </c>
      <c r="J3768" t="s">
        <v>706</v>
      </c>
    </row>
    <row r="3769" spans="1:10">
      <c r="A3769" t="s">
        <v>994</v>
      </c>
      <c r="B3769" s="56">
        <v>0.12625</v>
      </c>
      <c r="C3769" t="s">
        <v>21</v>
      </c>
      <c r="D3769" t="s">
        <v>28</v>
      </c>
      <c r="E3769">
        <v>12</v>
      </c>
      <c r="H3769" t="s">
        <v>1048</v>
      </c>
    </row>
    <row r="3770" spans="1:10">
      <c r="A3770" t="s">
        <v>994</v>
      </c>
      <c r="B3770" s="56">
        <v>0.12625</v>
      </c>
      <c r="C3770" t="s">
        <v>21</v>
      </c>
      <c r="D3770" t="s">
        <v>28</v>
      </c>
      <c r="E3770">
        <v>2</v>
      </c>
      <c r="H3770" t="s">
        <v>1050</v>
      </c>
    </row>
    <row r="3771" spans="1:10">
      <c r="A3771" t="s">
        <v>994</v>
      </c>
      <c r="B3771" s="56">
        <v>0.12660879629629629</v>
      </c>
      <c r="C3771" t="s">
        <v>21</v>
      </c>
      <c r="D3771" t="s">
        <v>33</v>
      </c>
      <c r="E3771">
        <v>10</v>
      </c>
      <c r="F3771">
        <v>2</v>
      </c>
      <c r="J3771" t="s">
        <v>706</v>
      </c>
    </row>
    <row r="3772" spans="1:10">
      <c r="A3772" t="s">
        <v>994</v>
      </c>
      <c r="B3772" s="56">
        <v>0.12760416666666666</v>
      </c>
      <c r="C3772" t="s">
        <v>1051</v>
      </c>
      <c r="D3772" t="s">
        <v>30</v>
      </c>
      <c r="E3772">
        <v>10</v>
      </c>
      <c r="F3772">
        <v>3</v>
      </c>
      <c r="J3772" t="s">
        <v>1052</v>
      </c>
    </row>
    <row r="3773" spans="1:10">
      <c r="A3773" t="s">
        <v>994</v>
      </c>
      <c r="B3773" s="56">
        <v>0.12899305555555557</v>
      </c>
      <c r="C3773" t="s">
        <v>14</v>
      </c>
      <c r="D3773" t="s">
        <v>30</v>
      </c>
      <c r="E3773">
        <v>16</v>
      </c>
      <c r="F3773">
        <v>9</v>
      </c>
      <c r="J3773" t="s">
        <v>752</v>
      </c>
    </row>
    <row r="3774" spans="1:10">
      <c r="A3774" t="s">
        <v>994</v>
      </c>
      <c r="B3774" s="56">
        <v>0.12924768518518517</v>
      </c>
      <c r="C3774" t="s">
        <v>14</v>
      </c>
      <c r="D3774" t="s">
        <v>28</v>
      </c>
      <c r="E3774">
        <v>9</v>
      </c>
      <c r="H3774" t="s">
        <v>1021</v>
      </c>
      <c r="I3774">
        <v>1</v>
      </c>
      <c r="J3774" t="s">
        <v>100</v>
      </c>
    </row>
    <row r="3775" spans="1:10">
      <c r="A3775" t="s">
        <v>994</v>
      </c>
      <c r="B3775" s="56">
        <v>0.1303125</v>
      </c>
      <c r="C3775" t="s">
        <v>13</v>
      </c>
      <c r="D3775" t="s">
        <v>33</v>
      </c>
      <c r="E3775">
        <v>22</v>
      </c>
      <c r="F3775">
        <v>14</v>
      </c>
      <c r="J3775" t="s">
        <v>120</v>
      </c>
    </row>
    <row r="3776" spans="1:10">
      <c r="A3776" t="s">
        <v>994</v>
      </c>
      <c r="B3776" s="56">
        <v>0.13175925925925927</v>
      </c>
      <c r="C3776" t="s">
        <v>13</v>
      </c>
      <c r="D3776" t="s">
        <v>33</v>
      </c>
      <c r="E3776">
        <v>12</v>
      </c>
      <c r="F3776">
        <v>4</v>
      </c>
      <c r="J3776" t="s">
        <v>120</v>
      </c>
    </row>
    <row r="3777" spans="1:10">
      <c r="A3777" t="s">
        <v>994</v>
      </c>
      <c r="B3777" s="56">
        <v>0.13042824074074075</v>
      </c>
      <c r="C3777" t="s">
        <v>13</v>
      </c>
      <c r="D3777" t="s">
        <v>28</v>
      </c>
      <c r="E3777">
        <v>7</v>
      </c>
      <c r="H3777" t="s">
        <v>1056</v>
      </c>
    </row>
    <row r="3778" spans="1:10">
      <c r="A3778" t="s">
        <v>994</v>
      </c>
      <c r="B3778" s="56">
        <v>0.13046296296296298</v>
      </c>
      <c r="C3778" t="s">
        <v>13</v>
      </c>
      <c r="D3778" t="s">
        <v>28</v>
      </c>
      <c r="E3778">
        <v>9</v>
      </c>
      <c r="H3778" t="s">
        <v>1057</v>
      </c>
    </row>
    <row r="3779" spans="1:10">
      <c r="A3779" t="s">
        <v>994</v>
      </c>
      <c r="B3779" s="56">
        <v>0.13113425925925926</v>
      </c>
      <c r="C3779" t="s">
        <v>18</v>
      </c>
      <c r="D3779" t="s">
        <v>33</v>
      </c>
      <c r="E3779">
        <v>19</v>
      </c>
      <c r="F3779">
        <v>12</v>
      </c>
      <c r="J3779" t="s">
        <v>690</v>
      </c>
    </row>
    <row r="3780" spans="1:10">
      <c r="A3780" t="s">
        <v>994</v>
      </c>
      <c r="B3780" s="56">
        <v>0.13136574074074073</v>
      </c>
      <c r="C3780" t="s">
        <v>18</v>
      </c>
      <c r="D3780" t="s">
        <v>28</v>
      </c>
      <c r="E3780">
        <v>24</v>
      </c>
      <c r="H3780" t="s">
        <v>1058</v>
      </c>
    </row>
    <row r="3781" spans="1:10">
      <c r="A3781" t="s">
        <v>994</v>
      </c>
      <c r="B3781" s="56">
        <v>0.13244212962962962</v>
      </c>
      <c r="C3781" t="s">
        <v>19</v>
      </c>
      <c r="D3781" t="s">
        <v>22</v>
      </c>
      <c r="E3781">
        <v>21</v>
      </c>
      <c r="F3781">
        <v>11</v>
      </c>
    </row>
    <row r="3782" spans="1:10">
      <c r="A3782" t="s">
        <v>994</v>
      </c>
      <c r="B3782" s="56">
        <v>0.13405092592592593</v>
      </c>
      <c r="C3782" t="s">
        <v>21</v>
      </c>
      <c r="D3782" t="s">
        <v>28</v>
      </c>
      <c r="E3782">
        <v>16</v>
      </c>
      <c r="H3782" t="s">
        <v>1059</v>
      </c>
      <c r="J3782" t="s">
        <v>614</v>
      </c>
    </row>
    <row r="3783" spans="1:10">
      <c r="A3783" t="s">
        <v>994</v>
      </c>
      <c r="B3783" s="56">
        <v>0.13591435185185186</v>
      </c>
      <c r="C3783" t="s">
        <v>21</v>
      </c>
      <c r="D3783" t="s">
        <v>28</v>
      </c>
      <c r="E3783">
        <v>25</v>
      </c>
      <c r="H3783" t="s">
        <v>1060</v>
      </c>
      <c r="I3783">
        <v>1</v>
      </c>
      <c r="J3783" t="s">
        <v>1061</v>
      </c>
    </row>
    <row r="3784" spans="1:10">
      <c r="A3784" t="s">
        <v>994</v>
      </c>
      <c r="B3784" s="56">
        <v>0.13680555555555557</v>
      </c>
      <c r="C3784" t="s">
        <v>21</v>
      </c>
      <c r="D3784" t="s">
        <v>113</v>
      </c>
      <c r="E3784">
        <v>10</v>
      </c>
      <c r="F3784">
        <v>4</v>
      </c>
      <c r="J3784" t="s">
        <v>317</v>
      </c>
    </row>
    <row r="3785" spans="1:10">
      <c r="A3785" t="s">
        <v>994</v>
      </c>
      <c r="B3785" s="56">
        <v>0.13708333333333333</v>
      </c>
      <c r="C3785" t="s">
        <v>888</v>
      </c>
      <c r="D3785" t="s">
        <v>101</v>
      </c>
      <c r="E3785">
        <v>19</v>
      </c>
      <c r="J3785" t="s">
        <v>1065</v>
      </c>
    </row>
    <row r="3786" spans="1:10">
      <c r="A3786" t="s">
        <v>994</v>
      </c>
      <c r="B3786" s="56">
        <v>0.13846064814814815</v>
      </c>
      <c r="C3786" t="s">
        <v>19</v>
      </c>
      <c r="D3786" t="s">
        <v>37</v>
      </c>
      <c r="E3786">
        <v>24</v>
      </c>
      <c r="F3786">
        <v>18</v>
      </c>
    </row>
    <row r="3787" spans="1:10">
      <c r="A3787" t="s">
        <v>994</v>
      </c>
      <c r="B3787" s="56">
        <v>0.13968749999999999</v>
      </c>
      <c r="C3787" t="s">
        <v>888</v>
      </c>
      <c r="D3787" t="s">
        <v>15</v>
      </c>
      <c r="E3787" t="s">
        <v>38</v>
      </c>
      <c r="F3787" t="s">
        <v>38</v>
      </c>
      <c r="J3787" t="s">
        <v>56</v>
      </c>
    </row>
    <row r="3788" spans="1:10">
      <c r="A3788" t="s">
        <v>994</v>
      </c>
      <c r="B3788" s="56">
        <v>0.13968749999999999</v>
      </c>
      <c r="C3788" t="s">
        <v>888</v>
      </c>
      <c r="D3788" t="s">
        <v>15</v>
      </c>
      <c r="E3788">
        <v>17</v>
      </c>
      <c r="F3788">
        <v>9</v>
      </c>
      <c r="J3788" t="s">
        <v>57</v>
      </c>
    </row>
    <row r="3789" spans="1:10">
      <c r="A3789" t="s">
        <v>994</v>
      </c>
      <c r="B3789" s="56">
        <v>0.14143518518518519</v>
      </c>
      <c r="C3789" t="s">
        <v>18</v>
      </c>
      <c r="D3789" t="s">
        <v>15</v>
      </c>
      <c r="E3789">
        <v>19</v>
      </c>
      <c r="F3789">
        <v>15</v>
      </c>
    </row>
    <row r="3790" spans="1:10">
      <c r="A3790" t="s">
        <v>994</v>
      </c>
      <c r="B3790" s="56">
        <v>0.15042824074074074</v>
      </c>
      <c r="C3790" t="s">
        <v>888</v>
      </c>
      <c r="D3790" t="s">
        <v>68</v>
      </c>
      <c r="E3790">
        <v>12</v>
      </c>
      <c r="F3790">
        <v>13</v>
      </c>
    </row>
    <row r="3791" spans="1:10">
      <c r="A3791" t="s">
        <v>994</v>
      </c>
      <c r="B3791" s="56">
        <v>0.15134259259259258</v>
      </c>
      <c r="C3791" t="s">
        <v>14</v>
      </c>
      <c r="D3791" t="s">
        <v>25</v>
      </c>
      <c r="E3791">
        <v>16</v>
      </c>
      <c r="F3791">
        <v>13</v>
      </c>
    </row>
    <row r="3792" spans="1:10">
      <c r="A3792" t="s">
        <v>994</v>
      </c>
      <c r="B3792" s="56">
        <v>0.15490740740740741</v>
      </c>
      <c r="C3792" t="s">
        <v>18</v>
      </c>
      <c r="D3792" t="s">
        <v>25</v>
      </c>
      <c r="E3792">
        <v>12</v>
      </c>
      <c r="F3792">
        <v>8</v>
      </c>
    </row>
    <row r="3793" spans="1:10">
      <c r="A3793" t="s">
        <v>1003</v>
      </c>
      <c r="B3793" s="56">
        <v>1.4004629629629629E-2</v>
      </c>
      <c r="C3793" t="s">
        <v>13</v>
      </c>
      <c r="D3793" t="s">
        <v>24</v>
      </c>
      <c r="E3793">
        <v>14</v>
      </c>
      <c r="F3793">
        <v>13</v>
      </c>
    </row>
    <row r="3794" spans="1:10">
      <c r="A3794" t="s">
        <v>1003</v>
      </c>
      <c r="B3794" s="56">
        <v>1.7592592592592594E-2</v>
      </c>
      <c r="C3794" t="s">
        <v>888</v>
      </c>
      <c r="D3794" t="s">
        <v>37</v>
      </c>
      <c r="E3794">
        <v>6</v>
      </c>
      <c r="F3794">
        <v>7</v>
      </c>
    </row>
    <row r="3795" spans="1:10">
      <c r="A3795" t="s">
        <v>1003</v>
      </c>
      <c r="B3795" s="56">
        <v>1.8530092592592591E-2</v>
      </c>
      <c r="C3795" t="s">
        <v>14</v>
      </c>
      <c r="D3795" t="s">
        <v>26</v>
      </c>
      <c r="E3795">
        <v>25</v>
      </c>
      <c r="F3795">
        <v>19</v>
      </c>
    </row>
    <row r="3796" spans="1:10">
      <c r="A3796" t="s">
        <v>1003</v>
      </c>
      <c r="B3796" s="56">
        <v>2.0648148148148148E-2</v>
      </c>
      <c r="C3796" t="s">
        <v>19</v>
      </c>
      <c r="D3796" t="s">
        <v>55</v>
      </c>
      <c r="E3796">
        <v>11</v>
      </c>
      <c r="F3796">
        <v>7</v>
      </c>
    </row>
    <row r="3797" spans="1:10">
      <c r="A3797" t="s">
        <v>1003</v>
      </c>
      <c r="B3797" s="56">
        <v>2.1099537037037038E-2</v>
      </c>
      <c r="C3797" t="s">
        <v>19</v>
      </c>
      <c r="D3797" t="s">
        <v>52</v>
      </c>
      <c r="E3797">
        <v>10</v>
      </c>
      <c r="F3797">
        <v>3</v>
      </c>
    </row>
    <row r="3798" spans="1:10">
      <c r="A3798" t="s">
        <v>1003</v>
      </c>
      <c r="B3798" s="56">
        <v>2.2476851851851852E-2</v>
      </c>
      <c r="C3798" t="s">
        <v>18</v>
      </c>
      <c r="D3798" t="s">
        <v>25</v>
      </c>
      <c r="E3798">
        <v>17</v>
      </c>
      <c r="F3798">
        <v>13</v>
      </c>
    </row>
    <row r="3799" spans="1:10">
      <c r="A3799" t="s">
        <v>1003</v>
      </c>
      <c r="B3799" s="56">
        <v>2.4444444444444446E-2</v>
      </c>
      <c r="C3799" t="s">
        <v>14</v>
      </c>
      <c r="D3799" t="s">
        <v>25</v>
      </c>
      <c r="E3799">
        <v>21</v>
      </c>
      <c r="F3799">
        <v>18</v>
      </c>
    </row>
    <row r="3800" spans="1:10">
      <c r="A3800" t="s">
        <v>1003</v>
      </c>
      <c r="B3800" s="56">
        <v>3.4490740740740738E-2</v>
      </c>
      <c r="C3800" t="s">
        <v>18</v>
      </c>
      <c r="D3800" t="s">
        <v>31</v>
      </c>
      <c r="E3800">
        <v>15</v>
      </c>
      <c r="F3800">
        <v>11</v>
      </c>
    </row>
    <row r="3801" spans="1:10">
      <c r="A3801" t="s">
        <v>1003</v>
      </c>
      <c r="B3801" s="56">
        <v>3.5011574074074077E-2</v>
      </c>
      <c r="C3801" t="s">
        <v>18</v>
      </c>
      <c r="D3801" t="s">
        <v>34</v>
      </c>
      <c r="E3801">
        <v>7</v>
      </c>
      <c r="F3801">
        <v>3</v>
      </c>
    </row>
    <row r="3802" spans="1:10">
      <c r="A3802" t="s">
        <v>1003</v>
      </c>
      <c r="B3802" s="56">
        <v>3.9675925925925927E-2</v>
      </c>
      <c r="C3802" t="s">
        <v>13</v>
      </c>
      <c r="D3802" t="s">
        <v>15</v>
      </c>
      <c r="E3802">
        <v>9</v>
      </c>
      <c r="F3802">
        <v>8</v>
      </c>
    </row>
    <row r="3803" spans="1:10">
      <c r="A3803" t="s">
        <v>1003</v>
      </c>
      <c r="B3803" s="56">
        <v>4.7071759259259258E-2</v>
      </c>
      <c r="C3803" t="s">
        <v>18</v>
      </c>
      <c r="D3803" t="s">
        <v>246</v>
      </c>
      <c r="E3803">
        <v>13</v>
      </c>
      <c r="F3803">
        <v>12</v>
      </c>
    </row>
    <row r="3804" spans="1:10">
      <c r="A3804" t="s">
        <v>1003</v>
      </c>
      <c r="B3804" s="56">
        <v>5.0208333333333334E-2</v>
      </c>
      <c r="C3804" t="s">
        <v>888</v>
      </c>
      <c r="D3804" t="s">
        <v>78</v>
      </c>
      <c r="E3804">
        <v>14</v>
      </c>
      <c r="F3804">
        <v>16</v>
      </c>
    </row>
    <row r="3805" spans="1:10">
      <c r="A3805" t="s">
        <v>1003</v>
      </c>
      <c r="B3805" s="56">
        <v>0.12457175925925926</v>
      </c>
      <c r="C3805" t="s">
        <v>13</v>
      </c>
      <c r="D3805" t="s">
        <v>37</v>
      </c>
      <c r="E3805">
        <v>8</v>
      </c>
      <c r="F3805">
        <v>3</v>
      </c>
      <c r="J3805" t="s">
        <v>56</v>
      </c>
    </row>
    <row r="3806" spans="1:10">
      <c r="A3806" t="s">
        <v>1003</v>
      </c>
      <c r="B3806" s="56">
        <v>0.12457175925925926</v>
      </c>
      <c r="C3806" t="s">
        <v>13</v>
      </c>
      <c r="D3806" t="s">
        <v>37</v>
      </c>
      <c r="E3806">
        <v>8</v>
      </c>
      <c r="F3806">
        <v>3</v>
      </c>
      <c r="J3806" t="s">
        <v>57</v>
      </c>
    </row>
    <row r="3807" spans="1:10">
      <c r="A3807" t="s">
        <v>1003</v>
      </c>
      <c r="B3807" s="56">
        <v>0.12745370370370371</v>
      </c>
      <c r="C3807" t="s">
        <v>13</v>
      </c>
      <c r="D3807" t="s">
        <v>34</v>
      </c>
      <c r="E3807">
        <v>20</v>
      </c>
      <c r="F3807">
        <v>13</v>
      </c>
    </row>
    <row r="3808" spans="1:10">
      <c r="A3808" t="s">
        <v>1003</v>
      </c>
      <c r="B3808" s="56">
        <v>0.12745370370370371</v>
      </c>
      <c r="C3808" t="s">
        <v>13</v>
      </c>
      <c r="D3808" t="s">
        <v>34</v>
      </c>
      <c r="E3808">
        <v>26</v>
      </c>
      <c r="F3808">
        <v>19</v>
      </c>
      <c r="J3808" t="s">
        <v>243</v>
      </c>
    </row>
    <row r="3809" spans="1:10">
      <c r="A3809" t="s">
        <v>1003</v>
      </c>
      <c r="B3809" s="56">
        <v>0.12997685185185184</v>
      </c>
      <c r="C3809" t="s">
        <v>13</v>
      </c>
      <c r="D3809" t="s">
        <v>31</v>
      </c>
      <c r="E3809">
        <v>15</v>
      </c>
      <c r="F3809">
        <v>11</v>
      </c>
    </row>
    <row r="3810" spans="1:10">
      <c r="A3810" t="s">
        <v>1003</v>
      </c>
      <c r="B3810" s="56">
        <v>0.13364583333333332</v>
      </c>
      <c r="C3810" t="s">
        <v>888</v>
      </c>
      <c r="D3810" t="s">
        <v>31</v>
      </c>
      <c r="E3810" t="s">
        <v>38</v>
      </c>
      <c r="F3810" t="s">
        <v>38</v>
      </c>
      <c r="J3810" t="s">
        <v>56</v>
      </c>
    </row>
    <row r="3811" spans="1:10">
      <c r="A3811" t="s">
        <v>1003</v>
      </c>
      <c r="B3811" s="56">
        <v>0.13364583333333332</v>
      </c>
      <c r="C3811" t="s">
        <v>888</v>
      </c>
      <c r="D3811" t="s">
        <v>31</v>
      </c>
      <c r="E3811">
        <v>12</v>
      </c>
      <c r="F3811">
        <v>9</v>
      </c>
      <c r="J3811" t="s">
        <v>57</v>
      </c>
    </row>
    <row r="3812" spans="1:10">
      <c r="A3812" t="s">
        <v>1003</v>
      </c>
      <c r="B3812" s="56">
        <v>0.14303240740740741</v>
      </c>
      <c r="C3812" t="s">
        <v>18</v>
      </c>
      <c r="D3812" t="s">
        <v>31</v>
      </c>
      <c r="E3812" t="s">
        <v>38</v>
      </c>
      <c r="F3812" t="s">
        <v>38</v>
      </c>
      <c r="J3812" t="s">
        <v>103</v>
      </c>
    </row>
    <row r="3813" spans="1:10">
      <c r="A3813" t="s">
        <v>1003</v>
      </c>
      <c r="B3813" s="56">
        <v>0.14303240740740741</v>
      </c>
      <c r="C3813" t="s">
        <v>18</v>
      </c>
      <c r="D3813" t="s">
        <v>31</v>
      </c>
      <c r="E3813">
        <v>11</v>
      </c>
      <c r="F3813">
        <v>7</v>
      </c>
      <c r="J3813" t="s">
        <v>105</v>
      </c>
    </row>
    <row r="3814" spans="1:10">
      <c r="A3814" t="s">
        <v>1003</v>
      </c>
      <c r="B3814" s="56">
        <v>0.14738425925925927</v>
      </c>
      <c r="C3814" t="s">
        <v>18</v>
      </c>
      <c r="D3814" t="s">
        <v>22</v>
      </c>
      <c r="E3814">
        <v>8</v>
      </c>
      <c r="F3814">
        <v>4</v>
      </c>
    </row>
    <row r="3815" spans="1:10">
      <c r="A3815" t="s">
        <v>1003</v>
      </c>
      <c r="B3815" s="56">
        <v>0.15224537037037036</v>
      </c>
      <c r="C3815" t="s">
        <v>14</v>
      </c>
      <c r="D3815" t="s">
        <v>37</v>
      </c>
      <c r="E3815">
        <v>19</v>
      </c>
      <c r="F3815">
        <v>14</v>
      </c>
    </row>
    <row r="3816" spans="1:10">
      <c r="A3816" t="s">
        <v>1003</v>
      </c>
      <c r="B3816" s="56">
        <v>0.15450231481481483</v>
      </c>
      <c r="C3816" t="s">
        <v>14</v>
      </c>
      <c r="D3816" t="s">
        <v>52</v>
      </c>
      <c r="E3816">
        <v>17</v>
      </c>
      <c r="F3816">
        <v>10</v>
      </c>
      <c r="J3816" t="s">
        <v>57</v>
      </c>
    </row>
    <row r="3817" spans="1:10">
      <c r="A3817" t="s">
        <v>1003</v>
      </c>
      <c r="B3817" s="56">
        <v>0.15450231481481483</v>
      </c>
      <c r="C3817" t="s">
        <v>14</v>
      </c>
      <c r="D3817" t="s">
        <v>52</v>
      </c>
      <c r="E3817" t="s">
        <v>38</v>
      </c>
      <c r="F3817" t="s">
        <v>38</v>
      </c>
      <c r="J3817" t="s">
        <v>56</v>
      </c>
    </row>
    <row r="3818" spans="1:10">
      <c r="A3818" t="s">
        <v>1003</v>
      </c>
      <c r="B3818" s="56">
        <v>0.15864583333333335</v>
      </c>
      <c r="C3818" t="s">
        <v>14</v>
      </c>
      <c r="D3818" t="s">
        <v>37</v>
      </c>
      <c r="E3818" t="s">
        <v>38</v>
      </c>
      <c r="F3818" t="s">
        <v>38</v>
      </c>
      <c r="J3818" t="s">
        <v>56</v>
      </c>
    </row>
    <row r="3819" spans="1:10">
      <c r="A3819" t="s">
        <v>1003</v>
      </c>
      <c r="B3819" s="56">
        <v>0.15864583333333335</v>
      </c>
      <c r="C3819" t="s">
        <v>14</v>
      </c>
      <c r="D3819" t="s">
        <v>37</v>
      </c>
      <c r="E3819">
        <v>15</v>
      </c>
      <c r="F3819">
        <v>8</v>
      </c>
      <c r="J3819" t="s">
        <v>57</v>
      </c>
    </row>
    <row r="3820" spans="1:10">
      <c r="A3820" t="s">
        <v>1038</v>
      </c>
      <c r="B3820" s="56">
        <v>1.6712962962962964E-2</v>
      </c>
      <c r="C3820" t="s">
        <v>19</v>
      </c>
      <c r="D3820" t="s">
        <v>31</v>
      </c>
      <c r="E3820" t="s">
        <v>329</v>
      </c>
      <c r="F3820">
        <v>13</v>
      </c>
    </row>
    <row r="3821" spans="1:10">
      <c r="A3821" t="s">
        <v>1038</v>
      </c>
      <c r="B3821" s="56">
        <v>1.9317129629629629E-2</v>
      </c>
      <c r="C3821" t="s">
        <v>888</v>
      </c>
      <c r="D3821" t="s">
        <v>31</v>
      </c>
      <c r="E3821">
        <v>21</v>
      </c>
      <c r="F3821">
        <v>18</v>
      </c>
    </row>
    <row r="3822" spans="1:10">
      <c r="A3822" t="s">
        <v>1038</v>
      </c>
      <c r="B3822" s="56">
        <v>2.210648148148148E-2</v>
      </c>
      <c r="C3822" t="s">
        <v>13</v>
      </c>
      <c r="D3822" t="s">
        <v>24</v>
      </c>
      <c r="E3822">
        <v>4</v>
      </c>
      <c r="F3822">
        <v>6</v>
      </c>
    </row>
    <row r="3823" spans="1:10">
      <c r="A3823" t="s">
        <v>1038</v>
      </c>
      <c r="B3823" s="56">
        <v>2.3182870370370371E-2</v>
      </c>
      <c r="C3823" t="s">
        <v>18</v>
      </c>
      <c r="D3823" t="s">
        <v>24</v>
      </c>
      <c r="E3823" t="s">
        <v>20</v>
      </c>
      <c r="F3823">
        <v>1</v>
      </c>
    </row>
    <row r="3824" spans="1:10">
      <c r="A3824" t="s">
        <v>1038</v>
      </c>
      <c r="B3824" s="56">
        <v>2.8587962962962964E-2</v>
      </c>
      <c r="C3824" t="s">
        <v>13</v>
      </c>
      <c r="D3824" t="s">
        <v>246</v>
      </c>
      <c r="E3824">
        <v>18</v>
      </c>
      <c r="F3824">
        <v>16</v>
      </c>
    </row>
    <row r="3825" spans="1:10">
      <c r="A3825" t="s">
        <v>1038</v>
      </c>
      <c r="B3825" s="56">
        <v>4.7256944444444442E-2</v>
      </c>
      <c r="C3825" t="s">
        <v>13</v>
      </c>
      <c r="D3825" t="s">
        <v>15</v>
      </c>
      <c r="E3825">
        <v>13</v>
      </c>
      <c r="F3825">
        <v>12</v>
      </c>
    </row>
    <row r="3826" spans="1:10">
      <c r="A3826" t="s">
        <v>1038</v>
      </c>
      <c r="B3826" s="56">
        <v>5.3541666666666668E-2</v>
      </c>
      <c r="C3826" t="s">
        <v>14</v>
      </c>
      <c r="D3826" t="s">
        <v>24</v>
      </c>
      <c r="E3826">
        <v>14</v>
      </c>
      <c r="F3826">
        <v>7</v>
      </c>
    </row>
    <row r="3827" spans="1:10">
      <c r="A3827" t="s">
        <v>1038</v>
      </c>
      <c r="B3827" s="56">
        <v>5.4907407407407405E-2</v>
      </c>
      <c r="C3827" t="s">
        <v>14</v>
      </c>
      <c r="D3827" t="s">
        <v>31</v>
      </c>
      <c r="E3827">
        <v>14</v>
      </c>
      <c r="F3827">
        <v>11</v>
      </c>
    </row>
    <row r="3828" spans="1:10">
      <c r="A3828" t="s">
        <v>1038</v>
      </c>
      <c r="B3828" s="56">
        <v>5.6979166666666664E-2</v>
      </c>
      <c r="C3828" t="s">
        <v>14</v>
      </c>
      <c r="D3828" t="s">
        <v>15</v>
      </c>
      <c r="E3828">
        <v>15</v>
      </c>
      <c r="F3828">
        <v>12</v>
      </c>
    </row>
    <row r="3829" spans="1:10">
      <c r="A3829" t="s">
        <v>1038</v>
      </c>
      <c r="B3829" s="56">
        <v>5.9456018518518519E-2</v>
      </c>
      <c r="C3829" t="s">
        <v>19</v>
      </c>
      <c r="D3829" t="s">
        <v>22</v>
      </c>
      <c r="E3829">
        <v>12</v>
      </c>
      <c r="F3829">
        <v>2</v>
      </c>
    </row>
    <row r="3830" spans="1:10">
      <c r="A3830" t="s">
        <v>1038</v>
      </c>
      <c r="B3830" s="56">
        <v>6.0497685185185182E-2</v>
      </c>
      <c r="C3830" t="s">
        <v>888</v>
      </c>
      <c r="D3830" t="s">
        <v>15</v>
      </c>
      <c r="E3830" t="s">
        <v>38</v>
      </c>
      <c r="F3830" t="s">
        <v>38</v>
      </c>
      <c r="J3830" t="s">
        <v>56</v>
      </c>
    </row>
    <row r="3831" spans="1:10">
      <c r="A3831" t="s">
        <v>1038</v>
      </c>
      <c r="B3831" s="56">
        <v>6.0497685185185182E-2</v>
      </c>
      <c r="C3831" t="s">
        <v>888</v>
      </c>
      <c r="D3831" t="s">
        <v>15</v>
      </c>
      <c r="E3831">
        <v>25</v>
      </c>
      <c r="F3831">
        <v>17</v>
      </c>
    </row>
    <row r="3832" spans="1:10">
      <c r="A3832" t="s">
        <v>1038</v>
      </c>
      <c r="B3832" s="56">
        <v>6.1504629629629631E-2</v>
      </c>
      <c r="C3832" t="s">
        <v>21</v>
      </c>
      <c r="D3832" t="s">
        <v>15</v>
      </c>
      <c r="E3832">
        <v>18</v>
      </c>
      <c r="F3832">
        <v>15</v>
      </c>
    </row>
    <row r="3833" spans="1:10">
      <c r="A3833" t="s">
        <v>1038</v>
      </c>
      <c r="B3833" s="56">
        <v>6.384259259259259E-2</v>
      </c>
      <c r="C3833" t="s">
        <v>89</v>
      </c>
      <c r="D3833" t="s">
        <v>37</v>
      </c>
      <c r="E3833">
        <v>14</v>
      </c>
      <c r="F3833">
        <v>18</v>
      </c>
    </row>
    <row r="3834" spans="1:10">
      <c r="A3834" t="s">
        <v>1038</v>
      </c>
      <c r="B3834" s="56">
        <v>6.4386574074074068E-2</v>
      </c>
      <c r="C3834" t="s">
        <v>89</v>
      </c>
      <c r="D3834" t="s">
        <v>37</v>
      </c>
      <c r="E3834">
        <v>12</v>
      </c>
      <c r="F3834">
        <v>16</v>
      </c>
    </row>
    <row r="3835" spans="1:10">
      <c r="A3835" t="s">
        <v>1038</v>
      </c>
      <c r="B3835" s="56">
        <v>6.4629629629629634E-2</v>
      </c>
      <c r="C3835" t="s">
        <v>13</v>
      </c>
      <c r="D3835" t="s">
        <v>15</v>
      </c>
      <c r="E3835">
        <v>17</v>
      </c>
      <c r="F3835">
        <v>16</v>
      </c>
    </row>
    <row r="3836" spans="1:10">
      <c r="A3836" t="s">
        <v>1038</v>
      </c>
      <c r="B3836" s="56">
        <v>6.5104166666666671E-2</v>
      </c>
      <c r="C3836" t="s">
        <v>66</v>
      </c>
      <c r="D3836" t="s">
        <v>15</v>
      </c>
      <c r="E3836">
        <v>7</v>
      </c>
      <c r="F3836">
        <v>5</v>
      </c>
    </row>
    <row r="3837" spans="1:10">
      <c r="A3837" t="s">
        <v>1038</v>
      </c>
      <c r="B3837" s="56">
        <v>6.6192129629629629E-2</v>
      </c>
      <c r="C3837" t="s">
        <v>89</v>
      </c>
      <c r="D3837" t="s">
        <v>26</v>
      </c>
      <c r="E3837">
        <v>9</v>
      </c>
      <c r="F3837">
        <v>12</v>
      </c>
    </row>
    <row r="3838" spans="1:10">
      <c r="A3838" t="s">
        <v>1038</v>
      </c>
      <c r="B3838" s="56">
        <v>6.6921296296296298E-2</v>
      </c>
      <c r="C3838" t="s">
        <v>89</v>
      </c>
      <c r="D3838" t="s">
        <v>15</v>
      </c>
      <c r="E3838">
        <v>17</v>
      </c>
      <c r="F3838">
        <v>15</v>
      </c>
    </row>
    <row r="3839" spans="1:10">
      <c r="A3839" t="s">
        <v>1038</v>
      </c>
      <c r="B3839" s="56">
        <v>6.7870370370370373E-2</v>
      </c>
      <c r="C3839" t="s">
        <v>888</v>
      </c>
      <c r="D3839" t="s">
        <v>78</v>
      </c>
      <c r="E3839">
        <v>14</v>
      </c>
      <c r="F3839">
        <v>15</v>
      </c>
    </row>
    <row r="3840" spans="1:10">
      <c r="A3840" t="s">
        <v>1038</v>
      </c>
      <c r="B3840" s="56">
        <v>7.0185185185185184E-2</v>
      </c>
      <c r="C3840" t="s">
        <v>66</v>
      </c>
      <c r="D3840" t="s">
        <v>109</v>
      </c>
      <c r="E3840">
        <v>20</v>
      </c>
      <c r="F3840">
        <v>17</v>
      </c>
    </row>
    <row r="3841" spans="1:10">
      <c r="A3841" t="s">
        <v>1038</v>
      </c>
      <c r="B3841" s="56">
        <v>7.0185185185185184E-2</v>
      </c>
      <c r="C3841" t="s">
        <v>18</v>
      </c>
      <c r="D3841" t="s">
        <v>109</v>
      </c>
      <c r="E3841" t="s">
        <v>38</v>
      </c>
      <c r="F3841" t="s">
        <v>38</v>
      </c>
    </row>
    <row r="3842" spans="1:10">
      <c r="A3842" t="s">
        <v>1038</v>
      </c>
      <c r="B3842" s="56">
        <v>7.2581018518518517E-2</v>
      </c>
      <c r="C3842" t="s">
        <v>18</v>
      </c>
      <c r="D3842" t="s">
        <v>109</v>
      </c>
      <c r="E3842" t="s">
        <v>17</v>
      </c>
      <c r="F3842">
        <v>20</v>
      </c>
    </row>
    <row r="3843" spans="1:10">
      <c r="A3843" t="s">
        <v>1038</v>
      </c>
      <c r="B3843" s="56">
        <v>7.2685185185185186E-2</v>
      </c>
      <c r="C3843" t="s">
        <v>66</v>
      </c>
      <c r="D3843" t="s">
        <v>109</v>
      </c>
      <c r="E3843">
        <v>10</v>
      </c>
      <c r="F3843">
        <v>7</v>
      </c>
    </row>
    <row r="3844" spans="1:10">
      <c r="A3844" t="s">
        <v>1038</v>
      </c>
      <c r="B3844" s="56">
        <v>7.4837962962962967E-2</v>
      </c>
      <c r="C3844" t="s">
        <v>19</v>
      </c>
      <c r="D3844" t="s">
        <v>113</v>
      </c>
      <c r="E3844">
        <v>3</v>
      </c>
      <c r="F3844">
        <v>3</v>
      </c>
    </row>
    <row r="3845" spans="1:10">
      <c r="A3845" t="s">
        <v>1038</v>
      </c>
      <c r="B3845" s="56">
        <v>7.6516203703703697E-2</v>
      </c>
      <c r="C3845" t="s">
        <v>14</v>
      </c>
      <c r="D3845" t="s">
        <v>26</v>
      </c>
      <c r="E3845">
        <v>21</v>
      </c>
      <c r="F3845">
        <v>16</v>
      </c>
    </row>
    <row r="3846" spans="1:10">
      <c r="A3846" t="s">
        <v>1038</v>
      </c>
      <c r="B3846" s="56">
        <v>7.7858796296296301E-2</v>
      </c>
      <c r="C3846" t="s">
        <v>888</v>
      </c>
      <c r="D3846" t="s">
        <v>25</v>
      </c>
      <c r="E3846">
        <v>18</v>
      </c>
      <c r="F3846">
        <v>13</v>
      </c>
    </row>
    <row r="3847" spans="1:10">
      <c r="A3847" t="s">
        <v>1038</v>
      </c>
      <c r="B3847" s="56">
        <v>7.8472222222222221E-2</v>
      </c>
      <c r="C3847" t="s">
        <v>888</v>
      </c>
      <c r="D3847" t="s">
        <v>15</v>
      </c>
      <c r="E3847">
        <v>11</v>
      </c>
      <c r="F3847">
        <v>3</v>
      </c>
    </row>
    <row r="3848" spans="1:10">
      <c r="A3848" t="s">
        <v>1038</v>
      </c>
      <c r="B3848" s="56">
        <v>7.8819444444444442E-2</v>
      </c>
      <c r="C3848" t="s">
        <v>888</v>
      </c>
      <c r="D3848" t="s">
        <v>26</v>
      </c>
      <c r="E3848">
        <v>3</v>
      </c>
      <c r="F3848">
        <v>3</v>
      </c>
    </row>
    <row r="3849" spans="1:10">
      <c r="A3849" t="s">
        <v>1038</v>
      </c>
      <c r="B3849" s="56">
        <v>7.9340277777777773E-2</v>
      </c>
      <c r="C3849" t="s">
        <v>888</v>
      </c>
      <c r="D3849" t="s">
        <v>26</v>
      </c>
      <c r="E3849">
        <v>18</v>
      </c>
      <c r="F3849">
        <v>18</v>
      </c>
    </row>
    <row r="3850" spans="1:10">
      <c r="A3850" t="s">
        <v>1038</v>
      </c>
      <c r="B3850" s="56">
        <v>8.1319444444444444E-2</v>
      </c>
      <c r="C3850" t="s">
        <v>18</v>
      </c>
      <c r="D3850" t="s">
        <v>109</v>
      </c>
      <c r="E3850">
        <v>9</v>
      </c>
      <c r="F3850">
        <v>6</v>
      </c>
    </row>
    <row r="3851" spans="1:10">
      <c r="A3851" t="s">
        <v>1038</v>
      </c>
      <c r="B3851" s="56">
        <v>8.1331018518518525E-2</v>
      </c>
      <c r="C3851" t="s">
        <v>66</v>
      </c>
      <c r="D3851" t="s">
        <v>109</v>
      </c>
      <c r="E3851">
        <v>12</v>
      </c>
      <c r="F3851">
        <v>9</v>
      </c>
    </row>
    <row r="3852" spans="1:10">
      <c r="A3852" t="s">
        <v>1038</v>
      </c>
      <c r="B3852" s="56">
        <v>8.1747685185185187E-2</v>
      </c>
      <c r="C3852" t="s">
        <v>18</v>
      </c>
      <c r="D3852" t="s">
        <v>15</v>
      </c>
      <c r="E3852" t="s">
        <v>38</v>
      </c>
      <c r="F3852" t="s">
        <v>38</v>
      </c>
    </row>
    <row r="3853" spans="1:10">
      <c r="A3853" t="s">
        <v>1038</v>
      </c>
      <c r="B3853" s="56">
        <v>8.2291666666666666E-2</v>
      </c>
      <c r="C3853" t="s">
        <v>18</v>
      </c>
      <c r="D3853" t="s">
        <v>37</v>
      </c>
      <c r="E3853">
        <v>18</v>
      </c>
      <c r="F3853">
        <v>17</v>
      </c>
    </row>
    <row r="3854" spans="1:10">
      <c r="A3854" t="s">
        <v>1038</v>
      </c>
      <c r="B3854" s="56">
        <v>8.2766203703703703E-2</v>
      </c>
      <c r="C3854" t="s">
        <v>14</v>
      </c>
      <c r="D3854" t="s">
        <v>15</v>
      </c>
      <c r="E3854">
        <v>20</v>
      </c>
      <c r="F3854">
        <v>17</v>
      </c>
    </row>
    <row r="3855" spans="1:10">
      <c r="A3855" t="s">
        <v>1038</v>
      </c>
      <c r="B3855" s="56">
        <v>8.4178240740740734E-2</v>
      </c>
      <c r="C3855" t="s">
        <v>14</v>
      </c>
      <c r="D3855" t="s">
        <v>30</v>
      </c>
      <c r="E3855">
        <v>25</v>
      </c>
      <c r="F3855">
        <v>18</v>
      </c>
      <c r="J3855" t="s">
        <v>1075</v>
      </c>
    </row>
    <row r="3856" spans="1:10">
      <c r="A3856" t="s">
        <v>1038</v>
      </c>
      <c r="B3856" s="56">
        <v>8.4502314814814808E-2</v>
      </c>
      <c r="C3856" t="s">
        <v>14</v>
      </c>
      <c r="D3856" t="s">
        <v>28</v>
      </c>
      <c r="E3856">
        <v>13</v>
      </c>
      <c r="H3856" t="s">
        <v>1076</v>
      </c>
    </row>
    <row r="3857" spans="1:10">
      <c r="A3857" t="s">
        <v>1038</v>
      </c>
      <c r="B3857" s="56">
        <v>0.10193287037037037</v>
      </c>
      <c r="C3857" t="s">
        <v>14</v>
      </c>
      <c r="D3857" t="s">
        <v>16</v>
      </c>
      <c r="E3857" t="s">
        <v>17</v>
      </c>
      <c r="F3857">
        <v>20</v>
      </c>
    </row>
    <row r="3858" spans="1:10">
      <c r="A3858" t="s">
        <v>1038</v>
      </c>
      <c r="B3858" s="56">
        <v>0.10208333333333333</v>
      </c>
      <c r="C3858" t="s">
        <v>18</v>
      </c>
      <c r="D3858" t="s">
        <v>16</v>
      </c>
      <c r="E3858">
        <v>19</v>
      </c>
      <c r="F3858">
        <v>15</v>
      </c>
    </row>
    <row r="3859" spans="1:10">
      <c r="A3859" t="s">
        <v>1038</v>
      </c>
      <c r="B3859" s="56">
        <v>0.10209490740740741</v>
      </c>
      <c r="C3859" t="s">
        <v>13</v>
      </c>
      <c r="D3859" t="s">
        <v>16</v>
      </c>
      <c r="E3859">
        <v>16</v>
      </c>
      <c r="F3859">
        <v>16</v>
      </c>
    </row>
    <row r="3860" spans="1:10">
      <c r="A3860" t="s">
        <v>1038</v>
      </c>
      <c r="B3860" s="56">
        <v>0.10222222222222223</v>
      </c>
      <c r="C3860" t="s">
        <v>888</v>
      </c>
      <c r="D3860" t="s">
        <v>16</v>
      </c>
      <c r="E3860">
        <v>14</v>
      </c>
      <c r="F3860">
        <v>13</v>
      </c>
    </row>
    <row r="3861" spans="1:10">
      <c r="A3861" t="s">
        <v>1038</v>
      </c>
      <c r="B3861" s="56">
        <v>0.10223379629629629</v>
      </c>
      <c r="C3861" t="s">
        <v>19</v>
      </c>
      <c r="D3861" t="s">
        <v>16</v>
      </c>
      <c r="E3861">
        <v>10</v>
      </c>
      <c r="F3861">
        <v>6</v>
      </c>
    </row>
    <row r="3862" spans="1:10">
      <c r="A3862" t="s">
        <v>1038</v>
      </c>
      <c r="B3862" s="56">
        <v>0.10224537037037038</v>
      </c>
      <c r="C3862" t="s">
        <v>21</v>
      </c>
      <c r="D3862" t="s">
        <v>16</v>
      </c>
      <c r="E3862">
        <v>13</v>
      </c>
      <c r="F3862">
        <v>12</v>
      </c>
    </row>
    <row r="3863" spans="1:10">
      <c r="A3863" t="s">
        <v>1038</v>
      </c>
      <c r="B3863" s="56">
        <v>0.10239583333333334</v>
      </c>
      <c r="C3863" t="s">
        <v>66</v>
      </c>
      <c r="D3863" t="s">
        <v>16</v>
      </c>
      <c r="E3863">
        <v>9</v>
      </c>
      <c r="F3863">
        <v>7</v>
      </c>
    </row>
    <row r="3864" spans="1:10">
      <c r="A3864" t="s">
        <v>1038</v>
      </c>
      <c r="B3864" s="56">
        <v>0.10304398148148149</v>
      </c>
      <c r="C3864" t="s">
        <v>14</v>
      </c>
      <c r="D3864" t="s">
        <v>30</v>
      </c>
      <c r="E3864" t="s">
        <v>20</v>
      </c>
      <c r="F3864">
        <v>1</v>
      </c>
      <c r="J3864" t="s">
        <v>1082</v>
      </c>
    </row>
    <row r="3865" spans="1:10">
      <c r="A3865" t="s">
        <v>1038</v>
      </c>
      <c r="B3865" s="56">
        <v>0.1032986111111111</v>
      </c>
      <c r="C3865" t="s">
        <v>14</v>
      </c>
      <c r="D3865" t="s">
        <v>30</v>
      </c>
      <c r="E3865">
        <v>15</v>
      </c>
      <c r="F3865">
        <v>8</v>
      </c>
      <c r="J3865" t="s">
        <v>1082</v>
      </c>
    </row>
    <row r="3866" spans="1:10">
      <c r="A3866" t="s">
        <v>1038</v>
      </c>
      <c r="B3866" s="56">
        <v>0.10339120370370371</v>
      </c>
      <c r="C3866" t="s">
        <v>14</v>
      </c>
      <c r="D3866" t="s">
        <v>28</v>
      </c>
      <c r="E3866">
        <v>7</v>
      </c>
      <c r="H3866" t="s">
        <v>1084</v>
      </c>
    </row>
    <row r="3867" spans="1:10">
      <c r="A3867" t="s">
        <v>1038</v>
      </c>
      <c r="B3867" s="56">
        <v>0.10392361111111111</v>
      </c>
      <c r="C3867" t="s">
        <v>14</v>
      </c>
      <c r="D3867" t="s">
        <v>30</v>
      </c>
      <c r="E3867">
        <v>9</v>
      </c>
      <c r="F3867">
        <v>2</v>
      </c>
      <c r="J3867" t="s">
        <v>1085</v>
      </c>
    </row>
    <row r="3868" spans="1:10">
      <c r="A3868" t="s">
        <v>1038</v>
      </c>
      <c r="B3868" s="56">
        <v>0.10481481481481482</v>
      </c>
      <c r="C3868" t="s">
        <v>18</v>
      </c>
      <c r="D3868" t="s">
        <v>33</v>
      </c>
      <c r="E3868">
        <v>14</v>
      </c>
      <c r="F3868">
        <v>7</v>
      </c>
      <c r="J3868" t="s">
        <v>1086</v>
      </c>
    </row>
    <row r="3869" spans="1:10">
      <c r="A3869" t="s">
        <v>1038</v>
      </c>
      <c r="B3869" s="56">
        <v>0.10490740740740741</v>
      </c>
      <c r="C3869" t="s">
        <v>18</v>
      </c>
      <c r="D3869" t="s">
        <v>28</v>
      </c>
      <c r="E3869">
        <v>11</v>
      </c>
      <c r="H3869" t="s">
        <v>1087</v>
      </c>
    </row>
    <row r="3870" spans="1:10">
      <c r="A3870" t="s">
        <v>1038</v>
      </c>
      <c r="B3870" s="56">
        <v>0.10541666666666667</v>
      </c>
      <c r="C3870" t="s">
        <v>18</v>
      </c>
      <c r="D3870" t="s">
        <v>28</v>
      </c>
      <c r="E3870">
        <v>11</v>
      </c>
      <c r="H3870" t="s">
        <v>1088</v>
      </c>
      <c r="J3870" t="s">
        <v>1089</v>
      </c>
    </row>
    <row r="3871" spans="1:10">
      <c r="A3871" t="s">
        <v>1038</v>
      </c>
      <c r="B3871" s="56">
        <v>0.10605324074074074</v>
      </c>
      <c r="C3871" t="s">
        <v>13</v>
      </c>
      <c r="D3871" t="s">
        <v>33</v>
      </c>
      <c r="E3871">
        <v>13</v>
      </c>
      <c r="F3871">
        <v>6</v>
      </c>
      <c r="J3871" t="s">
        <v>1090</v>
      </c>
    </row>
    <row r="3872" spans="1:10">
      <c r="A3872" t="s">
        <v>1038</v>
      </c>
      <c r="B3872" s="56">
        <v>0.1075</v>
      </c>
      <c r="C3872" t="s">
        <v>13</v>
      </c>
      <c r="D3872" t="s">
        <v>33</v>
      </c>
      <c r="E3872">
        <v>12</v>
      </c>
      <c r="F3872">
        <v>5</v>
      </c>
      <c r="J3872" t="s">
        <v>1090</v>
      </c>
    </row>
    <row r="3873" spans="1:10">
      <c r="A3873" t="s">
        <v>1038</v>
      </c>
      <c r="B3873" s="56">
        <v>0.10619212962962964</v>
      </c>
      <c r="C3873" t="s">
        <v>13</v>
      </c>
      <c r="D3873" t="s">
        <v>28</v>
      </c>
      <c r="E3873">
        <v>5</v>
      </c>
      <c r="H3873" t="s">
        <v>1091</v>
      </c>
    </row>
    <row r="3874" spans="1:10">
      <c r="A3874" t="s">
        <v>1038</v>
      </c>
      <c r="B3874" s="56">
        <v>0.10672453703703703</v>
      </c>
      <c r="C3874" t="s">
        <v>14</v>
      </c>
      <c r="D3874" t="s">
        <v>532</v>
      </c>
      <c r="E3874" t="s">
        <v>20</v>
      </c>
      <c r="F3874">
        <v>1</v>
      </c>
    </row>
    <row r="3875" spans="1:10">
      <c r="A3875" t="s">
        <v>1038</v>
      </c>
      <c r="B3875" s="56">
        <v>0.10729166666666666</v>
      </c>
      <c r="C3875" t="s">
        <v>888</v>
      </c>
      <c r="D3875" t="s">
        <v>532</v>
      </c>
      <c r="E3875">
        <v>17</v>
      </c>
      <c r="F3875">
        <v>17</v>
      </c>
    </row>
    <row r="3876" spans="1:10">
      <c r="A3876" t="s">
        <v>1038</v>
      </c>
      <c r="B3876" s="56">
        <v>0.10934027777777777</v>
      </c>
      <c r="C3876" t="s">
        <v>19</v>
      </c>
      <c r="D3876" t="s">
        <v>30</v>
      </c>
      <c r="E3876" t="s">
        <v>38</v>
      </c>
      <c r="F3876" t="s">
        <v>38</v>
      </c>
      <c r="J3876" t="s">
        <v>1092</v>
      </c>
    </row>
    <row r="3877" spans="1:10">
      <c r="A3877" t="s">
        <v>1038</v>
      </c>
      <c r="B3877" s="56">
        <v>0.10953703703703704</v>
      </c>
      <c r="C3877" t="s">
        <v>19</v>
      </c>
      <c r="D3877" t="s">
        <v>28</v>
      </c>
      <c r="E3877">
        <v>17</v>
      </c>
      <c r="H3877" t="s">
        <v>1093</v>
      </c>
    </row>
    <row r="3878" spans="1:10">
      <c r="A3878" t="s">
        <v>1038</v>
      </c>
      <c r="B3878" s="56">
        <v>0.11039351851851852</v>
      </c>
      <c r="C3878" t="s">
        <v>19</v>
      </c>
      <c r="D3878" t="s">
        <v>22</v>
      </c>
      <c r="E3878">
        <v>18</v>
      </c>
      <c r="F3878">
        <v>8</v>
      </c>
    </row>
    <row r="3879" spans="1:10">
      <c r="A3879" t="s">
        <v>1038</v>
      </c>
      <c r="B3879" s="56">
        <v>0.11131944444444444</v>
      </c>
      <c r="C3879" t="s">
        <v>66</v>
      </c>
      <c r="D3879" t="s">
        <v>109</v>
      </c>
      <c r="E3879">
        <v>8</v>
      </c>
      <c r="F3879">
        <v>5</v>
      </c>
      <c r="J3879" t="s">
        <v>56</v>
      </c>
    </row>
    <row r="3880" spans="1:10">
      <c r="A3880" t="s">
        <v>1038</v>
      </c>
      <c r="B3880" s="56">
        <v>0.11162037037037037</v>
      </c>
      <c r="C3880" t="s">
        <v>66</v>
      </c>
      <c r="D3880" t="s">
        <v>109</v>
      </c>
      <c r="E3880">
        <v>17</v>
      </c>
      <c r="F3880">
        <v>14</v>
      </c>
    </row>
    <row r="3881" spans="1:10">
      <c r="A3881" t="s">
        <v>1038</v>
      </c>
      <c r="B3881" s="56">
        <v>0.11172453703703704</v>
      </c>
      <c r="C3881" t="s">
        <v>19</v>
      </c>
      <c r="D3881" t="s">
        <v>28</v>
      </c>
      <c r="E3881">
        <v>1</v>
      </c>
      <c r="H3881" t="s">
        <v>1094</v>
      </c>
      <c r="J3881" t="s">
        <v>1095</v>
      </c>
    </row>
    <row r="3882" spans="1:10">
      <c r="A3882" t="s">
        <v>1038</v>
      </c>
      <c r="B3882" s="56">
        <v>0.1125</v>
      </c>
      <c r="C3882" t="s">
        <v>14</v>
      </c>
      <c r="D3882" t="s">
        <v>30</v>
      </c>
      <c r="E3882">
        <v>25</v>
      </c>
      <c r="F3882">
        <v>18</v>
      </c>
      <c r="J3882" t="s">
        <v>1085</v>
      </c>
    </row>
    <row r="3883" spans="1:10">
      <c r="A3883" t="s">
        <v>1038</v>
      </c>
      <c r="B3883" s="56">
        <v>0.11252314814814815</v>
      </c>
      <c r="C3883" t="s">
        <v>14</v>
      </c>
      <c r="D3883" t="s">
        <v>30</v>
      </c>
      <c r="E3883">
        <v>15</v>
      </c>
      <c r="F3883">
        <v>8</v>
      </c>
      <c r="J3883" t="s">
        <v>1085</v>
      </c>
    </row>
    <row r="3884" spans="1:10">
      <c r="A3884" t="s">
        <v>1038</v>
      </c>
      <c r="B3884" s="56">
        <v>0.11283564814814814</v>
      </c>
      <c r="C3884" t="s">
        <v>14</v>
      </c>
      <c r="D3884" t="s">
        <v>28</v>
      </c>
      <c r="E3884">
        <v>9</v>
      </c>
      <c r="H3884" t="s">
        <v>1098</v>
      </c>
    </row>
    <row r="3885" spans="1:10">
      <c r="A3885" t="s">
        <v>1038</v>
      </c>
      <c r="B3885" s="56">
        <v>0.11380787037037036</v>
      </c>
      <c r="C3885" t="s">
        <v>14</v>
      </c>
      <c r="D3885" t="s">
        <v>30</v>
      </c>
      <c r="E3885">
        <v>22</v>
      </c>
      <c r="F3885">
        <v>15</v>
      </c>
      <c r="J3885" t="s">
        <v>1085</v>
      </c>
    </row>
    <row r="3886" spans="1:10">
      <c r="A3886" t="s">
        <v>1038</v>
      </c>
      <c r="B3886" s="56">
        <v>0.11375</v>
      </c>
      <c r="C3886" t="s">
        <v>14</v>
      </c>
      <c r="D3886" t="s">
        <v>30</v>
      </c>
      <c r="E3886">
        <v>9</v>
      </c>
      <c r="F3886">
        <v>2</v>
      </c>
      <c r="J3886" t="s">
        <v>1085</v>
      </c>
    </row>
    <row r="3887" spans="1:10">
      <c r="A3887" t="s">
        <v>1038</v>
      </c>
      <c r="B3887" s="56">
        <v>0.11396990740740741</v>
      </c>
      <c r="C3887" t="s">
        <v>14</v>
      </c>
      <c r="D3887" t="s">
        <v>28</v>
      </c>
      <c r="E3887">
        <v>10</v>
      </c>
      <c r="H3887" t="s">
        <v>1100</v>
      </c>
    </row>
    <row r="3888" spans="1:10">
      <c r="A3888" t="s">
        <v>1038</v>
      </c>
      <c r="B3888" s="56">
        <v>0.1142824074074074</v>
      </c>
      <c r="C3888" t="s">
        <v>18</v>
      </c>
      <c r="D3888" t="s">
        <v>33</v>
      </c>
      <c r="E3888">
        <v>16</v>
      </c>
      <c r="F3888">
        <v>9</v>
      </c>
      <c r="J3888" t="s">
        <v>1086</v>
      </c>
    </row>
    <row r="3889" spans="1:10">
      <c r="A3889" t="s">
        <v>1038</v>
      </c>
      <c r="B3889" s="56">
        <v>0.11438657407407407</v>
      </c>
      <c r="C3889" t="s">
        <v>18</v>
      </c>
      <c r="D3889" t="s">
        <v>28</v>
      </c>
      <c r="E3889">
        <v>5</v>
      </c>
      <c r="H3889" t="s">
        <v>1091</v>
      </c>
    </row>
    <row r="3890" spans="1:10">
      <c r="A3890" t="s">
        <v>1038</v>
      </c>
      <c r="B3890" s="56">
        <v>0.11475694444444444</v>
      </c>
      <c r="C3890" t="s">
        <v>18</v>
      </c>
      <c r="D3890" t="s">
        <v>33</v>
      </c>
      <c r="E3890">
        <v>18</v>
      </c>
      <c r="F3890">
        <v>11</v>
      </c>
      <c r="J3890" t="s">
        <v>1101</v>
      </c>
    </row>
    <row r="3891" spans="1:10">
      <c r="A3891" t="s">
        <v>1038</v>
      </c>
      <c r="B3891" s="56">
        <v>0.11486111111111111</v>
      </c>
      <c r="C3891" t="s">
        <v>18</v>
      </c>
      <c r="D3891" t="s">
        <v>28</v>
      </c>
      <c r="E3891">
        <v>15</v>
      </c>
      <c r="H3891" t="s">
        <v>1102</v>
      </c>
    </row>
    <row r="3892" spans="1:10">
      <c r="A3892" t="s">
        <v>1038</v>
      </c>
      <c r="B3892" s="56">
        <v>0.11530092592592593</v>
      </c>
      <c r="C3892" t="s">
        <v>888</v>
      </c>
      <c r="D3892" t="s">
        <v>28</v>
      </c>
      <c r="E3892">
        <v>12</v>
      </c>
      <c r="H3892" t="s">
        <v>1103</v>
      </c>
      <c r="J3892" t="s">
        <v>215</v>
      </c>
    </row>
    <row r="3893" spans="1:10">
      <c r="A3893" t="s">
        <v>1038</v>
      </c>
      <c r="B3893" s="56">
        <v>0.11577546296296297</v>
      </c>
      <c r="C3893" t="s">
        <v>13</v>
      </c>
      <c r="D3893" t="s">
        <v>30</v>
      </c>
      <c r="E3893" t="s">
        <v>38</v>
      </c>
      <c r="F3893" t="s">
        <v>38</v>
      </c>
      <c r="J3893" t="s">
        <v>1105</v>
      </c>
    </row>
    <row r="3894" spans="1:10">
      <c r="A3894" t="s">
        <v>1038</v>
      </c>
      <c r="B3894" s="56">
        <v>0.11577546296296297</v>
      </c>
      <c r="C3894" t="s">
        <v>13</v>
      </c>
      <c r="D3894" t="s">
        <v>30</v>
      </c>
      <c r="E3894" t="s">
        <v>17</v>
      </c>
      <c r="F3894">
        <v>20</v>
      </c>
      <c r="J3894" t="s">
        <v>1105</v>
      </c>
    </row>
    <row r="3895" spans="1:10">
      <c r="A3895" t="s">
        <v>1038</v>
      </c>
      <c r="B3895" s="56">
        <v>0.11592592592592593</v>
      </c>
      <c r="C3895" t="s">
        <v>13</v>
      </c>
      <c r="D3895" t="s">
        <v>28</v>
      </c>
      <c r="E3895">
        <v>8</v>
      </c>
      <c r="H3895" t="s">
        <v>1106</v>
      </c>
      <c r="J3895" t="s">
        <v>1107</v>
      </c>
    </row>
    <row r="3896" spans="1:10">
      <c r="A3896" t="s">
        <v>1038</v>
      </c>
      <c r="B3896" s="56">
        <v>0.11746527777777778</v>
      </c>
      <c r="C3896" t="s">
        <v>13</v>
      </c>
      <c r="D3896" t="s">
        <v>28</v>
      </c>
      <c r="E3896">
        <v>9</v>
      </c>
      <c r="H3896" t="s">
        <v>1108</v>
      </c>
      <c r="J3896" t="s">
        <v>1109</v>
      </c>
    </row>
    <row r="3897" spans="1:10">
      <c r="A3897" t="s">
        <v>1038</v>
      </c>
      <c r="B3897" s="56">
        <v>0.1175925925925926</v>
      </c>
      <c r="C3897" t="s">
        <v>888</v>
      </c>
      <c r="D3897" t="s">
        <v>30</v>
      </c>
      <c r="E3897" t="s">
        <v>38</v>
      </c>
      <c r="F3897" t="s">
        <v>38</v>
      </c>
      <c r="J3897" t="s">
        <v>672</v>
      </c>
    </row>
    <row r="3898" spans="1:10">
      <c r="A3898" t="s">
        <v>1038</v>
      </c>
      <c r="B3898" s="56">
        <v>0.11861111111111111</v>
      </c>
      <c r="C3898" t="s">
        <v>21</v>
      </c>
      <c r="D3898" t="s">
        <v>33</v>
      </c>
      <c r="E3898">
        <v>23</v>
      </c>
      <c r="F3898">
        <v>15</v>
      </c>
      <c r="J3898" t="s">
        <v>1111</v>
      </c>
    </row>
    <row r="3899" spans="1:10">
      <c r="A3899" t="s">
        <v>1038</v>
      </c>
      <c r="B3899" s="56">
        <v>0.11872685185185185</v>
      </c>
      <c r="C3899" t="s">
        <v>21</v>
      </c>
      <c r="D3899" t="s">
        <v>28</v>
      </c>
      <c r="E3899">
        <v>9</v>
      </c>
      <c r="H3899" t="s">
        <v>1112</v>
      </c>
      <c r="I3899">
        <v>1</v>
      </c>
      <c r="J3899" t="s">
        <v>1113</v>
      </c>
    </row>
    <row r="3900" spans="1:10">
      <c r="A3900" t="s">
        <v>1038</v>
      </c>
      <c r="B3900" s="56">
        <v>0.11967592592592592</v>
      </c>
      <c r="C3900" t="s">
        <v>19</v>
      </c>
      <c r="D3900" t="s">
        <v>30</v>
      </c>
      <c r="E3900" t="s">
        <v>38</v>
      </c>
      <c r="F3900" t="s">
        <v>38</v>
      </c>
      <c r="J3900" t="s">
        <v>1092</v>
      </c>
    </row>
    <row r="3901" spans="1:10">
      <c r="A3901" t="s">
        <v>1038</v>
      </c>
      <c r="B3901" s="56">
        <v>0.11983796296296297</v>
      </c>
      <c r="C3901" t="s">
        <v>19</v>
      </c>
      <c r="D3901" t="s">
        <v>28</v>
      </c>
      <c r="E3901">
        <v>17</v>
      </c>
      <c r="H3901" t="s">
        <v>1093</v>
      </c>
      <c r="I3901">
        <v>1</v>
      </c>
      <c r="J3901" t="s">
        <v>1115</v>
      </c>
    </row>
    <row r="3902" spans="1:10">
      <c r="A3902" t="s">
        <v>1038</v>
      </c>
      <c r="B3902" s="56">
        <v>0.12034722222222222</v>
      </c>
      <c r="C3902" t="s">
        <v>13</v>
      </c>
      <c r="D3902" t="s">
        <v>37</v>
      </c>
      <c r="E3902">
        <v>14</v>
      </c>
      <c r="F3902">
        <v>9</v>
      </c>
    </row>
    <row r="3903" spans="1:10">
      <c r="A3903" t="s">
        <v>1038</v>
      </c>
      <c r="B3903" s="56">
        <v>0.12171296296296297</v>
      </c>
      <c r="C3903" t="s">
        <v>89</v>
      </c>
      <c r="D3903" t="s">
        <v>109</v>
      </c>
      <c r="E3903">
        <v>3</v>
      </c>
      <c r="F3903">
        <v>6</v>
      </c>
    </row>
    <row r="3904" spans="1:10">
      <c r="A3904" t="s">
        <v>1038</v>
      </c>
      <c r="B3904" s="56">
        <v>0.12228009259259259</v>
      </c>
      <c r="C3904" t="s">
        <v>888</v>
      </c>
      <c r="D3904" t="s">
        <v>101</v>
      </c>
      <c r="E3904">
        <v>10</v>
      </c>
      <c r="H3904" t="s">
        <v>1119</v>
      </c>
      <c r="J3904" t="s">
        <v>1120</v>
      </c>
    </row>
    <row r="3905" spans="1:10">
      <c r="A3905" t="s">
        <v>1038</v>
      </c>
      <c r="B3905" s="56">
        <v>0.12265046296296296</v>
      </c>
      <c r="C3905" t="s">
        <v>66</v>
      </c>
      <c r="D3905" t="s">
        <v>15</v>
      </c>
      <c r="E3905">
        <v>5</v>
      </c>
      <c r="F3905">
        <v>3</v>
      </c>
    </row>
    <row r="3906" spans="1:10">
      <c r="A3906" t="s">
        <v>1038</v>
      </c>
      <c r="B3906" s="56">
        <v>0.1230787037037037</v>
      </c>
      <c r="C3906" t="s">
        <v>888</v>
      </c>
      <c r="D3906" t="s">
        <v>68</v>
      </c>
      <c r="E3906">
        <v>5</v>
      </c>
      <c r="F3906">
        <v>6</v>
      </c>
    </row>
    <row r="3907" spans="1:10">
      <c r="A3907" t="s">
        <v>1038</v>
      </c>
      <c r="B3907" s="56">
        <v>0.12356481481481481</v>
      </c>
      <c r="C3907" t="s">
        <v>66</v>
      </c>
      <c r="D3907" t="s">
        <v>37</v>
      </c>
      <c r="E3907">
        <v>17</v>
      </c>
    </row>
    <row r="3908" spans="1:10">
      <c r="A3908" t="s">
        <v>1038</v>
      </c>
      <c r="B3908" s="56">
        <v>0.12513888888888888</v>
      </c>
      <c r="C3908" t="s">
        <v>18</v>
      </c>
      <c r="D3908" t="s">
        <v>25</v>
      </c>
      <c r="E3908">
        <v>23</v>
      </c>
      <c r="F3908">
        <v>19</v>
      </c>
    </row>
    <row r="3909" spans="1:10">
      <c r="A3909" t="s">
        <v>1038</v>
      </c>
      <c r="B3909" s="56">
        <v>0.12581018518518519</v>
      </c>
      <c r="C3909" t="s">
        <v>89</v>
      </c>
      <c r="D3909" t="s">
        <v>15</v>
      </c>
      <c r="E3909">
        <v>18</v>
      </c>
      <c r="F3909">
        <v>16</v>
      </c>
    </row>
    <row r="3910" spans="1:10">
      <c r="A3910" t="s">
        <v>1038</v>
      </c>
      <c r="B3910" s="56">
        <v>0.12938657407407408</v>
      </c>
      <c r="C3910" t="s">
        <v>888</v>
      </c>
      <c r="D3910" t="s">
        <v>22</v>
      </c>
      <c r="E3910">
        <v>27</v>
      </c>
      <c r="F3910">
        <v>16</v>
      </c>
      <c r="J3910" t="s">
        <v>1125</v>
      </c>
    </row>
    <row r="3911" spans="1:10">
      <c r="A3911" t="s">
        <v>1038</v>
      </c>
      <c r="B3911" s="56">
        <v>0.12940972222222222</v>
      </c>
      <c r="C3911" t="s">
        <v>13</v>
      </c>
      <c r="D3911" t="s">
        <v>22</v>
      </c>
      <c r="E3911">
        <v>26</v>
      </c>
      <c r="F3911">
        <v>16</v>
      </c>
      <c r="J3911" t="s">
        <v>1125</v>
      </c>
    </row>
    <row r="3912" spans="1:10">
      <c r="A3912" t="s">
        <v>1038</v>
      </c>
      <c r="B3912" s="56">
        <v>0.12942129629629628</v>
      </c>
      <c r="C3912" t="s">
        <v>18</v>
      </c>
      <c r="D3912" t="s">
        <v>22</v>
      </c>
      <c r="E3912">
        <v>19</v>
      </c>
      <c r="F3912">
        <v>5</v>
      </c>
      <c r="J3912" t="s">
        <v>1125</v>
      </c>
    </row>
    <row r="3913" spans="1:10">
      <c r="A3913" t="s">
        <v>1038</v>
      </c>
      <c r="B3913" s="56">
        <v>0.12944444444444445</v>
      </c>
      <c r="C3913" t="s">
        <v>66</v>
      </c>
      <c r="D3913" t="s">
        <v>22</v>
      </c>
      <c r="E3913">
        <v>15</v>
      </c>
      <c r="F3913">
        <v>13</v>
      </c>
      <c r="J3913" t="s">
        <v>1125</v>
      </c>
    </row>
    <row r="3914" spans="1:10">
      <c r="A3914" t="s">
        <v>1038</v>
      </c>
      <c r="B3914" s="56">
        <v>0.12944444444444445</v>
      </c>
      <c r="C3914" t="s">
        <v>21</v>
      </c>
      <c r="D3914" t="s">
        <v>22</v>
      </c>
      <c r="E3914">
        <v>14</v>
      </c>
      <c r="F3914">
        <v>3</v>
      </c>
      <c r="J3914" t="s">
        <v>1125</v>
      </c>
    </row>
    <row r="3915" spans="1:10">
      <c r="A3915" t="s">
        <v>1038</v>
      </c>
      <c r="B3915" s="56">
        <v>0.12946759259259261</v>
      </c>
      <c r="C3915" t="s">
        <v>19</v>
      </c>
      <c r="D3915" t="s">
        <v>22</v>
      </c>
      <c r="E3915">
        <v>38</v>
      </c>
      <c r="F3915">
        <v>18</v>
      </c>
      <c r="J3915" t="s">
        <v>1125</v>
      </c>
    </row>
    <row r="3916" spans="1:10">
      <c r="A3916" t="s">
        <v>1038</v>
      </c>
      <c r="B3916" s="56">
        <v>0.12950231481481481</v>
      </c>
      <c r="C3916" t="s">
        <v>14</v>
      </c>
      <c r="D3916" t="s">
        <v>22</v>
      </c>
      <c r="E3916">
        <v>24</v>
      </c>
      <c r="F3916">
        <v>7</v>
      </c>
      <c r="J3916" t="s">
        <v>1125</v>
      </c>
    </row>
    <row r="3917" spans="1:10">
      <c r="A3917" t="s">
        <v>1038</v>
      </c>
      <c r="B3917" s="56">
        <v>0.136875</v>
      </c>
      <c r="C3917" t="s">
        <v>19</v>
      </c>
      <c r="D3917" t="s">
        <v>16</v>
      </c>
      <c r="E3917">
        <v>21</v>
      </c>
      <c r="F3917">
        <v>17</v>
      </c>
    </row>
    <row r="3918" spans="1:10">
      <c r="A3918" t="s">
        <v>1038</v>
      </c>
      <c r="B3918" s="56">
        <v>0.13699074074074075</v>
      </c>
      <c r="C3918" t="s">
        <v>14</v>
      </c>
      <c r="D3918" t="s">
        <v>16</v>
      </c>
      <c r="E3918">
        <v>19</v>
      </c>
      <c r="F3918">
        <v>15</v>
      </c>
    </row>
    <row r="3919" spans="1:10">
      <c r="A3919" t="s">
        <v>1038</v>
      </c>
      <c r="B3919" s="56">
        <v>0.13699074074074075</v>
      </c>
      <c r="C3919" t="s">
        <v>13</v>
      </c>
      <c r="D3919" t="s">
        <v>16</v>
      </c>
      <c r="E3919">
        <v>16</v>
      </c>
      <c r="F3919">
        <v>16</v>
      </c>
    </row>
    <row r="3920" spans="1:10">
      <c r="A3920" t="s">
        <v>1038</v>
      </c>
      <c r="B3920" s="56">
        <v>0.13704861111111111</v>
      </c>
      <c r="C3920" t="s">
        <v>888</v>
      </c>
      <c r="D3920" t="s">
        <v>16</v>
      </c>
      <c r="E3920">
        <v>17</v>
      </c>
      <c r="F3920">
        <v>16</v>
      </c>
    </row>
    <row r="3921" spans="1:10">
      <c r="A3921" t="s">
        <v>1038</v>
      </c>
      <c r="B3921" s="56">
        <v>0.13706018518518517</v>
      </c>
      <c r="C3921" t="s">
        <v>66</v>
      </c>
      <c r="D3921" t="s">
        <v>16</v>
      </c>
      <c r="E3921">
        <v>15</v>
      </c>
      <c r="F3921">
        <v>13</v>
      </c>
    </row>
    <row r="3922" spans="1:10">
      <c r="A3922" t="s">
        <v>1038</v>
      </c>
      <c r="B3922" s="56">
        <v>0.13768518518518519</v>
      </c>
      <c r="C3922" t="s">
        <v>21</v>
      </c>
      <c r="D3922" t="s">
        <v>16</v>
      </c>
      <c r="E3922">
        <v>13</v>
      </c>
      <c r="F3922">
        <v>12</v>
      </c>
    </row>
    <row r="3923" spans="1:10">
      <c r="A3923" t="s">
        <v>1038</v>
      </c>
      <c r="B3923" s="56">
        <v>0.13778935185185184</v>
      </c>
      <c r="C3923" t="s">
        <v>18</v>
      </c>
      <c r="D3923" t="s">
        <v>16</v>
      </c>
      <c r="E3923">
        <v>9</v>
      </c>
      <c r="F3923">
        <v>5</v>
      </c>
    </row>
    <row r="3924" spans="1:10">
      <c r="A3924" t="s">
        <v>1038</v>
      </c>
      <c r="B3924" s="56">
        <v>0.14094907407407409</v>
      </c>
      <c r="C3924" t="s">
        <v>14</v>
      </c>
      <c r="D3924" t="s">
        <v>52</v>
      </c>
      <c r="E3924" t="s">
        <v>38</v>
      </c>
      <c r="F3924" t="s">
        <v>38</v>
      </c>
      <c r="J3924" t="s">
        <v>103</v>
      </c>
    </row>
    <row r="3925" spans="1:10">
      <c r="A3925" t="s">
        <v>1038</v>
      </c>
      <c r="B3925" s="56">
        <v>0.14094907407407409</v>
      </c>
      <c r="C3925" t="s">
        <v>14</v>
      </c>
      <c r="D3925" t="s">
        <v>52</v>
      </c>
      <c r="E3925">
        <v>22</v>
      </c>
      <c r="F3925">
        <v>16</v>
      </c>
    </row>
    <row r="3926" spans="1:10">
      <c r="A3926" t="s">
        <v>1038</v>
      </c>
      <c r="B3926" s="56">
        <v>0.14164351851851853</v>
      </c>
      <c r="C3926" t="s">
        <v>14</v>
      </c>
      <c r="D3926" t="s">
        <v>52</v>
      </c>
      <c r="E3926" t="s">
        <v>38</v>
      </c>
      <c r="F3926" t="s">
        <v>38</v>
      </c>
      <c r="J3926" t="s">
        <v>103</v>
      </c>
    </row>
    <row r="3927" spans="1:10">
      <c r="A3927" t="s">
        <v>1038</v>
      </c>
      <c r="B3927" s="56">
        <v>0.14164351851851853</v>
      </c>
      <c r="C3927" t="s">
        <v>14</v>
      </c>
      <c r="D3927" t="s">
        <v>52</v>
      </c>
      <c r="E3927">
        <v>12</v>
      </c>
      <c r="F3927">
        <v>5</v>
      </c>
    </row>
    <row r="3928" spans="1:10">
      <c r="A3928" t="s">
        <v>1038</v>
      </c>
      <c r="B3928" s="56">
        <v>0.14228009259259258</v>
      </c>
      <c r="C3928" t="s">
        <v>14</v>
      </c>
      <c r="D3928" t="s">
        <v>30</v>
      </c>
      <c r="E3928">
        <v>21</v>
      </c>
      <c r="F3928">
        <v>14</v>
      </c>
      <c r="J3928" t="s">
        <v>1166</v>
      </c>
    </row>
    <row r="3929" spans="1:10">
      <c r="A3929" t="s">
        <v>1038</v>
      </c>
      <c r="B3929" s="56">
        <v>0.14234953703703704</v>
      </c>
      <c r="C3929" t="s">
        <v>14</v>
      </c>
      <c r="D3929" t="s">
        <v>30</v>
      </c>
      <c r="E3929">
        <v>16</v>
      </c>
      <c r="F3929">
        <v>9</v>
      </c>
      <c r="J3929" t="s">
        <v>1166</v>
      </c>
    </row>
    <row r="3930" spans="1:10">
      <c r="A3930" t="s">
        <v>1038</v>
      </c>
      <c r="B3930" s="56">
        <v>0.14258101851851851</v>
      </c>
      <c r="C3930" t="s">
        <v>14</v>
      </c>
      <c r="D3930" t="s">
        <v>28</v>
      </c>
      <c r="E3930">
        <v>9</v>
      </c>
      <c r="H3930" t="s">
        <v>1168</v>
      </c>
    </row>
    <row r="3931" spans="1:10">
      <c r="A3931" t="s">
        <v>1038</v>
      </c>
      <c r="B3931" s="56">
        <v>0.14383101851851851</v>
      </c>
      <c r="C3931" t="s">
        <v>21</v>
      </c>
      <c r="D3931" t="s">
        <v>77</v>
      </c>
      <c r="E3931">
        <v>16</v>
      </c>
      <c r="F3931">
        <v>15</v>
      </c>
      <c r="H3931" t="s">
        <v>1173</v>
      </c>
    </row>
    <row r="3932" spans="1:10">
      <c r="A3932" t="s">
        <v>1038</v>
      </c>
      <c r="B3932" s="56">
        <v>0.14384259259259261</v>
      </c>
      <c r="C3932" t="s">
        <v>888</v>
      </c>
      <c r="D3932" t="s">
        <v>77</v>
      </c>
      <c r="E3932">
        <v>4</v>
      </c>
      <c r="F3932">
        <v>3</v>
      </c>
      <c r="H3932" t="s">
        <v>1174</v>
      </c>
    </row>
    <row r="3933" spans="1:10">
      <c r="A3933" t="s">
        <v>1038</v>
      </c>
      <c r="B3933" s="56">
        <v>0.14386574074074074</v>
      </c>
      <c r="C3933" t="s">
        <v>66</v>
      </c>
      <c r="D3933" t="s">
        <v>77</v>
      </c>
      <c r="E3933" t="s">
        <v>20</v>
      </c>
      <c r="F3933">
        <v>1</v>
      </c>
      <c r="H3933" t="s">
        <v>1175</v>
      </c>
    </row>
    <row r="3934" spans="1:10">
      <c r="A3934" t="s">
        <v>1038</v>
      </c>
      <c r="B3934" s="56">
        <v>0.14652777777777778</v>
      </c>
      <c r="C3934" t="s">
        <v>888</v>
      </c>
      <c r="D3934" t="s">
        <v>30</v>
      </c>
      <c r="E3934">
        <v>11</v>
      </c>
      <c r="F3934">
        <v>8</v>
      </c>
      <c r="J3934" t="s">
        <v>1176</v>
      </c>
    </row>
    <row r="3935" spans="1:10">
      <c r="A3935" t="s">
        <v>1038</v>
      </c>
      <c r="B3935" s="56">
        <v>0.14818287037037037</v>
      </c>
      <c r="C3935" t="s">
        <v>14</v>
      </c>
      <c r="D3935" t="s">
        <v>30</v>
      </c>
      <c r="E3935">
        <v>14</v>
      </c>
      <c r="F3935">
        <v>7</v>
      </c>
      <c r="J3935" t="s">
        <v>1178</v>
      </c>
    </row>
    <row r="3936" spans="1:10">
      <c r="A3936" t="s">
        <v>1038</v>
      </c>
      <c r="B3936" s="56">
        <v>0.14826388888888889</v>
      </c>
      <c r="C3936" t="s">
        <v>14</v>
      </c>
      <c r="D3936" t="s">
        <v>28</v>
      </c>
      <c r="E3936">
        <v>6</v>
      </c>
      <c r="H3936" t="s">
        <v>1180</v>
      </c>
    </row>
    <row r="3937" spans="1:10">
      <c r="A3937" t="s">
        <v>1038</v>
      </c>
      <c r="B3937" s="56">
        <v>0.14982638888888888</v>
      </c>
      <c r="C3937" t="s">
        <v>13</v>
      </c>
      <c r="D3937" t="s">
        <v>28</v>
      </c>
      <c r="E3937">
        <v>19</v>
      </c>
      <c r="H3937" t="s">
        <v>1181</v>
      </c>
    </row>
    <row r="3938" spans="1:10">
      <c r="A3938" t="s">
        <v>1038</v>
      </c>
      <c r="B3938" s="56">
        <v>0.15077546296296296</v>
      </c>
      <c r="C3938" t="s">
        <v>66</v>
      </c>
      <c r="D3938" t="s">
        <v>30</v>
      </c>
      <c r="E3938">
        <v>17</v>
      </c>
      <c r="F3938">
        <v>10</v>
      </c>
      <c r="J3938" t="s">
        <v>1182</v>
      </c>
    </row>
    <row r="3939" spans="1:10">
      <c r="A3939" t="s">
        <v>1038</v>
      </c>
      <c r="B3939" s="56">
        <v>0.14405092592592592</v>
      </c>
      <c r="C3939" t="s">
        <v>66</v>
      </c>
      <c r="D3939" t="s">
        <v>28</v>
      </c>
      <c r="E3939">
        <v>13</v>
      </c>
      <c r="H3939" t="s">
        <v>1183</v>
      </c>
    </row>
    <row r="3940" spans="1:10">
      <c r="A3940" t="s">
        <v>1038</v>
      </c>
      <c r="B3940" s="56">
        <v>0.15118055555555557</v>
      </c>
      <c r="C3940" t="s">
        <v>66</v>
      </c>
      <c r="D3940" t="s">
        <v>30</v>
      </c>
      <c r="E3940" t="s">
        <v>863</v>
      </c>
      <c r="F3940">
        <v>7</v>
      </c>
      <c r="J3940" t="s">
        <v>1182</v>
      </c>
    </row>
    <row r="3941" spans="1:10">
      <c r="A3941" t="s">
        <v>1038</v>
      </c>
      <c r="B3941" s="56">
        <v>0.15259259259259259</v>
      </c>
      <c r="C3941" t="s">
        <v>21</v>
      </c>
      <c r="D3941" t="s">
        <v>28</v>
      </c>
      <c r="E3941">
        <v>34</v>
      </c>
      <c r="H3941" t="s">
        <v>1186</v>
      </c>
      <c r="J3941" t="s">
        <v>614</v>
      </c>
    </row>
    <row r="3942" spans="1:10">
      <c r="A3942" t="s">
        <v>1038</v>
      </c>
      <c r="B3942" s="56">
        <v>0.15410879629629629</v>
      </c>
      <c r="C3942" t="s">
        <v>18</v>
      </c>
      <c r="D3942" t="s">
        <v>33</v>
      </c>
      <c r="E3942" t="s">
        <v>17</v>
      </c>
      <c r="F3942">
        <v>20</v>
      </c>
      <c r="J3942" t="s">
        <v>1188</v>
      </c>
    </row>
    <row r="3943" spans="1:10">
      <c r="A3943" t="s">
        <v>1038</v>
      </c>
      <c r="B3943" s="56">
        <v>0.15431712962962962</v>
      </c>
      <c r="C3943" t="s">
        <v>18</v>
      </c>
      <c r="D3943" t="s">
        <v>28</v>
      </c>
      <c r="E3943">
        <v>10</v>
      </c>
      <c r="H3943" t="s">
        <v>1190</v>
      </c>
    </row>
    <row r="3944" spans="1:10">
      <c r="A3944" t="s">
        <v>1038</v>
      </c>
      <c r="B3944" s="56">
        <v>0.15599537037037037</v>
      </c>
      <c r="C3944" t="s">
        <v>19</v>
      </c>
      <c r="D3944" t="s">
        <v>321</v>
      </c>
      <c r="E3944">
        <v>19</v>
      </c>
      <c r="F3944">
        <v>16</v>
      </c>
    </row>
    <row r="3945" spans="1:10">
      <c r="A3945" t="s">
        <v>1038</v>
      </c>
      <c r="B3945" s="56">
        <v>0.15657407407407409</v>
      </c>
      <c r="C3945" t="s">
        <v>19</v>
      </c>
      <c r="D3945" t="s">
        <v>30</v>
      </c>
      <c r="E3945">
        <v>17</v>
      </c>
      <c r="F3945">
        <v>10</v>
      </c>
      <c r="J3945" t="s">
        <v>1192</v>
      </c>
    </row>
    <row r="3946" spans="1:10">
      <c r="A3946" t="s">
        <v>1038</v>
      </c>
      <c r="B3946" s="56">
        <v>0.15807870370370369</v>
      </c>
      <c r="C3946" t="s">
        <v>14</v>
      </c>
      <c r="D3946" t="s">
        <v>52</v>
      </c>
      <c r="E3946" t="s">
        <v>38</v>
      </c>
      <c r="F3946" t="s">
        <v>38</v>
      </c>
      <c r="J3946" t="s">
        <v>103</v>
      </c>
    </row>
    <row r="3947" spans="1:10">
      <c r="A3947" t="s">
        <v>1038</v>
      </c>
      <c r="B3947" s="56">
        <v>0.15807870370370369</v>
      </c>
      <c r="C3947" t="s">
        <v>14</v>
      </c>
      <c r="D3947" t="s">
        <v>52</v>
      </c>
      <c r="E3947" t="s">
        <v>20</v>
      </c>
      <c r="F3947">
        <v>1</v>
      </c>
    </row>
    <row r="3948" spans="1:10">
      <c r="A3948" t="s">
        <v>1038</v>
      </c>
      <c r="B3948" s="56">
        <v>0.15872685185185184</v>
      </c>
      <c r="C3948" t="s">
        <v>14</v>
      </c>
      <c r="D3948" t="s">
        <v>26</v>
      </c>
      <c r="E3948">
        <v>22</v>
      </c>
      <c r="F3948">
        <v>16</v>
      </c>
    </row>
    <row r="3949" spans="1:10">
      <c r="A3949" t="s">
        <v>1038</v>
      </c>
      <c r="B3949" s="56">
        <v>0.15930555555555556</v>
      </c>
      <c r="C3949" t="s">
        <v>14</v>
      </c>
      <c r="D3949" t="s">
        <v>30</v>
      </c>
      <c r="E3949">
        <v>9</v>
      </c>
      <c r="F3949">
        <v>2</v>
      </c>
      <c r="J3949" t="s">
        <v>1194</v>
      </c>
    </row>
    <row r="3950" spans="1:10">
      <c r="A3950" t="s">
        <v>1038</v>
      </c>
      <c r="B3950" s="56">
        <v>0.15934027777777779</v>
      </c>
      <c r="C3950" t="s">
        <v>14</v>
      </c>
      <c r="D3950" t="s">
        <v>30</v>
      </c>
      <c r="E3950">
        <v>12</v>
      </c>
      <c r="F3950">
        <v>5</v>
      </c>
      <c r="J3950" t="s">
        <v>1166</v>
      </c>
    </row>
    <row r="3951" spans="1:10">
      <c r="A3951" t="s">
        <v>1038</v>
      </c>
      <c r="B3951" s="56">
        <v>0.15990740740740741</v>
      </c>
      <c r="C3951" t="s">
        <v>888</v>
      </c>
      <c r="D3951" t="s">
        <v>532</v>
      </c>
      <c r="E3951">
        <v>9</v>
      </c>
      <c r="F3951">
        <v>9</v>
      </c>
    </row>
    <row r="3952" spans="1:10">
      <c r="A3952" t="s">
        <v>1038</v>
      </c>
      <c r="B3952" s="56">
        <v>0.15994212962962964</v>
      </c>
      <c r="C3952" t="s">
        <v>66</v>
      </c>
      <c r="D3952" t="s">
        <v>532</v>
      </c>
      <c r="E3952" t="s">
        <v>38</v>
      </c>
      <c r="F3952" t="s">
        <v>38</v>
      </c>
      <c r="J3952" t="s">
        <v>56</v>
      </c>
    </row>
    <row r="3953" spans="1:10">
      <c r="A3953" t="s">
        <v>1038</v>
      </c>
      <c r="B3953" s="56">
        <v>0.15994212962962964</v>
      </c>
      <c r="C3953" t="s">
        <v>66</v>
      </c>
      <c r="D3953" t="s">
        <v>532</v>
      </c>
      <c r="E3953">
        <v>18</v>
      </c>
      <c r="F3953">
        <v>12</v>
      </c>
    </row>
    <row r="3954" spans="1:10">
      <c r="A3954" t="s">
        <v>1038</v>
      </c>
      <c r="B3954" s="56">
        <v>0.16096064814814814</v>
      </c>
      <c r="C3954" t="s">
        <v>888</v>
      </c>
      <c r="D3954" t="s">
        <v>77</v>
      </c>
      <c r="E3954" t="s">
        <v>38</v>
      </c>
      <c r="F3954" t="s">
        <v>38</v>
      </c>
      <c r="H3954" t="s">
        <v>1195</v>
      </c>
      <c r="J3954" t="s">
        <v>1196</v>
      </c>
    </row>
    <row r="3955" spans="1:10">
      <c r="A3955" t="s">
        <v>1038</v>
      </c>
      <c r="B3955" s="56">
        <v>0.16127314814814814</v>
      </c>
      <c r="C3955" t="s">
        <v>21</v>
      </c>
      <c r="D3955" t="s">
        <v>77</v>
      </c>
      <c r="E3955">
        <v>17</v>
      </c>
      <c r="F3955">
        <v>16</v>
      </c>
      <c r="H3955" t="s">
        <v>1197</v>
      </c>
      <c r="J3955" t="s">
        <v>1198</v>
      </c>
    </row>
    <row r="3956" spans="1:10">
      <c r="A3956" t="s">
        <v>1038</v>
      </c>
      <c r="B3956" s="56">
        <v>0.16260416666666666</v>
      </c>
      <c r="C3956" t="s">
        <v>888</v>
      </c>
      <c r="D3956" t="s">
        <v>156</v>
      </c>
      <c r="E3956">
        <v>11</v>
      </c>
      <c r="F3956">
        <v>11</v>
      </c>
    </row>
    <row r="3957" spans="1:10">
      <c r="A3957" t="s">
        <v>1038</v>
      </c>
      <c r="B3957" s="56">
        <v>0.1637962962962963</v>
      </c>
      <c r="C3957" t="s">
        <v>13</v>
      </c>
      <c r="D3957" t="s">
        <v>28</v>
      </c>
      <c r="E3957">
        <v>7</v>
      </c>
      <c r="H3957" t="s">
        <v>1200</v>
      </c>
      <c r="J3957" t="s">
        <v>1201</v>
      </c>
    </row>
    <row r="3958" spans="1:10">
      <c r="A3958" t="s">
        <v>1038</v>
      </c>
      <c r="B3958" s="56">
        <v>0.16495370370370371</v>
      </c>
      <c r="C3958" t="s">
        <v>66</v>
      </c>
      <c r="D3958" t="s">
        <v>30</v>
      </c>
      <c r="E3958">
        <v>19</v>
      </c>
      <c r="F3958">
        <v>12</v>
      </c>
      <c r="J3958" t="s">
        <v>1182</v>
      </c>
    </row>
    <row r="3959" spans="1:10">
      <c r="A3959" t="s">
        <v>1038</v>
      </c>
      <c r="B3959" s="56">
        <v>0.16519675925925925</v>
      </c>
      <c r="C3959" t="s">
        <v>66</v>
      </c>
      <c r="D3959" t="s">
        <v>28</v>
      </c>
      <c r="E3959">
        <v>18</v>
      </c>
      <c r="H3959" t="s">
        <v>1203</v>
      </c>
    </row>
    <row r="3960" spans="1:10">
      <c r="A3960" t="s">
        <v>1038</v>
      </c>
      <c r="B3960" s="56">
        <v>0.16572916666666668</v>
      </c>
      <c r="C3960" t="s">
        <v>66</v>
      </c>
      <c r="D3960" t="s">
        <v>30</v>
      </c>
      <c r="E3960" t="s">
        <v>38</v>
      </c>
      <c r="F3960" t="s">
        <v>38</v>
      </c>
      <c r="J3960" t="s">
        <v>56</v>
      </c>
    </row>
    <row r="3961" spans="1:10">
      <c r="A3961" t="s">
        <v>1038</v>
      </c>
      <c r="B3961" s="56">
        <v>0.16572916666666668</v>
      </c>
      <c r="C3961" t="s">
        <v>66</v>
      </c>
      <c r="D3961" t="s">
        <v>30</v>
      </c>
      <c r="E3961">
        <v>24</v>
      </c>
      <c r="F3961">
        <v>17</v>
      </c>
      <c r="J3961" t="s">
        <v>1204</v>
      </c>
    </row>
    <row r="3962" spans="1:10">
      <c r="A3962" t="s">
        <v>1038</v>
      </c>
      <c r="B3962" s="56">
        <v>0.16582175925925927</v>
      </c>
      <c r="C3962" t="s">
        <v>66</v>
      </c>
      <c r="D3962" t="s">
        <v>28</v>
      </c>
      <c r="E3962">
        <v>15</v>
      </c>
      <c r="H3962" t="s">
        <v>1205</v>
      </c>
    </row>
    <row r="3963" spans="1:10">
      <c r="A3963" t="s">
        <v>1038</v>
      </c>
      <c r="B3963" s="56">
        <v>0.16662037037037036</v>
      </c>
      <c r="C3963" t="s">
        <v>21</v>
      </c>
      <c r="D3963" t="s">
        <v>62</v>
      </c>
      <c r="E3963">
        <v>6</v>
      </c>
      <c r="F3963">
        <v>4</v>
      </c>
    </row>
    <row r="3964" spans="1:10">
      <c r="A3964" t="s">
        <v>1038</v>
      </c>
      <c r="B3964" s="56">
        <v>0.16780092592592594</v>
      </c>
      <c r="C3964" t="s">
        <v>18</v>
      </c>
      <c r="D3964" t="s">
        <v>101</v>
      </c>
      <c r="E3964">
        <v>19</v>
      </c>
      <c r="H3964" t="s">
        <v>1206</v>
      </c>
      <c r="J3964" t="s">
        <v>1207</v>
      </c>
    </row>
    <row r="3965" spans="1:10">
      <c r="A3965" t="s">
        <v>1038</v>
      </c>
      <c r="B3965" s="56">
        <v>0.16847222222222222</v>
      </c>
      <c r="C3965" t="s">
        <v>18</v>
      </c>
      <c r="D3965" t="s">
        <v>33</v>
      </c>
      <c r="E3965" t="s">
        <v>17</v>
      </c>
      <c r="F3965">
        <v>20</v>
      </c>
      <c r="J3965" t="s">
        <v>103</v>
      </c>
    </row>
    <row r="3966" spans="1:10">
      <c r="A3966" t="s">
        <v>1038</v>
      </c>
      <c r="B3966" s="56">
        <v>0.16847222222222222</v>
      </c>
      <c r="C3966" t="s">
        <v>18</v>
      </c>
      <c r="D3966" t="s">
        <v>33</v>
      </c>
      <c r="E3966">
        <v>15</v>
      </c>
      <c r="F3966">
        <v>8</v>
      </c>
      <c r="J3966" t="s">
        <v>155</v>
      </c>
    </row>
    <row r="3967" spans="1:10">
      <c r="A3967" t="s">
        <v>1038</v>
      </c>
      <c r="B3967" s="56">
        <v>0.1695949074074074</v>
      </c>
      <c r="C3967" t="s">
        <v>13</v>
      </c>
      <c r="D3967" t="s">
        <v>28</v>
      </c>
      <c r="E3967">
        <v>5</v>
      </c>
      <c r="H3967" t="s">
        <v>1210</v>
      </c>
      <c r="J3967" t="s">
        <v>1211</v>
      </c>
    </row>
    <row r="3968" spans="1:10">
      <c r="A3968" t="s">
        <v>1038</v>
      </c>
      <c r="B3968" s="56">
        <v>0.17201388888888888</v>
      </c>
      <c r="C3968" t="s">
        <v>21</v>
      </c>
      <c r="D3968" t="s">
        <v>532</v>
      </c>
      <c r="E3968" t="s">
        <v>17</v>
      </c>
      <c r="F3968">
        <v>20</v>
      </c>
    </row>
    <row r="3969" spans="1:10">
      <c r="A3969" t="s">
        <v>1038</v>
      </c>
      <c r="B3969" s="56">
        <v>0.17239583333333333</v>
      </c>
      <c r="C3969" t="s">
        <v>19</v>
      </c>
      <c r="D3969" t="s">
        <v>101</v>
      </c>
      <c r="E3969">
        <v>7</v>
      </c>
      <c r="H3969" t="s">
        <v>1213</v>
      </c>
      <c r="J3969" t="s">
        <v>1214</v>
      </c>
    </row>
    <row r="3970" spans="1:10">
      <c r="A3970" t="s">
        <v>1038</v>
      </c>
      <c r="B3970" s="56">
        <v>0.17346064814814816</v>
      </c>
      <c r="C3970" t="s">
        <v>66</v>
      </c>
      <c r="D3970" t="s">
        <v>30</v>
      </c>
      <c r="E3970">
        <v>10</v>
      </c>
      <c r="F3970">
        <v>3</v>
      </c>
      <c r="J3970" t="s">
        <v>1215</v>
      </c>
    </row>
    <row r="3971" spans="1:10">
      <c r="A3971" t="s">
        <v>1038</v>
      </c>
      <c r="B3971" s="56">
        <v>0.17408564814814814</v>
      </c>
      <c r="C3971" t="s">
        <v>18</v>
      </c>
      <c r="D3971" t="s">
        <v>77</v>
      </c>
      <c r="E3971">
        <v>7</v>
      </c>
      <c r="F3971">
        <v>3</v>
      </c>
      <c r="H3971" t="s">
        <v>1216</v>
      </c>
    </row>
    <row r="3972" spans="1:10">
      <c r="A3972" t="s">
        <v>1038</v>
      </c>
      <c r="B3972" s="56">
        <v>0.17476851851851852</v>
      </c>
      <c r="C3972" t="s">
        <v>18</v>
      </c>
      <c r="D3972" t="s">
        <v>28</v>
      </c>
      <c r="E3972">
        <v>11</v>
      </c>
      <c r="H3972" t="s">
        <v>1217</v>
      </c>
    </row>
    <row r="3973" spans="1:10">
      <c r="A3973" t="s">
        <v>1038</v>
      </c>
      <c r="B3973" s="56">
        <v>0.17555555555555555</v>
      </c>
      <c r="C3973" t="s">
        <v>13</v>
      </c>
      <c r="D3973" t="s">
        <v>77</v>
      </c>
      <c r="E3973">
        <v>16</v>
      </c>
      <c r="F3973">
        <v>15</v>
      </c>
      <c r="H3973" t="s">
        <v>1218</v>
      </c>
    </row>
    <row r="3974" spans="1:10">
      <c r="A3974" t="s">
        <v>1038</v>
      </c>
      <c r="B3974" s="56">
        <v>0.17556712962962964</v>
      </c>
      <c r="C3974" t="s">
        <v>14</v>
      </c>
      <c r="D3974" t="s">
        <v>77</v>
      </c>
      <c r="E3974">
        <v>15</v>
      </c>
      <c r="F3974">
        <v>8</v>
      </c>
      <c r="H3974" t="s">
        <v>1219</v>
      </c>
    </row>
    <row r="3975" spans="1:10">
      <c r="A3975" t="s">
        <v>1038</v>
      </c>
      <c r="B3975" s="56">
        <v>0.17583333333333334</v>
      </c>
      <c r="C3975" t="s">
        <v>13</v>
      </c>
      <c r="D3975" t="s">
        <v>62</v>
      </c>
      <c r="E3975" t="s">
        <v>1160</v>
      </c>
      <c r="F3975">
        <v>19</v>
      </c>
    </row>
    <row r="3976" spans="1:10">
      <c r="A3976" t="s">
        <v>1038</v>
      </c>
      <c r="B3976" s="56">
        <v>0.17660879629629631</v>
      </c>
      <c r="C3976" t="s">
        <v>888</v>
      </c>
      <c r="D3976" t="s">
        <v>156</v>
      </c>
      <c r="E3976">
        <v>11</v>
      </c>
      <c r="F3976">
        <v>11</v>
      </c>
    </row>
    <row r="3977" spans="1:10">
      <c r="A3977" t="s">
        <v>1038</v>
      </c>
      <c r="B3977" s="56">
        <v>0.17797453703703703</v>
      </c>
      <c r="C3977" t="s">
        <v>13</v>
      </c>
      <c r="D3977" t="s">
        <v>33</v>
      </c>
      <c r="E3977">
        <v>12</v>
      </c>
      <c r="F3977">
        <v>5</v>
      </c>
      <c r="J3977" t="s">
        <v>120</v>
      </c>
    </row>
    <row r="3978" spans="1:10">
      <c r="A3978" t="s">
        <v>1038</v>
      </c>
      <c r="B3978" s="56">
        <v>0.17800925925925926</v>
      </c>
      <c r="C3978" t="s">
        <v>13</v>
      </c>
      <c r="D3978" t="s">
        <v>33</v>
      </c>
      <c r="E3978">
        <v>16</v>
      </c>
      <c r="F3978">
        <v>9</v>
      </c>
      <c r="J3978" t="s">
        <v>120</v>
      </c>
    </row>
    <row r="3979" spans="1:10">
      <c r="A3979" t="s">
        <v>1038</v>
      </c>
      <c r="B3979" s="56">
        <v>0.17813657407407407</v>
      </c>
      <c r="C3979" t="s">
        <v>13</v>
      </c>
      <c r="D3979" t="s">
        <v>28</v>
      </c>
      <c r="E3979">
        <v>10</v>
      </c>
      <c r="H3979" t="s">
        <v>1220</v>
      </c>
      <c r="I3979">
        <v>1</v>
      </c>
      <c r="J3979" t="s">
        <v>1221</v>
      </c>
    </row>
    <row r="3980" spans="1:10">
      <c r="A3980" t="s">
        <v>1038</v>
      </c>
      <c r="B3980" s="56">
        <v>0.1787037037037037</v>
      </c>
      <c r="C3980" t="s">
        <v>66</v>
      </c>
      <c r="D3980" t="s">
        <v>30</v>
      </c>
      <c r="E3980" t="s">
        <v>38</v>
      </c>
      <c r="F3980" t="s">
        <v>38</v>
      </c>
      <c r="J3980" t="s">
        <v>56</v>
      </c>
    </row>
    <row r="3981" spans="1:10">
      <c r="A3981" t="s">
        <v>1038</v>
      </c>
      <c r="B3981" s="56">
        <v>0.1787037037037037</v>
      </c>
      <c r="C3981" t="s">
        <v>66</v>
      </c>
      <c r="D3981" t="s">
        <v>30</v>
      </c>
      <c r="E3981">
        <v>13</v>
      </c>
      <c r="F3981">
        <v>6</v>
      </c>
      <c r="J3981" t="s">
        <v>1204</v>
      </c>
    </row>
    <row r="3982" spans="1:10">
      <c r="A3982" t="s">
        <v>1038</v>
      </c>
      <c r="B3982" s="56">
        <v>0.17891203703703704</v>
      </c>
      <c r="C3982" t="s">
        <v>66</v>
      </c>
      <c r="D3982" t="s">
        <v>30</v>
      </c>
      <c r="E3982" t="s">
        <v>38</v>
      </c>
      <c r="F3982" t="s">
        <v>38</v>
      </c>
      <c r="J3982" t="s">
        <v>56</v>
      </c>
    </row>
    <row r="3983" spans="1:10">
      <c r="A3983" t="s">
        <v>1038</v>
      </c>
      <c r="B3983" s="56">
        <v>0.17891203703703704</v>
      </c>
      <c r="C3983" t="s">
        <v>66</v>
      </c>
      <c r="D3983" t="s">
        <v>30</v>
      </c>
      <c r="E3983">
        <v>15</v>
      </c>
      <c r="F3983">
        <v>8</v>
      </c>
      <c r="J3983" t="s">
        <v>1204</v>
      </c>
    </row>
    <row r="3984" spans="1:10">
      <c r="A3984" t="s">
        <v>1038</v>
      </c>
      <c r="B3984" s="56">
        <v>0.17905092592592592</v>
      </c>
      <c r="C3984" t="s">
        <v>66</v>
      </c>
      <c r="D3984" t="s">
        <v>28</v>
      </c>
      <c r="E3984">
        <v>17</v>
      </c>
      <c r="H3984" t="s">
        <v>1223</v>
      </c>
      <c r="I3984">
        <v>1</v>
      </c>
      <c r="J3984" t="s">
        <v>1224</v>
      </c>
    </row>
    <row r="3985" spans="1:10">
      <c r="A3985" t="s">
        <v>1038</v>
      </c>
      <c r="B3985" s="56">
        <v>0.18211805555555555</v>
      </c>
      <c r="C3985" t="s">
        <v>21</v>
      </c>
      <c r="D3985" t="s">
        <v>28</v>
      </c>
      <c r="E3985">
        <v>20</v>
      </c>
      <c r="H3985" t="s">
        <v>1225</v>
      </c>
      <c r="J3985" t="s">
        <v>614</v>
      </c>
    </row>
    <row r="3986" spans="1:10">
      <c r="A3986" t="s">
        <v>1038</v>
      </c>
      <c r="B3986" s="56">
        <v>0.18278935185185186</v>
      </c>
      <c r="C3986" t="s">
        <v>18</v>
      </c>
      <c r="D3986" t="s">
        <v>101</v>
      </c>
      <c r="E3986">
        <v>22</v>
      </c>
      <c r="H3986" t="s">
        <v>1226</v>
      </c>
      <c r="J3986" t="s">
        <v>1207</v>
      </c>
    </row>
    <row r="3987" spans="1:10">
      <c r="A3987" t="s">
        <v>1038</v>
      </c>
      <c r="B3987" s="56">
        <v>0.18303240740740739</v>
      </c>
      <c r="C3987" t="s">
        <v>18</v>
      </c>
      <c r="D3987" t="s">
        <v>33</v>
      </c>
      <c r="E3987" t="s">
        <v>38</v>
      </c>
      <c r="F3987" t="s">
        <v>38</v>
      </c>
      <c r="J3987" t="s">
        <v>103</v>
      </c>
    </row>
    <row r="3988" spans="1:10">
      <c r="A3988" t="s">
        <v>1038</v>
      </c>
      <c r="B3988" s="56">
        <v>0.18303240740740739</v>
      </c>
      <c r="C3988" t="s">
        <v>18</v>
      </c>
      <c r="D3988" t="s">
        <v>33</v>
      </c>
      <c r="E3988">
        <v>19</v>
      </c>
      <c r="F3988">
        <v>12</v>
      </c>
      <c r="J3988" t="s">
        <v>1228</v>
      </c>
    </row>
    <row r="3989" spans="1:10">
      <c r="A3989" t="s">
        <v>1038</v>
      </c>
      <c r="B3989" s="56">
        <v>0.18311342592592592</v>
      </c>
      <c r="C3989" t="s">
        <v>18</v>
      </c>
      <c r="D3989" t="s">
        <v>28</v>
      </c>
      <c r="E3989">
        <v>12</v>
      </c>
      <c r="H3989" t="s">
        <v>1229</v>
      </c>
      <c r="I3989">
        <v>1</v>
      </c>
      <c r="J3989" t="s">
        <v>1230</v>
      </c>
    </row>
    <row r="3990" spans="1:10">
      <c r="A3990" t="s">
        <v>1038</v>
      </c>
      <c r="B3990" s="56">
        <v>0.18440972222222221</v>
      </c>
      <c r="C3990" t="s">
        <v>19</v>
      </c>
      <c r="D3990" t="s">
        <v>31</v>
      </c>
      <c r="E3990">
        <v>11</v>
      </c>
      <c r="F3990">
        <v>11</v>
      </c>
    </row>
    <row r="3991" spans="1:10">
      <c r="A3991" t="s">
        <v>1038</v>
      </c>
      <c r="B3991" s="56">
        <v>0.18475694444444443</v>
      </c>
      <c r="C3991" t="s">
        <v>19</v>
      </c>
      <c r="D3991" t="s">
        <v>22</v>
      </c>
      <c r="E3991" t="s">
        <v>38</v>
      </c>
      <c r="F3991" t="s">
        <v>38</v>
      </c>
      <c r="J3991" t="s">
        <v>56</v>
      </c>
    </row>
    <row r="3992" spans="1:10">
      <c r="A3992" t="s">
        <v>1038</v>
      </c>
      <c r="B3992" s="56">
        <v>0.18475694444444443</v>
      </c>
      <c r="C3992" t="s">
        <v>19</v>
      </c>
      <c r="D3992" t="s">
        <v>22</v>
      </c>
      <c r="E3992">
        <v>22</v>
      </c>
      <c r="F3992">
        <v>12</v>
      </c>
    </row>
    <row r="3993" spans="1:10">
      <c r="A3993" t="s">
        <v>1038</v>
      </c>
      <c r="B3993" s="56">
        <v>0.18587962962962962</v>
      </c>
      <c r="C3993" t="s">
        <v>14</v>
      </c>
      <c r="D3993" t="s">
        <v>26</v>
      </c>
      <c r="E3993">
        <v>19</v>
      </c>
      <c r="F3993">
        <v>13</v>
      </c>
    </row>
    <row r="3994" spans="1:10">
      <c r="A3994" t="s">
        <v>1038</v>
      </c>
      <c r="B3994" s="56">
        <v>0.18652777777777776</v>
      </c>
      <c r="C3994" t="s">
        <v>21</v>
      </c>
      <c r="D3994" t="s">
        <v>77</v>
      </c>
      <c r="E3994">
        <v>19</v>
      </c>
      <c r="F3994">
        <v>18</v>
      </c>
      <c r="H3994" t="s">
        <v>1233</v>
      </c>
      <c r="J3994" t="s">
        <v>1198</v>
      </c>
    </row>
    <row r="3995" spans="1:10">
      <c r="A3995" t="s">
        <v>1038</v>
      </c>
      <c r="B3995" s="56">
        <v>0.18657407407407409</v>
      </c>
      <c r="C3995" t="s">
        <v>888</v>
      </c>
      <c r="D3995" t="s">
        <v>77</v>
      </c>
      <c r="E3995">
        <v>18</v>
      </c>
      <c r="F3995">
        <v>17</v>
      </c>
      <c r="H3995" t="s">
        <v>1234</v>
      </c>
    </row>
    <row r="3996" spans="1:10">
      <c r="A3996" t="s">
        <v>1038</v>
      </c>
      <c r="B3996" s="56">
        <v>0.18746527777777777</v>
      </c>
      <c r="C3996" t="s">
        <v>888</v>
      </c>
      <c r="D3996" t="s">
        <v>101</v>
      </c>
      <c r="E3996">
        <v>13</v>
      </c>
      <c r="H3996" t="s">
        <v>1235</v>
      </c>
      <c r="J3996" t="s">
        <v>172</v>
      </c>
    </row>
    <row r="3997" spans="1:10">
      <c r="A3997" t="s">
        <v>1038</v>
      </c>
      <c r="B3997" s="56">
        <v>0.18854166666666666</v>
      </c>
      <c r="C3997" t="s">
        <v>13</v>
      </c>
      <c r="D3997" t="s">
        <v>30</v>
      </c>
      <c r="E3997" t="s">
        <v>38</v>
      </c>
      <c r="F3997" t="s">
        <v>38</v>
      </c>
      <c r="J3997" t="s">
        <v>56</v>
      </c>
    </row>
    <row r="3998" spans="1:10">
      <c r="A3998" t="s">
        <v>1038</v>
      </c>
      <c r="B3998" s="56">
        <v>0.18854166666666666</v>
      </c>
      <c r="C3998" t="s">
        <v>13</v>
      </c>
      <c r="D3998" t="s">
        <v>30</v>
      </c>
      <c r="E3998">
        <v>21</v>
      </c>
      <c r="F3998">
        <v>13</v>
      </c>
      <c r="J3998" t="s">
        <v>1236</v>
      </c>
    </row>
    <row r="3999" spans="1:10">
      <c r="A3999" t="s">
        <v>1040</v>
      </c>
      <c r="B3999" s="56">
        <v>1.1122685185185185E-2</v>
      </c>
      <c r="C3999" t="s">
        <v>13</v>
      </c>
      <c r="D3999" t="s">
        <v>116</v>
      </c>
      <c r="E3999" t="s">
        <v>38</v>
      </c>
      <c r="F3999" t="s">
        <v>38</v>
      </c>
    </row>
    <row r="4000" spans="1:10">
      <c r="A4000" t="s">
        <v>1040</v>
      </c>
      <c r="B4000" s="56">
        <v>1.1122685185185185E-2</v>
      </c>
      <c r="C4000" t="s">
        <v>13</v>
      </c>
      <c r="D4000" t="s">
        <v>116</v>
      </c>
      <c r="E4000">
        <v>25</v>
      </c>
      <c r="F4000">
        <v>18</v>
      </c>
    </row>
    <row r="4001" spans="1:10">
      <c r="A4001" t="s">
        <v>1040</v>
      </c>
      <c r="B4001" s="56">
        <v>1.4479166666666666E-2</v>
      </c>
      <c r="C4001" t="s">
        <v>13</v>
      </c>
      <c r="D4001" t="s">
        <v>51</v>
      </c>
      <c r="E4001">
        <v>11</v>
      </c>
      <c r="F4001">
        <v>13</v>
      </c>
    </row>
    <row r="4002" spans="1:10">
      <c r="A4002" t="s">
        <v>1040</v>
      </c>
      <c r="B4002" s="56">
        <v>1.9074074074074073E-2</v>
      </c>
      <c r="C4002" t="s">
        <v>888</v>
      </c>
      <c r="D4002" t="s">
        <v>101</v>
      </c>
      <c r="E4002">
        <v>14</v>
      </c>
      <c r="H4002" t="s">
        <v>1069</v>
      </c>
      <c r="J4002" t="s">
        <v>1070</v>
      </c>
    </row>
    <row r="4003" spans="1:10">
      <c r="A4003" t="s">
        <v>1040</v>
      </c>
      <c r="B4003" s="56">
        <v>2.0393518518518519E-2</v>
      </c>
      <c r="C4003" t="s">
        <v>19</v>
      </c>
      <c r="D4003" t="s">
        <v>37</v>
      </c>
      <c r="E4003">
        <v>12</v>
      </c>
      <c r="F4003">
        <v>3</v>
      </c>
    </row>
    <row r="4004" spans="1:10">
      <c r="A4004" t="s">
        <v>1040</v>
      </c>
      <c r="B4004" s="56">
        <v>2.2777777777777779E-2</v>
      </c>
      <c r="C4004" t="s">
        <v>14</v>
      </c>
      <c r="D4004" t="s">
        <v>116</v>
      </c>
      <c r="E4004" t="s">
        <v>38</v>
      </c>
      <c r="F4004" t="s">
        <v>38</v>
      </c>
      <c r="J4004" t="s">
        <v>56</v>
      </c>
    </row>
    <row r="4005" spans="1:10">
      <c r="A4005" t="s">
        <v>1040</v>
      </c>
      <c r="B4005" s="56">
        <v>2.2777777777777779E-2</v>
      </c>
      <c r="C4005" t="s">
        <v>14</v>
      </c>
      <c r="D4005" t="s">
        <v>116</v>
      </c>
      <c r="E4005">
        <v>19</v>
      </c>
      <c r="F4005">
        <v>18</v>
      </c>
    </row>
    <row r="4006" spans="1:10">
      <c r="A4006" t="s">
        <v>1040</v>
      </c>
      <c r="B4006" s="56">
        <v>2.5358796296296296E-2</v>
      </c>
      <c r="C4006" t="s">
        <v>13</v>
      </c>
      <c r="D4006" t="s">
        <v>116</v>
      </c>
      <c r="E4006" t="s">
        <v>38</v>
      </c>
      <c r="F4006" t="s">
        <v>38</v>
      </c>
    </row>
    <row r="4007" spans="1:10">
      <c r="A4007" t="s">
        <v>1040</v>
      </c>
      <c r="B4007" s="56">
        <v>2.5358796296296296E-2</v>
      </c>
      <c r="C4007" t="s">
        <v>13</v>
      </c>
      <c r="D4007" t="s">
        <v>116</v>
      </c>
      <c r="E4007">
        <v>19</v>
      </c>
      <c r="F4007">
        <v>12</v>
      </c>
    </row>
    <row r="4008" spans="1:10">
      <c r="A4008" t="s">
        <v>1040</v>
      </c>
      <c r="B4008" s="56">
        <v>2.7604166666666666E-2</v>
      </c>
      <c r="C4008" t="s">
        <v>18</v>
      </c>
      <c r="D4008" t="s">
        <v>326</v>
      </c>
      <c r="E4008">
        <v>20</v>
      </c>
      <c r="F4008">
        <v>12</v>
      </c>
      <c r="J4008" t="s">
        <v>1074</v>
      </c>
    </row>
    <row r="4009" spans="1:10">
      <c r="A4009" t="s">
        <v>1040</v>
      </c>
      <c r="B4009" s="56">
        <v>3.1030092592592592E-2</v>
      </c>
      <c r="C4009" t="s">
        <v>21</v>
      </c>
      <c r="D4009" t="s">
        <v>37</v>
      </c>
      <c r="E4009">
        <v>10</v>
      </c>
      <c r="F4009">
        <v>2</v>
      </c>
    </row>
    <row r="4010" spans="1:10">
      <c r="A4010" t="s">
        <v>1040</v>
      </c>
      <c r="B4010" s="56">
        <v>3.2071759259259258E-2</v>
      </c>
      <c r="C4010" t="s">
        <v>888</v>
      </c>
      <c r="D4010" t="s">
        <v>37</v>
      </c>
      <c r="E4010">
        <v>6</v>
      </c>
      <c r="F4010">
        <v>7</v>
      </c>
    </row>
    <row r="4011" spans="1:10">
      <c r="A4011" t="s">
        <v>1040</v>
      </c>
      <c r="B4011" s="56">
        <v>3.4108796296296297E-2</v>
      </c>
      <c r="C4011" t="s">
        <v>13</v>
      </c>
      <c r="D4011" t="s">
        <v>45</v>
      </c>
      <c r="E4011" t="s">
        <v>38</v>
      </c>
      <c r="J4011" t="s">
        <v>1077</v>
      </c>
    </row>
    <row r="4012" spans="1:10">
      <c r="A4012" t="s">
        <v>1040</v>
      </c>
      <c r="B4012" s="56">
        <v>3.8449074074074073E-2</v>
      </c>
      <c r="C4012" t="s">
        <v>18</v>
      </c>
      <c r="D4012" t="s">
        <v>28</v>
      </c>
      <c r="E4012">
        <v>11</v>
      </c>
      <c r="H4012" t="s">
        <v>1078</v>
      </c>
    </row>
    <row r="4013" spans="1:10">
      <c r="A4013" t="s">
        <v>1040</v>
      </c>
      <c r="B4013" s="56">
        <v>3.8622685185185184E-2</v>
      </c>
      <c r="C4013" t="s">
        <v>888</v>
      </c>
      <c r="D4013" t="s">
        <v>28</v>
      </c>
      <c r="E4013">
        <v>3</v>
      </c>
      <c r="H4013" t="s">
        <v>1079</v>
      </c>
    </row>
    <row r="4014" spans="1:10">
      <c r="A4014" t="s">
        <v>1040</v>
      </c>
      <c r="B4014" s="56">
        <v>4.0416666666666663E-2</v>
      </c>
      <c r="C4014" t="s">
        <v>18</v>
      </c>
      <c r="D4014" t="s">
        <v>381</v>
      </c>
      <c r="E4014" t="s">
        <v>38</v>
      </c>
      <c r="F4014" t="s">
        <v>38</v>
      </c>
      <c r="J4014" t="s">
        <v>56</v>
      </c>
    </row>
    <row r="4015" spans="1:10">
      <c r="A4015" t="s">
        <v>1040</v>
      </c>
      <c r="B4015" s="56">
        <v>4.0416666666666663E-2</v>
      </c>
      <c r="C4015" t="s">
        <v>18</v>
      </c>
      <c r="D4015" t="s">
        <v>381</v>
      </c>
      <c r="E4015">
        <v>22</v>
      </c>
      <c r="F4015">
        <v>14</v>
      </c>
      <c r="J4015" t="s">
        <v>1080</v>
      </c>
    </row>
    <row r="4016" spans="1:10">
      <c r="A4016" t="s">
        <v>1040</v>
      </c>
      <c r="B4016" s="56">
        <v>4.2696759259259261E-2</v>
      </c>
      <c r="C4016" t="s">
        <v>14</v>
      </c>
      <c r="D4016" t="s">
        <v>15</v>
      </c>
      <c r="E4016">
        <v>7</v>
      </c>
      <c r="F4016">
        <v>4</v>
      </c>
    </row>
    <row r="4017" spans="1:10">
      <c r="A4017" t="s">
        <v>1040</v>
      </c>
      <c r="B4017" s="56">
        <v>4.3055555555555555E-2</v>
      </c>
      <c r="C4017" t="s">
        <v>14</v>
      </c>
      <c r="D4017" t="s">
        <v>15</v>
      </c>
      <c r="E4017">
        <v>11</v>
      </c>
      <c r="F4017">
        <v>8</v>
      </c>
    </row>
    <row r="4018" spans="1:10">
      <c r="A4018" t="s">
        <v>1040</v>
      </c>
      <c r="B4018" s="56">
        <v>4.5555555555555557E-2</v>
      </c>
      <c r="C4018" t="s">
        <v>18</v>
      </c>
      <c r="D4018" t="s">
        <v>15</v>
      </c>
      <c r="E4018" t="s">
        <v>17</v>
      </c>
      <c r="F4018">
        <v>20</v>
      </c>
    </row>
    <row r="4019" spans="1:10">
      <c r="A4019" t="s">
        <v>1040</v>
      </c>
      <c r="B4019" s="56">
        <v>4.6932870370370368E-2</v>
      </c>
      <c r="C4019" t="s">
        <v>21</v>
      </c>
      <c r="D4019" t="s">
        <v>78</v>
      </c>
      <c r="E4019">
        <v>16</v>
      </c>
      <c r="F4019">
        <v>11</v>
      </c>
    </row>
    <row r="4020" spans="1:10">
      <c r="A4020" t="s">
        <v>1040</v>
      </c>
      <c r="B4020" s="56">
        <v>5.6099537037037038E-2</v>
      </c>
      <c r="C4020" t="s">
        <v>14</v>
      </c>
      <c r="D4020" t="s">
        <v>25</v>
      </c>
      <c r="E4020">
        <v>6</v>
      </c>
      <c r="F4020">
        <v>3</v>
      </c>
    </row>
    <row r="4021" spans="1:10">
      <c r="A4021" t="s">
        <v>1040</v>
      </c>
      <c r="B4021" s="56">
        <v>5.7002314814814818E-2</v>
      </c>
      <c r="C4021" t="s">
        <v>888</v>
      </c>
      <c r="D4021" t="s">
        <v>25</v>
      </c>
      <c r="E4021">
        <v>12</v>
      </c>
      <c r="F4021">
        <v>7</v>
      </c>
    </row>
    <row r="4022" spans="1:10">
      <c r="A4022" t="s">
        <v>1040</v>
      </c>
      <c r="B4022" s="56">
        <v>5.9247685185185188E-2</v>
      </c>
      <c r="C4022" t="s">
        <v>14</v>
      </c>
      <c r="D4022" t="s">
        <v>25</v>
      </c>
      <c r="E4022">
        <v>22</v>
      </c>
      <c r="F4022">
        <v>19</v>
      </c>
    </row>
    <row r="4023" spans="1:10">
      <c r="A4023" t="s">
        <v>1040</v>
      </c>
      <c r="B4023" s="56">
        <v>6.1412037037037036E-2</v>
      </c>
      <c r="C4023" t="s">
        <v>888</v>
      </c>
      <c r="D4023" t="s">
        <v>15</v>
      </c>
      <c r="E4023">
        <v>26</v>
      </c>
      <c r="F4023">
        <v>18</v>
      </c>
    </row>
    <row r="4024" spans="1:10">
      <c r="A4024" t="s">
        <v>1040</v>
      </c>
      <c r="B4024" s="56">
        <v>6.3449074074074074E-2</v>
      </c>
      <c r="C4024" t="s">
        <v>19</v>
      </c>
      <c r="D4024" t="s">
        <v>22</v>
      </c>
      <c r="E4024" t="s">
        <v>20</v>
      </c>
      <c r="F4024">
        <v>1</v>
      </c>
      <c r="J4024" t="s">
        <v>56</v>
      </c>
    </row>
    <row r="4025" spans="1:10">
      <c r="A4025" t="s">
        <v>1040</v>
      </c>
      <c r="B4025" s="56">
        <v>6.3449074074074074E-2</v>
      </c>
      <c r="C4025" t="s">
        <v>19</v>
      </c>
      <c r="D4025" t="s">
        <v>22</v>
      </c>
      <c r="E4025">
        <v>17</v>
      </c>
      <c r="F4025">
        <v>7</v>
      </c>
    </row>
    <row r="4026" spans="1:10">
      <c r="A4026" t="s">
        <v>1040</v>
      </c>
      <c r="B4026" s="56">
        <v>6.4062499999999994E-2</v>
      </c>
      <c r="C4026" t="s">
        <v>19</v>
      </c>
      <c r="D4026" t="s">
        <v>15</v>
      </c>
      <c r="E4026">
        <v>9</v>
      </c>
      <c r="F4026">
        <v>9</v>
      </c>
    </row>
    <row r="4027" spans="1:10">
      <c r="A4027" t="s">
        <v>1040</v>
      </c>
      <c r="B4027" s="56">
        <v>6.5011574074074069E-2</v>
      </c>
      <c r="C4027" t="s">
        <v>18</v>
      </c>
      <c r="D4027" t="s">
        <v>15</v>
      </c>
      <c r="E4027">
        <v>14</v>
      </c>
      <c r="F4027">
        <v>10</v>
      </c>
    </row>
    <row r="4028" spans="1:10">
      <c r="A4028" t="s">
        <v>1040</v>
      </c>
      <c r="B4028" s="56">
        <v>6.716435185185185E-2</v>
      </c>
      <c r="C4028" t="s">
        <v>13</v>
      </c>
      <c r="D4028" t="s">
        <v>52</v>
      </c>
      <c r="E4028">
        <v>5</v>
      </c>
      <c r="F4028">
        <v>5</v>
      </c>
    </row>
    <row r="4029" spans="1:10">
      <c r="A4029" t="s">
        <v>1040</v>
      </c>
      <c r="B4029" s="56">
        <v>6.7534722222222218E-2</v>
      </c>
      <c r="C4029" t="s">
        <v>18</v>
      </c>
      <c r="D4029" t="s">
        <v>60</v>
      </c>
      <c r="E4029">
        <v>7</v>
      </c>
      <c r="F4029">
        <v>6</v>
      </c>
    </row>
    <row r="4030" spans="1:10">
      <c r="A4030" t="s">
        <v>1040</v>
      </c>
      <c r="B4030" s="56">
        <v>6.8495370370370373E-2</v>
      </c>
      <c r="C4030" t="s">
        <v>14</v>
      </c>
      <c r="D4030" t="s">
        <v>34</v>
      </c>
      <c r="E4030" t="s">
        <v>38</v>
      </c>
      <c r="F4030" t="s">
        <v>38</v>
      </c>
      <c r="J4030" t="s">
        <v>103</v>
      </c>
    </row>
    <row r="4031" spans="1:10">
      <c r="A4031" t="s">
        <v>1040</v>
      </c>
      <c r="B4031" s="56">
        <v>6.8495370370370373E-2</v>
      </c>
      <c r="C4031" t="s">
        <v>14</v>
      </c>
      <c r="D4031" t="s">
        <v>34</v>
      </c>
      <c r="E4031">
        <v>11</v>
      </c>
      <c r="F4031">
        <v>7</v>
      </c>
    </row>
    <row r="4032" spans="1:10">
      <c r="A4032" t="s">
        <v>1040</v>
      </c>
      <c r="B4032" s="56">
        <v>7.0405092592592589E-2</v>
      </c>
      <c r="C4032" t="s">
        <v>14</v>
      </c>
      <c r="D4032" t="s">
        <v>167</v>
      </c>
      <c r="E4032" t="s">
        <v>38</v>
      </c>
    </row>
    <row r="4033" spans="1:10">
      <c r="A4033" t="s">
        <v>1040</v>
      </c>
      <c r="B4033" s="56">
        <v>7.0671296296296301E-2</v>
      </c>
      <c r="C4033" t="s">
        <v>14</v>
      </c>
      <c r="D4033" t="s">
        <v>30</v>
      </c>
      <c r="E4033" t="s">
        <v>17</v>
      </c>
      <c r="F4033">
        <v>20</v>
      </c>
      <c r="J4033" t="s">
        <v>1096</v>
      </c>
    </row>
    <row r="4034" spans="1:10">
      <c r="A4034" t="s">
        <v>1040</v>
      </c>
      <c r="B4034" s="56">
        <v>7.1099537037037031E-2</v>
      </c>
      <c r="C4034" t="s">
        <v>14</v>
      </c>
      <c r="D4034" t="s">
        <v>28</v>
      </c>
      <c r="E4034">
        <v>7</v>
      </c>
      <c r="H4034" t="s">
        <v>1097</v>
      </c>
    </row>
    <row r="4035" spans="1:10">
      <c r="A4035" t="s">
        <v>1040</v>
      </c>
      <c r="B4035" s="56">
        <v>7.1562500000000001E-2</v>
      </c>
      <c r="C4035" t="s">
        <v>14</v>
      </c>
      <c r="D4035" t="s">
        <v>167</v>
      </c>
      <c r="E4035">
        <v>7</v>
      </c>
    </row>
    <row r="4036" spans="1:10">
      <c r="A4036" t="s">
        <v>1040</v>
      </c>
      <c r="B4036" s="56">
        <v>7.1747685185185192E-2</v>
      </c>
      <c r="C4036" t="s">
        <v>14</v>
      </c>
      <c r="D4036" t="s">
        <v>30</v>
      </c>
      <c r="E4036">
        <v>17</v>
      </c>
      <c r="F4036">
        <v>10</v>
      </c>
      <c r="J4036" t="s">
        <v>1096</v>
      </c>
    </row>
    <row r="4037" spans="1:10">
      <c r="A4037" t="s">
        <v>1040</v>
      </c>
      <c r="B4037" s="56">
        <v>7.1851851851851847E-2</v>
      </c>
      <c r="C4037" t="s">
        <v>14</v>
      </c>
      <c r="D4037" t="s">
        <v>28</v>
      </c>
      <c r="E4037">
        <v>8</v>
      </c>
      <c r="H4037" t="s">
        <v>1099</v>
      </c>
    </row>
    <row r="4038" spans="1:10">
      <c r="A4038" t="s">
        <v>1040</v>
      </c>
      <c r="B4038" s="56">
        <v>8.5717592592592595E-2</v>
      </c>
      <c r="C4038" t="s">
        <v>888</v>
      </c>
      <c r="D4038" t="s">
        <v>16</v>
      </c>
      <c r="E4038">
        <v>3</v>
      </c>
      <c r="F4038">
        <v>2</v>
      </c>
    </row>
    <row r="4039" spans="1:10">
      <c r="A4039" t="s">
        <v>1040</v>
      </c>
      <c r="B4039" s="56">
        <v>8.576388888888889E-2</v>
      </c>
      <c r="C4039" t="s">
        <v>13</v>
      </c>
      <c r="D4039" t="s">
        <v>16</v>
      </c>
      <c r="E4039" t="s">
        <v>17</v>
      </c>
      <c r="F4039">
        <v>20</v>
      </c>
    </row>
    <row r="4040" spans="1:10">
      <c r="A4040" t="s">
        <v>1040</v>
      </c>
      <c r="B4040" s="56">
        <v>8.5775462962962956E-2</v>
      </c>
      <c r="C4040" t="s">
        <v>66</v>
      </c>
      <c r="D4040" t="s">
        <v>16</v>
      </c>
      <c r="E4040">
        <v>4</v>
      </c>
      <c r="F4040">
        <v>2</v>
      </c>
    </row>
    <row r="4041" spans="1:10">
      <c r="A4041" t="s">
        <v>1040</v>
      </c>
      <c r="B4041" s="56">
        <v>8.5972222222222228E-2</v>
      </c>
      <c r="C4041" t="s">
        <v>14</v>
      </c>
      <c r="D4041" t="s">
        <v>16</v>
      </c>
      <c r="E4041">
        <v>16</v>
      </c>
      <c r="F4041">
        <v>12</v>
      </c>
    </row>
    <row r="4042" spans="1:10">
      <c r="A4042" t="s">
        <v>1040</v>
      </c>
      <c r="B4042" s="56">
        <v>8.5983796296296294E-2</v>
      </c>
      <c r="C4042" t="s">
        <v>19</v>
      </c>
      <c r="D4042" t="s">
        <v>16</v>
      </c>
      <c r="E4042">
        <v>16</v>
      </c>
      <c r="F4042">
        <v>12</v>
      </c>
    </row>
    <row r="4043" spans="1:10">
      <c r="A4043" t="s">
        <v>1040</v>
      </c>
      <c r="B4043" s="56">
        <v>8.6157407407407405E-2</v>
      </c>
      <c r="C4043" t="s">
        <v>21</v>
      </c>
      <c r="D4043" t="s">
        <v>16</v>
      </c>
      <c r="E4043">
        <v>12</v>
      </c>
      <c r="F4043">
        <v>11</v>
      </c>
    </row>
    <row r="4044" spans="1:10">
      <c r="A4044" t="s">
        <v>1040</v>
      </c>
      <c r="B4044" s="56">
        <v>8.6203703703703699E-2</v>
      </c>
      <c r="C4044" t="s">
        <v>18</v>
      </c>
      <c r="D4044" t="s">
        <v>16</v>
      </c>
      <c r="E4044">
        <v>13</v>
      </c>
      <c r="F4044">
        <v>9</v>
      </c>
    </row>
    <row r="4045" spans="1:10">
      <c r="A4045" t="s">
        <v>1040</v>
      </c>
      <c r="B4045" s="56">
        <v>8.7824074074074068E-2</v>
      </c>
      <c r="C4045" t="s">
        <v>13</v>
      </c>
      <c r="D4045" t="s">
        <v>31</v>
      </c>
      <c r="E4045" t="s">
        <v>38</v>
      </c>
      <c r="F4045" t="s">
        <v>38</v>
      </c>
      <c r="J4045" t="s">
        <v>103</v>
      </c>
    </row>
    <row r="4046" spans="1:10">
      <c r="A4046" t="s">
        <v>1040</v>
      </c>
      <c r="B4046" s="56">
        <v>8.7824074074074068E-2</v>
      </c>
      <c r="C4046" t="s">
        <v>13</v>
      </c>
      <c r="D4046" t="s">
        <v>31</v>
      </c>
      <c r="E4046" t="s">
        <v>20</v>
      </c>
      <c r="F4046">
        <v>1</v>
      </c>
    </row>
    <row r="4047" spans="1:10">
      <c r="A4047" t="s">
        <v>1040</v>
      </c>
      <c r="B4047" s="56">
        <v>8.8518518518518524E-2</v>
      </c>
      <c r="C4047" t="s">
        <v>13</v>
      </c>
      <c r="D4047" t="s">
        <v>28</v>
      </c>
      <c r="E4047">
        <v>8</v>
      </c>
      <c r="H4047" t="s">
        <v>1110</v>
      </c>
    </row>
    <row r="4048" spans="1:10">
      <c r="A4048" t="s">
        <v>1040</v>
      </c>
      <c r="B4048" s="56">
        <v>8.9837962962962967E-2</v>
      </c>
      <c r="C4048" t="s">
        <v>14</v>
      </c>
      <c r="D4048" t="s">
        <v>167</v>
      </c>
      <c r="E4048" t="s">
        <v>38</v>
      </c>
    </row>
    <row r="4049" spans="1:10">
      <c r="A4049" t="s">
        <v>1040</v>
      </c>
      <c r="B4049" s="56">
        <v>9.0914351851851857E-2</v>
      </c>
      <c r="C4049" t="s">
        <v>14</v>
      </c>
      <c r="D4049" t="s">
        <v>30</v>
      </c>
      <c r="E4049">
        <v>12</v>
      </c>
      <c r="F4049">
        <v>5</v>
      </c>
      <c r="J4049" t="s">
        <v>1114</v>
      </c>
    </row>
    <row r="4050" spans="1:10">
      <c r="A4050" t="s">
        <v>1040</v>
      </c>
      <c r="B4050" s="56">
        <v>9.1226851851851851E-2</v>
      </c>
      <c r="C4050" t="s">
        <v>14</v>
      </c>
      <c r="D4050" t="s">
        <v>30</v>
      </c>
      <c r="E4050">
        <v>17</v>
      </c>
      <c r="F4050">
        <v>10</v>
      </c>
      <c r="J4050" t="s">
        <v>1114</v>
      </c>
    </row>
    <row r="4051" spans="1:10">
      <c r="A4051" t="s">
        <v>1040</v>
      </c>
      <c r="B4051" s="56">
        <v>9.1365740740740747E-2</v>
      </c>
      <c r="C4051" t="s">
        <v>14</v>
      </c>
      <c r="D4051" t="s">
        <v>28</v>
      </c>
      <c r="E4051">
        <v>6</v>
      </c>
      <c r="H4051" t="s">
        <v>1116</v>
      </c>
    </row>
    <row r="4052" spans="1:10">
      <c r="A4052" t="s">
        <v>1040</v>
      </c>
      <c r="B4052" s="56">
        <v>9.2222222222222219E-2</v>
      </c>
      <c r="C4052" t="s">
        <v>19</v>
      </c>
      <c r="D4052" t="s">
        <v>30</v>
      </c>
      <c r="E4052">
        <v>24</v>
      </c>
      <c r="F4052">
        <v>16</v>
      </c>
      <c r="J4052" t="s">
        <v>1117</v>
      </c>
    </row>
    <row r="4053" spans="1:10">
      <c r="A4053" t="s">
        <v>1040</v>
      </c>
      <c r="B4053" s="56">
        <v>9.2337962962962969E-2</v>
      </c>
      <c r="C4053" t="s">
        <v>19</v>
      </c>
      <c r="D4053" t="s">
        <v>28</v>
      </c>
      <c r="E4053">
        <v>21</v>
      </c>
      <c r="H4053" t="s">
        <v>1118</v>
      </c>
    </row>
    <row r="4054" spans="1:10">
      <c r="A4054" t="s">
        <v>1040</v>
      </c>
      <c r="B4054" s="56">
        <v>9.2766203703703698E-2</v>
      </c>
      <c r="C4054" t="s">
        <v>19</v>
      </c>
      <c r="D4054" t="s">
        <v>22</v>
      </c>
      <c r="E4054">
        <v>19</v>
      </c>
      <c r="F4054">
        <v>9</v>
      </c>
    </row>
    <row r="4055" spans="1:10">
      <c r="A4055" t="s">
        <v>1040</v>
      </c>
      <c r="B4055" s="56">
        <v>9.2766203703703698E-2</v>
      </c>
      <c r="C4055" t="s">
        <v>19</v>
      </c>
      <c r="D4055" t="s">
        <v>22</v>
      </c>
      <c r="E4055" t="s">
        <v>38</v>
      </c>
      <c r="F4055" t="s">
        <v>38</v>
      </c>
      <c r="J4055" t="s">
        <v>56</v>
      </c>
    </row>
    <row r="4056" spans="1:10">
      <c r="A4056" t="s">
        <v>1040</v>
      </c>
      <c r="B4056" s="56">
        <v>9.5115740740740737E-2</v>
      </c>
      <c r="C4056" t="s">
        <v>21</v>
      </c>
      <c r="D4056" t="s">
        <v>28</v>
      </c>
      <c r="E4056">
        <v>30</v>
      </c>
      <c r="H4056" t="s">
        <v>1121</v>
      </c>
    </row>
    <row r="4057" spans="1:10">
      <c r="A4057" t="s">
        <v>1040</v>
      </c>
      <c r="B4057" s="56">
        <v>9.6736111111111106E-2</v>
      </c>
      <c r="C4057" t="s">
        <v>888</v>
      </c>
      <c r="D4057" t="s">
        <v>33</v>
      </c>
      <c r="E4057">
        <v>25</v>
      </c>
      <c r="F4057">
        <v>17</v>
      </c>
      <c r="J4057" t="s">
        <v>72</v>
      </c>
    </row>
    <row r="4058" spans="1:10">
      <c r="A4058" t="s">
        <v>1040</v>
      </c>
      <c r="B4058" s="56">
        <v>9.7106481481481488E-2</v>
      </c>
      <c r="C4058" t="s">
        <v>888</v>
      </c>
      <c r="D4058" t="s">
        <v>28</v>
      </c>
      <c r="E4058">
        <v>15</v>
      </c>
    </row>
    <row r="4059" spans="1:10">
      <c r="A4059" t="s">
        <v>1040</v>
      </c>
      <c r="B4059" s="56">
        <v>9.8379629629629636E-2</v>
      </c>
      <c r="C4059" t="s">
        <v>66</v>
      </c>
      <c r="D4059" t="s">
        <v>30</v>
      </c>
      <c r="E4059">
        <v>19</v>
      </c>
      <c r="F4059">
        <v>12</v>
      </c>
      <c r="J4059" t="s">
        <v>1122</v>
      </c>
    </row>
    <row r="4060" spans="1:10">
      <c r="A4060" t="s">
        <v>1040</v>
      </c>
      <c r="B4060" s="56">
        <v>9.8379629629629636E-2</v>
      </c>
      <c r="C4060" t="s">
        <v>66</v>
      </c>
      <c r="D4060" t="s">
        <v>30</v>
      </c>
      <c r="E4060" t="s">
        <v>38</v>
      </c>
      <c r="F4060" t="s">
        <v>38</v>
      </c>
      <c r="J4060" t="s">
        <v>56</v>
      </c>
    </row>
    <row r="4061" spans="1:10">
      <c r="A4061" t="s">
        <v>1040</v>
      </c>
      <c r="B4061" s="56">
        <v>9.8576388888888894E-2</v>
      </c>
      <c r="C4061" t="s">
        <v>66</v>
      </c>
      <c r="D4061" t="s">
        <v>30</v>
      </c>
      <c r="E4061">
        <v>12</v>
      </c>
      <c r="F4061">
        <v>5</v>
      </c>
      <c r="J4061" t="s">
        <v>1122</v>
      </c>
    </row>
    <row r="4062" spans="1:10">
      <c r="A4062" t="s">
        <v>1040</v>
      </c>
      <c r="B4062" s="56">
        <v>9.8576388888888894E-2</v>
      </c>
      <c r="C4062" t="s">
        <v>66</v>
      </c>
      <c r="D4062" t="s">
        <v>30</v>
      </c>
      <c r="E4062" t="s">
        <v>38</v>
      </c>
      <c r="F4062" t="s">
        <v>38</v>
      </c>
      <c r="J4062" t="s">
        <v>56</v>
      </c>
    </row>
    <row r="4063" spans="1:10">
      <c r="A4063" t="s">
        <v>1040</v>
      </c>
      <c r="B4063" s="56">
        <v>9.9027777777777784E-2</v>
      </c>
      <c r="C4063" t="s">
        <v>66</v>
      </c>
      <c r="D4063" t="s">
        <v>28</v>
      </c>
      <c r="E4063">
        <v>34</v>
      </c>
      <c r="H4063" t="s">
        <v>1123</v>
      </c>
      <c r="I4063">
        <v>1</v>
      </c>
      <c r="J4063" t="s">
        <v>1124</v>
      </c>
    </row>
    <row r="4064" spans="1:10">
      <c r="A4064" t="s">
        <v>1040</v>
      </c>
      <c r="B4064" s="56">
        <v>0.10230324074074074</v>
      </c>
      <c r="C4064" t="s">
        <v>19</v>
      </c>
      <c r="D4064" t="s">
        <v>30</v>
      </c>
      <c r="E4064">
        <v>24</v>
      </c>
      <c r="F4064">
        <v>16</v>
      </c>
      <c r="J4064" t="s">
        <v>1126</v>
      </c>
    </row>
    <row r="4065" spans="1:10">
      <c r="A4065" t="s">
        <v>1040</v>
      </c>
      <c r="B4065" s="56">
        <v>0.10230324074074074</v>
      </c>
      <c r="C4065" t="s">
        <v>19</v>
      </c>
      <c r="D4065" t="s">
        <v>30</v>
      </c>
      <c r="E4065">
        <v>24</v>
      </c>
      <c r="F4065">
        <v>16</v>
      </c>
      <c r="J4065" t="s">
        <v>56</v>
      </c>
    </row>
    <row r="4066" spans="1:10">
      <c r="A4066" t="s">
        <v>1040</v>
      </c>
      <c r="B4066" s="56">
        <v>0.10256944444444445</v>
      </c>
      <c r="C4066" t="s">
        <v>19</v>
      </c>
      <c r="D4066" t="s">
        <v>28</v>
      </c>
      <c r="E4066">
        <v>20</v>
      </c>
      <c r="H4066" t="s">
        <v>1129</v>
      </c>
    </row>
    <row r="4067" spans="1:10">
      <c r="A4067" t="s">
        <v>1040</v>
      </c>
      <c r="B4067" s="56">
        <v>0.10293981481481482</v>
      </c>
      <c r="C4067" t="s">
        <v>19</v>
      </c>
      <c r="D4067" t="s">
        <v>30</v>
      </c>
      <c r="E4067">
        <v>17</v>
      </c>
      <c r="F4067">
        <v>9</v>
      </c>
      <c r="J4067" t="s">
        <v>1126</v>
      </c>
    </row>
    <row r="4068" spans="1:10">
      <c r="A4068" t="s">
        <v>1040</v>
      </c>
      <c r="B4068" s="56">
        <v>0.10293981481481482</v>
      </c>
      <c r="C4068" t="s">
        <v>19</v>
      </c>
      <c r="D4068" t="s">
        <v>30</v>
      </c>
      <c r="E4068" t="s">
        <v>38</v>
      </c>
      <c r="F4068" t="s">
        <v>38</v>
      </c>
      <c r="J4068" t="s">
        <v>56</v>
      </c>
    </row>
    <row r="4069" spans="1:10">
      <c r="A4069" t="s">
        <v>1040</v>
      </c>
      <c r="B4069" s="56">
        <v>0.10303240740740741</v>
      </c>
      <c r="C4069" t="s">
        <v>19</v>
      </c>
      <c r="D4069" t="s">
        <v>28</v>
      </c>
      <c r="E4069">
        <v>8</v>
      </c>
      <c r="H4069" t="s">
        <v>1134</v>
      </c>
      <c r="I4069">
        <v>1</v>
      </c>
      <c r="J4069" t="s">
        <v>1135</v>
      </c>
    </row>
    <row r="4070" spans="1:10">
      <c r="A4070" t="s">
        <v>1040</v>
      </c>
      <c r="B4070" s="56">
        <v>0.10431712962962963</v>
      </c>
      <c r="C4070" t="s">
        <v>14</v>
      </c>
      <c r="D4070" t="s">
        <v>26</v>
      </c>
      <c r="E4070" t="s">
        <v>38</v>
      </c>
      <c r="F4070" t="s">
        <v>38</v>
      </c>
    </row>
    <row r="4071" spans="1:10">
      <c r="A4071" t="s">
        <v>1040</v>
      </c>
      <c r="B4071" s="56">
        <v>0.10621527777777778</v>
      </c>
      <c r="C4071" t="s">
        <v>14</v>
      </c>
      <c r="D4071" t="s">
        <v>167</v>
      </c>
      <c r="E4071">
        <v>13</v>
      </c>
    </row>
    <row r="4072" spans="1:10">
      <c r="A4072" t="s">
        <v>1040</v>
      </c>
      <c r="B4072" s="56">
        <v>0.10821759259259259</v>
      </c>
      <c r="C4072" t="s">
        <v>18</v>
      </c>
      <c r="D4072" t="s">
        <v>28</v>
      </c>
      <c r="E4072">
        <v>6</v>
      </c>
    </row>
    <row r="4073" spans="1:10">
      <c r="A4073" t="s">
        <v>1040</v>
      </c>
      <c r="B4073" s="56">
        <v>0.10934027777777777</v>
      </c>
      <c r="C4073" t="s">
        <v>21</v>
      </c>
      <c r="D4073" t="s">
        <v>28</v>
      </c>
      <c r="E4073">
        <v>27</v>
      </c>
      <c r="H4073" t="s">
        <v>1138</v>
      </c>
    </row>
    <row r="4074" spans="1:10">
      <c r="A4074" t="s">
        <v>1040</v>
      </c>
      <c r="B4074" s="56">
        <v>0.11068287037037038</v>
      </c>
      <c r="C4074" t="s">
        <v>888</v>
      </c>
      <c r="D4074" t="s">
        <v>101</v>
      </c>
      <c r="E4074">
        <v>8</v>
      </c>
      <c r="H4074" t="s">
        <v>1139</v>
      </c>
      <c r="J4074" t="s">
        <v>1141</v>
      </c>
    </row>
    <row r="4075" spans="1:10">
      <c r="A4075" t="s">
        <v>1040</v>
      </c>
      <c r="B4075" s="56">
        <v>0.11140046296296297</v>
      </c>
      <c r="C4075" t="s">
        <v>66</v>
      </c>
      <c r="D4075" t="s">
        <v>26</v>
      </c>
      <c r="E4075" t="s">
        <v>1142</v>
      </c>
      <c r="F4075">
        <v>15</v>
      </c>
    </row>
    <row r="4076" spans="1:10">
      <c r="A4076" t="s">
        <v>1040</v>
      </c>
      <c r="B4076" s="56">
        <v>0.11189814814814815</v>
      </c>
      <c r="C4076" t="s">
        <v>14</v>
      </c>
      <c r="D4076" t="s">
        <v>26</v>
      </c>
      <c r="E4076" t="s">
        <v>38</v>
      </c>
      <c r="F4076" t="s">
        <v>38</v>
      </c>
      <c r="J4076" t="s">
        <v>1144</v>
      </c>
    </row>
    <row r="4077" spans="1:10">
      <c r="A4077" t="s">
        <v>1040</v>
      </c>
      <c r="B4077" s="56">
        <v>0.11189814814814815</v>
      </c>
      <c r="C4077" t="s">
        <v>14</v>
      </c>
      <c r="D4077" t="s">
        <v>26</v>
      </c>
      <c r="E4077">
        <v>11</v>
      </c>
      <c r="F4077">
        <v>6</v>
      </c>
    </row>
    <row r="4078" spans="1:10">
      <c r="A4078" t="s">
        <v>1040</v>
      </c>
      <c r="B4078" s="56">
        <v>0.11273148148148149</v>
      </c>
      <c r="C4078" t="s">
        <v>13</v>
      </c>
      <c r="D4078" t="s">
        <v>33</v>
      </c>
      <c r="E4078">
        <v>20</v>
      </c>
      <c r="F4078">
        <v>13</v>
      </c>
      <c r="J4078" t="s">
        <v>1148</v>
      </c>
    </row>
    <row r="4079" spans="1:10">
      <c r="A4079" t="s">
        <v>1040</v>
      </c>
      <c r="B4079" s="56">
        <v>0.11284722222222222</v>
      </c>
      <c r="C4079" t="s">
        <v>13</v>
      </c>
      <c r="D4079" t="s">
        <v>33</v>
      </c>
      <c r="E4079">
        <v>11</v>
      </c>
      <c r="F4079">
        <v>4</v>
      </c>
      <c r="J4079" t="s">
        <v>1148</v>
      </c>
    </row>
    <row r="4080" spans="1:10">
      <c r="A4080" t="s">
        <v>1040</v>
      </c>
      <c r="B4080" s="56">
        <v>0.11292824074074075</v>
      </c>
      <c r="C4080" t="s">
        <v>13</v>
      </c>
      <c r="D4080" t="s">
        <v>28</v>
      </c>
      <c r="E4080">
        <v>11</v>
      </c>
      <c r="H4080" t="s">
        <v>1150</v>
      </c>
    </row>
    <row r="4081" spans="1:10">
      <c r="A4081" t="s">
        <v>1040</v>
      </c>
      <c r="B4081" s="56">
        <v>0.11296296296296296</v>
      </c>
      <c r="C4081" t="s">
        <v>13</v>
      </c>
      <c r="D4081" t="s">
        <v>28</v>
      </c>
      <c r="E4081">
        <v>10</v>
      </c>
      <c r="H4081" t="s">
        <v>1152</v>
      </c>
      <c r="I4081">
        <v>1</v>
      </c>
      <c r="J4081" t="s">
        <v>1153</v>
      </c>
    </row>
    <row r="4082" spans="1:10">
      <c r="A4082" t="s">
        <v>1040</v>
      </c>
      <c r="B4082" s="56">
        <v>0.11562500000000001</v>
      </c>
      <c r="C4082" t="s">
        <v>19</v>
      </c>
      <c r="D4082" t="s">
        <v>22</v>
      </c>
      <c r="E4082" t="s">
        <v>38</v>
      </c>
      <c r="F4082" t="s">
        <v>38</v>
      </c>
    </row>
    <row r="4083" spans="1:10">
      <c r="A4083" t="s">
        <v>1040</v>
      </c>
      <c r="B4083" s="56">
        <v>0.11568287037037037</v>
      </c>
      <c r="C4083" t="s">
        <v>19</v>
      </c>
      <c r="D4083" t="s">
        <v>30</v>
      </c>
      <c r="E4083">
        <v>23</v>
      </c>
      <c r="F4083">
        <v>15</v>
      </c>
      <c r="J4083" t="s">
        <v>1126</v>
      </c>
    </row>
    <row r="4084" spans="1:10">
      <c r="A4084" t="s">
        <v>1040</v>
      </c>
      <c r="B4084" s="56">
        <v>0.11574074074074074</v>
      </c>
      <c r="C4084" t="s">
        <v>19</v>
      </c>
      <c r="D4084" t="s">
        <v>28</v>
      </c>
      <c r="E4084">
        <v>23</v>
      </c>
      <c r="H4084" t="s">
        <v>1156</v>
      </c>
    </row>
    <row r="4085" spans="1:10">
      <c r="A4085" t="s">
        <v>1040</v>
      </c>
      <c r="B4085" s="56">
        <v>0.1162962962962963</v>
      </c>
      <c r="C4085" t="s">
        <v>14</v>
      </c>
      <c r="D4085" t="s">
        <v>30</v>
      </c>
      <c r="E4085">
        <v>10</v>
      </c>
      <c r="F4085">
        <v>3</v>
      </c>
      <c r="J4085" t="s">
        <v>1158</v>
      </c>
    </row>
    <row r="4086" spans="1:10">
      <c r="A4086" t="s">
        <v>1040</v>
      </c>
      <c r="B4086" s="56">
        <v>0.11652777777777777</v>
      </c>
      <c r="C4086" t="s">
        <v>14</v>
      </c>
      <c r="D4086" t="s">
        <v>30</v>
      </c>
      <c r="E4086">
        <v>23</v>
      </c>
      <c r="F4086">
        <v>16</v>
      </c>
      <c r="J4086" t="s">
        <v>1158</v>
      </c>
    </row>
    <row r="4087" spans="1:10">
      <c r="A4087" t="s">
        <v>1040</v>
      </c>
      <c r="B4087" s="56">
        <v>0.11664351851851852</v>
      </c>
      <c r="C4087" t="s">
        <v>14</v>
      </c>
      <c r="D4087" t="s">
        <v>28</v>
      </c>
      <c r="E4087">
        <v>8</v>
      </c>
      <c r="H4087" t="s">
        <v>1134</v>
      </c>
      <c r="I4087">
        <v>1</v>
      </c>
      <c r="J4087" t="s">
        <v>1135</v>
      </c>
    </row>
    <row r="4088" spans="1:10">
      <c r="A4088" t="s">
        <v>1040</v>
      </c>
      <c r="B4088" s="56">
        <v>0.11702546296296296</v>
      </c>
      <c r="C4088" t="s">
        <v>14</v>
      </c>
      <c r="D4088" t="s">
        <v>30</v>
      </c>
      <c r="E4088">
        <v>19</v>
      </c>
      <c r="F4088">
        <v>12</v>
      </c>
      <c r="J4088" t="s">
        <v>1158</v>
      </c>
    </row>
    <row r="4089" spans="1:10">
      <c r="A4089" t="s">
        <v>1040</v>
      </c>
      <c r="B4089" s="56">
        <v>0.11707175925925926</v>
      </c>
      <c r="C4089" t="s">
        <v>14</v>
      </c>
      <c r="D4089" t="s">
        <v>28</v>
      </c>
      <c r="E4089">
        <v>9</v>
      </c>
      <c r="H4089" t="s">
        <v>1161</v>
      </c>
      <c r="I4089">
        <v>1</v>
      </c>
      <c r="J4089" t="s">
        <v>1135</v>
      </c>
    </row>
    <row r="4090" spans="1:10">
      <c r="A4090" t="s">
        <v>1040</v>
      </c>
      <c r="B4090" s="56">
        <v>0.11731481481481482</v>
      </c>
      <c r="C4090" t="s">
        <v>14</v>
      </c>
      <c r="D4090" t="s">
        <v>31</v>
      </c>
      <c r="E4090">
        <v>7</v>
      </c>
      <c r="F4090">
        <v>6</v>
      </c>
    </row>
    <row r="4091" spans="1:10">
      <c r="A4091" t="s">
        <v>1040</v>
      </c>
      <c r="B4091" s="56">
        <v>0.12559027777777779</v>
      </c>
      <c r="C4091" t="s">
        <v>21</v>
      </c>
      <c r="D4091" t="s">
        <v>33</v>
      </c>
      <c r="E4091">
        <v>24</v>
      </c>
      <c r="F4091">
        <v>16</v>
      </c>
      <c r="J4091" t="s">
        <v>1167</v>
      </c>
    </row>
    <row r="4092" spans="1:10">
      <c r="A4092" t="s">
        <v>1040</v>
      </c>
      <c r="B4092" s="56">
        <v>0.12565972222222221</v>
      </c>
      <c r="C4092" t="s">
        <v>21</v>
      </c>
      <c r="D4092" t="s">
        <v>33</v>
      </c>
      <c r="E4092" t="s">
        <v>20</v>
      </c>
      <c r="F4092">
        <v>1</v>
      </c>
      <c r="J4092" t="s">
        <v>1167</v>
      </c>
    </row>
    <row r="4093" spans="1:10">
      <c r="A4093" t="s">
        <v>1040</v>
      </c>
      <c r="B4093" s="56">
        <v>0.12569444444444444</v>
      </c>
      <c r="C4093" t="s">
        <v>21</v>
      </c>
      <c r="D4093" t="s">
        <v>33</v>
      </c>
      <c r="E4093" t="s">
        <v>1169</v>
      </c>
      <c r="F4093">
        <v>17</v>
      </c>
      <c r="J4093" t="s">
        <v>1167</v>
      </c>
    </row>
    <row r="4094" spans="1:10">
      <c r="A4094" t="s">
        <v>1040</v>
      </c>
      <c r="B4094" s="56">
        <v>0.12582175925925926</v>
      </c>
      <c r="C4094" t="s">
        <v>21</v>
      </c>
      <c r="D4094" t="s">
        <v>28</v>
      </c>
      <c r="E4094">
        <v>12</v>
      </c>
      <c r="H4094" t="s">
        <v>1172</v>
      </c>
    </row>
    <row r="4095" spans="1:10">
      <c r="A4095" t="s">
        <v>1040</v>
      </c>
      <c r="B4095" s="56">
        <v>0.13134259259259259</v>
      </c>
      <c r="C4095" t="s">
        <v>14</v>
      </c>
      <c r="D4095" t="s">
        <v>78</v>
      </c>
      <c r="E4095">
        <v>19</v>
      </c>
      <c r="F4095">
        <v>17</v>
      </c>
    </row>
    <row r="4096" spans="1:10">
      <c r="A4096" t="s">
        <v>1040</v>
      </c>
      <c r="B4096" s="56">
        <v>0.13230324074074074</v>
      </c>
      <c r="C4096" t="s">
        <v>19</v>
      </c>
      <c r="D4096" t="s">
        <v>26</v>
      </c>
      <c r="E4096">
        <v>18</v>
      </c>
      <c r="F4096">
        <v>18</v>
      </c>
    </row>
    <row r="4097" spans="1:10">
      <c r="A4097" t="s">
        <v>1040</v>
      </c>
      <c r="B4097" s="56">
        <v>0.13849537037037038</v>
      </c>
      <c r="C4097" t="s">
        <v>888</v>
      </c>
      <c r="D4097" t="s">
        <v>26</v>
      </c>
      <c r="E4097">
        <v>9</v>
      </c>
      <c r="F4097">
        <v>9</v>
      </c>
    </row>
    <row r="4098" spans="1:10">
      <c r="A4098" t="s">
        <v>1040</v>
      </c>
      <c r="B4098" s="56">
        <v>0.13925925925925925</v>
      </c>
      <c r="C4098" t="s">
        <v>66</v>
      </c>
      <c r="D4098" t="s">
        <v>26</v>
      </c>
      <c r="E4098">
        <v>26</v>
      </c>
      <c r="F4098" t="s">
        <v>38</v>
      </c>
      <c r="J4098" t="s">
        <v>1179</v>
      </c>
    </row>
    <row r="4099" spans="1:10">
      <c r="A4099" t="s">
        <v>1040</v>
      </c>
      <c r="B4099" s="56">
        <v>0.14207175925925927</v>
      </c>
      <c r="C4099" t="s">
        <v>19</v>
      </c>
      <c r="D4099" t="s">
        <v>55</v>
      </c>
      <c r="E4099">
        <v>7</v>
      </c>
      <c r="F4099">
        <v>3</v>
      </c>
    </row>
    <row r="4100" spans="1:10">
      <c r="A4100" t="s">
        <v>1040</v>
      </c>
      <c r="B4100" s="56">
        <v>0.1471875</v>
      </c>
      <c r="C4100" t="s">
        <v>13</v>
      </c>
      <c r="D4100" t="s">
        <v>15</v>
      </c>
      <c r="E4100">
        <v>18</v>
      </c>
      <c r="F4100">
        <v>17</v>
      </c>
    </row>
    <row r="4101" spans="1:10">
      <c r="A4101" t="s">
        <v>1040</v>
      </c>
      <c r="B4101" s="56">
        <v>0.14839120370370371</v>
      </c>
      <c r="C4101" t="s">
        <v>21</v>
      </c>
      <c r="D4101" t="s">
        <v>28</v>
      </c>
      <c r="E4101">
        <v>17</v>
      </c>
      <c r="H4101" t="s">
        <v>1184</v>
      </c>
      <c r="J4101" t="s">
        <v>1185</v>
      </c>
    </row>
    <row r="4102" spans="1:10">
      <c r="A4102" t="s">
        <v>1040</v>
      </c>
      <c r="B4102" s="56">
        <v>0.14921296296296296</v>
      </c>
      <c r="C4102" t="s">
        <v>18</v>
      </c>
      <c r="D4102" t="s">
        <v>28</v>
      </c>
      <c r="E4102">
        <v>21</v>
      </c>
      <c r="H4102" t="s">
        <v>1150</v>
      </c>
      <c r="J4102" t="s">
        <v>1187</v>
      </c>
    </row>
    <row r="4103" spans="1:10">
      <c r="A4103" t="s">
        <v>1040</v>
      </c>
      <c r="B4103" s="56">
        <v>0.15052083333333333</v>
      </c>
      <c r="C4103" t="s">
        <v>888</v>
      </c>
      <c r="D4103" t="s">
        <v>101</v>
      </c>
      <c r="E4103">
        <v>7</v>
      </c>
      <c r="H4103" t="s">
        <v>1189</v>
      </c>
      <c r="J4103" t="s">
        <v>1141</v>
      </c>
    </row>
    <row r="4104" spans="1:10">
      <c r="A4104" t="s">
        <v>1040</v>
      </c>
      <c r="B4104" s="56">
        <v>0.15138888888888888</v>
      </c>
      <c r="C4104" t="s">
        <v>18</v>
      </c>
      <c r="D4104" t="s">
        <v>116</v>
      </c>
      <c r="E4104">
        <v>13</v>
      </c>
      <c r="F4104">
        <v>12</v>
      </c>
    </row>
    <row r="4105" spans="1:10">
      <c r="A4105" t="s">
        <v>1040</v>
      </c>
      <c r="B4105" s="56">
        <v>0.15217592592592594</v>
      </c>
      <c r="C4105" t="s">
        <v>21</v>
      </c>
      <c r="D4105" t="s">
        <v>31</v>
      </c>
      <c r="E4105">
        <v>10</v>
      </c>
      <c r="F4105">
        <v>7</v>
      </c>
    </row>
    <row r="4106" spans="1:10">
      <c r="A4106" t="s">
        <v>1040</v>
      </c>
      <c r="B4106" s="56">
        <v>0.15240740740740741</v>
      </c>
      <c r="C4106" t="s">
        <v>888</v>
      </c>
      <c r="D4106" t="s">
        <v>101</v>
      </c>
      <c r="E4106">
        <v>16</v>
      </c>
      <c r="H4106" t="s">
        <v>1191</v>
      </c>
      <c r="J4106" t="s">
        <v>1070</v>
      </c>
    </row>
    <row r="4107" spans="1:10">
      <c r="A4107" t="s">
        <v>1040</v>
      </c>
      <c r="B4107" s="56">
        <v>0.15305555555555556</v>
      </c>
      <c r="C4107" t="s">
        <v>18</v>
      </c>
      <c r="D4107" t="s">
        <v>30</v>
      </c>
      <c r="E4107">
        <v>25</v>
      </c>
      <c r="F4107">
        <v>18</v>
      </c>
      <c r="J4107" t="s">
        <v>1193</v>
      </c>
    </row>
    <row r="4108" spans="1:10">
      <c r="A4108" t="s">
        <v>1040</v>
      </c>
      <c r="B4108" s="56">
        <v>0.15310185185185185</v>
      </c>
      <c r="C4108" t="s">
        <v>18</v>
      </c>
      <c r="D4108" t="s">
        <v>28</v>
      </c>
      <c r="E4108">
        <v>10</v>
      </c>
      <c r="H4108" t="s">
        <v>1152</v>
      </c>
      <c r="I4108">
        <v>1</v>
      </c>
      <c r="J4108" t="s">
        <v>1153</v>
      </c>
    </row>
    <row r="4109" spans="1:10">
      <c r="A4109" t="s">
        <v>1040</v>
      </c>
      <c r="B4109" s="56">
        <v>0.15707175925925926</v>
      </c>
      <c r="C4109" t="s">
        <v>21</v>
      </c>
      <c r="D4109" t="s">
        <v>116</v>
      </c>
      <c r="E4109">
        <v>21</v>
      </c>
      <c r="F4109">
        <v>18</v>
      </c>
    </row>
    <row r="4110" spans="1:10">
      <c r="A4110" t="s">
        <v>1040</v>
      </c>
      <c r="B4110" s="56">
        <v>0.15849537037037037</v>
      </c>
      <c r="C4110" t="s">
        <v>19</v>
      </c>
      <c r="D4110" t="s">
        <v>37</v>
      </c>
      <c r="E4110">
        <v>18</v>
      </c>
      <c r="F4110">
        <v>9</v>
      </c>
    </row>
    <row r="4111" spans="1:10">
      <c r="A4111" t="s">
        <v>1040</v>
      </c>
      <c r="B4111" s="56">
        <v>0.16056712962962963</v>
      </c>
      <c r="C4111" t="s">
        <v>14</v>
      </c>
      <c r="D4111" t="s">
        <v>25</v>
      </c>
      <c r="E4111">
        <v>19</v>
      </c>
      <c r="F4111">
        <v>16</v>
      </c>
    </row>
    <row r="4112" spans="1:10">
      <c r="A4112" t="s">
        <v>1071</v>
      </c>
      <c r="B4112" s="56">
        <v>1.0902777777777779E-2</v>
      </c>
      <c r="C4112" t="s">
        <v>14</v>
      </c>
      <c r="D4112" t="s">
        <v>37</v>
      </c>
      <c r="E4112">
        <v>15</v>
      </c>
      <c r="F4112">
        <v>10</v>
      </c>
    </row>
    <row r="4113" spans="1:10">
      <c r="A4113" t="s">
        <v>1071</v>
      </c>
      <c r="B4113" s="56">
        <v>1.40625E-2</v>
      </c>
      <c r="C4113" t="s">
        <v>888</v>
      </c>
      <c r="D4113" t="s">
        <v>101</v>
      </c>
      <c r="E4113">
        <v>11</v>
      </c>
      <c r="H4113" t="s">
        <v>1072</v>
      </c>
      <c r="J4113" t="s">
        <v>1073</v>
      </c>
    </row>
    <row r="4114" spans="1:10">
      <c r="A4114" t="s">
        <v>1071</v>
      </c>
      <c r="B4114" s="56">
        <v>1.6562500000000001E-2</v>
      </c>
      <c r="C4114" t="s">
        <v>21</v>
      </c>
      <c r="D4114" t="s">
        <v>116</v>
      </c>
      <c r="E4114">
        <v>18</v>
      </c>
      <c r="F4114">
        <v>15</v>
      </c>
    </row>
    <row r="4115" spans="1:10">
      <c r="A4115" t="s">
        <v>1071</v>
      </c>
      <c r="B4115" s="56">
        <v>3.5972222222222225E-2</v>
      </c>
      <c r="C4115" t="s">
        <v>13</v>
      </c>
      <c r="D4115" t="s">
        <v>246</v>
      </c>
      <c r="E4115" t="s">
        <v>38</v>
      </c>
      <c r="F4115" t="s">
        <v>38</v>
      </c>
      <c r="J4115" t="s">
        <v>56</v>
      </c>
    </row>
    <row r="4116" spans="1:10">
      <c r="A4116" t="s">
        <v>1071</v>
      </c>
      <c r="B4116" s="56">
        <v>3.5972222222222225E-2</v>
      </c>
      <c r="C4116" t="s">
        <v>13</v>
      </c>
      <c r="D4116" t="s">
        <v>246</v>
      </c>
      <c r="E4116">
        <v>11</v>
      </c>
      <c r="F4116">
        <v>9</v>
      </c>
    </row>
    <row r="4117" spans="1:10">
      <c r="A4117" t="s">
        <v>1071</v>
      </c>
      <c r="B4117" s="56">
        <v>6.0601851851851851E-2</v>
      </c>
      <c r="C4117" t="s">
        <v>19</v>
      </c>
      <c r="D4117" t="s">
        <v>15</v>
      </c>
      <c r="E4117">
        <v>14</v>
      </c>
      <c r="F4117">
        <v>14</v>
      </c>
    </row>
    <row r="4118" spans="1:10">
      <c r="A4118" t="s">
        <v>1071</v>
      </c>
      <c r="B4118" s="56">
        <v>6.0601851851851851E-2</v>
      </c>
      <c r="C4118" t="s">
        <v>21</v>
      </c>
      <c r="D4118" t="s">
        <v>15</v>
      </c>
      <c r="E4118">
        <v>22</v>
      </c>
      <c r="F4118">
        <v>19</v>
      </c>
    </row>
    <row r="4119" spans="1:10">
      <c r="A4119" t="s">
        <v>1071</v>
      </c>
      <c r="B4119" s="56">
        <v>6.4155092592592597E-2</v>
      </c>
      <c r="C4119" t="s">
        <v>888</v>
      </c>
      <c r="D4119" t="s">
        <v>15</v>
      </c>
      <c r="E4119" t="s">
        <v>38</v>
      </c>
      <c r="F4119" t="s">
        <v>38</v>
      </c>
      <c r="J4119" t="s">
        <v>56</v>
      </c>
    </row>
    <row r="4120" spans="1:10">
      <c r="A4120" t="s">
        <v>1071</v>
      </c>
      <c r="B4120" s="56">
        <v>6.4155092592592597E-2</v>
      </c>
      <c r="C4120" t="s">
        <v>888</v>
      </c>
      <c r="D4120" t="s">
        <v>15</v>
      </c>
      <c r="E4120">
        <v>21</v>
      </c>
      <c r="F4120">
        <v>13</v>
      </c>
    </row>
    <row r="4121" spans="1:10">
      <c r="A4121" t="s">
        <v>1071</v>
      </c>
      <c r="B4121" s="56">
        <v>7.0717592592592596E-2</v>
      </c>
      <c r="C4121" t="s">
        <v>13</v>
      </c>
      <c r="D4121" t="s">
        <v>78</v>
      </c>
      <c r="E4121" t="s">
        <v>38</v>
      </c>
      <c r="F4121" t="s">
        <v>38</v>
      </c>
      <c r="J4121" t="s">
        <v>56</v>
      </c>
    </row>
    <row r="4122" spans="1:10">
      <c r="A4122" t="s">
        <v>1071</v>
      </c>
      <c r="B4122" s="56">
        <v>7.0717592592592596E-2</v>
      </c>
      <c r="C4122" t="s">
        <v>13</v>
      </c>
      <c r="D4122" t="s">
        <v>78</v>
      </c>
      <c r="E4122">
        <v>16</v>
      </c>
      <c r="F4122">
        <v>14</v>
      </c>
    </row>
    <row r="4123" spans="1:10">
      <c r="A4123" t="s">
        <v>1071</v>
      </c>
      <c r="B4123" s="56">
        <v>7.166666666666667E-2</v>
      </c>
      <c r="C4123" t="s">
        <v>18</v>
      </c>
      <c r="D4123" t="s">
        <v>381</v>
      </c>
      <c r="E4123">
        <v>20</v>
      </c>
      <c r="F4123">
        <v>15</v>
      </c>
      <c r="J4123" t="s">
        <v>1081</v>
      </c>
    </row>
    <row r="4124" spans="1:10">
      <c r="A4124" t="s">
        <v>1071</v>
      </c>
      <c r="B4124" s="56">
        <v>7.3425925925925922E-2</v>
      </c>
      <c r="C4124" t="s">
        <v>18</v>
      </c>
      <c r="D4124" t="s">
        <v>326</v>
      </c>
      <c r="E4124">
        <v>21</v>
      </c>
      <c r="F4124">
        <v>14</v>
      </c>
      <c r="J4124" t="s">
        <v>1083</v>
      </c>
    </row>
    <row r="4125" spans="1:10">
      <c r="A4125" t="s">
        <v>1071</v>
      </c>
      <c r="B4125" s="56">
        <v>7.5532407407407409E-2</v>
      </c>
      <c r="C4125" t="s">
        <v>13</v>
      </c>
      <c r="D4125" t="s">
        <v>34</v>
      </c>
      <c r="E4125">
        <v>15</v>
      </c>
      <c r="F4125">
        <v>8</v>
      </c>
    </row>
    <row r="4126" spans="1:10">
      <c r="A4126" t="s">
        <v>1071</v>
      </c>
      <c r="B4126" s="56">
        <v>7.9537037037037031E-2</v>
      </c>
      <c r="C4126" t="s">
        <v>13</v>
      </c>
      <c r="D4126" t="s">
        <v>37</v>
      </c>
      <c r="E4126">
        <v>10</v>
      </c>
      <c r="F4126">
        <v>5</v>
      </c>
    </row>
    <row r="4127" spans="1:10">
      <c r="A4127" t="s">
        <v>1071</v>
      </c>
      <c r="B4127" s="56">
        <v>8.0439814814814811E-2</v>
      </c>
      <c r="C4127" t="s">
        <v>19</v>
      </c>
      <c r="D4127" t="s">
        <v>37</v>
      </c>
      <c r="E4127">
        <v>17</v>
      </c>
      <c r="F4127">
        <v>8</v>
      </c>
    </row>
    <row r="4128" spans="1:10">
      <c r="A4128" t="s">
        <v>1071</v>
      </c>
      <c r="B4128" s="56">
        <v>8.0462962962962958E-2</v>
      </c>
      <c r="C4128" t="s">
        <v>14</v>
      </c>
      <c r="D4128" t="s">
        <v>34</v>
      </c>
      <c r="E4128" t="s">
        <v>17</v>
      </c>
      <c r="F4128">
        <v>20</v>
      </c>
    </row>
    <row r="4129" spans="1:10">
      <c r="A4129" t="s">
        <v>1071</v>
      </c>
      <c r="B4129" s="56">
        <v>8.414351851851852E-2</v>
      </c>
      <c r="C4129" t="s">
        <v>21</v>
      </c>
      <c r="D4129" t="s">
        <v>78</v>
      </c>
      <c r="E4129">
        <v>14</v>
      </c>
      <c r="F4129">
        <v>9</v>
      </c>
    </row>
    <row r="4130" spans="1:10">
      <c r="A4130" t="s">
        <v>1071</v>
      </c>
      <c r="B4130" s="56">
        <v>8.8043981481481487E-2</v>
      </c>
      <c r="C4130" t="s">
        <v>13</v>
      </c>
      <c r="D4130" t="s">
        <v>31</v>
      </c>
      <c r="E4130">
        <v>19</v>
      </c>
      <c r="F4130">
        <v>15</v>
      </c>
    </row>
    <row r="4131" spans="1:10">
      <c r="A4131" t="s">
        <v>1071</v>
      </c>
      <c r="B4131" s="56">
        <v>0.11267361111111111</v>
      </c>
      <c r="C4131" t="s">
        <v>14</v>
      </c>
      <c r="D4131" t="s">
        <v>15</v>
      </c>
      <c r="E4131">
        <v>7</v>
      </c>
      <c r="F4131">
        <v>4</v>
      </c>
    </row>
    <row r="4132" spans="1:10">
      <c r="A4132" t="s">
        <v>1071</v>
      </c>
      <c r="B4132" s="56">
        <v>0.11438657407407407</v>
      </c>
      <c r="C4132" t="s">
        <v>13</v>
      </c>
      <c r="D4132" t="s">
        <v>15</v>
      </c>
      <c r="E4132">
        <v>10</v>
      </c>
      <c r="F4132">
        <v>9</v>
      </c>
    </row>
    <row r="4133" spans="1:10">
      <c r="A4133" t="s">
        <v>1071</v>
      </c>
      <c r="B4133" s="56">
        <v>0.11440972222222222</v>
      </c>
      <c r="C4133" t="s">
        <v>18</v>
      </c>
      <c r="D4133" t="s">
        <v>15</v>
      </c>
      <c r="E4133">
        <v>15</v>
      </c>
      <c r="F4133">
        <v>11</v>
      </c>
    </row>
    <row r="4134" spans="1:10">
      <c r="A4134" t="s">
        <v>1071</v>
      </c>
      <c r="B4134" s="56">
        <v>0.11960648148148148</v>
      </c>
      <c r="C4134" t="s">
        <v>14</v>
      </c>
      <c r="D4134" t="s">
        <v>15</v>
      </c>
      <c r="E4134" t="s">
        <v>20</v>
      </c>
      <c r="F4134">
        <v>1</v>
      </c>
    </row>
    <row r="4135" spans="1:10">
      <c r="A4135" t="s">
        <v>1071</v>
      </c>
      <c r="B4135" s="56">
        <v>0.11961805555555556</v>
      </c>
      <c r="C4135" t="s">
        <v>21</v>
      </c>
      <c r="D4135" t="s">
        <v>15</v>
      </c>
      <c r="E4135">
        <v>17</v>
      </c>
      <c r="F4135">
        <v>14</v>
      </c>
    </row>
    <row r="4136" spans="1:10">
      <c r="A4136" t="s">
        <v>1071</v>
      </c>
      <c r="B4136" s="56">
        <v>0.12111111111111111</v>
      </c>
      <c r="C4136" t="s">
        <v>13</v>
      </c>
      <c r="D4136" t="s">
        <v>69</v>
      </c>
      <c r="E4136" t="s">
        <v>38</v>
      </c>
      <c r="F4136" t="s">
        <v>38</v>
      </c>
      <c r="J4136" t="s">
        <v>56</v>
      </c>
    </row>
    <row r="4137" spans="1:10">
      <c r="A4137" t="s">
        <v>1071</v>
      </c>
      <c r="B4137" s="56">
        <v>0.12111111111111111</v>
      </c>
      <c r="C4137" t="s">
        <v>13</v>
      </c>
      <c r="D4137" t="s">
        <v>69</v>
      </c>
      <c r="E4137" t="s">
        <v>17</v>
      </c>
      <c r="F4137">
        <v>20</v>
      </c>
    </row>
    <row r="4138" spans="1:10">
      <c r="A4138" t="s">
        <v>1071</v>
      </c>
      <c r="B4138" s="56">
        <v>0.12373842592592593</v>
      </c>
      <c r="C4138" t="s">
        <v>19</v>
      </c>
      <c r="D4138" t="s">
        <v>15</v>
      </c>
      <c r="E4138">
        <v>9</v>
      </c>
      <c r="F4138">
        <v>9</v>
      </c>
    </row>
    <row r="4139" spans="1:10">
      <c r="A4139" t="s">
        <v>1071</v>
      </c>
      <c r="B4139" s="56">
        <v>0.12379629629629629</v>
      </c>
      <c r="C4139" t="s">
        <v>888</v>
      </c>
      <c r="D4139" t="s">
        <v>15</v>
      </c>
      <c r="E4139">
        <v>15</v>
      </c>
      <c r="F4139">
        <v>7</v>
      </c>
    </row>
    <row r="4140" spans="1:10">
      <c r="A4140" t="s">
        <v>1071</v>
      </c>
      <c r="B4140" s="56">
        <v>0.12831018518518519</v>
      </c>
      <c r="C4140" t="s">
        <v>13</v>
      </c>
      <c r="D4140" t="s">
        <v>15</v>
      </c>
      <c r="E4140">
        <v>7</v>
      </c>
      <c r="F4140">
        <v>6</v>
      </c>
    </row>
    <row r="4141" spans="1:10">
      <c r="A4141" t="s">
        <v>1071</v>
      </c>
      <c r="B4141" s="56">
        <v>0.13054398148148147</v>
      </c>
      <c r="C4141" t="s">
        <v>14</v>
      </c>
      <c r="D4141" t="s">
        <v>15</v>
      </c>
      <c r="E4141" t="s">
        <v>38</v>
      </c>
      <c r="F4141" t="s">
        <v>38</v>
      </c>
      <c r="J4141" t="s">
        <v>103</v>
      </c>
    </row>
    <row r="4142" spans="1:10">
      <c r="A4142" t="s">
        <v>1071</v>
      </c>
      <c r="B4142" s="56">
        <v>0.13054398148148147</v>
      </c>
      <c r="C4142" t="s">
        <v>14</v>
      </c>
      <c r="D4142" t="s">
        <v>15</v>
      </c>
      <c r="E4142">
        <v>8</v>
      </c>
      <c r="F4142">
        <v>5</v>
      </c>
    </row>
    <row r="4143" spans="1:10">
      <c r="A4143" t="s">
        <v>1071</v>
      </c>
      <c r="B4143" s="56">
        <v>0.13082175925925926</v>
      </c>
      <c r="C4143" t="s">
        <v>18</v>
      </c>
      <c r="D4143" t="s">
        <v>37</v>
      </c>
      <c r="E4143">
        <v>12</v>
      </c>
      <c r="F4143">
        <v>11</v>
      </c>
    </row>
    <row r="4144" spans="1:10">
      <c r="A4144" t="s">
        <v>1071</v>
      </c>
      <c r="B4144" s="56">
        <v>0.1317824074074074</v>
      </c>
      <c r="C4144" t="s">
        <v>66</v>
      </c>
      <c r="D4144" t="s">
        <v>16</v>
      </c>
      <c r="E4144">
        <v>16</v>
      </c>
      <c r="F4144">
        <v>14</v>
      </c>
    </row>
    <row r="4145" spans="1:10">
      <c r="A4145" t="s">
        <v>1071</v>
      </c>
      <c r="B4145" s="56">
        <v>0.13184027777777776</v>
      </c>
      <c r="C4145" t="s">
        <v>14</v>
      </c>
      <c r="D4145" t="s">
        <v>16</v>
      </c>
      <c r="E4145">
        <v>20</v>
      </c>
      <c r="F4145" t="s">
        <v>38</v>
      </c>
      <c r="J4145" t="s">
        <v>1104</v>
      </c>
    </row>
    <row r="4146" spans="1:10">
      <c r="A4146" t="s">
        <v>1071</v>
      </c>
      <c r="B4146" s="56">
        <v>0.13203703703703704</v>
      </c>
      <c r="C4146" t="s">
        <v>18</v>
      </c>
      <c r="D4146" t="s">
        <v>16</v>
      </c>
      <c r="E4146">
        <v>18</v>
      </c>
      <c r="F4146">
        <v>14</v>
      </c>
    </row>
    <row r="4147" spans="1:10">
      <c r="A4147" t="s">
        <v>1071</v>
      </c>
      <c r="B4147" s="56">
        <v>0.13203703703703704</v>
      </c>
      <c r="C4147" t="s">
        <v>888</v>
      </c>
      <c r="D4147" t="s">
        <v>16</v>
      </c>
      <c r="E4147">
        <v>17</v>
      </c>
      <c r="F4147">
        <v>16</v>
      </c>
    </row>
    <row r="4148" spans="1:10">
      <c r="A4148" t="s">
        <v>1071</v>
      </c>
      <c r="B4148" s="56">
        <v>0.13216435185185185</v>
      </c>
      <c r="C4148" t="s">
        <v>13</v>
      </c>
      <c r="D4148" t="s">
        <v>16</v>
      </c>
      <c r="E4148">
        <v>11</v>
      </c>
      <c r="F4148">
        <v>11</v>
      </c>
    </row>
    <row r="4149" spans="1:10">
      <c r="A4149" t="s">
        <v>1071</v>
      </c>
      <c r="B4149" s="56">
        <v>0.13216435185185185</v>
      </c>
      <c r="C4149" t="s">
        <v>19</v>
      </c>
      <c r="D4149" t="s">
        <v>16</v>
      </c>
      <c r="E4149">
        <v>11</v>
      </c>
      <c r="F4149">
        <v>7</v>
      </c>
    </row>
    <row r="4150" spans="1:10">
      <c r="A4150" t="s">
        <v>1071</v>
      </c>
      <c r="B4150" s="56">
        <v>0.13226851851851851</v>
      </c>
      <c r="C4150" t="s">
        <v>21</v>
      </c>
      <c r="D4150" t="s">
        <v>16</v>
      </c>
      <c r="E4150">
        <v>5</v>
      </c>
      <c r="F4150">
        <v>4</v>
      </c>
    </row>
    <row r="4151" spans="1:10">
      <c r="A4151" t="s">
        <v>1071</v>
      </c>
      <c r="B4151" s="56">
        <v>0.13415509259259259</v>
      </c>
      <c r="C4151" t="s">
        <v>14</v>
      </c>
      <c r="D4151" t="s">
        <v>113</v>
      </c>
      <c r="E4151" t="s">
        <v>17</v>
      </c>
      <c r="F4151">
        <v>20</v>
      </c>
    </row>
    <row r="4152" spans="1:10">
      <c r="A4152" t="s">
        <v>1071</v>
      </c>
      <c r="B4152" s="56">
        <v>0.13420138888888888</v>
      </c>
      <c r="C4152" t="s">
        <v>13</v>
      </c>
      <c r="D4152" t="s">
        <v>113</v>
      </c>
      <c r="E4152">
        <v>16</v>
      </c>
      <c r="F4152">
        <v>14</v>
      </c>
    </row>
    <row r="4153" spans="1:10">
      <c r="A4153" t="s">
        <v>1071</v>
      </c>
      <c r="B4153" s="56">
        <v>0.13422453703703704</v>
      </c>
      <c r="C4153" t="s">
        <v>21</v>
      </c>
      <c r="D4153" t="s">
        <v>113</v>
      </c>
      <c r="E4153">
        <v>16</v>
      </c>
      <c r="F4153">
        <v>10</v>
      </c>
    </row>
    <row r="4154" spans="1:10">
      <c r="A4154" t="s">
        <v>1071</v>
      </c>
      <c r="B4154" s="56">
        <v>0.13424768518518518</v>
      </c>
      <c r="C4154" t="s">
        <v>19</v>
      </c>
      <c r="D4154" t="s">
        <v>113</v>
      </c>
      <c r="E4154">
        <v>8</v>
      </c>
      <c r="F4154">
        <v>8</v>
      </c>
    </row>
    <row r="4155" spans="1:10">
      <c r="A4155" t="s">
        <v>1071</v>
      </c>
      <c r="B4155" s="56">
        <v>0.13425925925925927</v>
      </c>
      <c r="C4155" t="s">
        <v>18</v>
      </c>
      <c r="D4155" t="s">
        <v>113</v>
      </c>
      <c r="E4155">
        <v>24</v>
      </c>
      <c r="F4155">
        <v>17</v>
      </c>
    </row>
    <row r="4156" spans="1:10">
      <c r="A4156" t="s">
        <v>1071</v>
      </c>
      <c r="B4156" s="56">
        <v>0.13427083333333334</v>
      </c>
      <c r="C4156" t="s">
        <v>888</v>
      </c>
      <c r="D4156" t="s">
        <v>113</v>
      </c>
      <c r="E4156">
        <v>17</v>
      </c>
      <c r="F4156">
        <v>9</v>
      </c>
    </row>
    <row r="4157" spans="1:10">
      <c r="A4157" t="s">
        <v>1071</v>
      </c>
      <c r="B4157" s="56">
        <v>0.13435185185185186</v>
      </c>
      <c r="C4157" t="s">
        <v>66</v>
      </c>
      <c r="D4157" t="s">
        <v>113</v>
      </c>
      <c r="E4157">
        <v>14</v>
      </c>
      <c r="F4157">
        <v>15</v>
      </c>
    </row>
    <row r="4158" spans="1:10">
      <c r="A4158" t="s">
        <v>1071</v>
      </c>
      <c r="B4158" s="56">
        <v>0.13552083333333334</v>
      </c>
      <c r="C4158" t="s">
        <v>14</v>
      </c>
      <c r="D4158" t="s">
        <v>78</v>
      </c>
      <c r="E4158">
        <v>17</v>
      </c>
      <c r="F4158">
        <v>15</v>
      </c>
    </row>
    <row r="4159" spans="1:10">
      <c r="A4159" t="s">
        <v>1071</v>
      </c>
      <c r="B4159" s="56">
        <v>0.13641203703703703</v>
      </c>
      <c r="C4159" t="s">
        <v>18</v>
      </c>
      <c r="D4159" t="s">
        <v>33</v>
      </c>
      <c r="E4159">
        <v>12</v>
      </c>
      <c r="F4159">
        <v>5</v>
      </c>
      <c r="J4159" t="s">
        <v>1127</v>
      </c>
    </row>
    <row r="4160" spans="1:10">
      <c r="A4160" t="s">
        <v>1071</v>
      </c>
      <c r="B4160" s="56">
        <v>0.136875</v>
      </c>
      <c r="C4160" t="s">
        <v>18</v>
      </c>
      <c r="D4160" t="s">
        <v>28</v>
      </c>
      <c r="E4160">
        <v>12</v>
      </c>
      <c r="H4160" t="s">
        <v>1128</v>
      </c>
    </row>
    <row r="4161" spans="1:10">
      <c r="A4161" t="s">
        <v>1071</v>
      </c>
      <c r="B4161" s="56">
        <v>0.13721064814814815</v>
      </c>
      <c r="C4161" t="s">
        <v>18</v>
      </c>
      <c r="D4161" t="s">
        <v>28</v>
      </c>
      <c r="E4161">
        <v>7</v>
      </c>
      <c r="H4161" t="s">
        <v>1130</v>
      </c>
      <c r="J4161" t="s">
        <v>82</v>
      </c>
    </row>
    <row r="4162" spans="1:10">
      <c r="A4162" t="s">
        <v>1071</v>
      </c>
      <c r="B4162" s="56">
        <v>0.13921296296296296</v>
      </c>
      <c r="C4162" t="s">
        <v>888</v>
      </c>
      <c r="D4162" t="s">
        <v>30</v>
      </c>
      <c r="E4162">
        <v>17</v>
      </c>
      <c r="F4162">
        <v>14</v>
      </c>
      <c r="J4162" t="s">
        <v>1131</v>
      </c>
    </row>
    <row r="4163" spans="1:10">
      <c r="A4163" t="s">
        <v>1071</v>
      </c>
      <c r="B4163" s="56">
        <v>0.13953703703703704</v>
      </c>
      <c r="C4163" t="s">
        <v>888</v>
      </c>
      <c r="D4163" t="s">
        <v>28</v>
      </c>
      <c r="E4163">
        <v>15</v>
      </c>
      <c r="H4163" t="s">
        <v>1132</v>
      </c>
    </row>
    <row r="4164" spans="1:10">
      <c r="A4164" t="s">
        <v>1071</v>
      </c>
      <c r="B4164" s="56">
        <v>0.14706018518518518</v>
      </c>
      <c r="C4164" t="s">
        <v>66</v>
      </c>
      <c r="D4164" t="s">
        <v>30</v>
      </c>
      <c r="E4164" t="s">
        <v>1133</v>
      </c>
      <c r="F4164">
        <v>10</v>
      </c>
      <c r="J4164" t="s">
        <v>1136</v>
      </c>
    </row>
    <row r="4165" spans="1:10">
      <c r="A4165" t="s">
        <v>1071</v>
      </c>
      <c r="B4165" s="56">
        <v>0.14706018518518518</v>
      </c>
      <c r="C4165" t="s">
        <v>66</v>
      </c>
      <c r="D4165" t="s">
        <v>30</v>
      </c>
      <c r="E4165" t="s">
        <v>20</v>
      </c>
      <c r="F4165">
        <v>1</v>
      </c>
      <c r="J4165" t="s">
        <v>1136</v>
      </c>
    </row>
    <row r="4166" spans="1:10">
      <c r="A4166" t="s">
        <v>1071</v>
      </c>
      <c r="B4166" s="56">
        <v>0.14033564814814814</v>
      </c>
      <c r="C4166" t="s">
        <v>66</v>
      </c>
      <c r="D4166" t="s">
        <v>28</v>
      </c>
      <c r="E4166">
        <v>13</v>
      </c>
      <c r="H4166" t="s">
        <v>1137</v>
      </c>
    </row>
    <row r="4167" spans="1:10">
      <c r="A4167" t="s">
        <v>1071</v>
      </c>
      <c r="B4167" s="56">
        <v>0.14072916666666666</v>
      </c>
      <c r="C4167" t="s">
        <v>19</v>
      </c>
      <c r="D4167" t="s">
        <v>30</v>
      </c>
      <c r="E4167">
        <v>15</v>
      </c>
      <c r="F4167">
        <v>7</v>
      </c>
      <c r="J4167" t="s">
        <v>1140</v>
      </c>
    </row>
    <row r="4168" spans="1:10">
      <c r="A4168" t="s">
        <v>1071</v>
      </c>
      <c r="B4168" s="56">
        <v>0.14086805555555557</v>
      </c>
      <c r="C4168" t="s">
        <v>19</v>
      </c>
      <c r="D4168" t="s">
        <v>28</v>
      </c>
      <c r="E4168">
        <v>18</v>
      </c>
      <c r="H4168" t="s">
        <v>1143</v>
      </c>
    </row>
    <row r="4169" spans="1:10">
      <c r="A4169" t="s">
        <v>1071</v>
      </c>
      <c r="B4169" s="56">
        <v>0.1411111111111111</v>
      </c>
      <c r="C4169" t="s">
        <v>19</v>
      </c>
      <c r="D4169" t="s">
        <v>30</v>
      </c>
      <c r="E4169">
        <v>11</v>
      </c>
      <c r="F4169">
        <v>3</v>
      </c>
      <c r="J4169" t="s">
        <v>1140</v>
      </c>
    </row>
    <row r="4170" spans="1:10">
      <c r="A4170" t="s">
        <v>1071</v>
      </c>
      <c r="B4170" s="56">
        <v>0.14118055555555556</v>
      </c>
      <c r="C4170" t="s">
        <v>19</v>
      </c>
      <c r="D4170" t="s">
        <v>28</v>
      </c>
      <c r="E4170">
        <v>8</v>
      </c>
      <c r="H4170" t="s">
        <v>1145</v>
      </c>
      <c r="I4170">
        <v>1</v>
      </c>
      <c r="J4170" t="s">
        <v>1146</v>
      </c>
    </row>
    <row r="4171" spans="1:10">
      <c r="A4171" t="s">
        <v>1071</v>
      </c>
      <c r="B4171" s="56">
        <v>0.14178240740740741</v>
      </c>
      <c r="C4171" t="s">
        <v>13</v>
      </c>
      <c r="D4171" t="s">
        <v>33</v>
      </c>
      <c r="E4171">
        <v>19</v>
      </c>
      <c r="F4171">
        <v>12</v>
      </c>
      <c r="J4171" t="s">
        <v>1147</v>
      </c>
    </row>
    <row r="4172" spans="1:10">
      <c r="A4172" t="s">
        <v>1071</v>
      </c>
      <c r="B4172" s="56">
        <v>0.14182870370370371</v>
      </c>
      <c r="C4172" t="s">
        <v>13</v>
      </c>
      <c r="D4172" t="s">
        <v>33</v>
      </c>
      <c r="E4172">
        <v>25</v>
      </c>
      <c r="F4172">
        <v>18</v>
      </c>
      <c r="J4172" t="s">
        <v>1147</v>
      </c>
    </row>
    <row r="4173" spans="1:10">
      <c r="A4173" t="s">
        <v>1071</v>
      </c>
      <c r="B4173" s="56">
        <v>0.14195601851851852</v>
      </c>
      <c r="C4173" t="s">
        <v>13</v>
      </c>
      <c r="D4173" t="s">
        <v>28</v>
      </c>
      <c r="E4173">
        <v>11</v>
      </c>
      <c r="H4173" t="s">
        <v>1149</v>
      </c>
    </row>
    <row r="4174" spans="1:10">
      <c r="A4174" t="s">
        <v>1071</v>
      </c>
      <c r="B4174" s="56">
        <v>0.14197916666666666</v>
      </c>
      <c r="C4174" t="s">
        <v>13</v>
      </c>
      <c r="D4174" t="s">
        <v>28</v>
      </c>
      <c r="E4174">
        <v>7</v>
      </c>
      <c r="H4174" t="s">
        <v>1151</v>
      </c>
    </row>
    <row r="4175" spans="1:10">
      <c r="A4175" t="s">
        <v>1071</v>
      </c>
      <c r="B4175" s="56">
        <v>0.1451388888888889</v>
      </c>
      <c r="C4175" t="s">
        <v>14</v>
      </c>
      <c r="D4175" t="s">
        <v>30</v>
      </c>
      <c r="E4175">
        <v>13</v>
      </c>
      <c r="F4175">
        <v>6</v>
      </c>
      <c r="J4175" t="s">
        <v>1154</v>
      </c>
    </row>
    <row r="4176" spans="1:10">
      <c r="A4176" t="s">
        <v>1071</v>
      </c>
      <c r="B4176" s="56">
        <v>0.14521990740740739</v>
      </c>
      <c r="C4176" t="s">
        <v>14</v>
      </c>
      <c r="D4176" t="s">
        <v>28</v>
      </c>
      <c r="E4176">
        <v>10</v>
      </c>
      <c r="H4176" t="s">
        <v>1155</v>
      </c>
    </row>
    <row r="4177" spans="1:10">
      <c r="A4177" t="s">
        <v>1071</v>
      </c>
      <c r="B4177" s="56">
        <v>0.14591435185185186</v>
      </c>
      <c r="C4177" t="s">
        <v>14</v>
      </c>
      <c r="D4177" t="s">
        <v>30</v>
      </c>
      <c r="E4177">
        <v>16</v>
      </c>
      <c r="F4177">
        <v>9</v>
      </c>
      <c r="J4177" t="s">
        <v>1157</v>
      </c>
    </row>
    <row r="4178" spans="1:10">
      <c r="A4178" t="s">
        <v>1071</v>
      </c>
      <c r="B4178" s="56">
        <v>0.1459375</v>
      </c>
      <c r="C4178" t="s">
        <v>14</v>
      </c>
      <c r="D4178" t="s">
        <v>30</v>
      </c>
      <c r="E4178">
        <v>19</v>
      </c>
      <c r="F4178">
        <v>12</v>
      </c>
      <c r="J4178" t="s">
        <v>1157</v>
      </c>
    </row>
    <row r="4179" spans="1:10">
      <c r="A4179" t="s">
        <v>1071</v>
      </c>
      <c r="B4179" s="56">
        <v>0.14614583333333334</v>
      </c>
      <c r="C4179" t="s">
        <v>14</v>
      </c>
      <c r="D4179" t="s">
        <v>28</v>
      </c>
      <c r="E4179">
        <v>19</v>
      </c>
      <c r="H4179" t="s">
        <v>1159</v>
      </c>
    </row>
    <row r="4180" spans="1:10">
      <c r="A4180" t="s">
        <v>1071</v>
      </c>
      <c r="B4180" s="56">
        <v>0.14650462962962962</v>
      </c>
      <c r="C4180" t="s">
        <v>14</v>
      </c>
      <c r="D4180" t="s">
        <v>30</v>
      </c>
      <c r="E4180">
        <v>14</v>
      </c>
      <c r="F4180">
        <v>7</v>
      </c>
      <c r="J4180" t="s">
        <v>1157</v>
      </c>
    </row>
    <row r="4181" spans="1:10">
      <c r="A4181" t="s">
        <v>1071</v>
      </c>
      <c r="B4181" s="56">
        <v>0.14651620370370369</v>
      </c>
      <c r="C4181" t="s">
        <v>14</v>
      </c>
      <c r="D4181" t="s">
        <v>30</v>
      </c>
      <c r="E4181" t="s">
        <v>1160</v>
      </c>
      <c r="F4181">
        <v>19</v>
      </c>
      <c r="J4181" t="s">
        <v>1157</v>
      </c>
    </row>
    <row r="4182" spans="1:10">
      <c r="A4182" t="s">
        <v>1071</v>
      </c>
      <c r="B4182" s="56">
        <v>0.14658564814814815</v>
      </c>
      <c r="C4182" t="s">
        <v>14</v>
      </c>
      <c r="D4182" t="s">
        <v>28</v>
      </c>
      <c r="E4182">
        <v>10</v>
      </c>
      <c r="H4182" t="s">
        <v>1155</v>
      </c>
      <c r="I4182">
        <v>1</v>
      </c>
      <c r="J4182" t="s">
        <v>1162</v>
      </c>
    </row>
    <row r="4183" spans="1:10">
      <c r="A4183" t="s">
        <v>1071</v>
      </c>
      <c r="B4183" s="56">
        <v>0.14721064814814816</v>
      </c>
      <c r="C4183" t="s">
        <v>18</v>
      </c>
      <c r="D4183" t="s">
        <v>33</v>
      </c>
      <c r="E4183">
        <v>16</v>
      </c>
      <c r="F4183">
        <v>9</v>
      </c>
      <c r="J4183" t="s">
        <v>1163</v>
      </c>
    </row>
    <row r="4184" spans="1:10">
      <c r="A4184" t="s">
        <v>1071</v>
      </c>
      <c r="B4184" s="56">
        <v>0.14729166666666665</v>
      </c>
      <c r="C4184" t="s">
        <v>18</v>
      </c>
      <c r="D4184" t="s">
        <v>28</v>
      </c>
      <c r="E4184">
        <v>8</v>
      </c>
      <c r="H4184" t="s">
        <v>1164</v>
      </c>
    </row>
    <row r="4185" spans="1:10">
      <c r="A4185" t="s">
        <v>1071</v>
      </c>
      <c r="B4185" s="56">
        <v>0.14774305555555556</v>
      </c>
      <c r="C4185" t="s">
        <v>18</v>
      </c>
      <c r="D4185" t="s">
        <v>33</v>
      </c>
      <c r="E4185">
        <v>25</v>
      </c>
      <c r="F4185">
        <v>18</v>
      </c>
      <c r="J4185" t="s">
        <v>1165</v>
      </c>
    </row>
    <row r="4186" spans="1:10">
      <c r="A4186" t="s">
        <v>1071</v>
      </c>
      <c r="B4186" s="56">
        <v>0.14787037037037037</v>
      </c>
      <c r="C4186" t="s">
        <v>18</v>
      </c>
      <c r="D4186" t="s">
        <v>28</v>
      </c>
      <c r="E4186">
        <v>7</v>
      </c>
      <c r="H4186" t="s">
        <v>1151</v>
      </c>
      <c r="I4186">
        <v>1</v>
      </c>
      <c r="J4186" t="s">
        <v>1162</v>
      </c>
    </row>
    <row r="4187" spans="1:10">
      <c r="A4187" t="s">
        <v>1071</v>
      </c>
      <c r="B4187" s="56">
        <v>0.14869212962962963</v>
      </c>
      <c r="C4187" t="s">
        <v>888</v>
      </c>
      <c r="D4187" t="s">
        <v>33</v>
      </c>
      <c r="E4187">
        <v>19</v>
      </c>
      <c r="F4187">
        <v>11</v>
      </c>
      <c r="J4187" t="s">
        <v>1170</v>
      </c>
    </row>
    <row r="4188" spans="1:10">
      <c r="A4188" t="s">
        <v>1071</v>
      </c>
      <c r="B4188" s="56">
        <v>0.14888888888888888</v>
      </c>
      <c r="C4188" t="s">
        <v>888</v>
      </c>
      <c r="D4188" t="s">
        <v>28</v>
      </c>
      <c r="E4188">
        <v>16</v>
      </c>
      <c r="H4188" t="s">
        <v>1171</v>
      </c>
    </row>
    <row r="4189" spans="1:10">
      <c r="A4189" t="s">
        <v>1071</v>
      </c>
      <c r="B4189" s="56">
        <v>0.15004629629629629</v>
      </c>
      <c r="C4189" t="s">
        <v>19</v>
      </c>
      <c r="D4189" t="s">
        <v>30</v>
      </c>
      <c r="E4189">
        <v>11</v>
      </c>
      <c r="F4189">
        <v>3</v>
      </c>
      <c r="J4189" t="s">
        <v>56</v>
      </c>
    </row>
    <row r="4190" spans="1:10">
      <c r="A4190" t="s">
        <v>1071</v>
      </c>
      <c r="B4190" s="56">
        <v>0.15004629629629629</v>
      </c>
      <c r="C4190" t="s">
        <v>19</v>
      </c>
      <c r="D4190" t="s">
        <v>30</v>
      </c>
      <c r="E4190">
        <v>17</v>
      </c>
      <c r="F4190">
        <v>9</v>
      </c>
      <c r="J4190" t="s">
        <v>1177</v>
      </c>
    </row>
    <row r="4191" spans="1:10">
      <c r="A4191" t="s">
        <v>1071</v>
      </c>
      <c r="B4191" s="56">
        <v>0.15026620370370369</v>
      </c>
      <c r="C4191" t="s">
        <v>19</v>
      </c>
      <c r="D4191" t="s">
        <v>28</v>
      </c>
      <c r="E4191">
        <v>7</v>
      </c>
      <c r="H4191" t="s">
        <v>1151</v>
      </c>
    </row>
    <row r="4192" spans="1:10">
      <c r="A4192" t="s">
        <v>1071</v>
      </c>
      <c r="B4192" s="56">
        <v>0.15035879629629631</v>
      </c>
      <c r="C4192" t="s">
        <v>19</v>
      </c>
      <c r="D4192" t="s">
        <v>30</v>
      </c>
      <c r="E4192">
        <v>18</v>
      </c>
      <c r="F4192">
        <v>10</v>
      </c>
      <c r="J4192" t="s">
        <v>1177</v>
      </c>
    </row>
    <row r="4193" spans="1:10">
      <c r="A4193" t="s">
        <v>1071</v>
      </c>
      <c r="B4193" s="56">
        <v>0.1504050925925926</v>
      </c>
      <c r="C4193" t="s">
        <v>19</v>
      </c>
      <c r="D4193" t="s">
        <v>28</v>
      </c>
      <c r="E4193">
        <v>8</v>
      </c>
      <c r="H4193" t="s">
        <v>1164</v>
      </c>
      <c r="I4193">
        <v>1</v>
      </c>
      <c r="J4193" t="s">
        <v>1162</v>
      </c>
    </row>
    <row r="4194" spans="1:10">
      <c r="A4194" t="s">
        <v>1071</v>
      </c>
      <c r="B4194" s="56">
        <v>0.15184027777777778</v>
      </c>
      <c r="C4194" t="s">
        <v>21</v>
      </c>
      <c r="D4194" t="s">
        <v>34</v>
      </c>
      <c r="E4194">
        <v>20</v>
      </c>
      <c r="F4194">
        <v>17</v>
      </c>
    </row>
    <row r="4195" spans="1:10">
      <c r="A4195" t="s">
        <v>1071</v>
      </c>
      <c r="B4195" s="56">
        <v>0.15333333333333332</v>
      </c>
      <c r="C4195" t="s">
        <v>18</v>
      </c>
      <c r="D4195" t="s">
        <v>15</v>
      </c>
      <c r="E4195" t="s">
        <v>38</v>
      </c>
      <c r="F4195" t="s">
        <v>38</v>
      </c>
      <c r="J4195" t="s">
        <v>103</v>
      </c>
    </row>
    <row r="4196" spans="1:10">
      <c r="A4196" t="s">
        <v>1071</v>
      </c>
      <c r="B4196" s="56">
        <v>0.15333333333333332</v>
      </c>
      <c r="C4196" t="s">
        <v>18</v>
      </c>
      <c r="D4196" t="s">
        <v>15</v>
      </c>
      <c r="E4196">
        <v>12</v>
      </c>
      <c r="F4196">
        <v>8</v>
      </c>
    </row>
    <row r="4197" spans="1:10">
      <c r="A4197" t="s">
        <v>1071</v>
      </c>
      <c r="B4197" s="56">
        <v>0.15435185185185185</v>
      </c>
      <c r="C4197" t="s">
        <v>19</v>
      </c>
      <c r="D4197" t="s">
        <v>51</v>
      </c>
      <c r="E4197" t="s">
        <v>38</v>
      </c>
      <c r="F4197" t="s">
        <v>38</v>
      </c>
      <c r="J4197" t="s">
        <v>103</v>
      </c>
    </row>
    <row r="4198" spans="1:10">
      <c r="A4198" t="s">
        <v>1071</v>
      </c>
      <c r="B4198" s="56">
        <v>0.15435185185185185</v>
      </c>
      <c r="C4198" t="s">
        <v>19</v>
      </c>
      <c r="D4198" t="s">
        <v>51</v>
      </c>
      <c r="E4198">
        <v>8</v>
      </c>
      <c r="F4198">
        <v>8</v>
      </c>
    </row>
    <row r="4199" spans="1:10">
      <c r="A4199" t="s">
        <v>1071</v>
      </c>
      <c r="B4199" s="56">
        <v>0.1555324074074074</v>
      </c>
      <c r="C4199" t="s">
        <v>888</v>
      </c>
      <c r="D4199" t="s">
        <v>15</v>
      </c>
      <c r="E4199">
        <v>13</v>
      </c>
      <c r="F4199">
        <v>5</v>
      </c>
    </row>
    <row r="4200" spans="1:10">
      <c r="A4200" t="s">
        <v>1071</v>
      </c>
      <c r="B4200" s="56">
        <v>0.15640046296296295</v>
      </c>
      <c r="C4200" t="s">
        <v>13</v>
      </c>
      <c r="D4200" t="s">
        <v>15</v>
      </c>
      <c r="E4200">
        <v>14</v>
      </c>
      <c r="F4200">
        <v>13</v>
      </c>
    </row>
    <row r="4201" spans="1:10">
      <c r="A4201" t="s">
        <v>1071</v>
      </c>
      <c r="B4201" s="56">
        <v>0.15655092592592593</v>
      </c>
      <c r="C4201" t="s">
        <v>13</v>
      </c>
      <c r="D4201" t="s">
        <v>69</v>
      </c>
      <c r="E4201" t="s">
        <v>38</v>
      </c>
      <c r="F4201" t="s">
        <v>38</v>
      </c>
      <c r="J4201" t="s">
        <v>56</v>
      </c>
    </row>
    <row r="4202" spans="1:10">
      <c r="A4202" t="s">
        <v>1071</v>
      </c>
      <c r="B4202" s="56">
        <v>0.15655092592592593</v>
      </c>
      <c r="C4202" t="s">
        <v>13</v>
      </c>
      <c r="D4202" t="s">
        <v>69</v>
      </c>
      <c r="E4202">
        <v>12</v>
      </c>
      <c r="F4202">
        <v>14</v>
      </c>
    </row>
    <row r="4203" spans="1:10">
      <c r="A4203" t="s">
        <v>1071</v>
      </c>
      <c r="B4203" s="56">
        <v>0.15804398148148149</v>
      </c>
      <c r="C4203" t="s">
        <v>13</v>
      </c>
      <c r="D4203" t="s">
        <v>69</v>
      </c>
      <c r="E4203" t="s">
        <v>38</v>
      </c>
      <c r="F4203" t="s">
        <v>38</v>
      </c>
      <c r="J4203" t="s">
        <v>56</v>
      </c>
    </row>
    <row r="4204" spans="1:10">
      <c r="A4204" t="s">
        <v>1071</v>
      </c>
      <c r="B4204" s="56">
        <v>0.15804398148148149</v>
      </c>
      <c r="C4204" t="s">
        <v>13</v>
      </c>
      <c r="D4204" t="s">
        <v>69</v>
      </c>
      <c r="E4204">
        <v>16</v>
      </c>
      <c r="F4204">
        <v>18</v>
      </c>
    </row>
    <row r="4205" spans="1:10">
      <c r="A4205" t="s">
        <v>1071</v>
      </c>
      <c r="B4205" s="56">
        <v>0.15921296296296297</v>
      </c>
      <c r="C4205" t="s">
        <v>13</v>
      </c>
      <c r="D4205" t="s">
        <v>69</v>
      </c>
      <c r="E4205" t="s">
        <v>38</v>
      </c>
      <c r="F4205" t="s">
        <v>38</v>
      </c>
      <c r="J4205" t="s">
        <v>56</v>
      </c>
    </row>
    <row r="4206" spans="1:10">
      <c r="A4206" t="s">
        <v>1071</v>
      </c>
      <c r="B4206" s="56">
        <v>0.15921296296296297</v>
      </c>
      <c r="C4206" t="s">
        <v>13</v>
      </c>
      <c r="D4206" t="s">
        <v>69</v>
      </c>
      <c r="E4206" t="s">
        <v>38</v>
      </c>
      <c r="F4206" t="s">
        <v>38</v>
      </c>
      <c r="J4206" t="s">
        <v>800</v>
      </c>
    </row>
    <row r="4207" spans="1:10">
      <c r="A4207" t="s">
        <v>1071</v>
      </c>
      <c r="B4207" s="56">
        <v>0.15921296296296297</v>
      </c>
      <c r="C4207" t="s">
        <v>13</v>
      </c>
      <c r="D4207" t="s">
        <v>69</v>
      </c>
      <c r="E4207">
        <v>10</v>
      </c>
      <c r="F4207">
        <v>12</v>
      </c>
      <c r="H4207" t="s">
        <v>1199</v>
      </c>
    </row>
    <row r="4208" spans="1:10">
      <c r="A4208" t="s">
        <v>1071</v>
      </c>
      <c r="B4208" s="56">
        <v>0.16038194444444445</v>
      </c>
      <c r="C4208" t="s">
        <v>13</v>
      </c>
      <c r="D4208" t="s">
        <v>69</v>
      </c>
      <c r="E4208" t="s">
        <v>38</v>
      </c>
      <c r="F4208" t="s">
        <v>38</v>
      </c>
      <c r="J4208" t="s">
        <v>56</v>
      </c>
    </row>
    <row r="4209" spans="1:10">
      <c r="A4209" t="s">
        <v>1071</v>
      </c>
      <c r="B4209" s="56">
        <v>0.16038194444444445</v>
      </c>
      <c r="C4209" t="s">
        <v>13</v>
      </c>
      <c r="D4209" t="s">
        <v>69</v>
      </c>
      <c r="E4209" t="s">
        <v>17</v>
      </c>
      <c r="F4209">
        <v>20</v>
      </c>
    </row>
    <row r="4210" spans="1:10">
      <c r="A4210" t="s">
        <v>1071</v>
      </c>
      <c r="B4210" s="56">
        <v>0.16145833333333334</v>
      </c>
      <c r="C4210" t="s">
        <v>13</v>
      </c>
      <c r="D4210" t="s">
        <v>69</v>
      </c>
      <c r="E4210" t="s">
        <v>38</v>
      </c>
      <c r="F4210" t="s">
        <v>38</v>
      </c>
      <c r="J4210" t="s">
        <v>56</v>
      </c>
    </row>
    <row r="4211" spans="1:10">
      <c r="A4211" t="s">
        <v>1071</v>
      </c>
      <c r="B4211" s="56">
        <v>0.16145833333333334</v>
      </c>
      <c r="C4211" t="s">
        <v>13</v>
      </c>
      <c r="D4211" t="s">
        <v>69</v>
      </c>
      <c r="E4211">
        <v>13</v>
      </c>
      <c r="F4211">
        <v>15</v>
      </c>
      <c r="H4211" t="s">
        <v>1202</v>
      </c>
    </row>
    <row r="4212" spans="1:10">
      <c r="A4212" t="s">
        <v>1071</v>
      </c>
      <c r="B4212" s="56">
        <v>0.16270833333333334</v>
      </c>
      <c r="C4212" t="s">
        <v>18</v>
      </c>
      <c r="D4212" t="s">
        <v>15</v>
      </c>
      <c r="E4212">
        <v>9</v>
      </c>
      <c r="F4212">
        <v>5</v>
      </c>
    </row>
    <row r="4213" spans="1:10">
      <c r="A4213" t="s">
        <v>1071</v>
      </c>
      <c r="B4213" s="56">
        <v>0.16393518518518518</v>
      </c>
      <c r="C4213" t="s">
        <v>18</v>
      </c>
      <c r="D4213" t="s">
        <v>109</v>
      </c>
      <c r="E4213" t="s">
        <v>38</v>
      </c>
      <c r="F4213" t="s">
        <v>38</v>
      </c>
      <c r="J4213" t="s">
        <v>56</v>
      </c>
    </row>
    <row r="4214" spans="1:10">
      <c r="A4214" t="s">
        <v>1071</v>
      </c>
      <c r="B4214" s="56">
        <v>0.16393518518518518</v>
      </c>
      <c r="C4214" t="s">
        <v>18</v>
      </c>
      <c r="D4214" t="s">
        <v>109</v>
      </c>
      <c r="E4214">
        <v>12</v>
      </c>
      <c r="F4214">
        <v>9</v>
      </c>
    </row>
    <row r="4215" spans="1:10">
      <c r="A4215" t="s">
        <v>1071</v>
      </c>
      <c r="B4215" s="56">
        <v>0.16519675925925925</v>
      </c>
      <c r="C4215" t="s">
        <v>13</v>
      </c>
      <c r="D4215" t="s">
        <v>15</v>
      </c>
      <c r="E4215">
        <v>20</v>
      </c>
      <c r="F4215">
        <v>19</v>
      </c>
    </row>
    <row r="4216" spans="1:10">
      <c r="A4216" t="s">
        <v>1071</v>
      </c>
      <c r="B4216" s="56">
        <v>0.16652777777777777</v>
      </c>
      <c r="C4216" t="s">
        <v>18</v>
      </c>
      <c r="D4216" t="s">
        <v>1208</v>
      </c>
      <c r="E4216">
        <v>2</v>
      </c>
      <c r="F4216">
        <v>2</v>
      </c>
      <c r="J4216" t="s">
        <v>1209</v>
      </c>
    </row>
    <row r="4217" spans="1:10">
      <c r="A4217" t="s">
        <v>1071</v>
      </c>
      <c r="B4217" s="56">
        <v>0.16846064814814815</v>
      </c>
      <c r="C4217" t="s">
        <v>888</v>
      </c>
      <c r="D4217" t="s">
        <v>15</v>
      </c>
      <c r="E4217">
        <v>26</v>
      </c>
      <c r="F4217">
        <v>18</v>
      </c>
    </row>
    <row r="4218" spans="1:10">
      <c r="A4218" t="s">
        <v>1071</v>
      </c>
      <c r="B4218" s="56">
        <v>0.17119212962962962</v>
      </c>
      <c r="C4218" t="s">
        <v>13</v>
      </c>
      <c r="D4218" t="s">
        <v>15</v>
      </c>
      <c r="E4218">
        <v>16</v>
      </c>
      <c r="F4218">
        <v>15</v>
      </c>
    </row>
    <row r="4219" spans="1:10">
      <c r="A4219" t="s">
        <v>1071</v>
      </c>
      <c r="B4219" s="56">
        <v>0.1731712962962963</v>
      </c>
      <c r="C4219" t="s">
        <v>14</v>
      </c>
      <c r="D4219" t="s">
        <v>15</v>
      </c>
      <c r="E4219">
        <v>6</v>
      </c>
      <c r="F4219">
        <v>3</v>
      </c>
    </row>
    <row r="4220" spans="1:10">
      <c r="A4220" t="s">
        <v>1212</v>
      </c>
      <c r="B4220" s="56">
        <v>1.7013888888888887E-2</v>
      </c>
      <c r="C4220" t="s">
        <v>888</v>
      </c>
      <c r="D4220" t="s">
        <v>15</v>
      </c>
      <c r="E4220">
        <v>12</v>
      </c>
      <c r="F4220">
        <v>4</v>
      </c>
    </row>
    <row r="4221" spans="1:10">
      <c r="A4221" t="s">
        <v>1212</v>
      </c>
      <c r="B4221" s="56">
        <v>2.0416666666666666E-2</v>
      </c>
      <c r="C4221" t="s">
        <v>13</v>
      </c>
      <c r="D4221" t="s">
        <v>34</v>
      </c>
      <c r="E4221" t="s">
        <v>38</v>
      </c>
      <c r="F4221" t="s">
        <v>38</v>
      </c>
      <c r="J4221" t="s">
        <v>56</v>
      </c>
    </row>
    <row r="4222" spans="1:10">
      <c r="A4222" t="s">
        <v>1212</v>
      </c>
      <c r="B4222" s="56">
        <v>2.0416666666666666E-2</v>
      </c>
      <c r="C4222" t="s">
        <v>13</v>
      </c>
      <c r="D4222" t="s">
        <v>34</v>
      </c>
      <c r="E4222">
        <v>17</v>
      </c>
      <c r="F4222">
        <v>10</v>
      </c>
    </row>
    <row r="4223" spans="1:10">
      <c r="A4223" t="s">
        <v>1212</v>
      </c>
      <c r="B4223" s="56">
        <v>2.476851851851852E-2</v>
      </c>
      <c r="C4223" t="s">
        <v>19</v>
      </c>
      <c r="D4223" t="s">
        <v>34</v>
      </c>
      <c r="E4223">
        <v>16</v>
      </c>
      <c r="F4223">
        <v>19</v>
      </c>
    </row>
    <row r="4224" spans="1:10">
      <c r="A4224" t="s">
        <v>1212</v>
      </c>
      <c r="B4224" s="56">
        <v>3.4375000000000003E-2</v>
      </c>
      <c r="C4224" t="s">
        <v>14</v>
      </c>
      <c r="D4224" t="s">
        <v>15</v>
      </c>
      <c r="E4224">
        <v>11</v>
      </c>
      <c r="F4224">
        <v>8</v>
      </c>
    </row>
    <row r="4225" spans="1:10">
      <c r="A4225" t="s">
        <v>1212</v>
      </c>
      <c r="B4225" s="56">
        <v>4.4560185185185182E-2</v>
      </c>
      <c r="C4225" t="s">
        <v>13</v>
      </c>
      <c r="D4225" t="s">
        <v>15</v>
      </c>
      <c r="E4225">
        <v>14</v>
      </c>
      <c r="F4225">
        <v>13</v>
      </c>
    </row>
    <row r="4226" spans="1:10">
      <c r="A4226" t="s">
        <v>1212</v>
      </c>
      <c r="B4226" s="56">
        <v>4.5960648148148146E-2</v>
      </c>
      <c r="C4226" t="s">
        <v>14</v>
      </c>
      <c r="D4226" t="s">
        <v>15</v>
      </c>
      <c r="E4226">
        <v>8</v>
      </c>
      <c r="F4226">
        <v>5</v>
      </c>
    </row>
    <row r="4227" spans="1:10">
      <c r="A4227" t="s">
        <v>1212</v>
      </c>
      <c r="B4227" s="56">
        <v>4.6099537037037036E-2</v>
      </c>
      <c r="C4227" t="s">
        <v>21</v>
      </c>
      <c r="D4227" t="s">
        <v>15</v>
      </c>
      <c r="E4227">
        <v>11</v>
      </c>
      <c r="F4227">
        <v>8</v>
      </c>
    </row>
    <row r="4228" spans="1:10">
      <c r="A4228" t="s">
        <v>1212</v>
      </c>
      <c r="B4228" s="56">
        <v>4.7303240740740743E-2</v>
      </c>
      <c r="C4228" t="s">
        <v>19</v>
      </c>
      <c r="D4228" t="s">
        <v>34</v>
      </c>
      <c r="E4228">
        <v>9</v>
      </c>
      <c r="F4228">
        <v>12</v>
      </c>
    </row>
    <row r="4229" spans="1:10">
      <c r="A4229" t="s">
        <v>1212</v>
      </c>
      <c r="B4229" s="56">
        <v>4.8437500000000001E-2</v>
      </c>
      <c r="C4229" t="s">
        <v>13</v>
      </c>
      <c r="D4229" t="s">
        <v>34</v>
      </c>
      <c r="E4229">
        <v>20</v>
      </c>
      <c r="F4229">
        <v>13</v>
      </c>
    </row>
    <row r="4230" spans="1:10">
      <c r="A4230" t="s">
        <v>1212</v>
      </c>
      <c r="B4230" s="56">
        <v>5.5578703703703707E-2</v>
      </c>
      <c r="C4230" t="s">
        <v>18</v>
      </c>
      <c r="D4230" t="s">
        <v>60</v>
      </c>
      <c r="E4230">
        <v>20</v>
      </c>
      <c r="F4230">
        <v>19</v>
      </c>
    </row>
    <row r="4231" spans="1:10">
      <c r="A4231" t="s">
        <v>1212</v>
      </c>
      <c r="B4231" s="56">
        <v>6.0937499999999999E-2</v>
      </c>
      <c r="C4231" t="s">
        <v>13</v>
      </c>
      <c r="D4231" t="s">
        <v>15</v>
      </c>
      <c r="E4231">
        <v>10</v>
      </c>
      <c r="F4231">
        <v>9</v>
      </c>
    </row>
    <row r="4232" spans="1:10">
      <c r="A4232" t="s">
        <v>1212</v>
      </c>
      <c r="B4232" s="56">
        <v>6.1747685185185183E-2</v>
      </c>
      <c r="C4232" t="s">
        <v>21</v>
      </c>
      <c r="D4232" t="s">
        <v>78</v>
      </c>
      <c r="E4232">
        <v>12</v>
      </c>
      <c r="F4232">
        <v>7</v>
      </c>
    </row>
    <row r="4233" spans="1:10">
      <c r="A4233" t="s">
        <v>1212</v>
      </c>
      <c r="B4233" s="56">
        <v>6.5532407407407414E-2</v>
      </c>
      <c r="C4233" t="s">
        <v>18</v>
      </c>
      <c r="D4233" t="s">
        <v>37</v>
      </c>
      <c r="E4233">
        <v>12</v>
      </c>
      <c r="F4233">
        <v>11</v>
      </c>
    </row>
    <row r="4234" spans="1:10">
      <c r="A4234" t="s">
        <v>1212</v>
      </c>
      <c r="B4234" s="56">
        <v>7.2824074074074069E-2</v>
      </c>
      <c r="C4234" t="s">
        <v>18</v>
      </c>
      <c r="D4234" t="s">
        <v>51</v>
      </c>
      <c r="E4234">
        <v>18</v>
      </c>
      <c r="F4234">
        <v>11</v>
      </c>
    </row>
    <row r="4235" spans="1:10">
      <c r="A4235" t="s">
        <v>1212</v>
      </c>
      <c r="B4235" s="56">
        <v>7.5624999999999998E-2</v>
      </c>
      <c r="C4235" t="s">
        <v>19</v>
      </c>
      <c r="D4235" t="s">
        <v>22</v>
      </c>
      <c r="E4235" t="s">
        <v>38</v>
      </c>
      <c r="F4235" t="s">
        <v>38</v>
      </c>
      <c r="J4235" t="s">
        <v>56</v>
      </c>
    </row>
    <row r="4236" spans="1:10">
      <c r="A4236" t="s">
        <v>1212</v>
      </c>
      <c r="B4236" s="56">
        <v>7.5624999999999998E-2</v>
      </c>
      <c r="C4236" t="s">
        <v>19</v>
      </c>
      <c r="D4236" t="s">
        <v>22</v>
      </c>
      <c r="E4236">
        <v>26</v>
      </c>
      <c r="F4236">
        <v>16</v>
      </c>
    </row>
    <row r="4237" spans="1:10">
      <c r="A4237" t="s">
        <v>1212</v>
      </c>
      <c r="B4237" s="56">
        <v>7.7986111111111117E-2</v>
      </c>
      <c r="C4237" t="s">
        <v>19</v>
      </c>
      <c r="D4237" t="s">
        <v>15</v>
      </c>
      <c r="E4237" t="s">
        <v>645</v>
      </c>
      <c r="F4237">
        <v>4</v>
      </c>
    </row>
    <row r="4238" spans="1:10">
      <c r="A4238" t="s">
        <v>1212</v>
      </c>
      <c r="B4238" s="56">
        <v>8.0312499999999995E-2</v>
      </c>
      <c r="C4238" t="s">
        <v>19</v>
      </c>
      <c r="D4238" t="s">
        <v>37</v>
      </c>
      <c r="E4238">
        <v>22</v>
      </c>
      <c r="F4238">
        <v>13</v>
      </c>
    </row>
    <row r="4239" spans="1:10">
      <c r="A4239" t="s">
        <v>1212</v>
      </c>
      <c r="B4239" s="56">
        <v>8.2372685185185188E-2</v>
      </c>
      <c r="C4239" t="s">
        <v>19</v>
      </c>
      <c r="D4239" t="s">
        <v>55</v>
      </c>
      <c r="E4239">
        <v>13</v>
      </c>
      <c r="F4239">
        <v>9</v>
      </c>
    </row>
    <row r="4240" spans="1:10">
      <c r="A4240" t="s">
        <v>1212</v>
      </c>
      <c r="B4240" s="56">
        <v>8.3263888888888887E-2</v>
      </c>
      <c r="C4240" t="s">
        <v>19</v>
      </c>
      <c r="D4240" t="s">
        <v>22</v>
      </c>
      <c r="E4240">
        <v>29</v>
      </c>
      <c r="F4240">
        <v>19</v>
      </c>
    </row>
    <row r="4241" spans="1:10">
      <c r="A4241" t="s">
        <v>1212</v>
      </c>
      <c r="B4241" s="56">
        <v>8.3263888888888887E-2</v>
      </c>
      <c r="C4241" t="s">
        <v>19</v>
      </c>
      <c r="D4241" t="s">
        <v>22</v>
      </c>
      <c r="E4241" t="s">
        <v>38</v>
      </c>
      <c r="F4241" t="s">
        <v>38</v>
      </c>
      <c r="J4241" t="s">
        <v>56</v>
      </c>
    </row>
    <row r="4242" spans="1:10">
      <c r="A4242" t="s">
        <v>1212</v>
      </c>
      <c r="B4242" s="56">
        <v>0.10780092592592593</v>
      </c>
      <c r="C4242" t="s">
        <v>13</v>
      </c>
      <c r="D4242" t="s">
        <v>31</v>
      </c>
      <c r="E4242" t="s">
        <v>17</v>
      </c>
      <c r="F4242">
        <v>20</v>
      </c>
    </row>
    <row r="4243" spans="1:10">
      <c r="A4243" t="s">
        <v>1212</v>
      </c>
      <c r="B4243" s="56">
        <v>0.10863425925925926</v>
      </c>
      <c r="C4243" t="s">
        <v>13</v>
      </c>
      <c r="D4243" t="s">
        <v>15</v>
      </c>
      <c r="E4243">
        <v>16</v>
      </c>
      <c r="F4243">
        <v>15</v>
      </c>
    </row>
    <row r="4244" spans="1:10">
      <c r="A4244" t="s">
        <v>1212</v>
      </c>
      <c r="B4244" s="56">
        <v>0.11537037037037037</v>
      </c>
      <c r="C4244" t="s">
        <v>21</v>
      </c>
      <c r="D4244" t="s">
        <v>15</v>
      </c>
      <c r="E4244">
        <v>10</v>
      </c>
      <c r="F4244">
        <v>7</v>
      </c>
    </row>
    <row r="4245" spans="1:10">
      <c r="A4245" t="s">
        <v>1212</v>
      </c>
      <c r="B4245" s="56">
        <v>0.12851851851851853</v>
      </c>
      <c r="C4245" t="s">
        <v>13</v>
      </c>
      <c r="D4245" t="s">
        <v>15</v>
      </c>
      <c r="E4245">
        <v>19</v>
      </c>
      <c r="F4245">
        <v>18</v>
      </c>
    </row>
    <row r="4246" spans="1:10">
      <c r="A4246" t="s">
        <v>1212</v>
      </c>
      <c r="B4246" s="56">
        <v>0.13034722222222223</v>
      </c>
      <c r="C4246" t="s">
        <v>13</v>
      </c>
      <c r="D4246" t="s">
        <v>15</v>
      </c>
      <c r="E4246">
        <v>16</v>
      </c>
      <c r="F4246">
        <v>15</v>
      </c>
    </row>
    <row r="4247" spans="1:10">
      <c r="A4247" t="s">
        <v>1212</v>
      </c>
      <c r="B4247" s="56">
        <v>0.13261574074074073</v>
      </c>
      <c r="C4247" t="s">
        <v>13</v>
      </c>
      <c r="D4247" t="s">
        <v>34</v>
      </c>
      <c r="E4247">
        <v>16</v>
      </c>
      <c r="F4247">
        <v>9</v>
      </c>
    </row>
    <row r="4248" spans="1:10">
      <c r="A4248" t="s">
        <v>1212</v>
      </c>
      <c r="B4248" s="56">
        <v>0.13263888888888889</v>
      </c>
      <c r="C4248" t="s">
        <v>18</v>
      </c>
      <c r="D4248" t="s">
        <v>24</v>
      </c>
      <c r="E4248" t="s">
        <v>20</v>
      </c>
      <c r="F4248">
        <v>1</v>
      </c>
    </row>
    <row r="4249" spans="1:10">
      <c r="A4249" t="s">
        <v>1222</v>
      </c>
      <c r="B4249" s="56">
        <v>9.6643518518518511E-3</v>
      </c>
      <c r="C4249" t="s">
        <v>888</v>
      </c>
      <c r="D4249" t="s">
        <v>22</v>
      </c>
      <c r="E4249">
        <v>15</v>
      </c>
      <c r="F4249">
        <v>4</v>
      </c>
      <c r="J4249" t="s">
        <v>820</v>
      </c>
    </row>
    <row r="4250" spans="1:10">
      <c r="A4250" t="s">
        <v>1222</v>
      </c>
      <c r="B4250" s="56">
        <v>9.6874999999999999E-3</v>
      </c>
      <c r="C4250" t="s">
        <v>18</v>
      </c>
      <c r="D4250" t="s">
        <v>22</v>
      </c>
      <c r="E4250">
        <v>32</v>
      </c>
      <c r="F4250">
        <v>18</v>
      </c>
      <c r="J4250" t="s">
        <v>820</v>
      </c>
    </row>
    <row r="4251" spans="1:10">
      <c r="A4251" t="s">
        <v>1222</v>
      </c>
      <c r="B4251" s="56">
        <v>9.780092592592592E-3</v>
      </c>
      <c r="C4251" t="s">
        <v>19</v>
      </c>
      <c r="D4251" t="s">
        <v>22</v>
      </c>
      <c r="E4251" t="s">
        <v>38</v>
      </c>
      <c r="F4251" t="s">
        <v>38</v>
      </c>
      <c r="J4251" t="s">
        <v>56</v>
      </c>
    </row>
    <row r="4252" spans="1:10">
      <c r="A4252" t="s">
        <v>1222</v>
      </c>
      <c r="B4252" s="56">
        <v>9.780092592592592E-3</v>
      </c>
      <c r="C4252" t="s">
        <v>19</v>
      </c>
      <c r="D4252" t="s">
        <v>22</v>
      </c>
      <c r="E4252">
        <v>24</v>
      </c>
      <c r="F4252">
        <v>4</v>
      </c>
      <c r="J4252" t="s">
        <v>1227</v>
      </c>
    </row>
    <row r="4253" spans="1:10">
      <c r="A4253" t="s">
        <v>1222</v>
      </c>
      <c r="B4253" s="56">
        <v>9.8032407407407408E-3</v>
      </c>
      <c r="C4253" t="s">
        <v>21</v>
      </c>
      <c r="D4253" t="s">
        <v>22</v>
      </c>
      <c r="E4253">
        <v>26</v>
      </c>
      <c r="F4253">
        <v>15</v>
      </c>
      <c r="J4253" t="s">
        <v>820</v>
      </c>
    </row>
    <row r="4254" spans="1:10">
      <c r="A4254" t="s">
        <v>1222</v>
      </c>
      <c r="B4254" s="56">
        <v>9.8148148148148144E-3</v>
      </c>
      <c r="C4254" t="s">
        <v>14</v>
      </c>
      <c r="D4254" t="s">
        <v>22</v>
      </c>
      <c r="E4254">
        <v>25</v>
      </c>
      <c r="F4254">
        <v>11</v>
      </c>
      <c r="J4254" t="s">
        <v>820</v>
      </c>
    </row>
    <row r="4255" spans="1:10">
      <c r="A4255" t="s">
        <v>1222</v>
      </c>
      <c r="B4255" s="56">
        <v>9.8263888888888897E-3</v>
      </c>
      <c r="C4255" t="s">
        <v>13</v>
      </c>
      <c r="D4255" t="s">
        <v>22</v>
      </c>
      <c r="E4255">
        <v>29</v>
      </c>
      <c r="F4255">
        <v>19</v>
      </c>
      <c r="J4255" t="s">
        <v>820</v>
      </c>
    </row>
    <row r="4256" spans="1:10">
      <c r="A4256" t="s">
        <v>1222</v>
      </c>
      <c r="B4256" s="56">
        <v>9.8842592592592593E-3</v>
      </c>
      <c r="C4256" t="s">
        <v>66</v>
      </c>
      <c r="D4256" t="s">
        <v>22</v>
      </c>
      <c r="E4256" t="s">
        <v>1231</v>
      </c>
      <c r="F4256">
        <v>18</v>
      </c>
      <c r="J4256" t="s">
        <v>1232</v>
      </c>
    </row>
    <row r="4257" spans="1:10">
      <c r="A4257" t="s">
        <v>1222</v>
      </c>
      <c r="B4257" s="56">
        <v>1.074074074074074E-2</v>
      </c>
      <c r="C4257" t="s">
        <v>19</v>
      </c>
      <c r="D4257" t="s">
        <v>15</v>
      </c>
      <c r="E4257">
        <v>3</v>
      </c>
      <c r="F4257">
        <v>3</v>
      </c>
    </row>
    <row r="4258" spans="1:10">
      <c r="A4258" t="s">
        <v>1222</v>
      </c>
      <c r="B4258" s="56">
        <v>1.0833333333333334E-2</v>
      </c>
      <c r="C4258" t="s">
        <v>888</v>
      </c>
      <c r="D4258" t="s">
        <v>15</v>
      </c>
      <c r="E4258">
        <v>17</v>
      </c>
      <c r="F4258">
        <v>9</v>
      </c>
    </row>
    <row r="4259" spans="1:10">
      <c r="A4259" t="s">
        <v>1222</v>
      </c>
      <c r="B4259" s="56">
        <v>1.3993055555555555E-2</v>
      </c>
      <c r="C4259" t="s">
        <v>19</v>
      </c>
      <c r="D4259" t="s">
        <v>37</v>
      </c>
      <c r="E4259">
        <v>13</v>
      </c>
      <c r="F4259">
        <v>7</v>
      </c>
    </row>
    <row r="4260" spans="1:10">
      <c r="A4260" t="s">
        <v>1222</v>
      </c>
      <c r="B4260" s="56">
        <v>1.4016203703703704E-2</v>
      </c>
      <c r="C4260" t="s">
        <v>888</v>
      </c>
      <c r="D4260" t="s">
        <v>15</v>
      </c>
      <c r="E4260">
        <v>27</v>
      </c>
      <c r="F4260">
        <v>19</v>
      </c>
    </row>
    <row r="4261" spans="1:10">
      <c r="A4261" t="s">
        <v>1222</v>
      </c>
      <c r="B4261" s="56">
        <v>1.5509259259259259E-2</v>
      </c>
      <c r="C4261" t="s">
        <v>888</v>
      </c>
      <c r="D4261" t="s">
        <v>37</v>
      </c>
      <c r="E4261">
        <v>12</v>
      </c>
      <c r="F4261">
        <v>13</v>
      </c>
    </row>
    <row r="4262" spans="1:10">
      <c r="A4262" t="s">
        <v>1222</v>
      </c>
      <c r="B4262" s="56">
        <v>1.6342592592592593E-2</v>
      </c>
      <c r="C4262" t="s">
        <v>19</v>
      </c>
      <c r="D4262" t="s">
        <v>37</v>
      </c>
      <c r="E4262">
        <v>13</v>
      </c>
      <c r="F4262">
        <v>7</v>
      </c>
    </row>
    <row r="4263" spans="1:10">
      <c r="A4263" t="s">
        <v>1222</v>
      </c>
      <c r="B4263" s="56">
        <v>1.650462962962963E-2</v>
      </c>
      <c r="C4263" t="s">
        <v>19</v>
      </c>
      <c r="D4263" t="s">
        <v>137</v>
      </c>
      <c r="E4263">
        <v>24</v>
      </c>
      <c r="F4263">
        <v>14</v>
      </c>
    </row>
    <row r="4264" spans="1:10">
      <c r="A4264" t="s">
        <v>1222</v>
      </c>
      <c r="B4264" s="56">
        <v>1.7893518518518517E-2</v>
      </c>
      <c r="C4264" t="s">
        <v>19</v>
      </c>
      <c r="D4264" t="s">
        <v>77</v>
      </c>
      <c r="E4264">
        <v>23</v>
      </c>
      <c r="F4264">
        <v>16</v>
      </c>
    </row>
    <row r="4265" spans="1:10">
      <c r="A4265" t="s">
        <v>1222</v>
      </c>
      <c r="B4265" s="56">
        <v>1.9074074074074073E-2</v>
      </c>
      <c r="C4265" t="s">
        <v>19</v>
      </c>
      <c r="D4265" t="s">
        <v>15</v>
      </c>
      <c r="E4265">
        <v>12</v>
      </c>
      <c r="F4265">
        <v>12</v>
      </c>
    </row>
    <row r="4266" spans="1:10">
      <c r="A4266" t="s">
        <v>1222</v>
      </c>
      <c r="B4266" s="56">
        <v>2.3958333333333335E-2</v>
      </c>
      <c r="C4266" t="s">
        <v>14</v>
      </c>
      <c r="D4266" t="s">
        <v>15</v>
      </c>
      <c r="E4266">
        <v>6</v>
      </c>
      <c r="F4266">
        <v>3</v>
      </c>
    </row>
    <row r="4267" spans="1:10">
      <c r="A4267" t="s">
        <v>1222</v>
      </c>
      <c r="B4267" s="56">
        <v>2.644675925925926E-2</v>
      </c>
      <c r="C4267" t="s">
        <v>13</v>
      </c>
      <c r="D4267" t="s">
        <v>22</v>
      </c>
      <c r="E4267" t="s">
        <v>38</v>
      </c>
      <c r="F4267" t="s">
        <v>38</v>
      </c>
      <c r="J4267" t="s">
        <v>56</v>
      </c>
    </row>
    <row r="4268" spans="1:10">
      <c r="A4268" t="s">
        <v>1222</v>
      </c>
      <c r="B4268" s="56">
        <v>2.644675925925926E-2</v>
      </c>
      <c r="C4268" t="s">
        <v>13</v>
      </c>
      <c r="D4268" t="s">
        <v>22</v>
      </c>
      <c r="E4268">
        <v>21</v>
      </c>
      <c r="F4268">
        <v>11</v>
      </c>
      <c r="J4268" t="s">
        <v>1227</v>
      </c>
    </row>
    <row r="4269" spans="1:10">
      <c r="A4269" t="s">
        <v>1222</v>
      </c>
      <c r="B4269" s="56">
        <v>2.6469907407407407E-2</v>
      </c>
      <c r="C4269" t="s">
        <v>14</v>
      </c>
      <c r="D4269" t="s">
        <v>22</v>
      </c>
      <c r="E4269">
        <v>19</v>
      </c>
      <c r="F4269">
        <v>5</v>
      </c>
      <c r="J4269" t="s">
        <v>820</v>
      </c>
    </row>
    <row r="4270" spans="1:10">
      <c r="A4270" t="s">
        <v>1222</v>
      </c>
      <c r="B4270" s="56">
        <v>2.6481481481481481E-2</v>
      </c>
      <c r="C4270" t="s">
        <v>21</v>
      </c>
      <c r="D4270" t="s">
        <v>22</v>
      </c>
      <c r="E4270">
        <v>29</v>
      </c>
      <c r="F4270">
        <v>18</v>
      </c>
      <c r="J4270" t="s">
        <v>820</v>
      </c>
    </row>
    <row r="4271" spans="1:10">
      <c r="A4271" t="s">
        <v>1222</v>
      </c>
      <c r="B4271" s="56">
        <v>2.6493055555555554E-2</v>
      </c>
      <c r="C4271" t="s">
        <v>19</v>
      </c>
      <c r="D4271" t="s">
        <v>22</v>
      </c>
      <c r="E4271" t="s">
        <v>38</v>
      </c>
      <c r="F4271" t="s">
        <v>38</v>
      </c>
      <c r="J4271" t="s">
        <v>56</v>
      </c>
    </row>
    <row r="4272" spans="1:10">
      <c r="A4272" t="s">
        <v>1222</v>
      </c>
      <c r="B4272" s="56">
        <v>2.6493055555555554E-2</v>
      </c>
      <c r="C4272" t="s">
        <v>19</v>
      </c>
      <c r="D4272" t="s">
        <v>22</v>
      </c>
      <c r="E4272">
        <v>29</v>
      </c>
      <c r="F4272">
        <v>9</v>
      </c>
      <c r="J4272" t="s">
        <v>1227</v>
      </c>
    </row>
    <row r="4273" spans="1:10">
      <c r="A4273" t="s">
        <v>1222</v>
      </c>
      <c r="B4273" s="56">
        <v>2.6504629629629628E-2</v>
      </c>
      <c r="C4273" t="s">
        <v>18</v>
      </c>
      <c r="D4273" t="s">
        <v>22</v>
      </c>
      <c r="E4273">
        <v>22</v>
      </c>
      <c r="F4273">
        <v>8</v>
      </c>
      <c r="J4273" t="s">
        <v>820</v>
      </c>
    </row>
    <row r="4274" spans="1:10">
      <c r="A4274" t="s">
        <v>1222</v>
      </c>
      <c r="B4274" s="56">
        <v>2.6504629629629628E-2</v>
      </c>
      <c r="C4274" t="s">
        <v>888</v>
      </c>
      <c r="D4274" t="s">
        <v>22</v>
      </c>
      <c r="E4274">
        <v>17</v>
      </c>
      <c r="F4274">
        <v>6</v>
      </c>
      <c r="J4274" t="s">
        <v>820</v>
      </c>
    </row>
    <row r="4275" spans="1:10">
      <c r="A4275" t="s">
        <v>1222</v>
      </c>
      <c r="B4275" s="56">
        <v>2.8101851851851854E-2</v>
      </c>
      <c r="C4275" t="s">
        <v>13</v>
      </c>
      <c r="D4275" t="s">
        <v>62</v>
      </c>
      <c r="E4275">
        <v>20</v>
      </c>
      <c r="F4275">
        <v>15</v>
      </c>
    </row>
    <row r="4276" spans="1:10">
      <c r="A4276" t="s">
        <v>1222</v>
      </c>
      <c r="B4276" s="56">
        <v>2.8125000000000001E-2</v>
      </c>
      <c r="C4276" t="s">
        <v>14</v>
      </c>
      <c r="D4276" t="s">
        <v>62</v>
      </c>
      <c r="E4276">
        <v>9</v>
      </c>
      <c r="F4276">
        <v>6</v>
      </c>
    </row>
    <row r="4277" spans="1:10">
      <c r="A4277" t="s">
        <v>1222</v>
      </c>
      <c r="B4277" s="56">
        <v>2.8194444444444446E-2</v>
      </c>
      <c r="C4277" t="s">
        <v>21</v>
      </c>
      <c r="D4277" t="s">
        <v>62</v>
      </c>
      <c r="E4277" t="s">
        <v>17</v>
      </c>
      <c r="F4277">
        <v>20</v>
      </c>
      <c r="G4277" t="s">
        <v>40</v>
      </c>
    </row>
    <row r="4278" spans="1:10">
      <c r="A4278" t="s">
        <v>1222</v>
      </c>
      <c r="B4278" s="56">
        <v>2.8217592592592593E-2</v>
      </c>
      <c r="C4278" t="s">
        <v>19</v>
      </c>
      <c r="D4278" t="s">
        <v>62</v>
      </c>
      <c r="E4278">
        <v>14</v>
      </c>
      <c r="F4278">
        <v>12</v>
      </c>
    </row>
    <row r="4279" spans="1:10">
      <c r="A4279" t="s">
        <v>1222</v>
      </c>
      <c r="B4279" s="56">
        <v>2.8252314814814813E-2</v>
      </c>
      <c r="C4279" t="s">
        <v>18</v>
      </c>
      <c r="D4279" t="s">
        <v>62</v>
      </c>
      <c r="E4279">
        <v>12</v>
      </c>
      <c r="F4279">
        <v>10</v>
      </c>
    </row>
    <row r="4280" spans="1:10">
      <c r="A4280" t="s">
        <v>1222</v>
      </c>
      <c r="B4280" s="56">
        <v>2.8275462962962964E-2</v>
      </c>
      <c r="C4280" t="s">
        <v>888</v>
      </c>
      <c r="D4280" t="s">
        <v>62</v>
      </c>
      <c r="E4280" t="s">
        <v>17</v>
      </c>
      <c r="F4280">
        <v>20</v>
      </c>
      <c r="G4280" t="s">
        <v>40</v>
      </c>
    </row>
    <row r="4281" spans="1:10">
      <c r="A4281" t="s">
        <v>1222</v>
      </c>
      <c r="B4281" s="56">
        <v>3.1770833333333331E-2</v>
      </c>
      <c r="C4281" t="s">
        <v>18</v>
      </c>
      <c r="D4281" t="s">
        <v>68</v>
      </c>
      <c r="E4281" t="s">
        <v>20</v>
      </c>
      <c r="F4281">
        <v>1</v>
      </c>
    </row>
    <row r="4282" spans="1:10">
      <c r="A4282" t="s">
        <v>1222</v>
      </c>
      <c r="B4282" s="56">
        <v>3.5752314814814813E-2</v>
      </c>
      <c r="C4282" t="s">
        <v>18</v>
      </c>
      <c r="D4282" t="s">
        <v>31</v>
      </c>
      <c r="E4282">
        <v>22</v>
      </c>
      <c r="F4282">
        <v>18</v>
      </c>
    </row>
    <row r="4283" spans="1:10">
      <c r="A4283" t="s">
        <v>1222</v>
      </c>
      <c r="B4283" s="56">
        <v>3.9583333333333331E-2</v>
      </c>
      <c r="C4283" t="s">
        <v>21</v>
      </c>
      <c r="D4283" t="s">
        <v>15</v>
      </c>
      <c r="E4283">
        <v>16</v>
      </c>
      <c r="F4283">
        <v>13</v>
      </c>
    </row>
    <row r="4284" spans="1:10">
      <c r="A4284" t="s">
        <v>1222</v>
      </c>
      <c r="B4284" s="56">
        <v>4.3969907407407409E-2</v>
      </c>
      <c r="C4284" t="s">
        <v>18</v>
      </c>
      <c r="D4284" t="s">
        <v>37</v>
      </c>
      <c r="E4284">
        <v>11</v>
      </c>
      <c r="F4284">
        <v>10</v>
      </c>
    </row>
    <row r="4285" spans="1:10">
      <c r="A4285" t="s">
        <v>1222</v>
      </c>
      <c r="B4285" s="56">
        <v>4.7858796296296295E-2</v>
      </c>
      <c r="C4285" t="s">
        <v>888</v>
      </c>
      <c r="D4285" t="s">
        <v>15</v>
      </c>
      <c r="E4285">
        <v>21</v>
      </c>
      <c r="F4285">
        <v>13</v>
      </c>
    </row>
    <row r="4286" spans="1:10">
      <c r="A4286" t="s">
        <v>1222</v>
      </c>
      <c r="B4286" s="56">
        <v>5.033564814814815E-2</v>
      </c>
      <c r="C4286" t="s">
        <v>21</v>
      </c>
      <c r="D4286" t="s">
        <v>78</v>
      </c>
      <c r="E4286">
        <v>12</v>
      </c>
      <c r="F4286">
        <v>7</v>
      </c>
    </row>
    <row r="4287" spans="1:10">
      <c r="A4287" t="s">
        <v>1222</v>
      </c>
      <c r="B4287" s="56">
        <v>5.1597222222222225E-2</v>
      </c>
      <c r="C4287" t="s">
        <v>888</v>
      </c>
      <c r="D4287" t="s">
        <v>37</v>
      </c>
      <c r="E4287">
        <v>12</v>
      </c>
      <c r="F4287">
        <v>13</v>
      </c>
    </row>
    <row r="4288" spans="1:10">
      <c r="A4288" t="s">
        <v>1222</v>
      </c>
      <c r="B4288" s="56">
        <v>5.1597222222222225E-2</v>
      </c>
      <c r="C4288" t="s">
        <v>18</v>
      </c>
      <c r="D4288" t="s">
        <v>37</v>
      </c>
      <c r="E4288" t="s">
        <v>20</v>
      </c>
      <c r="F4288">
        <v>1</v>
      </c>
    </row>
    <row r="4289" spans="1:10">
      <c r="A4289" t="s">
        <v>1222</v>
      </c>
      <c r="B4289" s="56">
        <v>5.2916666666666667E-2</v>
      </c>
      <c r="C4289" t="s">
        <v>888</v>
      </c>
      <c r="D4289" t="s">
        <v>532</v>
      </c>
      <c r="E4289">
        <v>10</v>
      </c>
      <c r="F4289">
        <v>10</v>
      </c>
    </row>
    <row r="4290" spans="1:10">
      <c r="A4290" t="s">
        <v>1222</v>
      </c>
      <c r="B4290" s="56">
        <v>5.3888888888888889E-2</v>
      </c>
      <c r="C4290" t="s">
        <v>888</v>
      </c>
      <c r="D4290" t="s">
        <v>62</v>
      </c>
      <c r="E4290">
        <v>15</v>
      </c>
      <c r="F4290">
        <v>13</v>
      </c>
      <c r="H4290" t="s">
        <v>1246</v>
      </c>
      <c r="J4290" t="s">
        <v>1248</v>
      </c>
    </row>
    <row r="4291" spans="1:10">
      <c r="A4291" t="s">
        <v>1222</v>
      </c>
      <c r="B4291" s="56">
        <v>5.5891203703703707E-2</v>
      </c>
      <c r="C4291" t="s">
        <v>66</v>
      </c>
      <c r="D4291" t="s">
        <v>16</v>
      </c>
      <c r="E4291">
        <v>9</v>
      </c>
      <c r="F4291">
        <v>7</v>
      </c>
    </row>
    <row r="4292" spans="1:10">
      <c r="A4292" t="s">
        <v>1222</v>
      </c>
      <c r="B4292" s="56">
        <v>5.6041666666666663E-2</v>
      </c>
      <c r="C4292" t="s">
        <v>14</v>
      </c>
      <c r="D4292" t="s">
        <v>16</v>
      </c>
      <c r="E4292">
        <v>18</v>
      </c>
      <c r="F4292">
        <v>14</v>
      </c>
    </row>
    <row r="4293" spans="1:10">
      <c r="A4293" t="s">
        <v>1222</v>
      </c>
      <c r="B4293" s="56">
        <v>5.6099537037037038E-2</v>
      </c>
      <c r="C4293" t="s">
        <v>888</v>
      </c>
      <c r="D4293" t="s">
        <v>16</v>
      </c>
      <c r="E4293">
        <v>17</v>
      </c>
      <c r="F4293">
        <v>16</v>
      </c>
    </row>
    <row r="4294" spans="1:10">
      <c r="A4294" t="s">
        <v>1222</v>
      </c>
      <c r="B4294" s="56">
        <v>5.6180555555555553E-2</v>
      </c>
      <c r="C4294" t="s">
        <v>18</v>
      </c>
      <c r="D4294" t="s">
        <v>16</v>
      </c>
      <c r="E4294">
        <v>13</v>
      </c>
      <c r="F4294">
        <v>9</v>
      </c>
    </row>
    <row r="4295" spans="1:10">
      <c r="A4295" t="s">
        <v>1222</v>
      </c>
      <c r="B4295" s="56">
        <v>5.6331018518518516E-2</v>
      </c>
      <c r="C4295" t="s">
        <v>13</v>
      </c>
      <c r="D4295" t="s">
        <v>16</v>
      </c>
      <c r="E4295">
        <v>8</v>
      </c>
      <c r="F4295">
        <v>8</v>
      </c>
    </row>
    <row r="4296" spans="1:10">
      <c r="A4296" t="s">
        <v>1222</v>
      </c>
      <c r="B4296" s="56">
        <v>5.6388888888888891E-2</v>
      </c>
      <c r="C4296" t="s">
        <v>19</v>
      </c>
      <c r="D4296" t="s">
        <v>16</v>
      </c>
      <c r="E4296">
        <v>8</v>
      </c>
      <c r="F4296">
        <v>4</v>
      </c>
    </row>
    <row r="4297" spans="1:10">
      <c r="A4297" t="s">
        <v>1222</v>
      </c>
      <c r="B4297" s="56">
        <v>5.6458333333333333E-2</v>
      </c>
      <c r="C4297" t="s">
        <v>21</v>
      </c>
      <c r="D4297" t="s">
        <v>16</v>
      </c>
      <c r="E4297">
        <v>4</v>
      </c>
      <c r="F4297">
        <v>3</v>
      </c>
    </row>
    <row r="4298" spans="1:10">
      <c r="A4298" t="s">
        <v>1222</v>
      </c>
      <c r="B4298" s="56">
        <v>5.7199074074074076E-2</v>
      </c>
      <c r="C4298" t="s">
        <v>888</v>
      </c>
      <c r="D4298" t="s">
        <v>30</v>
      </c>
      <c r="E4298">
        <v>13</v>
      </c>
      <c r="F4298">
        <v>10</v>
      </c>
      <c r="J4298" t="s">
        <v>1261</v>
      </c>
    </row>
    <row r="4299" spans="1:10">
      <c r="A4299" t="s">
        <v>1222</v>
      </c>
      <c r="B4299" s="56">
        <v>5.797453703703704E-2</v>
      </c>
      <c r="C4299" t="s">
        <v>888</v>
      </c>
      <c r="D4299" t="s">
        <v>33</v>
      </c>
      <c r="E4299">
        <v>20</v>
      </c>
      <c r="F4299">
        <v>12</v>
      </c>
      <c r="J4299" t="s">
        <v>1263</v>
      </c>
    </row>
    <row r="4300" spans="1:10">
      <c r="A4300" t="s">
        <v>1222</v>
      </c>
      <c r="B4300" s="56">
        <v>5.797453703703704E-2</v>
      </c>
      <c r="C4300" t="s">
        <v>888</v>
      </c>
      <c r="D4300" t="s">
        <v>28</v>
      </c>
      <c r="E4300">
        <v>10</v>
      </c>
      <c r="H4300" t="s">
        <v>1265</v>
      </c>
      <c r="J4300" t="s">
        <v>1266</v>
      </c>
    </row>
    <row r="4301" spans="1:10">
      <c r="A4301" t="s">
        <v>1222</v>
      </c>
      <c r="B4301" s="56">
        <v>5.9270833333333335E-2</v>
      </c>
      <c r="C4301" t="s">
        <v>888</v>
      </c>
      <c r="D4301" t="s">
        <v>62</v>
      </c>
      <c r="E4301">
        <v>20</v>
      </c>
      <c r="F4301">
        <v>18</v>
      </c>
      <c r="J4301" t="s">
        <v>1269</v>
      </c>
    </row>
    <row r="4302" spans="1:10">
      <c r="A4302" t="s">
        <v>1222</v>
      </c>
      <c r="B4302" s="56">
        <v>5.9305555555555556E-2</v>
      </c>
      <c r="C4302" t="s">
        <v>18</v>
      </c>
      <c r="D4302" t="s">
        <v>62</v>
      </c>
      <c r="E4302">
        <v>9</v>
      </c>
      <c r="F4302">
        <v>7</v>
      </c>
      <c r="J4302" t="s">
        <v>1269</v>
      </c>
    </row>
    <row r="4303" spans="1:10">
      <c r="A4303" t="s">
        <v>1222</v>
      </c>
      <c r="B4303" s="56">
        <v>6.0474537037037035E-2</v>
      </c>
      <c r="C4303" t="s">
        <v>888</v>
      </c>
      <c r="D4303" t="s">
        <v>62</v>
      </c>
      <c r="E4303">
        <v>12</v>
      </c>
      <c r="F4303">
        <v>10</v>
      </c>
      <c r="H4303" t="s">
        <v>1273</v>
      </c>
      <c r="J4303" t="s">
        <v>1274</v>
      </c>
    </row>
    <row r="4304" spans="1:10">
      <c r="A4304" t="s">
        <v>1222</v>
      </c>
      <c r="B4304" s="56">
        <v>6.2025462962962963E-2</v>
      </c>
      <c r="C4304" t="s">
        <v>66</v>
      </c>
      <c r="D4304" t="s">
        <v>30</v>
      </c>
      <c r="E4304">
        <v>17</v>
      </c>
      <c r="F4304">
        <v>10</v>
      </c>
      <c r="J4304" t="s">
        <v>477</v>
      </c>
    </row>
    <row r="4305" spans="1:10">
      <c r="A4305" t="s">
        <v>1222</v>
      </c>
      <c r="B4305" s="56">
        <v>6.2268518518518522E-2</v>
      </c>
      <c r="C4305" t="s">
        <v>66</v>
      </c>
      <c r="D4305" t="s">
        <v>28</v>
      </c>
      <c r="E4305">
        <v>9</v>
      </c>
      <c r="H4305" t="s">
        <v>1276</v>
      </c>
    </row>
    <row r="4306" spans="1:10">
      <c r="A4306" t="s">
        <v>1222</v>
      </c>
      <c r="B4306" s="56">
        <v>6.2384259259259257E-2</v>
      </c>
      <c r="C4306" t="s">
        <v>66</v>
      </c>
      <c r="D4306" t="s">
        <v>30</v>
      </c>
      <c r="E4306">
        <v>16</v>
      </c>
      <c r="F4306">
        <v>9</v>
      </c>
      <c r="J4306" t="s">
        <v>477</v>
      </c>
    </row>
    <row r="4307" spans="1:10">
      <c r="A4307" t="s">
        <v>1222</v>
      </c>
      <c r="B4307" s="56">
        <v>6.2488425925925926E-2</v>
      </c>
      <c r="C4307" t="s">
        <v>66</v>
      </c>
      <c r="D4307" t="s">
        <v>28</v>
      </c>
      <c r="E4307">
        <v>10</v>
      </c>
      <c r="H4307" t="s">
        <v>1278</v>
      </c>
    </row>
    <row r="4308" spans="1:10">
      <c r="A4308" t="s">
        <v>1222</v>
      </c>
      <c r="B4308" s="56">
        <v>6.2962962962962957E-2</v>
      </c>
      <c r="C4308" t="s">
        <v>19</v>
      </c>
      <c r="D4308" t="s">
        <v>30</v>
      </c>
      <c r="E4308">
        <v>12</v>
      </c>
      <c r="F4308">
        <v>4</v>
      </c>
      <c r="J4308" t="s">
        <v>1244</v>
      </c>
    </row>
    <row r="4309" spans="1:10">
      <c r="A4309" t="s">
        <v>1222</v>
      </c>
      <c r="B4309" s="56">
        <v>6.3182870370370375E-2</v>
      </c>
      <c r="C4309" t="s">
        <v>19</v>
      </c>
      <c r="D4309" t="s">
        <v>22</v>
      </c>
      <c r="E4309">
        <v>28</v>
      </c>
      <c r="F4309">
        <v>18</v>
      </c>
      <c r="J4309" t="s">
        <v>57</v>
      </c>
    </row>
    <row r="4310" spans="1:10">
      <c r="A4310" t="s">
        <v>1222</v>
      </c>
      <c r="B4310" s="56">
        <v>6.3182870370370375E-2</v>
      </c>
      <c r="C4310" t="s">
        <v>19</v>
      </c>
      <c r="D4310" t="s">
        <v>22</v>
      </c>
      <c r="E4310" t="s">
        <v>38</v>
      </c>
      <c r="F4310" t="s">
        <v>38</v>
      </c>
      <c r="J4310" t="s">
        <v>56</v>
      </c>
    </row>
    <row r="4311" spans="1:10">
      <c r="A4311" t="s">
        <v>1222</v>
      </c>
      <c r="B4311" s="56">
        <v>6.3518518518518516E-2</v>
      </c>
      <c r="C4311" t="s">
        <v>13</v>
      </c>
      <c r="D4311" t="s">
        <v>33</v>
      </c>
      <c r="E4311">
        <v>13</v>
      </c>
      <c r="F4311">
        <v>6</v>
      </c>
      <c r="J4311" t="s">
        <v>120</v>
      </c>
    </row>
    <row r="4312" spans="1:10">
      <c r="A4312" t="s">
        <v>1222</v>
      </c>
      <c r="B4312" s="56">
        <v>6.3587962962962957E-2</v>
      </c>
      <c r="C4312" t="s">
        <v>13</v>
      </c>
      <c r="D4312" t="s">
        <v>33</v>
      </c>
      <c r="E4312">
        <v>23</v>
      </c>
      <c r="F4312">
        <v>16</v>
      </c>
      <c r="J4312" t="s">
        <v>120</v>
      </c>
    </row>
    <row r="4313" spans="1:10">
      <c r="A4313" t="s">
        <v>1222</v>
      </c>
      <c r="B4313" s="56">
        <v>6.3668981481481479E-2</v>
      </c>
      <c r="C4313" t="s">
        <v>13</v>
      </c>
      <c r="D4313" t="s">
        <v>28</v>
      </c>
      <c r="E4313">
        <v>11</v>
      </c>
      <c r="H4313" t="s">
        <v>1284</v>
      </c>
    </row>
    <row r="4314" spans="1:10">
      <c r="A4314" t="s">
        <v>1222</v>
      </c>
      <c r="B4314" s="56">
        <v>6.5011574074074069E-2</v>
      </c>
      <c r="C4314" t="s">
        <v>14</v>
      </c>
      <c r="D4314" t="s">
        <v>52</v>
      </c>
      <c r="E4314">
        <v>25</v>
      </c>
      <c r="F4314">
        <v>18</v>
      </c>
    </row>
    <row r="4315" spans="1:10">
      <c r="A4315" t="s">
        <v>1222</v>
      </c>
      <c r="B4315" s="56">
        <v>6.5208333333333326E-2</v>
      </c>
      <c r="C4315" t="s">
        <v>14</v>
      </c>
      <c r="D4315" t="s">
        <v>30</v>
      </c>
      <c r="E4315">
        <v>12</v>
      </c>
      <c r="F4315">
        <v>5</v>
      </c>
      <c r="J4315" t="s">
        <v>32</v>
      </c>
    </row>
    <row r="4316" spans="1:10">
      <c r="A4316" t="s">
        <v>1222</v>
      </c>
      <c r="B4316" s="56">
        <v>6.5347222222222223E-2</v>
      </c>
      <c r="C4316" t="s">
        <v>14</v>
      </c>
      <c r="D4316" t="s">
        <v>30</v>
      </c>
      <c r="E4316">
        <v>22</v>
      </c>
      <c r="F4316">
        <v>15</v>
      </c>
      <c r="J4316" t="s">
        <v>32</v>
      </c>
    </row>
    <row r="4317" spans="1:10">
      <c r="A4317" t="s">
        <v>1222</v>
      </c>
      <c r="B4317" s="56">
        <v>6.5439814814814812E-2</v>
      </c>
      <c r="C4317" t="s">
        <v>14</v>
      </c>
      <c r="D4317" t="s">
        <v>28</v>
      </c>
      <c r="E4317">
        <v>5</v>
      </c>
      <c r="H4317" t="s">
        <v>1285</v>
      </c>
    </row>
    <row r="4318" spans="1:10">
      <c r="A4318" t="s">
        <v>1222</v>
      </c>
      <c r="B4318" s="56">
        <v>6.6076388888888893E-2</v>
      </c>
      <c r="C4318" t="s">
        <v>14</v>
      </c>
      <c r="D4318" t="s">
        <v>30</v>
      </c>
      <c r="E4318" t="s">
        <v>38</v>
      </c>
      <c r="F4318" t="s">
        <v>38</v>
      </c>
      <c r="J4318" t="s">
        <v>56</v>
      </c>
    </row>
    <row r="4319" spans="1:10">
      <c r="A4319" t="s">
        <v>1222</v>
      </c>
      <c r="B4319" s="56">
        <v>6.6076388888888893E-2</v>
      </c>
      <c r="C4319" t="s">
        <v>14</v>
      </c>
      <c r="D4319" t="s">
        <v>30</v>
      </c>
      <c r="E4319">
        <v>24</v>
      </c>
      <c r="F4319">
        <v>17</v>
      </c>
      <c r="J4319" t="s">
        <v>32</v>
      </c>
    </row>
    <row r="4320" spans="1:10">
      <c r="A4320" t="s">
        <v>1222</v>
      </c>
      <c r="B4320" s="56">
        <v>6.6122685185185187E-2</v>
      </c>
      <c r="C4320" t="s">
        <v>14</v>
      </c>
      <c r="D4320" t="s">
        <v>28</v>
      </c>
      <c r="E4320">
        <v>9</v>
      </c>
      <c r="H4320" t="s">
        <v>1276</v>
      </c>
    </row>
    <row r="4321" spans="1:10">
      <c r="A4321" t="s">
        <v>1222</v>
      </c>
      <c r="B4321" s="56">
        <v>6.6168981481481481E-2</v>
      </c>
      <c r="C4321" t="s">
        <v>14</v>
      </c>
      <c r="D4321" t="s">
        <v>30</v>
      </c>
      <c r="E4321" t="s">
        <v>38</v>
      </c>
      <c r="F4321" t="s">
        <v>38</v>
      </c>
      <c r="J4321" t="s">
        <v>56</v>
      </c>
    </row>
    <row r="4322" spans="1:10">
      <c r="A4322" t="s">
        <v>1222</v>
      </c>
      <c r="B4322" s="56">
        <v>6.6168981481481481E-2</v>
      </c>
      <c r="C4322" t="s">
        <v>14</v>
      </c>
      <c r="D4322" t="s">
        <v>30</v>
      </c>
      <c r="E4322" t="s">
        <v>17</v>
      </c>
      <c r="F4322">
        <v>20</v>
      </c>
      <c r="G4322" t="s">
        <v>40</v>
      </c>
      <c r="J4322" t="s">
        <v>32</v>
      </c>
    </row>
    <row r="4323" spans="1:10">
      <c r="A4323" t="s">
        <v>1222</v>
      </c>
      <c r="B4323" s="56">
        <v>6.6284722222222217E-2</v>
      </c>
      <c r="C4323" t="s">
        <v>14</v>
      </c>
      <c r="D4323" t="s">
        <v>28</v>
      </c>
      <c r="E4323">
        <v>16</v>
      </c>
      <c r="H4323" t="s">
        <v>1287</v>
      </c>
    </row>
    <row r="4324" spans="1:10">
      <c r="A4324" t="s">
        <v>1222</v>
      </c>
      <c r="B4324" s="56">
        <v>6.7013888888888887E-2</v>
      </c>
      <c r="C4324" t="s">
        <v>888</v>
      </c>
      <c r="D4324" t="s">
        <v>33</v>
      </c>
      <c r="E4324">
        <v>17</v>
      </c>
      <c r="F4324">
        <v>9</v>
      </c>
      <c r="J4324" t="s">
        <v>1263</v>
      </c>
    </row>
    <row r="4325" spans="1:10">
      <c r="A4325" t="s">
        <v>1222</v>
      </c>
      <c r="B4325" s="56">
        <v>6.7118055555555556E-2</v>
      </c>
      <c r="C4325" t="s">
        <v>888</v>
      </c>
      <c r="D4325" t="s">
        <v>28</v>
      </c>
      <c r="E4325">
        <v>7</v>
      </c>
      <c r="H4325" t="s">
        <v>1288</v>
      </c>
      <c r="J4325" t="s">
        <v>1289</v>
      </c>
    </row>
    <row r="4326" spans="1:10">
      <c r="A4326" t="s">
        <v>1222</v>
      </c>
      <c r="B4326" s="56">
        <v>6.8356481481481476E-2</v>
      </c>
      <c r="C4326" t="s">
        <v>13</v>
      </c>
      <c r="D4326" t="s">
        <v>62</v>
      </c>
      <c r="E4326">
        <v>21</v>
      </c>
      <c r="F4326">
        <v>16</v>
      </c>
      <c r="J4326" t="s">
        <v>1269</v>
      </c>
    </row>
    <row r="4327" spans="1:10">
      <c r="A4327" t="s">
        <v>1222</v>
      </c>
      <c r="B4327" s="56">
        <v>6.8391203703703704E-2</v>
      </c>
      <c r="C4327" t="s">
        <v>19</v>
      </c>
      <c r="D4327" t="s">
        <v>62</v>
      </c>
      <c r="E4327">
        <v>17</v>
      </c>
      <c r="F4327">
        <v>15</v>
      </c>
      <c r="J4327" t="s">
        <v>1269</v>
      </c>
    </row>
    <row r="4328" spans="1:10">
      <c r="A4328" t="s">
        <v>1222</v>
      </c>
      <c r="B4328" s="56">
        <v>6.8414351851851851E-2</v>
      </c>
      <c r="C4328" t="s">
        <v>14</v>
      </c>
      <c r="D4328" t="s">
        <v>62</v>
      </c>
      <c r="E4328">
        <v>13</v>
      </c>
      <c r="F4328">
        <v>10</v>
      </c>
      <c r="J4328" t="s">
        <v>1269</v>
      </c>
    </row>
    <row r="4329" spans="1:10">
      <c r="A4329" t="s">
        <v>1222</v>
      </c>
      <c r="B4329" s="56">
        <v>6.8738425925925925E-2</v>
      </c>
      <c r="C4329" t="s">
        <v>66</v>
      </c>
      <c r="D4329" t="s">
        <v>30</v>
      </c>
      <c r="E4329">
        <v>24</v>
      </c>
      <c r="F4329">
        <v>17</v>
      </c>
      <c r="J4329" t="s">
        <v>1290</v>
      </c>
    </row>
    <row r="4330" spans="1:10">
      <c r="A4330" t="s">
        <v>1222</v>
      </c>
      <c r="B4330" s="56">
        <v>6.8831018518518514E-2</v>
      </c>
      <c r="C4330" t="s">
        <v>66</v>
      </c>
      <c r="D4330" t="s">
        <v>28</v>
      </c>
      <c r="E4330">
        <v>14</v>
      </c>
      <c r="H4330" t="s">
        <v>1291</v>
      </c>
    </row>
    <row r="4331" spans="1:10">
      <c r="A4331" t="s">
        <v>1222</v>
      </c>
      <c r="B4331" s="56">
        <v>6.9768518518518521E-2</v>
      </c>
      <c r="C4331" t="s">
        <v>66</v>
      </c>
      <c r="D4331" t="s">
        <v>30</v>
      </c>
      <c r="E4331" t="s">
        <v>38</v>
      </c>
      <c r="F4331" t="s">
        <v>38</v>
      </c>
      <c r="J4331" t="s">
        <v>56</v>
      </c>
    </row>
    <row r="4332" spans="1:10">
      <c r="A4332" t="s">
        <v>1222</v>
      </c>
      <c r="B4332" s="56">
        <v>6.9768518518518521E-2</v>
      </c>
      <c r="C4332" t="s">
        <v>66</v>
      </c>
      <c r="D4332" t="s">
        <v>30</v>
      </c>
      <c r="E4332" t="s">
        <v>17</v>
      </c>
      <c r="F4332">
        <v>20</v>
      </c>
      <c r="G4332" t="s">
        <v>40</v>
      </c>
      <c r="J4332" t="s">
        <v>831</v>
      </c>
    </row>
    <row r="4333" spans="1:10">
      <c r="A4333" t="s">
        <v>1222</v>
      </c>
      <c r="B4333" s="56">
        <v>6.9965277777777779E-2</v>
      </c>
      <c r="C4333" t="s">
        <v>66</v>
      </c>
      <c r="D4333" t="s">
        <v>28</v>
      </c>
      <c r="E4333">
        <v>20</v>
      </c>
      <c r="H4333" t="s">
        <v>1292</v>
      </c>
      <c r="I4333">
        <v>1</v>
      </c>
      <c r="J4333" t="s">
        <v>100</v>
      </c>
    </row>
    <row r="4334" spans="1:10">
      <c r="A4334" t="s">
        <v>1222</v>
      </c>
      <c r="B4334" s="56">
        <v>7.0462962962962963E-2</v>
      </c>
      <c r="C4334" t="s">
        <v>66</v>
      </c>
      <c r="D4334" t="s">
        <v>30</v>
      </c>
      <c r="E4334" t="s">
        <v>38</v>
      </c>
      <c r="F4334" t="s">
        <v>38</v>
      </c>
      <c r="J4334" t="s">
        <v>56</v>
      </c>
    </row>
    <row r="4335" spans="1:10">
      <c r="A4335" t="s">
        <v>1222</v>
      </c>
      <c r="B4335" s="56">
        <v>7.0462962962962963E-2</v>
      </c>
      <c r="C4335" t="s">
        <v>66</v>
      </c>
      <c r="D4335" t="s">
        <v>30</v>
      </c>
      <c r="E4335">
        <v>21</v>
      </c>
      <c r="F4335">
        <v>14</v>
      </c>
      <c r="J4335" t="s">
        <v>831</v>
      </c>
    </row>
    <row r="4336" spans="1:10">
      <c r="A4336" t="s">
        <v>1222</v>
      </c>
      <c r="B4336" s="56">
        <v>7.0555555555555552E-2</v>
      </c>
      <c r="C4336" t="s">
        <v>66</v>
      </c>
      <c r="D4336" t="s">
        <v>28</v>
      </c>
      <c r="E4336">
        <v>14</v>
      </c>
      <c r="H4336" t="s">
        <v>1291</v>
      </c>
    </row>
    <row r="4337" spans="1:10">
      <c r="A4337" t="s">
        <v>1222</v>
      </c>
      <c r="B4337" s="56">
        <v>7.0972222222222228E-2</v>
      </c>
      <c r="C4337" t="s">
        <v>19</v>
      </c>
      <c r="D4337" t="s">
        <v>30</v>
      </c>
      <c r="E4337">
        <v>21</v>
      </c>
      <c r="F4337">
        <v>13</v>
      </c>
      <c r="J4337" t="s">
        <v>1294</v>
      </c>
    </row>
    <row r="4338" spans="1:10">
      <c r="A4338" t="s">
        <v>1222</v>
      </c>
      <c r="B4338" s="56">
        <v>7.0972222222222228E-2</v>
      </c>
      <c r="C4338" t="s">
        <v>19</v>
      </c>
      <c r="D4338" t="s">
        <v>30</v>
      </c>
      <c r="E4338" t="s">
        <v>38</v>
      </c>
      <c r="F4338" t="s">
        <v>38</v>
      </c>
      <c r="J4338" t="s">
        <v>56</v>
      </c>
    </row>
    <row r="4339" spans="1:10">
      <c r="A4339" t="s">
        <v>1222</v>
      </c>
      <c r="B4339" s="56">
        <v>7.1192129629629633E-2</v>
      </c>
      <c r="C4339" t="s">
        <v>19</v>
      </c>
      <c r="D4339" t="s">
        <v>28</v>
      </c>
      <c r="E4339">
        <v>15</v>
      </c>
      <c r="H4339" t="s">
        <v>1295</v>
      </c>
    </row>
    <row r="4340" spans="1:10">
      <c r="A4340" t="s">
        <v>1222</v>
      </c>
      <c r="B4340" s="56">
        <v>7.1412037037037038E-2</v>
      </c>
      <c r="C4340" t="s">
        <v>19</v>
      </c>
      <c r="D4340" t="s">
        <v>30</v>
      </c>
      <c r="E4340" t="s">
        <v>38</v>
      </c>
      <c r="F4340" t="s">
        <v>38</v>
      </c>
      <c r="J4340" t="s">
        <v>56</v>
      </c>
    </row>
    <row r="4341" spans="1:10">
      <c r="A4341" t="s">
        <v>1222</v>
      </c>
      <c r="B4341" s="56">
        <v>7.1412037037037038E-2</v>
      </c>
      <c r="C4341" t="s">
        <v>19</v>
      </c>
      <c r="D4341" t="s">
        <v>30</v>
      </c>
      <c r="E4341">
        <v>26</v>
      </c>
      <c r="F4341">
        <v>18</v>
      </c>
      <c r="J4341" t="s">
        <v>1296</v>
      </c>
    </row>
    <row r="4342" spans="1:10">
      <c r="A4342" t="s">
        <v>1222</v>
      </c>
      <c r="B4342" s="56">
        <v>7.1550925925925921E-2</v>
      </c>
      <c r="C4342" t="s">
        <v>19</v>
      </c>
      <c r="D4342" t="s">
        <v>28</v>
      </c>
      <c r="E4342">
        <v>16</v>
      </c>
      <c r="H4342" t="s">
        <v>1295</v>
      </c>
      <c r="I4342">
        <v>0.5</v>
      </c>
      <c r="J4342" t="s">
        <v>100</v>
      </c>
    </row>
    <row r="4343" spans="1:10">
      <c r="A4343" t="s">
        <v>1222</v>
      </c>
      <c r="B4343" s="56">
        <v>7.1851851851851847E-2</v>
      </c>
      <c r="C4343" t="s">
        <v>13</v>
      </c>
      <c r="D4343" t="s">
        <v>33</v>
      </c>
      <c r="E4343">
        <v>14</v>
      </c>
      <c r="F4343">
        <v>7</v>
      </c>
      <c r="J4343" t="s">
        <v>120</v>
      </c>
    </row>
    <row r="4344" spans="1:10">
      <c r="A4344" t="s">
        <v>1222</v>
      </c>
      <c r="B4344" s="56">
        <v>7.1979166666666664E-2</v>
      </c>
      <c r="C4344" t="s">
        <v>13</v>
      </c>
      <c r="D4344" t="s">
        <v>33</v>
      </c>
      <c r="E4344">
        <v>14</v>
      </c>
      <c r="F4344">
        <v>7</v>
      </c>
      <c r="J4344" t="s">
        <v>501</v>
      </c>
    </row>
    <row r="4345" spans="1:10">
      <c r="A4345" t="s">
        <v>1222</v>
      </c>
      <c r="B4345" s="56">
        <v>7.1979166666666664E-2</v>
      </c>
      <c r="C4345" t="s">
        <v>13</v>
      </c>
      <c r="D4345" t="s">
        <v>33</v>
      </c>
      <c r="E4345" t="s">
        <v>38</v>
      </c>
      <c r="F4345" t="s">
        <v>38</v>
      </c>
      <c r="J4345" t="s">
        <v>56</v>
      </c>
    </row>
    <row r="4346" spans="1:10">
      <c r="A4346" t="s">
        <v>1222</v>
      </c>
      <c r="B4346" s="56">
        <v>7.2141203703703707E-2</v>
      </c>
      <c r="C4346" t="s">
        <v>13</v>
      </c>
      <c r="D4346" t="s">
        <v>28</v>
      </c>
      <c r="E4346">
        <v>19</v>
      </c>
      <c r="H4346" t="s">
        <v>1298</v>
      </c>
      <c r="I4346">
        <v>0.5</v>
      </c>
      <c r="J4346" t="s">
        <v>100</v>
      </c>
    </row>
    <row r="4347" spans="1:10">
      <c r="A4347" t="s">
        <v>1222</v>
      </c>
      <c r="B4347" s="56">
        <v>7.2812500000000002E-2</v>
      </c>
      <c r="C4347" t="s">
        <v>13</v>
      </c>
      <c r="D4347" t="s">
        <v>15</v>
      </c>
      <c r="E4347">
        <v>6</v>
      </c>
      <c r="F4347">
        <v>5</v>
      </c>
    </row>
    <row r="4348" spans="1:10">
      <c r="A4348" t="s">
        <v>1222</v>
      </c>
      <c r="B4348" s="56">
        <v>7.2858796296296297E-2</v>
      </c>
      <c r="C4348" t="s">
        <v>14</v>
      </c>
      <c r="D4348" t="s">
        <v>15</v>
      </c>
      <c r="E4348" t="s">
        <v>1299</v>
      </c>
      <c r="F4348">
        <v>3</v>
      </c>
    </row>
    <row r="4349" spans="1:10">
      <c r="A4349" t="s">
        <v>1222</v>
      </c>
      <c r="B4349" s="56">
        <v>7.2905092592592591E-2</v>
      </c>
      <c r="C4349" t="s">
        <v>888</v>
      </c>
      <c r="D4349" t="s">
        <v>15</v>
      </c>
      <c r="E4349">
        <v>13</v>
      </c>
      <c r="F4349">
        <v>5</v>
      </c>
    </row>
    <row r="4350" spans="1:10">
      <c r="A4350" t="s">
        <v>1222</v>
      </c>
      <c r="B4350" s="56">
        <v>7.3495370370370364E-2</v>
      </c>
      <c r="C4350" t="s">
        <v>21</v>
      </c>
      <c r="D4350" t="s">
        <v>34</v>
      </c>
      <c r="E4350">
        <v>19</v>
      </c>
      <c r="F4350">
        <v>16</v>
      </c>
    </row>
    <row r="4351" spans="1:10">
      <c r="A4351" t="s">
        <v>1222</v>
      </c>
      <c r="B4351" s="56">
        <v>7.4282407407407408E-2</v>
      </c>
      <c r="C4351" t="s">
        <v>888</v>
      </c>
      <c r="D4351" t="s">
        <v>101</v>
      </c>
      <c r="E4351" t="s">
        <v>38</v>
      </c>
      <c r="F4351" t="s">
        <v>38</v>
      </c>
      <c r="J4351" t="s">
        <v>1301</v>
      </c>
    </row>
    <row r="4352" spans="1:10">
      <c r="A4352" t="s">
        <v>1222</v>
      </c>
      <c r="B4352" s="56">
        <v>7.4374999999999997E-2</v>
      </c>
      <c r="C4352" t="s">
        <v>18</v>
      </c>
      <c r="D4352" t="s">
        <v>101</v>
      </c>
      <c r="E4352" t="s">
        <v>38</v>
      </c>
      <c r="F4352" t="s">
        <v>38</v>
      </c>
      <c r="J4352" t="s">
        <v>1301</v>
      </c>
    </row>
    <row r="4353" spans="1:10">
      <c r="A4353" t="s">
        <v>1222</v>
      </c>
      <c r="B4353" s="56">
        <v>7.4548611111111107E-2</v>
      </c>
      <c r="C4353" t="s">
        <v>21</v>
      </c>
      <c r="D4353" t="s">
        <v>78</v>
      </c>
      <c r="E4353">
        <v>20</v>
      </c>
      <c r="F4353">
        <v>15</v>
      </c>
    </row>
    <row r="4354" spans="1:10">
      <c r="A4354" t="s">
        <v>1222</v>
      </c>
      <c r="B4354" s="56">
        <v>7.8425925925925927E-2</v>
      </c>
      <c r="C4354" t="s">
        <v>19</v>
      </c>
      <c r="D4354" t="s">
        <v>15</v>
      </c>
      <c r="E4354">
        <v>12</v>
      </c>
      <c r="F4354">
        <v>12</v>
      </c>
    </row>
    <row r="4355" spans="1:10">
      <c r="A4355" t="s">
        <v>1222</v>
      </c>
      <c r="B4355" s="56">
        <v>7.8437499999999993E-2</v>
      </c>
      <c r="C4355" t="s">
        <v>21</v>
      </c>
      <c r="D4355" t="s">
        <v>15</v>
      </c>
      <c r="E4355" t="s">
        <v>20</v>
      </c>
      <c r="F4355">
        <v>1</v>
      </c>
    </row>
    <row r="4356" spans="1:10">
      <c r="A4356" t="s">
        <v>1222</v>
      </c>
      <c r="B4356" s="56">
        <v>8.1145833333333334E-2</v>
      </c>
      <c r="C4356" t="s">
        <v>18</v>
      </c>
      <c r="D4356" t="s">
        <v>15</v>
      </c>
      <c r="E4356">
        <v>20</v>
      </c>
      <c r="F4356">
        <v>16</v>
      </c>
    </row>
    <row r="4357" spans="1:10">
      <c r="A4357" t="s">
        <v>1222</v>
      </c>
      <c r="B4357" s="56">
        <v>8.6539351851851853E-2</v>
      </c>
      <c r="C4357" t="s">
        <v>14</v>
      </c>
      <c r="D4357" t="s">
        <v>69</v>
      </c>
      <c r="E4357">
        <v>9</v>
      </c>
      <c r="F4357">
        <v>6</v>
      </c>
    </row>
    <row r="4358" spans="1:10">
      <c r="A4358" t="s">
        <v>1222</v>
      </c>
      <c r="B4358" s="56">
        <v>0.10162037037037037</v>
      </c>
      <c r="C4358" t="s">
        <v>21</v>
      </c>
      <c r="D4358" t="s">
        <v>22</v>
      </c>
      <c r="E4358" t="s">
        <v>17</v>
      </c>
      <c r="F4358">
        <v>20</v>
      </c>
      <c r="G4358" t="s">
        <v>40</v>
      </c>
      <c r="J4358" t="s">
        <v>820</v>
      </c>
    </row>
    <row r="4359" spans="1:10">
      <c r="A4359" t="s">
        <v>1222</v>
      </c>
      <c r="B4359" s="56">
        <v>0.10164351851851852</v>
      </c>
      <c r="C4359" t="s">
        <v>18</v>
      </c>
      <c r="D4359" t="s">
        <v>22</v>
      </c>
      <c r="E4359" t="s">
        <v>17</v>
      </c>
      <c r="F4359">
        <v>20</v>
      </c>
      <c r="J4359" t="s">
        <v>820</v>
      </c>
    </row>
    <row r="4360" spans="1:10">
      <c r="A4360" t="s">
        <v>1222</v>
      </c>
      <c r="B4360" s="56">
        <v>0.10175925925925926</v>
      </c>
      <c r="C4360" t="s">
        <v>19</v>
      </c>
      <c r="D4360" t="s">
        <v>22</v>
      </c>
      <c r="E4360">
        <v>24</v>
      </c>
      <c r="F4360">
        <v>4</v>
      </c>
      <c r="J4360" t="s">
        <v>56</v>
      </c>
    </row>
    <row r="4361" spans="1:10">
      <c r="A4361" t="s">
        <v>1222</v>
      </c>
      <c r="B4361" s="56">
        <v>0.10175925925925926</v>
      </c>
      <c r="C4361" t="s">
        <v>19</v>
      </c>
      <c r="D4361" t="s">
        <v>22</v>
      </c>
      <c r="E4361">
        <v>30</v>
      </c>
      <c r="F4361">
        <v>10</v>
      </c>
      <c r="J4361" t="s">
        <v>1227</v>
      </c>
    </row>
    <row r="4362" spans="1:10">
      <c r="A4362" t="s">
        <v>1222</v>
      </c>
      <c r="B4362" s="56">
        <v>0.10177083333333334</v>
      </c>
      <c r="C4362" t="s">
        <v>888</v>
      </c>
      <c r="D4362" t="s">
        <v>22</v>
      </c>
      <c r="E4362">
        <v>15</v>
      </c>
      <c r="F4362">
        <v>4</v>
      </c>
      <c r="J4362" t="s">
        <v>820</v>
      </c>
    </row>
    <row r="4363" spans="1:10">
      <c r="A4363" t="s">
        <v>1222</v>
      </c>
      <c r="B4363" s="56">
        <v>0.10185185185185185</v>
      </c>
      <c r="C4363" t="s">
        <v>13</v>
      </c>
      <c r="D4363" t="s">
        <v>22</v>
      </c>
      <c r="E4363">
        <v>14</v>
      </c>
      <c r="F4363">
        <v>14</v>
      </c>
      <c r="J4363" t="s">
        <v>820</v>
      </c>
    </row>
    <row r="4364" spans="1:10">
      <c r="A4364" t="s">
        <v>1222</v>
      </c>
      <c r="B4364" s="56">
        <v>0.10187499999999999</v>
      </c>
      <c r="C4364" t="s">
        <v>14</v>
      </c>
      <c r="D4364" t="s">
        <v>22</v>
      </c>
      <c r="E4364">
        <v>33</v>
      </c>
      <c r="F4364">
        <v>16</v>
      </c>
      <c r="J4364" t="s">
        <v>820</v>
      </c>
    </row>
    <row r="4365" spans="1:10">
      <c r="A4365" t="s">
        <v>1222</v>
      </c>
      <c r="B4365" s="56">
        <v>0.10208333333333333</v>
      </c>
      <c r="C4365" t="s">
        <v>66</v>
      </c>
      <c r="D4365" t="s">
        <v>22</v>
      </c>
      <c r="E4365" t="s">
        <v>1231</v>
      </c>
      <c r="F4365">
        <v>18</v>
      </c>
      <c r="J4365" t="s">
        <v>820</v>
      </c>
    </row>
    <row r="4366" spans="1:10">
      <c r="A4366" t="s">
        <v>1222</v>
      </c>
      <c r="B4366" s="56">
        <v>0.10373842592592593</v>
      </c>
      <c r="C4366" t="s">
        <v>18</v>
      </c>
      <c r="D4366" t="s">
        <v>15</v>
      </c>
      <c r="E4366">
        <v>8</v>
      </c>
      <c r="F4366">
        <v>4</v>
      </c>
    </row>
    <row r="4367" spans="1:10">
      <c r="A4367" t="s">
        <v>1222</v>
      </c>
      <c r="B4367" s="56">
        <v>0.1047337962962963</v>
      </c>
      <c r="C4367" t="s">
        <v>888</v>
      </c>
      <c r="D4367" t="s">
        <v>51</v>
      </c>
      <c r="E4367">
        <v>22</v>
      </c>
      <c r="F4367">
        <v>14</v>
      </c>
    </row>
    <row r="4368" spans="1:10">
      <c r="A4368" t="s">
        <v>1222</v>
      </c>
      <c r="B4368" s="56">
        <v>0.11329861111111111</v>
      </c>
      <c r="C4368" t="s">
        <v>18</v>
      </c>
      <c r="D4368" t="s">
        <v>15</v>
      </c>
      <c r="E4368">
        <v>14</v>
      </c>
      <c r="F4368">
        <v>10</v>
      </c>
    </row>
    <row r="4369" spans="1:10">
      <c r="A4369" t="s">
        <v>1222</v>
      </c>
      <c r="B4369" s="56">
        <v>0.11582175925925926</v>
      </c>
      <c r="C4369" t="s">
        <v>18</v>
      </c>
      <c r="D4369" t="s">
        <v>326</v>
      </c>
      <c r="E4369">
        <v>8</v>
      </c>
      <c r="F4369" t="s">
        <v>38</v>
      </c>
      <c r="J4369" t="s">
        <v>1313</v>
      </c>
    </row>
    <row r="4370" spans="1:10">
      <c r="A4370" t="s">
        <v>1222</v>
      </c>
      <c r="B4370" s="56">
        <v>0.11599537037037037</v>
      </c>
      <c r="C4370" t="s">
        <v>18</v>
      </c>
      <c r="D4370" t="s">
        <v>326</v>
      </c>
      <c r="E4370">
        <v>17</v>
      </c>
      <c r="F4370">
        <v>10</v>
      </c>
      <c r="J4370" t="s">
        <v>1313</v>
      </c>
    </row>
    <row r="4371" spans="1:10">
      <c r="A4371" t="s">
        <v>1222</v>
      </c>
      <c r="B4371" s="56">
        <v>0.11640046296296297</v>
      </c>
      <c r="C4371" t="s">
        <v>18</v>
      </c>
      <c r="D4371" t="s">
        <v>326</v>
      </c>
      <c r="E4371" t="s">
        <v>20</v>
      </c>
      <c r="F4371">
        <v>1</v>
      </c>
      <c r="J4371" t="s">
        <v>1313</v>
      </c>
    </row>
    <row r="4372" spans="1:10">
      <c r="A4372" t="s">
        <v>1222</v>
      </c>
      <c r="B4372" s="56">
        <v>0.11806712962962963</v>
      </c>
      <c r="C4372" t="s">
        <v>19</v>
      </c>
      <c r="D4372" t="s">
        <v>15</v>
      </c>
      <c r="E4372">
        <v>18</v>
      </c>
      <c r="F4372">
        <v>18</v>
      </c>
    </row>
    <row r="4373" spans="1:10">
      <c r="A4373" t="s">
        <v>1222</v>
      </c>
      <c r="B4373" s="56">
        <v>0.12090277777777778</v>
      </c>
      <c r="C4373" t="s">
        <v>13</v>
      </c>
      <c r="D4373" t="s">
        <v>22</v>
      </c>
      <c r="E4373">
        <v>21</v>
      </c>
      <c r="F4373">
        <v>11</v>
      </c>
      <c r="J4373" t="s">
        <v>820</v>
      </c>
    </row>
    <row r="4374" spans="1:10">
      <c r="A4374" t="s">
        <v>1222</v>
      </c>
      <c r="B4374" s="56">
        <v>0.12096064814814815</v>
      </c>
      <c r="C4374" t="s">
        <v>14</v>
      </c>
      <c r="D4374" t="s">
        <v>22</v>
      </c>
      <c r="E4374">
        <v>20</v>
      </c>
      <c r="F4374">
        <v>3</v>
      </c>
      <c r="J4374" t="s">
        <v>820</v>
      </c>
    </row>
    <row r="4375" spans="1:10">
      <c r="A4375" t="s">
        <v>1222</v>
      </c>
      <c r="B4375" s="56">
        <v>0.1209837962962963</v>
      </c>
      <c r="C4375" t="s">
        <v>21</v>
      </c>
      <c r="D4375" t="s">
        <v>22</v>
      </c>
      <c r="E4375">
        <v>25</v>
      </c>
      <c r="F4375">
        <v>14</v>
      </c>
      <c r="J4375" t="s">
        <v>820</v>
      </c>
    </row>
    <row r="4376" spans="1:10">
      <c r="A4376" t="s">
        <v>1222</v>
      </c>
      <c r="B4376" s="56">
        <v>0.12105324074074074</v>
      </c>
      <c r="C4376" t="s">
        <v>19</v>
      </c>
      <c r="D4376" t="s">
        <v>22</v>
      </c>
      <c r="E4376" t="s">
        <v>38</v>
      </c>
      <c r="F4376" t="s">
        <v>38</v>
      </c>
      <c r="J4376" t="s">
        <v>56</v>
      </c>
    </row>
    <row r="4377" spans="1:10">
      <c r="A4377" t="s">
        <v>1222</v>
      </c>
      <c r="B4377" s="56">
        <v>0.12105324074074074</v>
      </c>
      <c r="C4377" t="s">
        <v>19</v>
      </c>
      <c r="D4377" t="s">
        <v>22</v>
      </c>
      <c r="E4377">
        <v>38</v>
      </c>
      <c r="F4377">
        <v>18</v>
      </c>
      <c r="J4377" t="s">
        <v>1227</v>
      </c>
    </row>
    <row r="4378" spans="1:10">
      <c r="A4378" t="s">
        <v>1222</v>
      </c>
      <c r="B4378" s="56">
        <v>0.11277777777777778</v>
      </c>
      <c r="C4378" t="s">
        <v>18</v>
      </c>
      <c r="D4378" t="s">
        <v>22</v>
      </c>
      <c r="E4378" t="s">
        <v>20</v>
      </c>
      <c r="F4378">
        <v>1</v>
      </c>
      <c r="J4378" t="s">
        <v>820</v>
      </c>
    </row>
    <row r="4379" spans="1:10">
      <c r="A4379" t="s">
        <v>1222</v>
      </c>
      <c r="B4379" s="56">
        <v>0.12116898148148147</v>
      </c>
      <c r="C4379" t="s">
        <v>888</v>
      </c>
      <c r="D4379" t="s">
        <v>22</v>
      </c>
      <c r="E4379">
        <v>26</v>
      </c>
      <c r="F4379">
        <v>15</v>
      </c>
      <c r="J4379" t="s">
        <v>820</v>
      </c>
    </row>
    <row r="4380" spans="1:10">
      <c r="A4380" t="s">
        <v>1222</v>
      </c>
      <c r="B4380" s="56">
        <v>0.12125</v>
      </c>
      <c r="C4380" t="s">
        <v>66</v>
      </c>
      <c r="D4380" t="s">
        <v>22</v>
      </c>
      <c r="E4380" t="s">
        <v>38</v>
      </c>
      <c r="F4380" t="s">
        <v>38</v>
      </c>
      <c r="J4380" t="s">
        <v>56</v>
      </c>
    </row>
    <row r="4381" spans="1:10">
      <c r="A4381" t="s">
        <v>1222</v>
      </c>
      <c r="B4381" s="56">
        <v>0.12125</v>
      </c>
      <c r="C4381" t="s">
        <v>66</v>
      </c>
      <c r="D4381" t="s">
        <v>22</v>
      </c>
      <c r="E4381" t="s">
        <v>1142</v>
      </c>
      <c r="F4381">
        <v>15</v>
      </c>
      <c r="J4381" t="s">
        <v>1227</v>
      </c>
    </row>
    <row r="4382" spans="1:10">
      <c r="A4382" t="s">
        <v>1222</v>
      </c>
      <c r="B4382" s="56">
        <v>0.12409722222222222</v>
      </c>
      <c r="C4382" t="s">
        <v>18</v>
      </c>
      <c r="D4382" t="s">
        <v>34</v>
      </c>
      <c r="E4382" t="s">
        <v>17</v>
      </c>
      <c r="F4382">
        <v>20</v>
      </c>
      <c r="G4382" t="s">
        <v>40</v>
      </c>
    </row>
    <row r="4383" spans="1:10">
      <c r="A4383" t="s">
        <v>1222</v>
      </c>
      <c r="B4383" s="56">
        <v>0.12418981481481481</v>
      </c>
      <c r="C4383" t="s">
        <v>66</v>
      </c>
      <c r="D4383" t="s">
        <v>34</v>
      </c>
      <c r="E4383" t="s">
        <v>38</v>
      </c>
      <c r="F4383" t="s">
        <v>38</v>
      </c>
    </row>
    <row r="4384" spans="1:10">
      <c r="A4384" t="s">
        <v>1222</v>
      </c>
      <c r="B4384" s="56">
        <v>0.12541666666666668</v>
      </c>
      <c r="C4384" t="s">
        <v>13</v>
      </c>
      <c r="D4384" t="s">
        <v>15</v>
      </c>
      <c r="E4384">
        <v>7</v>
      </c>
      <c r="F4384">
        <v>6</v>
      </c>
    </row>
    <row r="4385" spans="1:10">
      <c r="A4385" t="s">
        <v>1222</v>
      </c>
      <c r="B4385" s="56">
        <v>0.12682870370370369</v>
      </c>
      <c r="C4385" t="s">
        <v>18</v>
      </c>
      <c r="D4385" t="s">
        <v>34</v>
      </c>
      <c r="E4385">
        <v>22</v>
      </c>
      <c r="F4385">
        <v>18</v>
      </c>
    </row>
    <row r="4386" spans="1:10">
      <c r="A4386" t="s">
        <v>1222</v>
      </c>
      <c r="B4386" s="56">
        <v>0.12686342592592592</v>
      </c>
      <c r="C4386" t="s">
        <v>66</v>
      </c>
      <c r="D4386" t="s">
        <v>34</v>
      </c>
      <c r="E4386" t="s">
        <v>38</v>
      </c>
      <c r="F4386" t="s">
        <v>38</v>
      </c>
    </row>
    <row r="4387" spans="1:10">
      <c r="A4387" t="s">
        <v>1222</v>
      </c>
      <c r="B4387" s="56">
        <v>0.12828703703703703</v>
      </c>
      <c r="C4387" t="s">
        <v>13</v>
      </c>
      <c r="D4387" t="s">
        <v>15</v>
      </c>
      <c r="E4387">
        <v>20</v>
      </c>
      <c r="F4387">
        <v>19</v>
      </c>
    </row>
    <row r="4388" spans="1:10">
      <c r="A4388" t="s">
        <v>1222</v>
      </c>
      <c r="B4388" s="56">
        <v>0.12903935185185186</v>
      </c>
      <c r="C4388" t="s">
        <v>888</v>
      </c>
      <c r="D4388" t="s">
        <v>15</v>
      </c>
      <c r="E4388">
        <v>11</v>
      </c>
      <c r="F4388">
        <v>3</v>
      </c>
    </row>
    <row r="4389" spans="1:10">
      <c r="A4389" t="s">
        <v>1222</v>
      </c>
      <c r="B4389" s="56">
        <v>0.12962962962962962</v>
      </c>
      <c r="C4389" t="s">
        <v>13</v>
      </c>
      <c r="D4389" t="s">
        <v>30</v>
      </c>
      <c r="E4389" t="s">
        <v>38</v>
      </c>
      <c r="F4389" t="s">
        <v>38</v>
      </c>
      <c r="J4389" t="s">
        <v>56</v>
      </c>
    </row>
    <row r="4390" spans="1:10">
      <c r="A4390" t="s">
        <v>1222</v>
      </c>
      <c r="B4390" s="56">
        <v>0.12962962962962962</v>
      </c>
      <c r="C4390" t="s">
        <v>13</v>
      </c>
      <c r="D4390" t="s">
        <v>30</v>
      </c>
      <c r="E4390">
        <v>16</v>
      </c>
      <c r="F4390">
        <v>8</v>
      </c>
      <c r="J4390" t="s">
        <v>74</v>
      </c>
    </row>
    <row r="4391" spans="1:10">
      <c r="A4391" t="s">
        <v>1222</v>
      </c>
      <c r="B4391" s="56">
        <v>0.12976851851851851</v>
      </c>
      <c r="C4391" t="s">
        <v>13</v>
      </c>
      <c r="D4391" t="s">
        <v>30</v>
      </c>
      <c r="E4391">
        <v>23</v>
      </c>
      <c r="F4391">
        <v>15</v>
      </c>
      <c r="J4391" t="s">
        <v>74</v>
      </c>
    </row>
    <row r="4392" spans="1:10">
      <c r="A4392" t="s">
        <v>1222</v>
      </c>
      <c r="B4392" s="56">
        <v>0.12976851851851851</v>
      </c>
      <c r="C4392" t="s">
        <v>13</v>
      </c>
      <c r="D4392" t="s">
        <v>30</v>
      </c>
      <c r="E4392" t="s">
        <v>38</v>
      </c>
      <c r="F4392" t="s">
        <v>38</v>
      </c>
      <c r="J4392" t="s">
        <v>56</v>
      </c>
    </row>
    <row r="4393" spans="1:10">
      <c r="A4393" t="s">
        <v>1222</v>
      </c>
      <c r="B4393" s="56">
        <v>0.12984953703703703</v>
      </c>
      <c r="C4393" t="s">
        <v>13</v>
      </c>
      <c r="D4393" t="s">
        <v>28</v>
      </c>
      <c r="E4393">
        <v>29</v>
      </c>
      <c r="H4393" t="s">
        <v>1323</v>
      </c>
      <c r="I4393">
        <v>1</v>
      </c>
    </row>
    <row r="4394" spans="1:10">
      <c r="A4394" t="s">
        <v>1222</v>
      </c>
      <c r="B4394" s="56">
        <v>0.13037037037037036</v>
      </c>
      <c r="C4394" t="s">
        <v>21</v>
      </c>
      <c r="D4394" t="s">
        <v>33</v>
      </c>
      <c r="E4394">
        <v>17</v>
      </c>
      <c r="F4394">
        <v>9</v>
      </c>
      <c r="J4394" t="s">
        <v>63</v>
      </c>
    </row>
    <row r="4395" spans="1:10">
      <c r="A4395" t="s">
        <v>1222</v>
      </c>
      <c r="B4395" s="56">
        <v>0.13059027777777779</v>
      </c>
      <c r="C4395" t="s">
        <v>19</v>
      </c>
      <c r="D4395" t="s">
        <v>30</v>
      </c>
      <c r="E4395">
        <v>22</v>
      </c>
      <c r="F4395">
        <v>14</v>
      </c>
      <c r="J4395" t="s">
        <v>1244</v>
      </c>
    </row>
    <row r="4396" spans="1:10">
      <c r="A4396" t="s">
        <v>1222</v>
      </c>
      <c r="B4396" s="56">
        <v>0.13061342592592592</v>
      </c>
      <c r="C4396" t="s">
        <v>14</v>
      </c>
      <c r="D4396" t="s">
        <v>30</v>
      </c>
      <c r="E4396">
        <v>24</v>
      </c>
      <c r="F4396">
        <v>17</v>
      </c>
      <c r="J4396" t="s">
        <v>32</v>
      </c>
    </row>
    <row r="4397" spans="1:10">
      <c r="A4397" t="s">
        <v>1222</v>
      </c>
      <c r="B4397" s="56">
        <v>0.13077546296296297</v>
      </c>
      <c r="C4397" t="s">
        <v>14</v>
      </c>
      <c r="D4397" t="s">
        <v>28</v>
      </c>
      <c r="E4397">
        <v>6</v>
      </c>
      <c r="H4397" t="s">
        <v>1324</v>
      </c>
    </row>
    <row r="4398" spans="1:10">
      <c r="A4398" t="s">
        <v>1222</v>
      </c>
      <c r="B4398" s="56">
        <v>0.13083333333333333</v>
      </c>
      <c r="C4398" t="s">
        <v>19</v>
      </c>
      <c r="D4398" t="s">
        <v>28</v>
      </c>
      <c r="E4398">
        <v>17</v>
      </c>
      <c r="H4398" t="s">
        <v>1325</v>
      </c>
    </row>
    <row r="4399" spans="1:10">
      <c r="A4399" t="s">
        <v>1222</v>
      </c>
      <c r="B4399" s="56">
        <v>0.13092592592592592</v>
      </c>
      <c r="C4399" t="s">
        <v>21</v>
      </c>
      <c r="D4399" t="s">
        <v>28</v>
      </c>
      <c r="E4399">
        <v>19</v>
      </c>
      <c r="H4399" t="s">
        <v>1326</v>
      </c>
      <c r="I4399">
        <v>1</v>
      </c>
    </row>
    <row r="4400" spans="1:10">
      <c r="A4400" t="s">
        <v>1222</v>
      </c>
      <c r="B4400" s="56">
        <v>0.13158564814814816</v>
      </c>
      <c r="C4400" t="s">
        <v>14</v>
      </c>
      <c r="D4400" t="s">
        <v>30</v>
      </c>
      <c r="E4400">
        <v>15</v>
      </c>
      <c r="F4400">
        <v>8</v>
      </c>
      <c r="J4400" t="s">
        <v>32</v>
      </c>
    </row>
    <row r="4401" spans="1:10">
      <c r="A4401" t="s">
        <v>1222</v>
      </c>
      <c r="B4401" s="56">
        <v>0.14664351851851851</v>
      </c>
      <c r="C4401" t="s">
        <v>18</v>
      </c>
      <c r="D4401" t="s">
        <v>34</v>
      </c>
      <c r="E4401">
        <v>9</v>
      </c>
      <c r="F4401">
        <v>5</v>
      </c>
    </row>
    <row r="4402" spans="1:10">
      <c r="A4402" t="s">
        <v>1222</v>
      </c>
      <c r="B4402" s="56">
        <v>0.13474537037037038</v>
      </c>
      <c r="C4402" t="s">
        <v>18</v>
      </c>
      <c r="D4402" t="s">
        <v>52</v>
      </c>
      <c r="E4402" t="s">
        <v>20</v>
      </c>
      <c r="F4402">
        <v>1</v>
      </c>
    </row>
    <row r="4403" spans="1:10">
      <c r="A4403" t="s">
        <v>1222</v>
      </c>
      <c r="B4403" s="56">
        <v>0.13520833333333335</v>
      </c>
      <c r="C4403" t="s">
        <v>18</v>
      </c>
      <c r="D4403" t="s">
        <v>52</v>
      </c>
      <c r="E4403">
        <v>7</v>
      </c>
      <c r="F4403">
        <v>3</v>
      </c>
    </row>
    <row r="4404" spans="1:10">
      <c r="A4404" t="s">
        <v>1222</v>
      </c>
      <c r="B4404" s="56">
        <v>0.13560185185185186</v>
      </c>
      <c r="C4404" t="s">
        <v>13</v>
      </c>
      <c r="D4404" t="s">
        <v>30</v>
      </c>
      <c r="E4404">
        <v>17</v>
      </c>
      <c r="F4404">
        <v>9</v>
      </c>
      <c r="J4404" t="s">
        <v>88</v>
      </c>
    </row>
    <row r="4405" spans="1:10">
      <c r="A4405" t="s">
        <v>1222</v>
      </c>
      <c r="B4405" s="56">
        <v>0.13571759259259258</v>
      </c>
      <c r="C4405" t="s">
        <v>13</v>
      </c>
      <c r="D4405" t="s">
        <v>28</v>
      </c>
      <c r="E4405">
        <v>14</v>
      </c>
      <c r="H4405" t="s">
        <v>1329</v>
      </c>
    </row>
    <row r="4406" spans="1:10">
      <c r="A4406" t="s">
        <v>1222</v>
      </c>
      <c r="B4406" s="56">
        <v>0.13662037037037036</v>
      </c>
      <c r="C4406" t="s">
        <v>13</v>
      </c>
      <c r="D4406" t="s">
        <v>22</v>
      </c>
      <c r="E4406">
        <v>13</v>
      </c>
      <c r="F4406">
        <v>13</v>
      </c>
    </row>
    <row r="4407" spans="1:10">
      <c r="A4407" t="s">
        <v>1222</v>
      </c>
      <c r="B4407" s="56">
        <v>0.13662037037037036</v>
      </c>
      <c r="C4407" t="s">
        <v>14</v>
      </c>
      <c r="D4407" t="s">
        <v>22</v>
      </c>
      <c r="E4407">
        <v>22</v>
      </c>
      <c r="F4407">
        <v>15</v>
      </c>
    </row>
    <row r="4408" spans="1:10">
      <c r="A4408" t="s">
        <v>1222</v>
      </c>
      <c r="B4408" s="56">
        <v>0.13662037037037036</v>
      </c>
      <c r="C4408" t="s">
        <v>21</v>
      </c>
      <c r="D4408" t="s">
        <v>22</v>
      </c>
      <c r="E4408">
        <v>7</v>
      </c>
      <c r="F4408">
        <v>6</v>
      </c>
    </row>
    <row r="4409" spans="1:10">
      <c r="A4409" t="s">
        <v>1222</v>
      </c>
      <c r="B4409" s="56">
        <v>0.13662037037037036</v>
      </c>
      <c r="C4409" t="s">
        <v>19</v>
      </c>
      <c r="D4409" t="s">
        <v>22</v>
      </c>
      <c r="E4409">
        <v>20</v>
      </c>
      <c r="F4409">
        <v>10</v>
      </c>
      <c r="J4409" t="s">
        <v>57</v>
      </c>
    </row>
    <row r="4410" spans="1:10">
      <c r="A4410" t="s">
        <v>1222</v>
      </c>
      <c r="B4410" s="56">
        <v>0.13662037037037036</v>
      </c>
      <c r="C4410" t="s">
        <v>19</v>
      </c>
      <c r="D4410" t="s">
        <v>22</v>
      </c>
      <c r="E4410" t="s">
        <v>38</v>
      </c>
      <c r="F4410" t="s">
        <v>38</v>
      </c>
      <c r="J4410" t="s">
        <v>56</v>
      </c>
    </row>
    <row r="4411" spans="1:10">
      <c r="A4411" t="s">
        <v>1222</v>
      </c>
      <c r="B4411" s="56">
        <v>0.13662037037037036</v>
      </c>
      <c r="C4411" t="s">
        <v>18</v>
      </c>
      <c r="D4411" t="s">
        <v>22</v>
      </c>
      <c r="E4411">
        <v>12</v>
      </c>
      <c r="F4411">
        <v>8</v>
      </c>
    </row>
    <row r="4412" spans="1:10">
      <c r="A4412" t="s">
        <v>1222</v>
      </c>
      <c r="B4412" s="56">
        <v>0.13662037037037036</v>
      </c>
      <c r="C4412" t="s">
        <v>888</v>
      </c>
      <c r="D4412" t="s">
        <v>22</v>
      </c>
      <c r="E4412">
        <v>17</v>
      </c>
      <c r="F4412">
        <v>6</v>
      </c>
    </row>
    <row r="4413" spans="1:10">
      <c r="A4413" t="s">
        <v>1222</v>
      </c>
      <c r="B4413" s="56">
        <v>0.13662037037037036</v>
      </c>
      <c r="C4413" t="s">
        <v>66</v>
      </c>
      <c r="D4413" t="s">
        <v>22</v>
      </c>
      <c r="E4413">
        <v>10</v>
      </c>
      <c r="F4413">
        <v>8</v>
      </c>
    </row>
    <row r="4414" spans="1:10">
      <c r="A4414" t="s">
        <v>1222</v>
      </c>
      <c r="B4414" s="56">
        <v>0.13763888888888889</v>
      </c>
      <c r="C4414" t="s">
        <v>13</v>
      </c>
      <c r="D4414" t="s">
        <v>26</v>
      </c>
      <c r="E4414">
        <v>17</v>
      </c>
      <c r="F4414">
        <v>14</v>
      </c>
    </row>
    <row r="4415" spans="1:10">
      <c r="A4415" t="s">
        <v>1222</v>
      </c>
      <c r="B4415" s="56">
        <v>0.13790509259259259</v>
      </c>
      <c r="C4415" t="s">
        <v>21</v>
      </c>
      <c r="D4415" t="s">
        <v>33</v>
      </c>
      <c r="E4415">
        <v>22</v>
      </c>
      <c r="F4415">
        <v>14</v>
      </c>
      <c r="J4415" t="s">
        <v>448</v>
      </c>
    </row>
    <row r="4416" spans="1:10">
      <c r="A4416" t="s">
        <v>1222</v>
      </c>
      <c r="B4416" s="56">
        <v>0.13790509259259259</v>
      </c>
      <c r="C4416" t="s">
        <v>21</v>
      </c>
      <c r="D4416" t="s">
        <v>33</v>
      </c>
      <c r="E4416">
        <v>23</v>
      </c>
      <c r="F4416">
        <v>15</v>
      </c>
      <c r="J4416" t="s">
        <v>103</v>
      </c>
    </row>
    <row r="4417" spans="1:10">
      <c r="A4417" t="s">
        <v>1222</v>
      </c>
      <c r="B4417" s="56">
        <v>0.13813657407407406</v>
      </c>
      <c r="C4417" t="s">
        <v>21</v>
      </c>
      <c r="D4417" t="s">
        <v>28</v>
      </c>
      <c r="E4417">
        <v>5</v>
      </c>
      <c r="H4417" t="s">
        <v>1337</v>
      </c>
      <c r="I4417">
        <v>1</v>
      </c>
    </row>
    <row r="4418" spans="1:10">
      <c r="A4418" t="s">
        <v>1222</v>
      </c>
      <c r="B4418" s="56">
        <v>0.1386111111111111</v>
      </c>
      <c r="C4418" t="s">
        <v>14</v>
      </c>
      <c r="D4418" t="s">
        <v>15</v>
      </c>
      <c r="E4418">
        <v>15</v>
      </c>
      <c r="F4418">
        <v>12</v>
      </c>
    </row>
    <row r="4419" spans="1:10">
      <c r="A4419" t="s">
        <v>1222</v>
      </c>
      <c r="B4419" s="56">
        <v>0.13953703703703704</v>
      </c>
      <c r="C4419" t="s">
        <v>13</v>
      </c>
      <c r="D4419" t="s">
        <v>22</v>
      </c>
      <c r="E4419">
        <v>12</v>
      </c>
      <c r="F4419">
        <v>12</v>
      </c>
    </row>
    <row r="4420" spans="1:10">
      <c r="A4420" t="s">
        <v>1222</v>
      </c>
      <c r="B4420" s="56">
        <v>0.13953703703703704</v>
      </c>
      <c r="C4420" t="s">
        <v>66</v>
      </c>
      <c r="D4420" t="s">
        <v>22</v>
      </c>
      <c r="E4420" t="s">
        <v>1231</v>
      </c>
      <c r="F4420">
        <v>18</v>
      </c>
    </row>
    <row r="4421" spans="1:10">
      <c r="A4421" t="s">
        <v>1222</v>
      </c>
      <c r="B4421" s="56">
        <v>0.13953703703703704</v>
      </c>
      <c r="C4421" t="s">
        <v>14</v>
      </c>
      <c r="D4421" t="s">
        <v>22</v>
      </c>
      <c r="E4421">
        <v>12</v>
      </c>
      <c r="F4421">
        <v>5</v>
      </c>
    </row>
    <row r="4422" spans="1:10">
      <c r="A4422" t="s">
        <v>1222</v>
      </c>
      <c r="B4422" s="56">
        <v>0.13953703703703704</v>
      </c>
      <c r="C4422" t="s">
        <v>21</v>
      </c>
      <c r="D4422" t="s">
        <v>22</v>
      </c>
      <c r="E4422">
        <v>11</v>
      </c>
      <c r="F4422">
        <v>3</v>
      </c>
    </row>
    <row r="4423" spans="1:10">
      <c r="A4423" t="s">
        <v>1222</v>
      </c>
      <c r="B4423" s="56">
        <v>0.13953703703703704</v>
      </c>
      <c r="C4423" t="s">
        <v>19</v>
      </c>
      <c r="D4423" t="s">
        <v>22</v>
      </c>
      <c r="E4423" t="s">
        <v>38</v>
      </c>
      <c r="F4423" t="s">
        <v>38</v>
      </c>
      <c r="J4423" t="s">
        <v>56</v>
      </c>
    </row>
    <row r="4424" spans="1:10">
      <c r="A4424" t="s">
        <v>1222</v>
      </c>
      <c r="B4424" s="56">
        <v>0.13953703703703704</v>
      </c>
      <c r="C4424" t="s">
        <v>19</v>
      </c>
      <c r="D4424" t="s">
        <v>22</v>
      </c>
      <c r="E4424">
        <v>20</v>
      </c>
      <c r="F4424">
        <v>10</v>
      </c>
      <c r="J4424" t="s">
        <v>57</v>
      </c>
    </row>
    <row r="4425" spans="1:10">
      <c r="A4425" t="s">
        <v>1222</v>
      </c>
      <c r="B4425" s="56">
        <v>0.13953703703703704</v>
      </c>
      <c r="C4425" t="s">
        <v>18</v>
      </c>
      <c r="D4425" t="s">
        <v>22</v>
      </c>
      <c r="E4425">
        <v>19</v>
      </c>
      <c r="F4425">
        <v>15</v>
      </c>
    </row>
    <row r="4426" spans="1:10">
      <c r="A4426" t="s">
        <v>1222</v>
      </c>
      <c r="B4426" s="56">
        <v>0.13953703703703704</v>
      </c>
      <c r="C4426" t="s">
        <v>888</v>
      </c>
      <c r="D4426" t="s">
        <v>22</v>
      </c>
      <c r="E4426">
        <v>17</v>
      </c>
      <c r="F4426">
        <v>6</v>
      </c>
    </row>
    <row r="4427" spans="1:10">
      <c r="A4427" t="s">
        <v>1222</v>
      </c>
      <c r="B4427" s="56">
        <v>0.14164351851851853</v>
      </c>
      <c r="C4427" t="s">
        <v>21</v>
      </c>
      <c r="D4427" t="s">
        <v>321</v>
      </c>
      <c r="E4427" t="s">
        <v>20</v>
      </c>
      <c r="F4427">
        <v>1</v>
      </c>
    </row>
    <row r="4428" spans="1:10">
      <c r="A4428" t="s">
        <v>1222</v>
      </c>
      <c r="B4428" s="56">
        <v>0.14168981481481482</v>
      </c>
      <c r="C4428" t="s">
        <v>888</v>
      </c>
      <c r="D4428" t="s">
        <v>67</v>
      </c>
      <c r="E4428">
        <v>12</v>
      </c>
      <c r="F4428">
        <v>13</v>
      </c>
    </row>
    <row r="4429" spans="1:10">
      <c r="A4429" t="s">
        <v>1222</v>
      </c>
      <c r="B4429" s="56">
        <v>0.14204861111111111</v>
      </c>
      <c r="C4429" t="s">
        <v>19</v>
      </c>
      <c r="D4429" t="s">
        <v>37</v>
      </c>
      <c r="E4429">
        <v>18</v>
      </c>
      <c r="F4429">
        <v>9</v>
      </c>
    </row>
    <row r="4430" spans="1:10">
      <c r="A4430" t="s">
        <v>1222</v>
      </c>
      <c r="B4430" s="56">
        <v>0.14218749999999999</v>
      </c>
      <c r="C4430" t="s">
        <v>19</v>
      </c>
      <c r="D4430" t="s">
        <v>137</v>
      </c>
      <c r="E4430">
        <v>28</v>
      </c>
      <c r="F4430">
        <v>18</v>
      </c>
    </row>
    <row r="4431" spans="1:10">
      <c r="A4431" t="s">
        <v>1222</v>
      </c>
      <c r="B4431" s="56">
        <v>0.14311342592592594</v>
      </c>
      <c r="C4431" t="s">
        <v>888</v>
      </c>
      <c r="D4431" t="s">
        <v>24</v>
      </c>
      <c r="E4431">
        <v>25</v>
      </c>
      <c r="F4431">
        <v>17</v>
      </c>
    </row>
    <row r="4432" spans="1:10">
      <c r="A4432" t="s">
        <v>1222</v>
      </c>
      <c r="B4432" s="56">
        <v>0.14311342592592594</v>
      </c>
      <c r="C4432" t="s">
        <v>14</v>
      </c>
      <c r="D4432" t="s">
        <v>24</v>
      </c>
      <c r="E4432">
        <v>9</v>
      </c>
      <c r="F4432">
        <v>2</v>
      </c>
    </row>
    <row r="4433" spans="1:10">
      <c r="A4433" t="s">
        <v>1222</v>
      </c>
      <c r="B4433" s="56">
        <v>0.14431712962962964</v>
      </c>
      <c r="C4433" t="s">
        <v>19</v>
      </c>
      <c r="D4433" t="s">
        <v>37</v>
      </c>
      <c r="E4433">
        <v>11</v>
      </c>
      <c r="F4433">
        <v>2</v>
      </c>
    </row>
    <row r="4434" spans="1:10">
      <c r="A4434" t="s">
        <v>1238</v>
      </c>
      <c r="B4434" s="56">
        <v>8.9814814814814809E-3</v>
      </c>
      <c r="C4434" t="s">
        <v>14</v>
      </c>
      <c r="D4434" t="s">
        <v>16</v>
      </c>
      <c r="E4434">
        <v>22</v>
      </c>
      <c r="F4434">
        <v>18</v>
      </c>
    </row>
    <row r="4435" spans="1:10">
      <c r="A4435" t="s">
        <v>1238</v>
      </c>
      <c r="B4435" s="56">
        <v>9.0740740740740747E-3</v>
      </c>
      <c r="C4435" t="s">
        <v>66</v>
      </c>
      <c r="D4435" t="s">
        <v>16</v>
      </c>
      <c r="E4435">
        <v>21</v>
      </c>
      <c r="F4435">
        <v>19</v>
      </c>
    </row>
    <row r="4436" spans="1:10">
      <c r="A4436" t="s">
        <v>1238</v>
      </c>
      <c r="B4436" s="56">
        <v>9.1898148148148156E-3</v>
      </c>
      <c r="C4436" t="s">
        <v>13</v>
      </c>
      <c r="D4436" t="s">
        <v>16</v>
      </c>
      <c r="E4436">
        <v>16</v>
      </c>
      <c r="F4436">
        <v>16</v>
      </c>
    </row>
    <row r="4437" spans="1:10">
      <c r="A4437" t="s">
        <v>1238</v>
      </c>
      <c r="B4437" s="56">
        <v>9.2708333333333341E-3</v>
      </c>
      <c r="C4437" t="s">
        <v>19</v>
      </c>
      <c r="D4437" t="s">
        <v>16</v>
      </c>
      <c r="E4437">
        <v>14</v>
      </c>
      <c r="F4437">
        <v>9</v>
      </c>
    </row>
    <row r="4438" spans="1:10">
      <c r="A4438" t="s">
        <v>1238</v>
      </c>
      <c r="B4438" s="56">
        <v>9.432870370370371E-3</v>
      </c>
      <c r="C4438" t="s">
        <v>18</v>
      </c>
      <c r="D4438" t="s">
        <v>16</v>
      </c>
      <c r="E4438">
        <v>7</v>
      </c>
      <c r="F4438">
        <v>3</v>
      </c>
    </row>
    <row r="4439" spans="1:10">
      <c r="A4439" t="s">
        <v>1238</v>
      </c>
      <c r="B4439" s="56">
        <v>9.4560185185185181E-3</v>
      </c>
      <c r="C4439" t="s">
        <v>21</v>
      </c>
      <c r="D4439" t="s">
        <v>16</v>
      </c>
      <c r="E4439">
        <v>6</v>
      </c>
      <c r="F4439">
        <v>5</v>
      </c>
    </row>
    <row r="4440" spans="1:10">
      <c r="A4440" t="s">
        <v>1238</v>
      </c>
      <c r="B4440" s="56">
        <v>9.4560185185185181E-3</v>
      </c>
      <c r="C4440" t="s">
        <v>888</v>
      </c>
      <c r="D4440" t="s">
        <v>16</v>
      </c>
      <c r="E4440">
        <v>6</v>
      </c>
      <c r="F4440">
        <v>5</v>
      </c>
    </row>
    <row r="4441" spans="1:10">
      <c r="A4441" t="s">
        <v>1238</v>
      </c>
      <c r="B4441" s="56">
        <v>1.0983796296296297E-2</v>
      </c>
      <c r="C4441" t="s">
        <v>14</v>
      </c>
      <c r="D4441" t="s">
        <v>30</v>
      </c>
      <c r="E4441">
        <v>15</v>
      </c>
      <c r="F4441">
        <v>8</v>
      </c>
      <c r="J4441" t="s">
        <v>929</v>
      </c>
    </row>
    <row r="4442" spans="1:10">
      <c r="A4442" t="s">
        <v>1238</v>
      </c>
      <c r="B4442" s="56">
        <v>1.1076388888888889E-2</v>
      </c>
      <c r="C4442" t="s">
        <v>14</v>
      </c>
      <c r="D4442" t="s">
        <v>28</v>
      </c>
      <c r="E4442">
        <v>9</v>
      </c>
      <c r="H4442" t="s">
        <v>1239</v>
      </c>
    </row>
    <row r="4443" spans="1:10">
      <c r="A4443" t="s">
        <v>1238</v>
      </c>
      <c r="B4443" s="56">
        <v>1.1342592592592593E-2</v>
      </c>
      <c r="C4443" t="s">
        <v>14</v>
      </c>
      <c r="D4443" t="s">
        <v>30</v>
      </c>
      <c r="E4443">
        <v>13</v>
      </c>
      <c r="F4443">
        <v>6</v>
      </c>
      <c r="J4443" t="s">
        <v>929</v>
      </c>
    </row>
    <row r="4444" spans="1:10">
      <c r="A4444" t="s">
        <v>1238</v>
      </c>
      <c r="B4444" s="56">
        <v>1.1423611111111112E-2</v>
      </c>
      <c r="C4444" t="s">
        <v>14</v>
      </c>
      <c r="D4444" t="s">
        <v>28</v>
      </c>
      <c r="E4444">
        <v>8</v>
      </c>
      <c r="H4444" t="s">
        <v>1240</v>
      </c>
    </row>
    <row r="4445" spans="1:10">
      <c r="A4445" t="s">
        <v>1238</v>
      </c>
      <c r="B4445" s="56">
        <v>1.1840277777777778E-2</v>
      </c>
      <c r="C4445" t="s">
        <v>14</v>
      </c>
      <c r="D4445" t="s">
        <v>30</v>
      </c>
      <c r="E4445">
        <v>15</v>
      </c>
      <c r="F4445">
        <v>8</v>
      </c>
      <c r="J4445" t="s">
        <v>929</v>
      </c>
    </row>
    <row r="4446" spans="1:10">
      <c r="A4446" t="s">
        <v>1238</v>
      </c>
      <c r="B4446" s="56">
        <v>1.1875E-2</v>
      </c>
      <c r="C4446" t="s">
        <v>14</v>
      </c>
      <c r="D4446" t="s">
        <v>28</v>
      </c>
      <c r="E4446">
        <v>10</v>
      </c>
      <c r="H4446" t="s">
        <v>1241</v>
      </c>
    </row>
    <row r="4447" spans="1:10">
      <c r="A4447" t="s">
        <v>1238</v>
      </c>
      <c r="B4447" s="56">
        <v>1.1967592592592592E-2</v>
      </c>
      <c r="C4447" t="s">
        <v>14</v>
      </c>
      <c r="D4447" t="s">
        <v>30</v>
      </c>
      <c r="E4447">
        <v>23</v>
      </c>
      <c r="F4447">
        <v>16</v>
      </c>
      <c r="J4447" t="s">
        <v>929</v>
      </c>
    </row>
    <row r="4448" spans="1:10">
      <c r="A4448" t="s">
        <v>1238</v>
      </c>
      <c r="B4448" s="56">
        <v>1.2002314814814815E-2</v>
      </c>
      <c r="C4448" t="s">
        <v>14</v>
      </c>
      <c r="D4448" t="s">
        <v>28</v>
      </c>
      <c r="E4448">
        <v>10</v>
      </c>
      <c r="H4448" t="s">
        <v>1242</v>
      </c>
    </row>
    <row r="4449" spans="1:10">
      <c r="A4449" t="s">
        <v>1238</v>
      </c>
      <c r="B4449" s="56">
        <v>1.3055555555555556E-2</v>
      </c>
      <c r="C4449" t="s">
        <v>66</v>
      </c>
      <c r="D4449" t="s">
        <v>30</v>
      </c>
      <c r="E4449" t="s">
        <v>38</v>
      </c>
      <c r="F4449" t="s">
        <v>38</v>
      </c>
      <c r="J4449" t="s">
        <v>56</v>
      </c>
    </row>
    <row r="4450" spans="1:10">
      <c r="A4450" t="s">
        <v>1238</v>
      </c>
      <c r="B4450" s="56">
        <v>1.3055555555555556E-2</v>
      </c>
      <c r="C4450" t="s">
        <v>66</v>
      </c>
      <c r="D4450" t="s">
        <v>30</v>
      </c>
      <c r="E4450">
        <v>18</v>
      </c>
      <c r="F4450">
        <v>11</v>
      </c>
      <c r="J4450" t="s">
        <v>831</v>
      </c>
    </row>
    <row r="4451" spans="1:10">
      <c r="A4451" t="s">
        <v>1238</v>
      </c>
      <c r="B4451" s="56">
        <v>1.3194444444444444E-2</v>
      </c>
      <c r="C4451" t="s">
        <v>66</v>
      </c>
      <c r="D4451" t="s">
        <v>28</v>
      </c>
      <c r="E4451">
        <v>17</v>
      </c>
      <c r="H4451" t="s">
        <v>1243</v>
      </c>
    </row>
    <row r="4452" spans="1:10">
      <c r="A4452" t="s">
        <v>1238</v>
      </c>
      <c r="B4452" s="56">
        <v>1.3391203703703704E-2</v>
      </c>
      <c r="C4452" t="s">
        <v>66</v>
      </c>
      <c r="D4452" t="s">
        <v>30</v>
      </c>
      <c r="E4452" t="s">
        <v>38</v>
      </c>
      <c r="F4452" t="s">
        <v>38</v>
      </c>
      <c r="J4452" t="s">
        <v>56</v>
      </c>
    </row>
    <row r="4453" spans="1:10">
      <c r="A4453" t="s">
        <v>1238</v>
      </c>
      <c r="B4453" s="56">
        <v>1.3391203703703704E-2</v>
      </c>
      <c r="C4453" t="s">
        <v>66</v>
      </c>
      <c r="D4453" t="s">
        <v>30</v>
      </c>
      <c r="E4453" t="s">
        <v>17</v>
      </c>
      <c r="F4453">
        <v>20</v>
      </c>
      <c r="G4453" t="s">
        <v>40</v>
      </c>
      <c r="J4453" t="s">
        <v>831</v>
      </c>
    </row>
    <row r="4454" spans="1:10">
      <c r="A4454" t="s">
        <v>1238</v>
      </c>
      <c r="B4454" s="56">
        <v>1.3541666666666667E-2</v>
      </c>
      <c r="C4454" t="s">
        <v>66</v>
      </c>
      <c r="D4454" t="s">
        <v>28</v>
      </c>
      <c r="E4454">
        <v>17</v>
      </c>
      <c r="H4454" t="s">
        <v>1243</v>
      </c>
      <c r="I4454">
        <v>1</v>
      </c>
    </row>
    <row r="4455" spans="1:10">
      <c r="A4455" t="s">
        <v>1238</v>
      </c>
      <c r="B4455" s="56">
        <v>1.4618055555555556E-2</v>
      </c>
      <c r="C4455" t="s">
        <v>14</v>
      </c>
      <c r="D4455" t="s">
        <v>113</v>
      </c>
      <c r="E4455">
        <v>18</v>
      </c>
      <c r="F4455">
        <v>15</v>
      </c>
    </row>
    <row r="4456" spans="1:10">
      <c r="A4456" t="s">
        <v>1238</v>
      </c>
      <c r="B4456" s="56">
        <v>1.5092592592592593E-2</v>
      </c>
      <c r="C4456" t="s">
        <v>66</v>
      </c>
      <c r="D4456" t="s">
        <v>30</v>
      </c>
      <c r="E4456" t="s">
        <v>38</v>
      </c>
      <c r="F4456" t="s">
        <v>38</v>
      </c>
      <c r="J4456" t="s">
        <v>56</v>
      </c>
    </row>
    <row r="4457" spans="1:10">
      <c r="A4457" t="s">
        <v>1238</v>
      </c>
      <c r="B4457" s="56">
        <v>1.5092592592592593E-2</v>
      </c>
      <c r="C4457" t="s">
        <v>66</v>
      </c>
      <c r="D4457" t="s">
        <v>30</v>
      </c>
      <c r="E4457">
        <v>18</v>
      </c>
      <c r="F4457">
        <v>11</v>
      </c>
      <c r="J4457" t="s">
        <v>1245</v>
      </c>
    </row>
    <row r="4458" spans="1:10">
      <c r="A4458" t="s">
        <v>1238</v>
      </c>
      <c r="B4458" s="56">
        <v>1.5196759259259259E-2</v>
      </c>
      <c r="C4458" t="s">
        <v>66</v>
      </c>
      <c r="D4458" t="s">
        <v>28</v>
      </c>
      <c r="E4458">
        <v>15</v>
      </c>
      <c r="H4458" t="s">
        <v>1250</v>
      </c>
    </row>
    <row r="4459" spans="1:10">
      <c r="A4459" t="s">
        <v>1238</v>
      </c>
      <c r="B4459" s="56">
        <v>1.8206018518518517E-2</v>
      </c>
      <c r="C4459" t="s">
        <v>13</v>
      </c>
      <c r="D4459" t="s">
        <v>33</v>
      </c>
      <c r="E4459">
        <v>16</v>
      </c>
      <c r="F4459">
        <v>9</v>
      </c>
      <c r="J4459" t="s">
        <v>1252</v>
      </c>
    </row>
    <row r="4460" spans="1:10">
      <c r="A4460" t="s">
        <v>1238</v>
      </c>
      <c r="B4460" s="56">
        <v>1.8240740740740741E-2</v>
      </c>
      <c r="C4460" t="s">
        <v>13</v>
      </c>
      <c r="D4460" t="s">
        <v>33</v>
      </c>
      <c r="E4460">
        <v>15</v>
      </c>
      <c r="F4460">
        <v>8</v>
      </c>
      <c r="J4460" t="s">
        <v>1252</v>
      </c>
    </row>
    <row r="4461" spans="1:10">
      <c r="A4461" t="s">
        <v>1238</v>
      </c>
      <c r="B4461" s="56">
        <v>1.8402777777777778E-2</v>
      </c>
      <c r="C4461" t="s">
        <v>13</v>
      </c>
      <c r="D4461" t="s">
        <v>28</v>
      </c>
      <c r="E4461">
        <v>12</v>
      </c>
      <c r="H4461" t="s">
        <v>1254</v>
      </c>
    </row>
    <row r="4462" spans="1:10">
      <c r="A4462" t="s">
        <v>1238</v>
      </c>
      <c r="B4462" s="56">
        <v>1.9050925925925926E-2</v>
      </c>
      <c r="C4462" t="s">
        <v>19</v>
      </c>
      <c r="D4462" t="s">
        <v>30</v>
      </c>
      <c r="E4462">
        <v>22</v>
      </c>
      <c r="F4462">
        <v>14</v>
      </c>
      <c r="J4462" t="s">
        <v>1255</v>
      </c>
    </row>
    <row r="4463" spans="1:10">
      <c r="A4463" t="s">
        <v>1238</v>
      </c>
      <c r="B4463" s="56">
        <v>1.9212962962962963E-2</v>
      </c>
      <c r="C4463" t="s">
        <v>19</v>
      </c>
      <c r="D4463" t="s">
        <v>28</v>
      </c>
      <c r="E4463">
        <v>34</v>
      </c>
      <c r="H4463" t="s">
        <v>1256</v>
      </c>
    </row>
    <row r="4464" spans="1:10">
      <c r="A4464" t="s">
        <v>1238</v>
      </c>
      <c r="B4464" s="56">
        <v>2.0324074074074074E-2</v>
      </c>
      <c r="C4464" t="s">
        <v>19</v>
      </c>
      <c r="D4464" t="s">
        <v>22</v>
      </c>
      <c r="E4464">
        <v>23</v>
      </c>
      <c r="F4464">
        <v>13</v>
      </c>
      <c r="J4464" t="s">
        <v>57</v>
      </c>
    </row>
    <row r="4465" spans="1:10">
      <c r="A4465" t="s">
        <v>1238</v>
      </c>
      <c r="B4465" s="56">
        <v>2.0439814814814813E-2</v>
      </c>
      <c r="C4465" t="s">
        <v>19</v>
      </c>
      <c r="D4465" t="s">
        <v>22</v>
      </c>
      <c r="E4465" t="s">
        <v>38</v>
      </c>
      <c r="F4465" t="s">
        <v>38</v>
      </c>
      <c r="J4465" t="s">
        <v>56</v>
      </c>
    </row>
    <row r="4466" spans="1:10">
      <c r="A4466" t="s">
        <v>1238</v>
      </c>
      <c r="B4466" s="56">
        <v>2.2997685185185184E-2</v>
      </c>
      <c r="C4466" t="s">
        <v>21</v>
      </c>
      <c r="D4466" t="s">
        <v>33</v>
      </c>
      <c r="E4466">
        <v>21</v>
      </c>
      <c r="F4466">
        <v>13</v>
      </c>
      <c r="J4466" t="s">
        <v>1257</v>
      </c>
    </row>
    <row r="4467" spans="1:10">
      <c r="A4467" t="s">
        <v>1238</v>
      </c>
      <c r="B4467" s="56">
        <v>2.3240740740740742E-2</v>
      </c>
      <c r="C4467" t="s">
        <v>21</v>
      </c>
      <c r="D4467" t="s">
        <v>28</v>
      </c>
      <c r="E4467">
        <v>25</v>
      </c>
      <c r="H4467" t="s">
        <v>1258</v>
      </c>
    </row>
    <row r="4468" spans="1:10">
      <c r="A4468" t="s">
        <v>1238</v>
      </c>
      <c r="B4468" s="56">
        <v>2.5335648148148149E-2</v>
      </c>
      <c r="C4468" t="s">
        <v>888</v>
      </c>
      <c r="D4468" t="s">
        <v>101</v>
      </c>
      <c r="E4468">
        <v>8</v>
      </c>
      <c r="J4468" t="s">
        <v>1259</v>
      </c>
    </row>
    <row r="4469" spans="1:10">
      <c r="A4469" t="s">
        <v>1238</v>
      </c>
      <c r="B4469" s="56">
        <v>2.6053240740740741E-2</v>
      </c>
      <c r="C4469" t="s">
        <v>14</v>
      </c>
      <c r="D4469" t="s">
        <v>30</v>
      </c>
      <c r="E4469">
        <v>21</v>
      </c>
      <c r="F4469">
        <v>14</v>
      </c>
      <c r="J4469" t="s">
        <v>929</v>
      </c>
    </row>
    <row r="4470" spans="1:10">
      <c r="A4470" t="s">
        <v>1238</v>
      </c>
      <c r="B4470" s="56">
        <v>2.6111111111111113E-2</v>
      </c>
      <c r="C4470" t="s">
        <v>14</v>
      </c>
      <c r="D4470" t="s">
        <v>28</v>
      </c>
      <c r="E4470">
        <v>8</v>
      </c>
      <c r="H4470" t="s">
        <v>1262</v>
      </c>
    </row>
    <row r="4471" spans="1:10">
      <c r="A4471" t="s">
        <v>1238</v>
      </c>
      <c r="B4471" s="56">
        <v>2.5868055555555554E-2</v>
      </c>
      <c r="C4471" t="s">
        <v>14</v>
      </c>
      <c r="D4471" t="s">
        <v>30</v>
      </c>
      <c r="E4471">
        <v>11</v>
      </c>
      <c r="F4471">
        <v>4</v>
      </c>
      <c r="J4471" t="s">
        <v>929</v>
      </c>
    </row>
    <row r="4472" spans="1:10">
      <c r="A4472" t="s">
        <v>1238</v>
      </c>
      <c r="B4472" s="56">
        <v>2.7557870370370371E-2</v>
      </c>
      <c r="C4472" t="s">
        <v>66</v>
      </c>
      <c r="D4472" t="s">
        <v>30</v>
      </c>
      <c r="E4472" t="s">
        <v>38</v>
      </c>
      <c r="F4472" t="s">
        <v>38</v>
      </c>
      <c r="J4472" t="s">
        <v>56</v>
      </c>
    </row>
    <row r="4473" spans="1:10">
      <c r="A4473" t="s">
        <v>1238</v>
      </c>
      <c r="B4473" s="56">
        <v>2.7557870370370371E-2</v>
      </c>
      <c r="C4473" t="s">
        <v>66</v>
      </c>
      <c r="D4473" t="s">
        <v>30</v>
      </c>
      <c r="E4473">
        <v>22</v>
      </c>
      <c r="F4473">
        <v>15</v>
      </c>
      <c r="J4473" t="s">
        <v>1268</v>
      </c>
    </row>
    <row r="4474" spans="1:10">
      <c r="A4474" t="s">
        <v>1238</v>
      </c>
      <c r="B4474" s="56">
        <v>2.7685185185185184E-2</v>
      </c>
      <c r="C4474" t="s">
        <v>66</v>
      </c>
      <c r="D4474" t="s">
        <v>28</v>
      </c>
      <c r="E4474">
        <v>16</v>
      </c>
      <c r="H4474" t="s">
        <v>1270</v>
      </c>
    </row>
    <row r="4475" spans="1:10">
      <c r="A4475" t="s">
        <v>1238</v>
      </c>
      <c r="B4475" s="56">
        <v>3.0219907407407407E-2</v>
      </c>
      <c r="C4475" t="s">
        <v>13</v>
      </c>
      <c r="D4475" t="s">
        <v>116</v>
      </c>
      <c r="E4475">
        <v>18</v>
      </c>
      <c r="F4475">
        <v>11</v>
      </c>
    </row>
    <row r="4476" spans="1:10">
      <c r="A4476" t="s">
        <v>1238</v>
      </c>
      <c r="B4476" s="56">
        <v>3.197916666666667E-2</v>
      </c>
      <c r="C4476" t="s">
        <v>888</v>
      </c>
      <c r="D4476" t="s">
        <v>15</v>
      </c>
      <c r="E4476">
        <v>20</v>
      </c>
      <c r="F4476">
        <v>12</v>
      </c>
    </row>
    <row r="4477" spans="1:10">
      <c r="A4477" t="s">
        <v>1238</v>
      </c>
      <c r="B4477" s="56">
        <v>3.2326388888888891E-2</v>
      </c>
      <c r="C4477" t="s">
        <v>888</v>
      </c>
      <c r="D4477" t="s">
        <v>67</v>
      </c>
      <c r="E4477">
        <v>21</v>
      </c>
      <c r="F4477">
        <v>19</v>
      </c>
    </row>
    <row r="4478" spans="1:10">
      <c r="A4478" t="s">
        <v>1238</v>
      </c>
      <c r="B4478" s="56">
        <v>3.1828703703703706E-2</v>
      </c>
      <c r="C4478" t="s">
        <v>13</v>
      </c>
      <c r="D4478" t="s">
        <v>31</v>
      </c>
      <c r="E4478">
        <v>19</v>
      </c>
      <c r="F4478">
        <v>15</v>
      </c>
    </row>
    <row r="4479" spans="1:10">
      <c r="A4479" t="s">
        <v>1238</v>
      </c>
      <c r="B4479" s="56">
        <v>3.4618055555555555E-2</v>
      </c>
      <c r="C4479" t="s">
        <v>888</v>
      </c>
      <c r="D4479" t="s">
        <v>55</v>
      </c>
      <c r="E4479">
        <v>8</v>
      </c>
      <c r="F4479">
        <v>7</v>
      </c>
    </row>
    <row r="4480" spans="1:10">
      <c r="A4480" t="s">
        <v>1238</v>
      </c>
      <c r="B4480" s="56">
        <v>3.5474537037037034E-2</v>
      </c>
      <c r="C4480" t="s">
        <v>19</v>
      </c>
      <c r="D4480" t="s">
        <v>37</v>
      </c>
      <c r="E4480">
        <v>19</v>
      </c>
      <c r="F4480">
        <v>13</v>
      </c>
    </row>
    <row r="4481" spans="1:10">
      <c r="A4481" t="s">
        <v>1238</v>
      </c>
      <c r="B4481" s="56">
        <v>3.6712962962962961E-2</v>
      </c>
      <c r="C4481" t="s">
        <v>21</v>
      </c>
      <c r="D4481" t="s">
        <v>321</v>
      </c>
      <c r="E4481">
        <v>13</v>
      </c>
      <c r="F4481">
        <v>5</v>
      </c>
    </row>
    <row r="4482" spans="1:10">
      <c r="A4482" t="s">
        <v>1238</v>
      </c>
      <c r="B4482" s="56">
        <v>3.7696759259259256E-2</v>
      </c>
      <c r="C4482" t="s">
        <v>13</v>
      </c>
      <c r="D4482" t="s">
        <v>15</v>
      </c>
      <c r="E4482">
        <v>16</v>
      </c>
      <c r="F4482">
        <v>15</v>
      </c>
    </row>
    <row r="4483" spans="1:10">
      <c r="A4483" t="s">
        <v>1238</v>
      </c>
      <c r="B4483" s="56">
        <v>3.8379629629629632E-2</v>
      </c>
      <c r="C4483" t="s">
        <v>888</v>
      </c>
      <c r="D4483" t="s">
        <v>51</v>
      </c>
      <c r="E4483">
        <v>21</v>
      </c>
      <c r="F4483">
        <v>13</v>
      </c>
    </row>
    <row r="4484" spans="1:10">
      <c r="A4484" t="s">
        <v>1238</v>
      </c>
      <c r="B4484" s="56">
        <v>3.8946759259259257E-2</v>
      </c>
      <c r="C4484" t="s">
        <v>19</v>
      </c>
      <c r="D4484" t="s">
        <v>37</v>
      </c>
      <c r="E4484">
        <v>11</v>
      </c>
      <c r="F4484">
        <v>5</v>
      </c>
    </row>
    <row r="4485" spans="1:10">
      <c r="A4485" t="s">
        <v>1238</v>
      </c>
      <c r="B4485" s="56">
        <v>3.9664351851851853E-2</v>
      </c>
      <c r="C4485" t="s">
        <v>18</v>
      </c>
      <c r="D4485" t="s">
        <v>68</v>
      </c>
      <c r="E4485">
        <v>15</v>
      </c>
      <c r="F4485">
        <v>14</v>
      </c>
    </row>
    <row r="4486" spans="1:10">
      <c r="A4486" t="s">
        <v>1238</v>
      </c>
      <c r="B4486" s="56">
        <v>3.9988425925925927E-2</v>
      </c>
      <c r="C4486" t="s">
        <v>888</v>
      </c>
      <c r="D4486" t="s">
        <v>15</v>
      </c>
      <c r="E4486">
        <v>10</v>
      </c>
      <c r="F4486">
        <v>2</v>
      </c>
    </row>
    <row r="4487" spans="1:10">
      <c r="A4487" t="s">
        <v>1238</v>
      </c>
      <c r="B4487" s="56">
        <v>4.1944444444444444E-2</v>
      </c>
      <c r="C4487" t="s">
        <v>14</v>
      </c>
      <c r="D4487" t="s">
        <v>101</v>
      </c>
      <c r="E4487">
        <v>22</v>
      </c>
      <c r="J4487" t="s">
        <v>70</v>
      </c>
    </row>
    <row r="4488" spans="1:10">
      <c r="A4488" t="s">
        <v>1238</v>
      </c>
      <c r="B4488" s="56">
        <v>4.3067129629629629E-2</v>
      </c>
      <c r="C4488" t="s">
        <v>18</v>
      </c>
      <c r="D4488" t="s">
        <v>15</v>
      </c>
      <c r="E4488">
        <v>20</v>
      </c>
      <c r="F4488">
        <v>16</v>
      </c>
    </row>
    <row r="4489" spans="1:10">
      <c r="A4489" t="s">
        <v>1238</v>
      </c>
      <c r="B4489" s="56">
        <v>4.3391203703703703E-2</v>
      </c>
      <c r="C4489" t="s">
        <v>13</v>
      </c>
      <c r="D4489" t="s">
        <v>37</v>
      </c>
      <c r="E4489" t="s">
        <v>17</v>
      </c>
      <c r="F4489">
        <v>20</v>
      </c>
    </row>
    <row r="4490" spans="1:10">
      <c r="A4490" t="s">
        <v>1238</v>
      </c>
      <c r="B4490" s="56">
        <v>4.449074074074074E-2</v>
      </c>
      <c r="C4490" t="s">
        <v>19</v>
      </c>
      <c r="D4490" t="s">
        <v>101</v>
      </c>
      <c r="E4490" t="s">
        <v>38</v>
      </c>
      <c r="F4490" t="s">
        <v>38</v>
      </c>
      <c r="J4490" t="s">
        <v>70</v>
      </c>
    </row>
    <row r="4491" spans="1:10">
      <c r="A4491" t="s">
        <v>1238</v>
      </c>
      <c r="B4491" s="56">
        <v>4.5497685185185183E-2</v>
      </c>
      <c r="C4491" t="s">
        <v>21</v>
      </c>
      <c r="D4491" t="s">
        <v>101</v>
      </c>
      <c r="E4491" t="s">
        <v>38</v>
      </c>
      <c r="F4491" t="s">
        <v>38</v>
      </c>
      <c r="J4491" t="s">
        <v>70</v>
      </c>
    </row>
    <row r="4492" spans="1:10">
      <c r="A4492" t="s">
        <v>1238</v>
      </c>
      <c r="B4492" s="56">
        <v>4.6828703703703706E-2</v>
      </c>
      <c r="C4492" t="s">
        <v>888</v>
      </c>
      <c r="D4492" t="s">
        <v>37</v>
      </c>
      <c r="E4492">
        <v>8</v>
      </c>
      <c r="F4492">
        <v>9</v>
      </c>
    </row>
    <row r="4493" spans="1:10">
      <c r="A4493" t="s">
        <v>1238</v>
      </c>
      <c r="B4493" s="56">
        <v>4.8344907407407406E-2</v>
      </c>
      <c r="C4493" t="s">
        <v>18</v>
      </c>
      <c r="D4493" t="s">
        <v>51</v>
      </c>
      <c r="E4493">
        <v>24</v>
      </c>
      <c r="F4493">
        <v>17</v>
      </c>
    </row>
    <row r="4494" spans="1:10">
      <c r="A4494" t="s">
        <v>1238</v>
      </c>
      <c r="B4494" s="56">
        <v>5.0659722222222224E-2</v>
      </c>
      <c r="C4494" t="s">
        <v>19</v>
      </c>
      <c r="D4494" t="s">
        <v>15</v>
      </c>
      <c r="E4494">
        <v>10</v>
      </c>
      <c r="F4494">
        <v>10</v>
      </c>
    </row>
    <row r="4495" spans="1:10">
      <c r="A4495" t="s">
        <v>1238</v>
      </c>
      <c r="B4495" s="56">
        <v>5.7615740740740738E-2</v>
      </c>
      <c r="C4495" t="s">
        <v>89</v>
      </c>
      <c r="D4495" t="s">
        <v>15</v>
      </c>
      <c r="E4495" t="s">
        <v>38</v>
      </c>
      <c r="F4495" t="s">
        <v>38</v>
      </c>
      <c r="J4495" t="s">
        <v>56</v>
      </c>
    </row>
    <row r="4496" spans="1:10">
      <c r="A4496" t="s">
        <v>1238</v>
      </c>
      <c r="B4496" s="56">
        <v>5.7615740740740738E-2</v>
      </c>
      <c r="C4496" t="s">
        <v>89</v>
      </c>
      <c r="D4496" t="s">
        <v>15</v>
      </c>
      <c r="E4496">
        <v>8</v>
      </c>
      <c r="F4496">
        <v>5</v>
      </c>
      <c r="J4496" t="s">
        <v>57</v>
      </c>
    </row>
    <row r="4497" spans="1:10">
      <c r="A4497" t="s">
        <v>1238</v>
      </c>
      <c r="B4497" s="56">
        <v>5.8993055555555556E-2</v>
      </c>
      <c r="C4497" t="s">
        <v>19</v>
      </c>
      <c r="D4497" t="s">
        <v>52</v>
      </c>
      <c r="E4497">
        <v>26</v>
      </c>
      <c r="F4497">
        <v>19</v>
      </c>
    </row>
    <row r="4498" spans="1:10">
      <c r="A4498" t="s">
        <v>1238</v>
      </c>
      <c r="B4498" s="56">
        <v>5.9374999999999997E-2</v>
      </c>
      <c r="C4498" t="s">
        <v>19</v>
      </c>
      <c r="D4498" t="s">
        <v>37</v>
      </c>
      <c r="E4498">
        <v>17</v>
      </c>
      <c r="F4498">
        <v>11</v>
      </c>
    </row>
    <row r="4499" spans="1:10">
      <c r="A4499" t="s">
        <v>1238</v>
      </c>
      <c r="B4499" s="56">
        <v>6.0520833333333336E-2</v>
      </c>
      <c r="C4499" t="s">
        <v>18</v>
      </c>
      <c r="D4499" t="s">
        <v>52</v>
      </c>
      <c r="E4499">
        <v>18</v>
      </c>
      <c r="F4499">
        <v>14</v>
      </c>
    </row>
    <row r="4500" spans="1:10">
      <c r="A4500" t="s">
        <v>1238</v>
      </c>
      <c r="B4500" s="56">
        <v>6.0856481481481484E-2</v>
      </c>
      <c r="C4500" t="s">
        <v>14</v>
      </c>
      <c r="D4500" t="s">
        <v>52</v>
      </c>
      <c r="E4500">
        <v>14</v>
      </c>
      <c r="F4500">
        <v>7</v>
      </c>
    </row>
    <row r="4501" spans="1:10">
      <c r="A4501" t="s">
        <v>1238</v>
      </c>
      <c r="B4501" s="56">
        <v>6.1168981481481484E-2</v>
      </c>
      <c r="C4501" t="s">
        <v>888</v>
      </c>
      <c r="D4501" t="s">
        <v>26</v>
      </c>
      <c r="E4501">
        <v>10</v>
      </c>
      <c r="F4501">
        <v>10</v>
      </c>
    </row>
    <row r="4502" spans="1:10">
      <c r="A4502" t="s">
        <v>1238</v>
      </c>
      <c r="B4502" s="56">
        <v>6.2511574074074081E-2</v>
      </c>
      <c r="C4502" t="s">
        <v>19</v>
      </c>
      <c r="D4502" t="s">
        <v>15</v>
      </c>
      <c r="E4502" t="s">
        <v>38</v>
      </c>
      <c r="F4502" t="s">
        <v>38</v>
      </c>
      <c r="J4502" t="s">
        <v>103</v>
      </c>
    </row>
    <row r="4503" spans="1:10">
      <c r="A4503" t="s">
        <v>1238</v>
      </c>
      <c r="B4503" s="56">
        <v>6.2511574074074081E-2</v>
      </c>
      <c r="C4503" t="s">
        <v>19</v>
      </c>
      <c r="D4503" t="s">
        <v>15</v>
      </c>
      <c r="E4503">
        <v>6</v>
      </c>
      <c r="F4503">
        <v>6</v>
      </c>
      <c r="J4503" t="s">
        <v>105</v>
      </c>
    </row>
    <row r="4504" spans="1:10">
      <c r="A4504" t="s">
        <v>1238</v>
      </c>
      <c r="B4504" s="56">
        <v>6.3773148148148148E-2</v>
      </c>
      <c r="C4504" t="s">
        <v>21</v>
      </c>
      <c r="D4504" t="s">
        <v>78</v>
      </c>
      <c r="E4504" t="s">
        <v>17</v>
      </c>
      <c r="F4504">
        <v>20</v>
      </c>
    </row>
    <row r="4505" spans="1:10">
      <c r="A4505" t="s">
        <v>1238</v>
      </c>
      <c r="B4505" s="56">
        <v>6.413194444444445E-2</v>
      </c>
      <c r="C4505" t="s">
        <v>18</v>
      </c>
      <c r="D4505" t="s">
        <v>15</v>
      </c>
      <c r="E4505">
        <v>6</v>
      </c>
      <c r="F4505">
        <v>2</v>
      </c>
    </row>
    <row r="4506" spans="1:10">
      <c r="A4506" t="s">
        <v>1238</v>
      </c>
      <c r="B4506" s="56">
        <v>6.7245370370370372E-2</v>
      </c>
      <c r="C4506" t="s">
        <v>21</v>
      </c>
      <c r="D4506" t="s">
        <v>37</v>
      </c>
      <c r="E4506">
        <v>18</v>
      </c>
      <c r="F4506">
        <v>10</v>
      </c>
    </row>
    <row r="4507" spans="1:10">
      <c r="A4507" t="s">
        <v>1238</v>
      </c>
      <c r="B4507" s="56">
        <v>6.9537037037037036E-2</v>
      </c>
      <c r="C4507" t="s">
        <v>19</v>
      </c>
      <c r="D4507" t="s">
        <v>15</v>
      </c>
      <c r="E4507">
        <v>7</v>
      </c>
      <c r="F4507">
        <v>7</v>
      </c>
    </row>
    <row r="4508" spans="1:10">
      <c r="A4508" t="s">
        <v>1238</v>
      </c>
      <c r="B4508" s="56">
        <v>6.9837962962962963E-2</v>
      </c>
      <c r="C4508" t="s">
        <v>13</v>
      </c>
      <c r="D4508" t="s">
        <v>69</v>
      </c>
      <c r="E4508">
        <v>13</v>
      </c>
      <c r="F4508">
        <v>15</v>
      </c>
    </row>
    <row r="4509" spans="1:10">
      <c r="A4509" t="s">
        <v>1238</v>
      </c>
      <c r="B4509" s="56">
        <v>7.0358796296296294E-2</v>
      </c>
      <c r="C4509" t="s">
        <v>19</v>
      </c>
      <c r="D4509" t="s">
        <v>78</v>
      </c>
      <c r="E4509" t="s">
        <v>38</v>
      </c>
      <c r="F4509" t="s">
        <v>38</v>
      </c>
      <c r="J4509" t="s">
        <v>103</v>
      </c>
    </row>
    <row r="4510" spans="1:10">
      <c r="A4510" t="s">
        <v>1238</v>
      </c>
      <c r="B4510" s="56">
        <v>7.0358796296296294E-2</v>
      </c>
      <c r="C4510" t="s">
        <v>19</v>
      </c>
      <c r="D4510" t="s">
        <v>78</v>
      </c>
      <c r="E4510">
        <v>13</v>
      </c>
      <c r="F4510">
        <v>10</v>
      </c>
      <c r="J4510" t="s">
        <v>105</v>
      </c>
    </row>
    <row r="4511" spans="1:10">
      <c r="A4511" t="s">
        <v>1238</v>
      </c>
      <c r="B4511" s="56">
        <v>7.1967592592592597E-2</v>
      </c>
      <c r="C4511" t="s">
        <v>21</v>
      </c>
      <c r="D4511" t="s">
        <v>15</v>
      </c>
      <c r="E4511">
        <v>16</v>
      </c>
      <c r="F4511">
        <v>13</v>
      </c>
    </row>
    <row r="4512" spans="1:10">
      <c r="A4512" t="s">
        <v>1238</v>
      </c>
      <c r="B4512" s="56">
        <v>7.1967592592592597E-2</v>
      </c>
      <c r="C4512" t="s">
        <v>21</v>
      </c>
      <c r="D4512" t="s">
        <v>15</v>
      </c>
      <c r="E4512">
        <v>12</v>
      </c>
      <c r="F4512">
        <v>9</v>
      </c>
    </row>
    <row r="4513" spans="1:10">
      <c r="A4513" t="s">
        <v>1238</v>
      </c>
      <c r="B4513" s="56">
        <v>7.5914351851851858E-2</v>
      </c>
      <c r="C4513" t="s">
        <v>66</v>
      </c>
      <c r="D4513" t="s">
        <v>30</v>
      </c>
      <c r="E4513">
        <v>21</v>
      </c>
      <c r="F4513">
        <v>14</v>
      </c>
      <c r="J4513" t="s">
        <v>1268</v>
      </c>
    </row>
    <row r="4514" spans="1:10">
      <c r="A4514" t="s">
        <v>1238</v>
      </c>
      <c r="B4514" s="56">
        <v>7.5925925925925924E-2</v>
      </c>
      <c r="C4514" t="s">
        <v>66</v>
      </c>
      <c r="D4514" t="s">
        <v>30</v>
      </c>
      <c r="E4514">
        <v>14</v>
      </c>
      <c r="F4514">
        <v>7</v>
      </c>
      <c r="J4514" t="s">
        <v>1268</v>
      </c>
    </row>
    <row r="4515" spans="1:10">
      <c r="A4515" t="s">
        <v>1238</v>
      </c>
      <c r="B4515" s="56">
        <v>7.6018518518518513E-2</v>
      </c>
      <c r="C4515" t="s">
        <v>66</v>
      </c>
      <c r="D4515" t="s">
        <v>28</v>
      </c>
      <c r="E4515">
        <v>9</v>
      </c>
      <c r="H4515" t="s">
        <v>1302</v>
      </c>
    </row>
    <row r="4516" spans="1:10">
      <c r="A4516" t="s">
        <v>1238</v>
      </c>
      <c r="B4516" s="56">
        <v>7.6087962962962968E-2</v>
      </c>
      <c r="C4516" t="s">
        <v>66</v>
      </c>
      <c r="D4516" t="s">
        <v>28</v>
      </c>
      <c r="E4516">
        <v>12</v>
      </c>
      <c r="H4516" t="s">
        <v>1303</v>
      </c>
    </row>
    <row r="4517" spans="1:10">
      <c r="A4517" t="s">
        <v>1238</v>
      </c>
      <c r="B4517" s="56">
        <v>7.7141203703703698E-2</v>
      </c>
      <c r="C4517" t="s">
        <v>14</v>
      </c>
      <c r="D4517" t="s">
        <v>26</v>
      </c>
      <c r="E4517">
        <v>9</v>
      </c>
      <c r="F4517">
        <v>4</v>
      </c>
    </row>
    <row r="4518" spans="1:10">
      <c r="A4518" t="s">
        <v>1238</v>
      </c>
      <c r="B4518" s="56">
        <v>7.7708333333333338E-2</v>
      </c>
      <c r="C4518" t="s">
        <v>19</v>
      </c>
      <c r="D4518" t="s">
        <v>62</v>
      </c>
      <c r="E4518">
        <v>18</v>
      </c>
      <c r="F4518">
        <v>16</v>
      </c>
    </row>
    <row r="4519" spans="1:10">
      <c r="A4519" t="s">
        <v>1238</v>
      </c>
      <c r="B4519" s="56">
        <v>7.8726851851851853E-2</v>
      </c>
      <c r="C4519" t="s">
        <v>888</v>
      </c>
      <c r="D4519" t="s">
        <v>28</v>
      </c>
      <c r="E4519">
        <v>11</v>
      </c>
      <c r="H4519" t="s">
        <v>1304</v>
      </c>
      <c r="J4519" t="s">
        <v>215</v>
      </c>
    </row>
    <row r="4520" spans="1:10">
      <c r="A4520" t="s">
        <v>1238</v>
      </c>
      <c r="B4520" s="56">
        <v>8.0231481481481487E-2</v>
      </c>
      <c r="C4520" t="s">
        <v>18</v>
      </c>
      <c r="D4520" t="s">
        <v>28</v>
      </c>
      <c r="E4520">
        <v>15</v>
      </c>
      <c r="H4520" t="s">
        <v>1305</v>
      </c>
      <c r="J4520" t="s">
        <v>1249</v>
      </c>
    </row>
    <row r="4521" spans="1:10">
      <c r="A4521" t="s">
        <v>1238</v>
      </c>
      <c r="B4521" s="56">
        <v>8.0671296296296297E-2</v>
      </c>
      <c r="C4521" t="s">
        <v>66</v>
      </c>
      <c r="D4521" t="s">
        <v>30</v>
      </c>
      <c r="E4521" t="s">
        <v>38</v>
      </c>
      <c r="F4521" t="s">
        <v>38</v>
      </c>
      <c r="J4521" t="s">
        <v>56</v>
      </c>
    </row>
    <row r="4522" spans="1:10">
      <c r="A4522" t="s">
        <v>1238</v>
      </c>
      <c r="B4522" s="56">
        <v>8.0671296296296297E-2</v>
      </c>
      <c r="C4522" t="s">
        <v>66</v>
      </c>
      <c r="D4522" t="s">
        <v>30</v>
      </c>
      <c r="E4522">
        <v>20</v>
      </c>
      <c r="F4522">
        <v>13</v>
      </c>
      <c r="J4522" t="s">
        <v>1306</v>
      </c>
    </row>
    <row r="4523" spans="1:10">
      <c r="A4523" t="s">
        <v>1238</v>
      </c>
      <c r="B4523" s="56">
        <v>8.0694444444444444E-2</v>
      </c>
      <c r="C4523" t="s">
        <v>66</v>
      </c>
      <c r="D4523" t="s">
        <v>30</v>
      </c>
      <c r="E4523" t="s">
        <v>38</v>
      </c>
      <c r="F4523" t="s">
        <v>38</v>
      </c>
      <c r="J4523" t="s">
        <v>56</v>
      </c>
    </row>
    <row r="4524" spans="1:10">
      <c r="A4524" t="s">
        <v>1238</v>
      </c>
      <c r="B4524" s="56">
        <v>8.0694444444444444E-2</v>
      </c>
      <c r="C4524" t="s">
        <v>66</v>
      </c>
      <c r="D4524" t="s">
        <v>30</v>
      </c>
      <c r="E4524">
        <v>23</v>
      </c>
      <c r="F4524">
        <v>16</v>
      </c>
      <c r="J4524" t="s">
        <v>1306</v>
      </c>
    </row>
    <row r="4525" spans="1:10">
      <c r="A4525" t="s">
        <v>1238</v>
      </c>
      <c r="B4525" s="56">
        <v>8.0798611111111113E-2</v>
      </c>
      <c r="C4525" t="s">
        <v>66</v>
      </c>
      <c r="D4525" t="s">
        <v>28</v>
      </c>
      <c r="E4525">
        <v>19</v>
      </c>
      <c r="H4525" t="s">
        <v>1307</v>
      </c>
    </row>
    <row r="4526" spans="1:10">
      <c r="A4526" t="s">
        <v>1238</v>
      </c>
      <c r="B4526" s="56">
        <v>8.0925925925925929E-2</v>
      </c>
      <c r="C4526" t="s">
        <v>66</v>
      </c>
      <c r="D4526" t="s">
        <v>28</v>
      </c>
      <c r="E4526">
        <v>11</v>
      </c>
      <c r="H4526" t="s">
        <v>1304</v>
      </c>
    </row>
    <row r="4527" spans="1:10">
      <c r="A4527" t="s">
        <v>1238</v>
      </c>
      <c r="B4527" s="56">
        <v>8.160879629629629E-2</v>
      </c>
      <c r="C4527" t="s">
        <v>14</v>
      </c>
      <c r="D4527" t="s">
        <v>30</v>
      </c>
      <c r="E4527">
        <v>22</v>
      </c>
      <c r="F4527">
        <v>15</v>
      </c>
      <c r="J4527" t="s">
        <v>995</v>
      </c>
    </row>
    <row r="4528" spans="1:10">
      <c r="A4528" t="s">
        <v>1238</v>
      </c>
      <c r="B4528" s="56">
        <v>8.172453703703704E-2</v>
      </c>
      <c r="C4528" t="s">
        <v>14</v>
      </c>
      <c r="D4528" t="s">
        <v>28</v>
      </c>
      <c r="E4528">
        <v>10</v>
      </c>
      <c r="H4528" t="s">
        <v>1309</v>
      </c>
    </row>
    <row r="4529" spans="1:10">
      <c r="A4529" t="s">
        <v>1238</v>
      </c>
      <c r="B4529" s="56">
        <v>8.1793981481481481E-2</v>
      </c>
      <c r="C4529" t="s">
        <v>14</v>
      </c>
      <c r="D4529" t="s">
        <v>30</v>
      </c>
      <c r="E4529">
        <v>12</v>
      </c>
      <c r="F4529">
        <v>5</v>
      </c>
      <c r="J4529" t="s">
        <v>995</v>
      </c>
    </row>
    <row r="4530" spans="1:10">
      <c r="A4530" t="s">
        <v>1238</v>
      </c>
      <c r="B4530" s="56">
        <v>8.1979166666666672E-2</v>
      </c>
      <c r="C4530" t="s">
        <v>14</v>
      </c>
      <c r="D4530" t="s">
        <v>30</v>
      </c>
      <c r="E4530">
        <v>13</v>
      </c>
      <c r="F4530">
        <v>6</v>
      </c>
      <c r="J4530" t="s">
        <v>929</v>
      </c>
    </row>
    <row r="4531" spans="1:10">
      <c r="A4531" t="s">
        <v>1238</v>
      </c>
      <c r="B4531" s="56">
        <v>8.206018518518518E-2</v>
      </c>
      <c r="C4531" t="s">
        <v>14</v>
      </c>
      <c r="D4531" t="s">
        <v>28</v>
      </c>
      <c r="E4531">
        <v>8</v>
      </c>
      <c r="H4531" t="s">
        <v>1310</v>
      </c>
    </row>
    <row r="4532" spans="1:10">
      <c r="A4532" t="s">
        <v>1238</v>
      </c>
      <c r="B4532" s="56">
        <v>8.2268518518518519E-2</v>
      </c>
      <c r="C4532" t="s">
        <v>14</v>
      </c>
      <c r="D4532" t="s">
        <v>532</v>
      </c>
      <c r="E4532">
        <v>14</v>
      </c>
      <c r="F4532">
        <v>11</v>
      </c>
    </row>
    <row r="4533" spans="1:10">
      <c r="A4533" t="s">
        <v>1238</v>
      </c>
      <c r="B4533" s="56">
        <v>8.245370370370371E-2</v>
      </c>
      <c r="C4533" t="s">
        <v>18</v>
      </c>
      <c r="D4533" t="s">
        <v>532</v>
      </c>
      <c r="E4533" t="s">
        <v>38</v>
      </c>
      <c r="F4533" t="s">
        <v>38</v>
      </c>
      <c r="J4533" t="s">
        <v>56</v>
      </c>
    </row>
    <row r="4534" spans="1:10">
      <c r="A4534" t="s">
        <v>1238</v>
      </c>
      <c r="B4534" s="56">
        <v>8.245370370370371E-2</v>
      </c>
      <c r="C4534" t="s">
        <v>18</v>
      </c>
      <c r="D4534" t="s">
        <v>532</v>
      </c>
      <c r="E4534">
        <v>22</v>
      </c>
      <c r="F4534">
        <v>19</v>
      </c>
      <c r="J4534" t="s">
        <v>57</v>
      </c>
    </row>
    <row r="4535" spans="1:10">
      <c r="A4535" t="s">
        <v>1238</v>
      </c>
      <c r="B4535" s="56">
        <v>8.3043981481481483E-2</v>
      </c>
      <c r="C4535" t="s">
        <v>19</v>
      </c>
      <c r="D4535" t="s">
        <v>156</v>
      </c>
      <c r="E4535">
        <v>16</v>
      </c>
      <c r="F4535">
        <v>16</v>
      </c>
      <c r="J4535" t="s">
        <v>1311</v>
      </c>
    </row>
    <row r="4536" spans="1:10">
      <c r="A4536" t="s">
        <v>1238</v>
      </c>
      <c r="B4536" s="56">
        <v>8.3773148148148152E-2</v>
      </c>
      <c r="C4536" t="s">
        <v>888</v>
      </c>
      <c r="D4536" t="s">
        <v>116</v>
      </c>
      <c r="E4536" t="s">
        <v>38</v>
      </c>
      <c r="F4536" t="s">
        <v>38</v>
      </c>
      <c r="J4536" t="s">
        <v>56</v>
      </c>
    </row>
    <row r="4537" spans="1:10">
      <c r="A4537" t="s">
        <v>1238</v>
      </c>
      <c r="B4537" s="56">
        <v>8.3773148148148152E-2</v>
      </c>
      <c r="C4537" t="s">
        <v>888</v>
      </c>
      <c r="D4537" t="s">
        <v>116</v>
      </c>
      <c r="E4537">
        <v>8</v>
      </c>
      <c r="F4537">
        <v>5</v>
      </c>
      <c r="J4537" t="s">
        <v>57</v>
      </c>
    </row>
    <row r="4538" spans="1:10">
      <c r="A4538" t="s">
        <v>1238</v>
      </c>
      <c r="B4538" s="56">
        <v>8.4548611111111116E-2</v>
      </c>
      <c r="C4538" t="s">
        <v>13</v>
      </c>
      <c r="D4538" t="s">
        <v>532</v>
      </c>
      <c r="E4538" t="s">
        <v>1312</v>
      </c>
      <c r="F4538">
        <v>16</v>
      </c>
    </row>
    <row r="4539" spans="1:10">
      <c r="A4539" t="s">
        <v>1238</v>
      </c>
      <c r="B4539" s="56">
        <v>8.4803240740740735E-2</v>
      </c>
      <c r="C4539" t="s">
        <v>13</v>
      </c>
      <c r="D4539" t="s">
        <v>30</v>
      </c>
      <c r="E4539">
        <v>23</v>
      </c>
      <c r="F4539">
        <v>15</v>
      </c>
      <c r="J4539" t="s">
        <v>1314</v>
      </c>
    </row>
    <row r="4540" spans="1:10">
      <c r="A4540" t="s">
        <v>1238</v>
      </c>
      <c r="B4540" s="56">
        <v>8.4895833333333337E-2</v>
      </c>
      <c r="C4540" t="s">
        <v>13</v>
      </c>
      <c r="D4540" t="s">
        <v>28</v>
      </c>
      <c r="E4540">
        <v>5</v>
      </c>
      <c r="H4540" t="s">
        <v>1315</v>
      </c>
      <c r="I4540">
        <v>1</v>
      </c>
    </row>
    <row r="4541" spans="1:10">
      <c r="A4541" t="s">
        <v>1238</v>
      </c>
      <c r="B4541" s="56">
        <v>8.5300925925925933E-2</v>
      </c>
      <c r="C4541" t="s">
        <v>13</v>
      </c>
      <c r="D4541" t="s">
        <v>30</v>
      </c>
      <c r="E4541" t="s">
        <v>857</v>
      </c>
      <c r="F4541">
        <v>9</v>
      </c>
      <c r="J4541" t="s">
        <v>1314</v>
      </c>
    </row>
    <row r="4542" spans="1:10">
      <c r="A4542" t="s">
        <v>1238</v>
      </c>
      <c r="B4542" s="56">
        <v>8.5821759259259264E-2</v>
      </c>
      <c r="C4542" t="s">
        <v>21</v>
      </c>
      <c r="D4542" t="s">
        <v>33</v>
      </c>
      <c r="E4542">
        <v>25</v>
      </c>
      <c r="F4542">
        <v>17</v>
      </c>
      <c r="J4542" t="s">
        <v>1014</v>
      </c>
    </row>
    <row r="4543" spans="1:10">
      <c r="A4543" t="s">
        <v>1238</v>
      </c>
      <c r="B4543" s="56">
        <v>8.6053240740740736E-2</v>
      </c>
      <c r="C4543" t="s">
        <v>21</v>
      </c>
      <c r="D4543" t="s">
        <v>28</v>
      </c>
      <c r="E4543">
        <v>3</v>
      </c>
      <c r="H4543" t="s">
        <v>1316</v>
      </c>
    </row>
    <row r="4544" spans="1:10">
      <c r="A4544" t="s">
        <v>1238</v>
      </c>
      <c r="B4544" s="56">
        <v>8.6284722222222221E-2</v>
      </c>
      <c r="C4544" t="s">
        <v>18</v>
      </c>
      <c r="D4544" t="s">
        <v>28</v>
      </c>
      <c r="E4544">
        <v>14</v>
      </c>
      <c r="H4544" t="s">
        <v>1317</v>
      </c>
      <c r="J4544" t="s">
        <v>1318</v>
      </c>
    </row>
    <row r="4545" spans="1:10">
      <c r="A4545" t="s">
        <v>1238</v>
      </c>
      <c r="B4545" s="56">
        <v>8.7384259259259259E-2</v>
      </c>
      <c r="C4545" t="s">
        <v>66</v>
      </c>
      <c r="D4545" t="s">
        <v>30</v>
      </c>
      <c r="E4545" t="s">
        <v>38</v>
      </c>
      <c r="F4545" t="s">
        <v>38</v>
      </c>
      <c r="J4545" t="s">
        <v>56</v>
      </c>
    </row>
    <row r="4546" spans="1:10">
      <c r="A4546" t="s">
        <v>1238</v>
      </c>
      <c r="B4546" s="56">
        <v>8.7384259259259259E-2</v>
      </c>
      <c r="C4546" t="s">
        <v>66</v>
      </c>
      <c r="D4546" t="s">
        <v>30</v>
      </c>
      <c r="E4546">
        <v>9</v>
      </c>
      <c r="F4546">
        <v>2</v>
      </c>
      <c r="J4546" t="s">
        <v>1306</v>
      </c>
    </row>
    <row r="4547" spans="1:10">
      <c r="A4547" t="s">
        <v>1238</v>
      </c>
      <c r="B4547" s="56">
        <v>8.7442129629629634E-2</v>
      </c>
      <c r="C4547" t="s">
        <v>66</v>
      </c>
      <c r="D4547" t="s">
        <v>30</v>
      </c>
      <c r="E4547" t="s">
        <v>38</v>
      </c>
      <c r="F4547" t="s">
        <v>38</v>
      </c>
      <c r="J4547" t="s">
        <v>56</v>
      </c>
    </row>
    <row r="4548" spans="1:10">
      <c r="A4548" t="s">
        <v>1238</v>
      </c>
      <c r="B4548" s="56">
        <v>8.7442129629629634E-2</v>
      </c>
      <c r="C4548" t="s">
        <v>66</v>
      </c>
      <c r="D4548" t="s">
        <v>30</v>
      </c>
      <c r="E4548" t="s">
        <v>17</v>
      </c>
      <c r="F4548">
        <v>20</v>
      </c>
      <c r="G4548" t="s">
        <v>40</v>
      </c>
      <c r="J4548" t="s">
        <v>1306</v>
      </c>
    </row>
    <row r="4549" spans="1:10">
      <c r="A4549" t="s">
        <v>1238</v>
      </c>
      <c r="B4549" s="56">
        <v>8.7662037037037038E-2</v>
      </c>
      <c r="C4549" t="s">
        <v>66</v>
      </c>
      <c r="D4549" t="s">
        <v>28</v>
      </c>
      <c r="E4549">
        <v>26</v>
      </c>
      <c r="H4549" t="s">
        <v>1320</v>
      </c>
    </row>
    <row r="4550" spans="1:10">
      <c r="A4550" t="s">
        <v>1238</v>
      </c>
      <c r="B4550" s="56">
        <v>8.8159722222222223E-2</v>
      </c>
      <c r="C4550" t="s">
        <v>18</v>
      </c>
      <c r="D4550" t="s">
        <v>28</v>
      </c>
      <c r="E4550">
        <v>5</v>
      </c>
      <c r="H4550" t="s">
        <v>1321</v>
      </c>
      <c r="I4550">
        <v>1</v>
      </c>
      <c r="J4550" t="s">
        <v>215</v>
      </c>
    </row>
    <row r="4551" spans="1:10">
      <c r="A4551" t="s">
        <v>1238</v>
      </c>
      <c r="B4551" s="56">
        <v>8.9074074074074069E-2</v>
      </c>
      <c r="C4551" t="s">
        <v>888</v>
      </c>
      <c r="D4551" t="s">
        <v>15</v>
      </c>
      <c r="E4551">
        <v>20</v>
      </c>
      <c r="F4551">
        <v>12</v>
      </c>
    </row>
    <row r="4552" spans="1:10">
      <c r="A4552" t="s">
        <v>1238</v>
      </c>
      <c r="B4552" s="56">
        <v>0.10230324074074074</v>
      </c>
      <c r="C4552" t="s">
        <v>888</v>
      </c>
      <c r="D4552" t="s">
        <v>15</v>
      </c>
      <c r="E4552">
        <v>15</v>
      </c>
      <c r="F4552">
        <v>7</v>
      </c>
    </row>
    <row r="4553" spans="1:10">
      <c r="A4553" t="s">
        <v>1238</v>
      </c>
      <c r="B4553" s="56">
        <v>0.10349537037037038</v>
      </c>
      <c r="C4553" t="s">
        <v>888</v>
      </c>
      <c r="D4553" t="s">
        <v>15</v>
      </c>
      <c r="E4553">
        <v>14</v>
      </c>
      <c r="F4553">
        <v>6</v>
      </c>
    </row>
    <row r="4554" spans="1:10">
      <c r="A4554" t="s">
        <v>1238</v>
      </c>
      <c r="B4554" s="56">
        <v>0.10407407407407407</v>
      </c>
      <c r="C4554" t="s">
        <v>888</v>
      </c>
      <c r="D4554" t="s">
        <v>15</v>
      </c>
      <c r="E4554">
        <v>19</v>
      </c>
      <c r="F4554">
        <v>11</v>
      </c>
    </row>
    <row r="4555" spans="1:10">
      <c r="A4555" t="s">
        <v>1238</v>
      </c>
      <c r="B4555" s="56">
        <v>0.10483796296296297</v>
      </c>
      <c r="C4555" t="s">
        <v>888</v>
      </c>
      <c r="D4555" t="s">
        <v>15</v>
      </c>
      <c r="E4555">
        <v>22</v>
      </c>
      <c r="F4555">
        <v>14</v>
      </c>
    </row>
    <row r="4556" spans="1:10">
      <c r="A4556" t="s">
        <v>1238</v>
      </c>
      <c r="B4556" s="56">
        <v>0.10511574074074075</v>
      </c>
      <c r="C4556" t="s">
        <v>888</v>
      </c>
      <c r="D4556" t="s">
        <v>68</v>
      </c>
      <c r="E4556" t="s">
        <v>17</v>
      </c>
      <c r="F4556">
        <v>20</v>
      </c>
    </row>
    <row r="4557" spans="1:10">
      <c r="A4557" t="s">
        <v>1238</v>
      </c>
      <c r="B4557" s="56">
        <v>0.10597222222222222</v>
      </c>
      <c r="C4557" t="s">
        <v>14</v>
      </c>
      <c r="D4557" t="s">
        <v>37</v>
      </c>
      <c r="E4557" t="s">
        <v>20</v>
      </c>
      <c r="F4557">
        <v>1</v>
      </c>
    </row>
    <row r="4558" spans="1:10">
      <c r="A4558" t="s">
        <v>1238</v>
      </c>
      <c r="B4558" s="56">
        <v>0.10612268518518518</v>
      </c>
      <c r="C4558" t="s">
        <v>18</v>
      </c>
      <c r="D4558" t="s">
        <v>109</v>
      </c>
      <c r="E4558">
        <v>12</v>
      </c>
      <c r="F4558">
        <v>9</v>
      </c>
    </row>
    <row r="4559" spans="1:10">
      <c r="A4559" t="s">
        <v>1238</v>
      </c>
      <c r="B4559" s="56">
        <v>0.10642361111111111</v>
      </c>
      <c r="C4559" t="s">
        <v>888</v>
      </c>
      <c r="D4559" t="s">
        <v>37</v>
      </c>
      <c r="E4559">
        <v>13</v>
      </c>
      <c r="F4559">
        <v>14</v>
      </c>
    </row>
    <row r="4560" spans="1:10">
      <c r="A4560" t="s">
        <v>1238</v>
      </c>
      <c r="B4560" s="56">
        <v>0.10708333333333334</v>
      </c>
      <c r="C4560" t="s">
        <v>19</v>
      </c>
      <c r="D4560" t="s">
        <v>52</v>
      </c>
      <c r="E4560">
        <v>14</v>
      </c>
      <c r="F4560">
        <v>7</v>
      </c>
    </row>
    <row r="4561" spans="1:10">
      <c r="A4561" t="s">
        <v>1238</v>
      </c>
      <c r="B4561" s="56">
        <v>0.1080787037037037</v>
      </c>
      <c r="C4561" t="s">
        <v>19</v>
      </c>
      <c r="D4561" t="s">
        <v>37</v>
      </c>
      <c r="E4561">
        <v>28</v>
      </c>
      <c r="F4561">
        <v>19</v>
      </c>
    </row>
    <row r="4562" spans="1:10">
      <c r="A4562" t="s">
        <v>1238</v>
      </c>
      <c r="B4562" s="56">
        <v>0.11086805555555555</v>
      </c>
      <c r="C4562" t="s">
        <v>18</v>
      </c>
      <c r="D4562" t="s">
        <v>15</v>
      </c>
      <c r="E4562">
        <v>13</v>
      </c>
      <c r="F4562">
        <v>9</v>
      </c>
    </row>
    <row r="4563" spans="1:10">
      <c r="A4563" t="s">
        <v>1238</v>
      </c>
      <c r="B4563" s="56">
        <v>0.11299768518518519</v>
      </c>
      <c r="C4563" t="s">
        <v>13</v>
      </c>
      <c r="D4563" t="s">
        <v>22</v>
      </c>
      <c r="E4563" t="s">
        <v>17</v>
      </c>
      <c r="F4563">
        <v>20</v>
      </c>
    </row>
    <row r="4564" spans="1:10">
      <c r="A4564" t="s">
        <v>1238</v>
      </c>
      <c r="B4564" s="56">
        <v>0.11299768518518519</v>
      </c>
      <c r="C4564" t="s">
        <v>21</v>
      </c>
      <c r="D4564" t="s">
        <v>22</v>
      </c>
      <c r="E4564" t="s">
        <v>17</v>
      </c>
      <c r="F4564">
        <v>20</v>
      </c>
    </row>
    <row r="4565" spans="1:10">
      <c r="A4565" t="s">
        <v>1238</v>
      </c>
      <c r="B4565" s="56">
        <v>0.113125</v>
      </c>
      <c r="C4565" t="s">
        <v>14</v>
      </c>
      <c r="D4565" t="s">
        <v>22</v>
      </c>
      <c r="E4565" t="s">
        <v>38</v>
      </c>
      <c r="F4565" t="s">
        <v>38</v>
      </c>
      <c r="J4565" t="s">
        <v>56</v>
      </c>
    </row>
    <row r="4566" spans="1:10">
      <c r="A4566" t="s">
        <v>1238</v>
      </c>
      <c r="B4566" s="56">
        <v>0.113125</v>
      </c>
      <c r="C4566" t="s">
        <v>14</v>
      </c>
      <c r="D4566" t="s">
        <v>22</v>
      </c>
      <c r="E4566">
        <v>17</v>
      </c>
      <c r="F4566">
        <v>10</v>
      </c>
      <c r="J4566" t="s">
        <v>57</v>
      </c>
    </row>
    <row r="4567" spans="1:10">
      <c r="A4567" t="s">
        <v>1238</v>
      </c>
      <c r="B4567" s="56">
        <v>0.11314814814814815</v>
      </c>
      <c r="C4567" t="s">
        <v>19</v>
      </c>
      <c r="D4567" t="s">
        <v>22</v>
      </c>
      <c r="E4567">
        <v>20</v>
      </c>
      <c r="F4567">
        <v>10</v>
      </c>
    </row>
    <row r="4568" spans="1:10">
      <c r="A4568" t="s">
        <v>1238</v>
      </c>
      <c r="B4568" s="56">
        <v>0.11315972222222222</v>
      </c>
      <c r="C4568" t="s">
        <v>18</v>
      </c>
      <c r="D4568" t="s">
        <v>22</v>
      </c>
      <c r="E4568">
        <v>15</v>
      </c>
      <c r="F4568">
        <v>11</v>
      </c>
    </row>
    <row r="4569" spans="1:10">
      <c r="A4569" t="s">
        <v>1238</v>
      </c>
      <c r="B4569" s="56">
        <v>0.1131712962962963</v>
      </c>
      <c r="C4569" t="s">
        <v>888</v>
      </c>
      <c r="D4569" t="s">
        <v>22</v>
      </c>
      <c r="E4569">
        <v>5</v>
      </c>
      <c r="F4569">
        <v>4</v>
      </c>
    </row>
    <row r="4570" spans="1:10">
      <c r="A4570" t="s">
        <v>1238</v>
      </c>
      <c r="B4570" s="56">
        <v>0.11321759259259259</v>
      </c>
      <c r="C4570" t="s">
        <v>66</v>
      </c>
      <c r="D4570" t="s">
        <v>22</v>
      </c>
      <c r="E4570" t="s">
        <v>17</v>
      </c>
      <c r="F4570">
        <v>20</v>
      </c>
    </row>
    <row r="4571" spans="1:10">
      <c r="A4571" t="s">
        <v>1238</v>
      </c>
      <c r="B4571" s="56">
        <v>0.12469907407407407</v>
      </c>
      <c r="C4571" t="s">
        <v>18</v>
      </c>
      <c r="D4571" t="s">
        <v>15</v>
      </c>
      <c r="E4571">
        <v>19</v>
      </c>
      <c r="F4571">
        <v>15</v>
      </c>
    </row>
    <row r="4572" spans="1:10">
      <c r="A4572" t="s">
        <v>1238</v>
      </c>
      <c r="B4572" s="56">
        <v>0.12523148148148147</v>
      </c>
      <c r="C4572" t="s">
        <v>18</v>
      </c>
      <c r="D4572" t="s">
        <v>33</v>
      </c>
      <c r="E4572" t="s">
        <v>38</v>
      </c>
      <c r="F4572" t="s">
        <v>38</v>
      </c>
      <c r="J4572" t="s">
        <v>56</v>
      </c>
    </row>
    <row r="4573" spans="1:10">
      <c r="A4573" t="s">
        <v>1238</v>
      </c>
      <c r="B4573" s="56">
        <v>0.12523148148148147</v>
      </c>
      <c r="C4573" t="s">
        <v>18</v>
      </c>
      <c r="D4573" t="s">
        <v>33</v>
      </c>
      <c r="E4573">
        <v>23</v>
      </c>
      <c r="F4573">
        <v>16</v>
      </c>
      <c r="J4573" t="s">
        <v>1327</v>
      </c>
    </row>
    <row r="4574" spans="1:10">
      <c r="A4574" t="s">
        <v>1238</v>
      </c>
      <c r="B4574" s="56">
        <v>0.12523148148148147</v>
      </c>
      <c r="C4574" t="s">
        <v>19</v>
      </c>
      <c r="D4574" t="s">
        <v>30</v>
      </c>
      <c r="E4574">
        <v>20</v>
      </c>
      <c r="F4574">
        <v>12</v>
      </c>
      <c r="J4574" t="s">
        <v>1328</v>
      </c>
    </row>
    <row r="4575" spans="1:10">
      <c r="A4575" t="s">
        <v>1238</v>
      </c>
      <c r="B4575" s="56">
        <v>0.12523148148148147</v>
      </c>
      <c r="C4575" t="s">
        <v>19</v>
      </c>
      <c r="D4575" t="s">
        <v>30</v>
      </c>
      <c r="E4575">
        <v>10</v>
      </c>
      <c r="F4575">
        <v>2</v>
      </c>
      <c r="J4575" t="s">
        <v>243</v>
      </c>
    </row>
    <row r="4576" spans="1:10">
      <c r="A4576" t="s">
        <v>1238</v>
      </c>
      <c r="B4576" s="56">
        <v>0.12596064814814814</v>
      </c>
      <c r="C4576" t="s">
        <v>18</v>
      </c>
      <c r="D4576" t="s">
        <v>28</v>
      </c>
      <c r="E4576">
        <v>38</v>
      </c>
      <c r="H4576" t="s">
        <v>1330</v>
      </c>
    </row>
    <row r="4577" spans="1:10">
      <c r="A4577" t="s">
        <v>1238</v>
      </c>
      <c r="B4577" s="56">
        <v>0.12596064814814814</v>
      </c>
      <c r="C4577" t="s">
        <v>19</v>
      </c>
      <c r="D4577" t="s">
        <v>28</v>
      </c>
      <c r="E4577">
        <v>21</v>
      </c>
      <c r="H4577" t="s">
        <v>1331</v>
      </c>
    </row>
    <row r="4578" spans="1:10">
      <c r="A4578" t="s">
        <v>1238</v>
      </c>
      <c r="B4578" s="56">
        <v>0.12710648148148149</v>
      </c>
      <c r="C4578" t="s">
        <v>14</v>
      </c>
      <c r="D4578" t="s">
        <v>16</v>
      </c>
      <c r="E4578">
        <v>19</v>
      </c>
      <c r="F4578">
        <v>15</v>
      </c>
    </row>
    <row r="4579" spans="1:10">
      <c r="A4579" t="s">
        <v>1238</v>
      </c>
      <c r="B4579" s="56">
        <v>0.12711805555555555</v>
      </c>
      <c r="C4579" t="s">
        <v>19</v>
      </c>
      <c r="D4579" t="s">
        <v>16</v>
      </c>
      <c r="E4579">
        <v>18</v>
      </c>
      <c r="F4579">
        <v>14</v>
      </c>
    </row>
    <row r="4580" spans="1:10">
      <c r="A4580" t="s">
        <v>1238</v>
      </c>
      <c r="B4580" s="56">
        <v>0.12712962962962962</v>
      </c>
      <c r="C4580" t="s">
        <v>13</v>
      </c>
      <c r="D4580" t="s">
        <v>16</v>
      </c>
      <c r="E4580">
        <v>15</v>
      </c>
      <c r="F4580">
        <v>15</v>
      </c>
    </row>
    <row r="4581" spans="1:10">
      <c r="A4581" t="s">
        <v>1238</v>
      </c>
      <c r="B4581" s="56">
        <v>0.12717592592592591</v>
      </c>
      <c r="C4581" t="s">
        <v>21</v>
      </c>
      <c r="D4581" t="s">
        <v>16</v>
      </c>
      <c r="E4581">
        <v>14</v>
      </c>
      <c r="F4581">
        <v>13</v>
      </c>
    </row>
    <row r="4582" spans="1:10">
      <c r="A4582" t="s">
        <v>1238</v>
      </c>
      <c r="B4582" s="56">
        <v>0.12743055555555555</v>
      </c>
      <c r="C4582" t="s">
        <v>18</v>
      </c>
      <c r="D4582" t="s">
        <v>16</v>
      </c>
      <c r="E4582">
        <v>8</v>
      </c>
      <c r="F4582">
        <v>4</v>
      </c>
    </row>
    <row r="4583" spans="1:10">
      <c r="A4583" t="s">
        <v>1238</v>
      </c>
      <c r="B4583" s="56">
        <v>0.12743055555555555</v>
      </c>
      <c r="C4583" t="s">
        <v>888</v>
      </c>
      <c r="D4583" t="s">
        <v>16</v>
      </c>
      <c r="E4583">
        <v>8</v>
      </c>
      <c r="F4583">
        <v>7</v>
      </c>
    </row>
    <row r="4584" spans="1:10">
      <c r="A4584" t="s">
        <v>1238</v>
      </c>
      <c r="B4584" s="56">
        <v>0.12748842592592594</v>
      </c>
      <c r="C4584" t="s">
        <v>66</v>
      </c>
      <c r="D4584" t="s">
        <v>16</v>
      </c>
      <c r="E4584">
        <v>8</v>
      </c>
      <c r="F4584">
        <v>6</v>
      </c>
    </row>
    <row r="4585" spans="1:10">
      <c r="A4585" t="s">
        <v>1238</v>
      </c>
      <c r="B4585" s="56">
        <v>0.12857638888888889</v>
      </c>
      <c r="C4585" t="s">
        <v>14</v>
      </c>
      <c r="D4585" t="s">
        <v>30</v>
      </c>
      <c r="E4585">
        <v>18</v>
      </c>
      <c r="F4585">
        <v>11</v>
      </c>
      <c r="J4585" t="s">
        <v>1027</v>
      </c>
    </row>
    <row r="4586" spans="1:10">
      <c r="A4586" t="s">
        <v>1238</v>
      </c>
      <c r="B4586" s="56">
        <v>0.12872685185185184</v>
      </c>
      <c r="C4586" t="s">
        <v>14</v>
      </c>
      <c r="D4586" t="s">
        <v>30</v>
      </c>
      <c r="E4586" t="s">
        <v>329</v>
      </c>
      <c r="F4586">
        <v>13</v>
      </c>
      <c r="J4586" t="s">
        <v>1027</v>
      </c>
    </row>
    <row r="4587" spans="1:10">
      <c r="A4587" t="s">
        <v>1238</v>
      </c>
      <c r="B4587" s="56">
        <v>0.12887731481481482</v>
      </c>
      <c r="C4587" t="s">
        <v>14</v>
      </c>
      <c r="D4587" t="s">
        <v>28</v>
      </c>
      <c r="E4587">
        <v>13</v>
      </c>
      <c r="H4587" t="s">
        <v>1334</v>
      </c>
    </row>
    <row r="4588" spans="1:10">
      <c r="A4588" t="s">
        <v>1238</v>
      </c>
      <c r="B4588" s="56">
        <v>0.13010416666666666</v>
      </c>
      <c r="C4588" t="s">
        <v>19</v>
      </c>
      <c r="D4588" t="s">
        <v>30</v>
      </c>
      <c r="E4588">
        <v>16</v>
      </c>
      <c r="F4588">
        <v>8</v>
      </c>
      <c r="J4588" t="s">
        <v>935</v>
      </c>
    </row>
    <row r="4589" spans="1:10">
      <c r="A4589" t="s">
        <v>1238</v>
      </c>
      <c r="B4589" s="56">
        <v>0.13028935185185186</v>
      </c>
      <c r="C4589" t="s">
        <v>19</v>
      </c>
      <c r="D4589" t="s">
        <v>28</v>
      </c>
      <c r="E4589">
        <v>11</v>
      </c>
      <c r="H4589" t="s">
        <v>1336</v>
      </c>
    </row>
    <row r="4590" spans="1:10">
      <c r="A4590" t="s">
        <v>1238</v>
      </c>
      <c r="B4590" s="56">
        <v>0.13050925925925927</v>
      </c>
      <c r="C4590" t="s">
        <v>19</v>
      </c>
      <c r="D4590" t="s">
        <v>22</v>
      </c>
      <c r="E4590" t="s">
        <v>38</v>
      </c>
      <c r="F4590" t="s">
        <v>38</v>
      </c>
      <c r="J4590" t="s">
        <v>56</v>
      </c>
    </row>
    <row r="4591" spans="1:10">
      <c r="A4591" t="s">
        <v>1238</v>
      </c>
      <c r="B4591" s="56">
        <v>0.13050925925925927</v>
      </c>
      <c r="C4591" t="s">
        <v>19</v>
      </c>
      <c r="D4591" t="s">
        <v>22</v>
      </c>
      <c r="E4591">
        <v>29</v>
      </c>
      <c r="F4591">
        <v>19</v>
      </c>
      <c r="J4591" t="s">
        <v>57</v>
      </c>
    </row>
    <row r="4592" spans="1:10">
      <c r="A4592" t="s">
        <v>1238</v>
      </c>
      <c r="B4592" s="56">
        <v>0.13414351851851852</v>
      </c>
      <c r="C4592" t="s">
        <v>888</v>
      </c>
      <c r="D4592" t="s">
        <v>101</v>
      </c>
      <c r="E4592">
        <v>9</v>
      </c>
      <c r="J4592" t="s">
        <v>154</v>
      </c>
    </row>
    <row r="4593" spans="1:10">
      <c r="A4593" t="s">
        <v>1238</v>
      </c>
      <c r="B4593" s="56">
        <v>0.13541666666666666</v>
      </c>
      <c r="C4593" t="s">
        <v>18</v>
      </c>
      <c r="D4593" t="s">
        <v>33</v>
      </c>
      <c r="E4593">
        <v>9</v>
      </c>
      <c r="F4593">
        <v>2</v>
      </c>
      <c r="J4593" t="s">
        <v>1327</v>
      </c>
    </row>
    <row r="4594" spans="1:10">
      <c r="A4594" t="s">
        <v>1238</v>
      </c>
      <c r="B4594" s="56">
        <v>0.13541666666666666</v>
      </c>
      <c r="C4594" t="s">
        <v>18</v>
      </c>
      <c r="D4594" t="s">
        <v>33</v>
      </c>
      <c r="E4594" t="s">
        <v>38</v>
      </c>
      <c r="F4594" t="s">
        <v>38</v>
      </c>
      <c r="J4594" t="s">
        <v>103</v>
      </c>
    </row>
    <row r="4595" spans="1:10">
      <c r="A4595" t="s">
        <v>1238</v>
      </c>
      <c r="B4595" s="56">
        <v>0.13739583333333333</v>
      </c>
      <c r="C4595" t="s">
        <v>13</v>
      </c>
      <c r="D4595" t="s">
        <v>28</v>
      </c>
      <c r="E4595">
        <v>10</v>
      </c>
      <c r="H4595" t="s">
        <v>1338</v>
      </c>
      <c r="J4595" t="s">
        <v>1339</v>
      </c>
    </row>
    <row r="4596" spans="1:10">
      <c r="A4596" t="s">
        <v>1238</v>
      </c>
      <c r="B4596" s="56">
        <v>0.13851851851851851</v>
      </c>
      <c r="C4596" t="s">
        <v>13</v>
      </c>
      <c r="D4596" t="s">
        <v>28</v>
      </c>
      <c r="E4596">
        <v>9</v>
      </c>
      <c r="H4596" t="s">
        <v>1340</v>
      </c>
      <c r="J4596" t="s">
        <v>1339</v>
      </c>
    </row>
    <row r="4597" spans="1:10">
      <c r="A4597" t="s">
        <v>1238</v>
      </c>
      <c r="B4597" s="56">
        <v>0.13923611111111112</v>
      </c>
      <c r="C4597" t="s">
        <v>14</v>
      </c>
      <c r="D4597" t="s">
        <v>30</v>
      </c>
      <c r="E4597">
        <v>14</v>
      </c>
      <c r="F4597">
        <v>7</v>
      </c>
      <c r="J4597" t="s">
        <v>929</v>
      </c>
    </row>
    <row r="4598" spans="1:10">
      <c r="A4598" t="s">
        <v>1238</v>
      </c>
      <c r="B4598" s="56">
        <v>0.13923611111111112</v>
      </c>
      <c r="C4598" t="s">
        <v>14</v>
      </c>
      <c r="D4598" t="s">
        <v>30</v>
      </c>
      <c r="E4598" t="s">
        <v>38</v>
      </c>
      <c r="F4598" t="s">
        <v>38</v>
      </c>
      <c r="J4598" t="s">
        <v>929</v>
      </c>
    </row>
    <row r="4599" spans="1:10">
      <c r="A4599" t="s">
        <v>1238</v>
      </c>
      <c r="B4599" s="56">
        <v>0.13958333333333334</v>
      </c>
      <c r="C4599" t="s">
        <v>14</v>
      </c>
      <c r="D4599" t="s">
        <v>30</v>
      </c>
      <c r="E4599" t="s">
        <v>38</v>
      </c>
      <c r="F4599" t="s">
        <v>38</v>
      </c>
      <c r="J4599" t="s">
        <v>929</v>
      </c>
    </row>
    <row r="4600" spans="1:10">
      <c r="A4600" t="s">
        <v>1238</v>
      </c>
      <c r="B4600" s="56">
        <v>0.14077546296296295</v>
      </c>
      <c r="C4600" t="s">
        <v>19</v>
      </c>
      <c r="D4600" t="s">
        <v>30</v>
      </c>
      <c r="E4600">
        <v>11</v>
      </c>
      <c r="F4600">
        <v>3</v>
      </c>
      <c r="J4600" t="s">
        <v>56</v>
      </c>
    </row>
    <row r="4601" spans="1:10">
      <c r="A4601" t="s">
        <v>1238</v>
      </c>
      <c r="B4601" s="56">
        <v>0.14077546296296295</v>
      </c>
      <c r="C4601" t="s">
        <v>19</v>
      </c>
      <c r="D4601" t="s">
        <v>30</v>
      </c>
      <c r="E4601">
        <v>20</v>
      </c>
      <c r="F4601">
        <v>12</v>
      </c>
      <c r="J4601" t="s">
        <v>1294</v>
      </c>
    </row>
    <row r="4602" spans="1:10">
      <c r="A4602" t="s">
        <v>1238</v>
      </c>
      <c r="B4602" s="56">
        <v>0.14129629629629631</v>
      </c>
      <c r="C4602" t="s">
        <v>19</v>
      </c>
      <c r="D4602" t="s">
        <v>22</v>
      </c>
      <c r="E4602">
        <v>20</v>
      </c>
      <c r="F4602">
        <v>10</v>
      </c>
    </row>
    <row r="4603" spans="1:10">
      <c r="A4603" t="s">
        <v>1238</v>
      </c>
      <c r="B4603" s="56">
        <v>0.14156250000000001</v>
      </c>
      <c r="C4603" t="s">
        <v>13</v>
      </c>
      <c r="D4603" t="s">
        <v>28</v>
      </c>
      <c r="E4603">
        <v>11</v>
      </c>
      <c r="H4603" t="s">
        <v>1342</v>
      </c>
      <c r="J4603" t="s">
        <v>1339</v>
      </c>
    </row>
    <row r="4604" spans="1:10">
      <c r="A4604" t="s">
        <v>1238</v>
      </c>
      <c r="B4604" s="56">
        <v>0.14274305555555555</v>
      </c>
      <c r="C4604" t="s">
        <v>13</v>
      </c>
      <c r="D4604" t="s">
        <v>33</v>
      </c>
      <c r="E4604">
        <v>17</v>
      </c>
      <c r="F4604">
        <v>10</v>
      </c>
      <c r="J4604" t="s">
        <v>1252</v>
      </c>
    </row>
    <row r="4605" spans="1:10">
      <c r="A4605" t="s">
        <v>1238</v>
      </c>
      <c r="B4605" s="56">
        <v>0.14291666666666666</v>
      </c>
      <c r="C4605" t="s">
        <v>13</v>
      </c>
      <c r="D4605" t="s">
        <v>33</v>
      </c>
      <c r="E4605" t="s">
        <v>17</v>
      </c>
      <c r="F4605">
        <v>20</v>
      </c>
      <c r="G4605" t="s">
        <v>40</v>
      </c>
      <c r="J4605" t="s">
        <v>1252</v>
      </c>
    </row>
    <row r="4606" spans="1:10">
      <c r="A4606" t="s">
        <v>1238</v>
      </c>
      <c r="B4606" s="56">
        <v>0.14297453703703702</v>
      </c>
      <c r="C4606" t="s">
        <v>13</v>
      </c>
      <c r="D4606" t="s">
        <v>28</v>
      </c>
      <c r="E4606">
        <v>12</v>
      </c>
      <c r="H4606" t="s">
        <v>1344</v>
      </c>
    </row>
    <row r="4607" spans="1:10">
      <c r="A4607" t="s">
        <v>1238</v>
      </c>
      <c r="B4607" s="56">
        <v>0.14309027777777777</v>
      </c>
      <c r="C4607" t="s">
        <v>13</v>
      </c>
      <c r="D4607" t="s">
        <v>28</v>
      </c>
      <c r="E4607">
        <v>22</v>
      </c>
      <c r="H4607" t="s">
        <v>1345</v>
      </c>
      <c r="J4607" t="s">
        <v>1346</v>
      </c>
    </row>
    <row r="4608" spans="1:10">
      <c r="A4608" t="s">
        <v>1238</v>
      </c>
      <c r="B4608" s="56">
        <v>0.14364583333333333</v>
      </c>
      <c r="C4608" t="s">
        <v>21</v>
      </c>
      <c r="D4608" t="s">
        <v>33</v>
      </c>
      <c r="E4608" t="s">
        <v>17</v>
      </c>
      <c r="F4608">
        <v>20</v>
      </c>
      <c r="G4608" t="s">
        <v>40</v>
      </c>
      <c r="J4608" t="s">
        <v>1002</v>
      </c>
    </row>
    <row r="4609" spans="1:10">
      <c r="A4609" t="s">
        <v>1238</v>
      </c>
      <c r="B4609" s="56">
        <v>0.14369212962962963</v>
      </c>
      <c r="C4609" t="s">
        <v>21</v>
      </c>
      <c r="D4609" t="s">
        <v>33</v>
      </c>
      <c r="E4609">
        <v>18</v>
      </c>
      <c r="F4609">
        <v>10</v>
      </c>
      <c r="J4609" t="s">
        <v>1002</v>
      </c>
    </row>
    <row r="4610" spans="1:10">
      <c r="A4610" t="s">
        <v>1238</v>
      </c>
      <c r="B4610" s="56">
        <v>0.14378472222222222</v>
      </c>
      <c r="C4610" t="s">
        <v>21</v>
      </c>
      <c r="D4610" t="s">
        <v>33</v>
      </c>
      <c r="E4610" t="s">
        <v>38</v>
      </c>
      <c r="F4610" t="s">
        <v>38</v>
      </c>
      <c r="J4610" t="s">
        <v>1002</v>
      </c>
    </row>
    <row r="4611" spans="1:10">
      <c r="A4611" t="s">
        <v>1238</v>
      </c>
      <c r="B4611" s="56">
        <v>0.14381944444444444</v>
      </c>
      <c r="C4611" t="s">
        <v>21</v>
      </c>
      <c r="D4611" t="s">
        <v>28</v>
      </c>
      <c r="E4611">
        <v>16</v>
      </c>
      <c r="H4611" t="s">
        <v>1347</v>
      </c>
    </row>
    <row r="4612" spans="1:10">
      <c r="A4612" t="s">
        <v>1238</v>
      </c>
      <c r="B4612" s="56">
        <v>0.1438888888888889</v>
      </c>
      <c r="C4612" t="s">
        <v>21</v>
      </c>
      <c r="D4612" t="s">
        <v>28</v>
      </c>
      <c r="E4612">
        <v>10</v>
      </c>
      <c r="H4612" t="s">
        <v>1348</v>
      </c>
    </row>
    <row r="4613" spans="1:10">
      <c r="A4613" t="s">
        <v>1238</v>
      </c>
      <c r="B4613" s="56">
        <v>0.1439236111111111</v>
      </c>
      <c r="C4613" t="s">
        <v>21</v>
      </c>
      <c r="D4613" t="s">
        <v>28</v>
      </c>
      <c r="E4613">
        <v>9</v>
      </c>
      <c r="H4613" t="s">
        <v>1349</v>
      </c>
      <c r="J4613" t="s">
        <v>1350</v>
      </c>
    </row>
    <row r="4614" spans="1:10">
      <c r="A4614" t="s">
        <v>1238</v>
      </c>
      <c r="B4614" s="56">
        <v>0.14664351851851851</v>
      </c>
      <c r="C4614" t="s">
        <v>18</v>
      </c>
      <c r="D4614" t="s">
        <v>33</v>
      </c>
      <c r="E4614">
        <v>16</v>
      </c>
      <c r="F4614">
        <v>9</v>
      </c>
      <c r="J4614" t="s">
        <v>1351</v>
      </c>
    </row>
    <row r="4615" spans="1:10">
      <c r="A4615" t="s">
        <v>1238</v>
      </c>
      <c r="B4615" s="56">
        <v>0.14679398148148148</v>
      </c>
      <c r="C4615" t="s">
        <v>18</v>
      </c>
      <c r="D4615" t="s">
        <v>28</v>
      </c>
      <c r="E4615">
        <v>12</v>
      </c>
      <c r="H4615" t="s">
        <v>1344</v>
      </c>
    </row>
    <row r="4616" spans="1:10">
      <c r="A4616" t="s">
        <v>1238</v>
      </c>
      <c r="B4616" s="56">
        <v>0.14754629629629629</v>
      </c>
      <c r="C4616" t="s">
        <v>13</v>
      </c>
      <c r="D4616" t="s">
        <v>28</v>
      </c>
      <c r="E4616">
        <v>9</v>
      </c>
      <c r="H4616" t="s">
        <v>1349</v>
      </c>
    </row>
    <row r="4617" spans="1:10">
      <c r="A4617" t="s">
        <v>1238</v>
      </c>
      <c r="B4617" s="56">
        <v>0.14905092592592592</v>
      </c>
      <c r="C4617" t="s">
        <v>14</v>
      </c>
      <c r="D4617" t="s">
        <v>30</v>
      </c>
      <c r="E4617">
        <v>21</v>
      </c>
      <c r="F4617">
        <v>14</v>
      </c>
      <c r="J4617" t="s">
        <v>297</v>
      </c>
    </row>
    <row r="4618" spans="1:10">
      <c r="A4618" t="s">
        <v>1238</v>
      </c>
      <c r="B4618" s="56">
        <v>0.14905092592592592</v>
      </c>
      <c r="C4618" t="s">
        <v>14</v>
      </c>
      <c r="D4618" t="s">
        <v>30</v>
      </c>
      <c r="E4618" t="s">
        <v>38</v>
      </c>
      <c r="F4618" t="s">
        <v>38</v>
      </c>
      <c r="J4618" t="s">
        <v>56</v>
      </c>
    </row>
    <row r="4619" spans="1:10">
      <c r="A4619" t="s">
        <v>1238</v>
      </c>
      <c r="B4619" s="56">
        <v>0.14905092592592592</v>
      </c>
      <c r="C4619" t="s">
        <v>14</v>
      </c>
      <c r="D4619" t="s">
        <v>30</v>
      </c>
      <c r="E4619">
        <v>20</v>
      </c>
      <c r="F4619">
        <v>13</v>
      </c>
      <c r="J4619" t="s">
        <v>929</v>
      </c>
    </row>
    <row r="4620" spans="1:10">
      <c r="A4620" t="s">
        <v>1238</v>
      </c>
      <c r="B4620" s="56">
        <v>0.15013888888888888</v>
      </c>
      <c r="C4620" t="s">
        <v>14</v>
      </c>
      <c r="D4620" t="s">
        <v>30</v>
      </c>
      <c r="E4620">
        <v>23</v>
      </c>
      <c r="F4620">
        <v>16</v>
      </c>
      <c r="J4620" t="s">
        <v>995</v>
      </c>
    </row>
    <row r="4621" spans="1:10">
      <c r="A4621" t="s">
        <v>1238</v>
      </c>
      <c r="B4621" s="56">
        <v>0.15023148148148149</v>
      </c>
      <c r="C4621" t="s">
        <v>14</v>
      </c>
      <c r="D4621" t="s">
        <v>28</v>
      </c>
      <c r="E4621">
        <v>6</v>
      </c>
      <c r="H4621" t="s">
        <v>1352</v>
      </c>
    </row>
    <row r="4622" spans="1:10">
      <c r="A4622" t="s">
        <v>1238</v>
      </c>
      <c r="B4622" s="56">
        <v>0.15034722222222222</v>
      </c>
      <c r="C4622" t="s">
        <v>14</v>
      </c>
      <c r="D4622" t="s">
        <v>30</v>
      </c>
      <c r="E4622">
        <v>15</v>
      </c>
      <c r="F4622">
        <v>8</v>
      </c>
      <c r="J4622" t="s">
        <v>929</v>
      </c>
    </row>
    <row r="4623" spans="1:10">
      <c r="A4623" t="s">
        <v>1238</v>
      </c>
      <c r="B4623" s="56">
        <v>0.15046296296296297</v>
      </c>
      <c r="C4623" t="s">
        <v>14</v>
      </c>
      <c r="D4623" t="s">
        <v>30</v>
      </c>
      <c r="E4623">
        <v>11</v>
      </c>
      <c r="F4623">
        <v>4</v>
      </c>
      <c r="J4623" t="s">
        <v>929</v>
      </c>
    </row>
    <row r="4624" spans="1:10">
      <c r="A4624" t="s">
        <v>1238</v>
      </c>
      <c r="B4624" s="56">
        <v>0.15052083333333333</v>
      </c>
      <c r="C4624" t="s">
        <v>14</v>
      </c>
      <c r="D4624" t="s">
        <v>28</v>
      </c>
      <c r="E4624">
        <v>6</v>
      </c>
    </row>
    <row r="4625" spans="1:10">
      <c r="A4625" t="s">
        <v>1238</v>
      </c>
      <c r="B4625" s="56">
        <v>0.15240740740740741</v>
      </c>
      <c r="C4625" t="s">
        <v>14</v>
      </c>
      <c r="D4625" t="s">
        <v>167</v>
      </c>
      <c r="E4625">
        <v>16</v>
      </c>
    </row>
    <row r="4626" spans="1:10">
      <c r="A4626" t="s">
        <v>1238</v>
      </c>
      <c r="B4626" s="56">
        <v>0.15355324074074075</v>
      </c>
      <c r="C4626" t="s">
        <v>13</v>
      </c>
      <c r="D4626" t="s">
        <v>33</v>
      </c>
      <c r="E4626">
        <v>18</v>
      </c>
      <c r="F4626">
        <v>11</v>
      </c>
      <c r="J4626" t="s">
        <v>1252</v>
      </c>
    </row>
    <row r="4627" spans="1:10">
      <c r="A4627" t="s">
        <v>1238</v>
      </c>
      <c r="B4627" s="56">
        <v>0.15362268518518518</v>
      </c>
      <c r="C4627" t="s">
        <v>13</v>
      </c>
      <c r="D4627" t="s">
        <v>33</v>
      </c>
      <c r="E4627" t="s">
        <v>38</v>
      </c>
      <c r="F4627" t="s">
        <v>38</v>
      </c>
      <c r="J4627" t="s">
        <v>1252</v>
      </c>
    </row>
    <row r="4628" spans="1:10">
      <c r="A4628" t="s">
        <v>1238</v>
      </c>
      <c r="B4628" s="56">
        <v>0.15364583333333334</v>
      </c>
      <c r="C4628" t="s">
        <v>13</v>
      </c>
      <c r="D4628" t="s">
        <v>28</v>
      </c>
      <c r="E4628">
        <v>16</v>
      </c>
      <c r="H4628" t="s">
        <v>1347</v>
      </c>
    </row>
    <row r="4629" spans="1:10">
      <c r="A4629" t="s">
        <v>1238</v>
      </c>
      <c r="B4629" s="56">
        <v>0.15559027777777779</v>
      </c>
      <c r="C4629" t="s">
        <v>18</v>
      </c>
      <c r="D4629" t="s">
        <v>109</v>
      </c>
      <c r="E4629">
        <v>11</v>
      </c>
      <c r="F4629">
        <v>8</v>
      </c>
    </row>
    <row r="4630" spans="1:10">
      <c r="A4630" t="s">
        <v>1238</v>
      </c>
      <c r="B4630" s="56">
        <v>0.15577546296296296</v>
      </c>
      <c r="C4630" t="s">
        <v>19</v>
      </c>
      <c r="D4630" t="s">
        <v>30</v>
      </c>
      <c r="E4630">
        <v>12</v>
      </c>
      <c r="F4630">
        <v>4</v>
      </c>
      <c r="J4630" t="s">
        <v>1353</v>
      </c>
    </row>
    <row r="4631" spans="1:10">
      <c r="A4631" t="s">
        <v>1238</v>
      </c>
      <c r="B4631" s="56">
        <v>0.15744212962962964</v>
      </c>
      <c r="C4631" t="s">
        <v>66</v>
      </c>
      <c r="D4631" t="s">
        <v>30</v>
      </c>
      <c r="E4631" t="s">
        <v>38</v>
      </c>
      <c r="F4631" t="s">
        <v>38</v>
      </c>
      <c r="J4631" t="s">
        <v>56</v>
      </c>
    </row>
    <row r="4632" spans="1:10">
      <c r="A4632" t="s">
        <v>1238</v>
      </c>
      <c r="B4632" s="56">
        <v>0.15744212962962964</v>
      </c>
      <c r="C4632" t="s">
        <v>66</v>
      </c>
      <c r="D4632" t="s">
        <v>30</v>
      </c>
      <c r="E4632">
        <v>14</v>
      </c>
      <c r="F4632">
        <v>7</v>
      </c>
      <c r="J4632" t="s">
        <v>831</v>
      </c>
    </row>
    <row r="4633" spans="1:10">
      <c r="A4633" t="s">
        <v>1238</v>
      </c>
      <c r="B4633" s="56">
        <v>0.15752314814814813</v>
      </c>
      <c r="C4633" t="s">
        <v>66</v>
      </c>
      <c r="D4633" t="s">
        <v>30</v>
      </c>
      <c r="E4633" t="s">
        <v>38</v>
      </c>
      <c r="F4633" t="s">
        <v>38</v>
      </c>
      <c r="J4633" t="s">
        <v>56</v>
      </c>
    </row>
    <row r="4634" spans="1:10">
      <c r="A4634" t="s">
        <v>1238</v>
      </c>
      <c r="B4634" s="56">
        <v>0.15752314814814813</v>
      </c>
      <c r="C4634" t="s">
        <v>66</v>
      </c>
      <c r="D4634" t="s">
        <v>30</v>
      </c>
      <c r="E4634">
        <v>16</v>
      </c>
      <c r="F4634">
        <v>9</v>
      </c>
      <c r="J4634" t="s">
        <v>831</v>
      </c>
    </row>
    <row r="4635" spans="1:10">
      <c r="A4635" t="s">
        <v>1238</v>
      </c>
      <c r="B4635" s="56">
        <v>0.15761574074074075</v>
      </c>
      <c r="C4635" t="s">
        <v>66</v>
      </c>
      <c r="D4635" t="s">
        <v>28</v>
      </c>
      <c r="E4635">
        <v>16</v>
      </c>
      <c r="H4635" t="s">
        <v>1355</v>
      </c>
      <c r="J4635" t="s">
        <v>1346</v>
      </c>
    </row>
    <row r="4636" spans="1:10">
      <c r="A4636" t="s">
        <v>1238</v>
      </c>
      <c r="B4636" s="56">
        <v>0.15902777777777777</v>
      </c>
      <c r="C4636" t="s">
        <v>66</v>
      </c>
      <c r="D4636" t="s">
        <v>30</v>
      </c>
      <c r="E4636">
        <v>15</v>
      </c>
      <c r="F4636">
        <v>8</v>
      </c>
      <c r="J4636" t="s">
        <v>1356</v>
      </c>
    </row>
    <row r="4637" spans="1:10">
      <c r="A4637" t="s">
        <v>1238</v>
      </c>
      <c r="B4637" s="56">
        <v>0.15920138888888888</v>
      </c>
      <c r="C4637" t="s">
        <v>66</v>
      </c>
      <c r="D4637" t="s">
        <v>28</v>
      </c>
      <c r="E4637">
        <v>17</v>
      </c>
      <c r="H4637" t="s">
        <v>1358</v>
      </c>
    </row>
    <row r="4638" spans="1:10">
      <c r="A4638" t="s">
        <v>1238</v>
      </c>
      <c r="B4638" s="56">
        <v>0.16108796296296296</v>
      </c>
      <c r="C4638" t="s">
        <v>14</v>
      </c>
      <c r="D4638" t="s">
        <v>30</v>
      </c>
      <c r="E4638">
        <v>21</v>
      </c>
      <c r="F4638">
        <v>14</v>
      </c>
      <c r="J4638" t="s">
        <v>995</v>
      </c>
    </row>
    <row r="4639" spans="1:10">
      <c r="A4639" t="s">
        <v>1238</v>
      </c>
      <c r="B4639" s="56">
        <v>0.16116898148148148</v>
      </c>
      <c r="C4639" t="s">
        <v>14</v>
      </c>
      <c r="D4639" t="s">
        <v>28</v>
      </c>
      <c r="E4639">
        <v>5</v>
      </c>
      <c r="H4639" t="s">
        <v>1362</v>
      </c>
    </row>
    <row r="4640" spans="1:10">
      <c r="A4640" t="s">
        <v>1238</v>
      </c>
      <c r="B4640" s="56">
        <v>0.1612962962962963</v>
      </c>
      <c r="C4640" t="s">
        <v>14</v>
      </c>
      <c r="D4640" t="s">
        <v>30</v>
      </c>
      <c r="E4640">
        <v>12</v>
      </c>
      <c r="F4640">
        <v>5</v>
      </c>
      <c r="J4640" t="s">
        <v>995</v>
      </c>
    </row>
    <row r="4641" spans="1:10">
      <c r="A4641" t="s">
        <v>1238</v>
      </c>
      <c r="B4641" s="56">
        <v>0.1620601851851852</v>
      </c>
      <c r="C4641" t="s">
        <v>19</v>
      </c>
      <c r="D4641" t="s">
        <v>30</v>
      </c>
      <c r="E4641">
        <v>13</v>
      </c>
      <c r="F4641">
        <v>5</v>
      </c>
      <c r="J4641" t="s">
        <v>56</v>
      </c>
    </row>
    <row r="4642" spans="1:10">
      <c r="A4642" t="s">
        <v>1238</v>
      </c>
      <c r="B4642" s="56">
        <v>0.1620601851851852</v>
      </c>
      <c r="C4642" t="s">
        <v>19</v>
      </c>
      <c r="D4642" t="s">
        <v>30</v>
      </c>
      <c r="E4642">
        <v>18</v>
      </c>
      <c r="F4642">
        <v>10</v>
      </c>
      <c r="J4642" t="s">
        <v>1294</v>
      </c>
    </row>
    <row r="4643" spans="1:10">
      <c r="A4643" t="s">
        <v>1238</v>
      </c>
      <c r="B4643" s="56">
        <v>0.16221064814814815</v>
      </c>
      <c r="C4643" t="s">
        <v>19</v>
      </c>
      <c r="D4643" t="s">
        <v>28</v>
      </c>
      <c r="E4643">
        <v>23</v>
      </c>
      <c r="H4643" t="s">
        <v>1365</v>
      </c>
    </row>
    <row r="4644" spans="1:10">
      <c r="A4644" t="s">
        <v>1238</v>
      </c>
      <c r="B4644" s="56">
        <v>0.16370370370370371</v>
      </c>
      <c r="C4644" t="s">
        <v>13</v>
      </c>
      <c r="D4644" t="s">
        <v>33</v>
      </c>
      <c r="E4644">
        <v>12</v>
      </c>
      <c r="F4644">
        <v>5</v>
      </c>
      <c r="J4644" t="s">
        <v>1252</v>
      </c>
    </row>
    <row r="4645" spans="1:10">
      <c r="A4645" t="s">
        <v>1238</v>
      </c>
      <c r="B4645" s="56">
        <v>0.16378472222222223</v>
      </c>
      <c r="C4645" t="s">
        <v>13</v>
      </c>
      <c r="D4645" t="s">
        <v>33</v>
      </c>
      <c r="E4645" t="s">
        <v>17</v>
      </c>
      <c r="F4645">
        <v>20</v>
      </c>
      <c r="G4645" t="s">
        <v>40</v>
      </c>
      <c r="J4645" t="s">
        <v>1252</v>
      </c>
    </row>
    <row r="4646" spans="1:10">
      <c r="A4646" t="s">
        <v>1238</v>
      </c>
      <c r="B4646" s="56">
        <v>0.16383101851851853</v>
      </c>
      <c r="C4646" t="s">
        <v>13</v>
      </c>
      <c r="D4646" t="s">
        <v>28</v>
      </c>
      <c r="E4646">
        <v>30</v>
      </c>
      <c r="H4646" t="s">
        <v>1367</v>
      </c>
      <c r="J4646" t="s">
        <v>1346</v>
      </c>
    </row>
    <row r="4647" spans="1:10">
      <c r="A4647" t="s">
        <v>1238</v>
      </c>
      <c r="B4647" s="56">
        <v>0.16837962962962963</v>
      </c>
      <c r="C4647" t="s">
        <v>888</v>
      </c>
      <c r="D4647" t="s">
        <v>101</v>
      </c>
      <c r="E4647">
        <v>8</v>
      </c>
      <c r="J4647" t="s">
        <v>1368</v>
      </c>
    </row>
    <row r="4648" spans="1:10">
      <c r="A4648" t="s">
        <v>1238</v>
      </c>
      <c r="B4648" s="56">
        <v>0.16886574074074073</v>
      </c>
      <c r="C4648" t="s">
        <v>66</v>
      </c>
      <c r="D4648" t="s">
        <v>30</v>
      </c>
      <c r="E4648" t="s">
        <v>38</v>
      </c>
      <c r="F4648" t="s">
        <v>38</v>
      </c>
      <c r="J4648" t="s">
        <v>56</v>
      </c>
    </row>
    <row r="4649" spans="1:10">
      <c r="A4649" t="s">
        <v>1238</v>
      </c>
      <c r="B4649" s="56">
        <v>0.16886574074074073</v>
      </c>
      <c r="C4649" t="s">
        <v>66</v>
      </c>
      <c r="D4649" t="s">
        <v>30</v>
      </c>
      <c r="E4649">
        <v>25</v>
      </c>
      <c r="F4649">
        <v>18</v>
      </c>
      <c r="J4649" t="s">
        <v>831</v>
      </c>
    </row>
    <row r="4650" spans="1:10">
      <c r="A4650" t="s">
        <v>1238</v>
      </c>
      <c r="B4650" s="56">
        <v>0.16898148148148148</v>
      </c>
      <c r="C4650" t="s">
        <v>66</v>
      </c>
      <c r="D4650" t="s">
        <v>28</v>
      </c>
      <c r="E4650">
        <v>18</v>
      </c>
      <c r="H4650" t="s">
        <v>1370</v>
      </c>
      <c r="J4650" t="s">
        <v>1346</v>
      </c>
    </row>
    <row r="4651" spans="1:10">
      <c r="A4651" t="s">
        <v>1238</v>
      </c>
      <c r="B4651" s="56">
        <v>0.16930555555555554</v>
      </c>
      <c r="C4651" t="s">
        <v>66</v>
      </c>
      <c r="D4651" t="s">
        <v>30</v>
      </c>
      <c r="E4651">
        <v>22</v>
      </c>
      <c r="F4651">
        <v>15</v>
      </c>
      <c r="J4651" t="s">
        <v>1268</v>
      </c>
    </row>
    <row r="4652" spans="1:10">
      <c r="A4652" t="s">
        <v>1238</v>
      </c>
      <c r="B4652" s="56">
        <v>0.16942129629629629</v>
      </c>
      <c r="C4652" t="s">
        <v>66</v>
      </c>
      <c r="D4652" t="s">
        <v>28</v>
      </c>
      <c r="E4652">
        <v>16</v>
      </c>
      <c r="H4652" t="s">
        <v>1347</v>
      </c>
    </row>
    <row r="4653" spans="1:10">
      <c r="A4653" t="s">
        <v>1238</v>
      </c>
      <c r="B4653" s="56">
        <v>0.17002314814814815</v>
      </c>
      <c r="C4653" t="s">
        <v>888</v>
      </c>
      <c r="D4653" t="s">
        <v>24</v>
      </c>
      <c r="E4653">
        <v>10</v>
      </c>
      <c r="F4653">
        <v>2</v>
      </c>
    </row>
    <row r="4654" spans="1:10">
      <c r="A4654" t="s">
        <v>1238</v>
      </c>
      <c r="B4654" s="56">
        <v>0.17071759259259259</v>
      </c>
      <c r="C4654" t="s">
        <v>66</v>
      </c>
      <c r="D4654" t="s">
        <v>30</v>
      </c>
      <c r="E4654">
        <v>19</v>
      </c>
      <c r="F4654">
        <v>12</v>
      </c>
      <c r="J4654" t="s">
        <v>1375</v>
      </c>
    </row>
    <row r="4655" spans="1:10">
      <c r="A4655" t="s">
        <v>1238</v>
      </c>
      <c r="B4655" s="56">
        <v>0.17075231481481482</v>
      </c>
      <c r="C4655" t="s">
        <v>66</v>
      </c>
      <c r="D4655" t="s">
        <v>28</v>
      </c>
      <c r="E4655">
        <v>12</v>
      </c>
      <c r="H4655" t="s">
        <v>1344</v>
      </c>
    </row>
    <row r="4656" spans="1:10">
      <c r="A4656" t="s">
        <v>1238</v>
      </c>
      <c r="B4656" s="56">
        <v>0.17184027777777777</v>
      </c>
      <c r="C4656" t="s">
        <v>14</v>
      </c>
      <c r="D4656" t="s">
        <v>156</v>
      </c>
      <c r="E4656" t="s">
        <v>38</v>
      </c>
      <c r="F4656" t="s">
        <v>38</v>
      </c>
    </row>
    <row r="4657" spans="1:10">
      <c r="A4657" t="s">
        <v>1238</v>
      </c>
      <c r="B4657" s="56">
        <v>0.17243055555555556</v>
      </c>
      <c r="C4657" t="s">
        <v>19</v>
      </c>
      <c r="D4657" t="s">
        <v>30</v>
      </c>
      <c r="E4657">
        <v>19</v>
      </c>
      <c r="F4657">
        <v>11</v>
      </c>
      <c r="J4657" t="s">
        <v>1011</v>
      </c>
    </row>
    <row r="4658" spans="1:10">
      <c r="A4658" t="s">
        <v>1238</v>
      </c>
      <c r="B4658" s="56">
        <v>0.17254629629629631</v>
      </c>
      <c r="C4658" t="s">
        <v>19</v>
      </c>
      <c r="D4658" t="s">
        <v>28</v>
      </c>
      <c r="E4658">
        <v>20</v>
      </c>
      <c r="H4658" t="s">
        <v>1378</v>
      </c>
    </row>
    <row r="4659" spans="1:10">
      <c r="A4659" t="s">
        <v>1238</v>
      </c>
      <c r="B4659" s="56">
        <v>0.1728587962962963</v>
      </c>
      <c r="C4659" t="s">
        <v>19</v>
      </c>
      <c r="D4659" t="s">
        <v>30</v>
      </c>
      <c r="E4659">
        <v>24</v>
      </c>
      <c r="F4659">
        <v>16</v>
      </c>
      <c r="J4659" t="s">
        <v>935</v>
      </c>
    </row>
    <row r="4660" spans="1:10">
      <c r="A4660" t="s">
        <v>1238</v>
      </c>
      <c r="B4660" s="56">
        <v>0.17299768518518518</v>
      </c>
      <c r="C4660" t="s">
        <v>19</v>
      </c>
      <c r="D4660" t="s">
        <v>28</v>
      </c>
      <c r="E4660">
        <v>10</v>
      </c>
      <c r="H4660" t="s">
        <v>1381</v>
      </c>
      <c r="I4660">
        <v>1</v>
      </c>
    </row>
    <row r="4661" spans="1:10">
      <c r="A4661" t="s">
        <v>1238</v>
      </c>
      <c r="B4661" s="56">
        <v>0.17337962962962963</v>
      </c>
      <c r="C4661" t="s">
        <v>13</v>
      </c>
      <c r="D4661" t="s">
        <v>33</v>
      </c>
      <c r="E4661">
        <v>18</v>
      </c>
      <c r="F4661">
        <v>11</v>
      </c>
      <c r="J4661" t="s">
        <v>1252</v>
      </c>
    </row>
    <row r="4662" spans="1:10">
      <c r="A4662" t="s">
        <v>1238</v>
      </c>
      <c r="B4662" s="56">
        <v>0.17343749999999999</v>
      </c>
      <c r="C4662" t="s">
        <v>13</v>
      </c>
      <c r="D4662" t="s">
        <v>33</v>
      </c>
      <c r="E4662">
        <v>18</v>
      </c>
      <c r="F4662">
        <v>11</v>
      </c>
      <c r="J4662" t="s">
        <v>1252</v>
      </c>
    </row>
    <row r="4663" spans="1:10">
      <c r="A4663" t="s">
        <v>1238</v>
      </c>
      <c r="B4663" s="56">
        <v>0.17349537037037038</v>
      </c>
      <c r="C4663" t="s">
        <v>13</v>
      </c>
      <c r="D4663" t="s">
        <v>28</v>
      </c>
      <c r="E4663">
        <v>22</v>
      </c>
      <c r="H4663" t="s">
        <v>1345</v>
      </c>
    </row>
    <row r="4664" spans="1:10">
      <c r="A4664" t="s">
        <v>1238</v>
      </c>
      <c r="B4664" s="56">
        <v>0.17482638888888888</v>
      </c>
      <c r="C4664" t="s">
        <v>21</v>
      </c>
      <c r="D4664" t="s">
        <v>33</v>
      </c>
      <c r="E4664">
        <v>21</v>
      </c>
      <c r="F4664">
        <v>13</v>
      </c>
      <c r="J4664" t="s">
        <v>103</v>
      </c>
    </row>
    <row r="4665" spans="1:10">
      <c r="A4665" t="s">
        <v>1238</v>
      </c>
      <c r="B4665" s="56">
        <v>0.17482638888888888</v>
      </c>
      <c r="C4665" t="s">
        <v>21</v>
      </c>
      <c r="D4665" t="s">
        <v>33</v>
      </c>
      <c r="E4665">
        <v>11</v>
      </c>
      <c r="F4665">
        <v>3</v>
      </c>
      <c r="J4665" t="s">
        <v>448</v>
      </c>
    </row>
    <row r="4666" spans="1:10">
      <c r="A4666" t="s">
        <v>1238</v>
      </c>
      <c r="B4666" s="56">
        <v>0.1764236111111111</v>
      </c>
      <c r="C4666" t="s">
        <v>888</v>
      </c>
      <c r="D4666" t="s">
        <v>33</v>
      </c>
      <c r="E4666" t="s">
        <v>38</v>
      </c>
      <c r="F4666" t="s">
        <v>38</v>
      </c>
      <c r="J4666" t="s">
        <v>103</v>
      </c>
    </row>
    <row r="4667" spans="1:10">
      <c r="A4667" t="s">
        <v>1238</v>
      </c>
      <c r="B4667" s="56">
        <v>0.1764236111111111</v>
      </c>
      <c r="C4667" t="s">
        <v>888</v>
      </c>
      <c r="D4667" t="s">
        <v>33</v>
      </c>
      <c r="E4667">
        <v>13</v>
      </c>
      <c r="F4667">
        <v>5</v>
      </c>
      <c r="J4667" t="s">
        <v>1385</v>
      </c>
    </row>
    <row r="4668" spans="1:10">
      <c r="A4668" t="s">
        <v>1238</v>
      </c>
      <c r="B4668" s="56">
        <v>0.17737268518518517</v>
      </c>
      <c r="C4668" t="s">
        <v>18</v>
      </c>
      <c r="D4668" t="s">
        <v>101</v>
      </c>
      <c r="E4668">
        <v>10</v>
      </c>
      <c r="J4668" t="s">
        <v>1387</v>
      </c>
    </row>
    <row r="4669" spans="1:10">
      <c r="A4669" t="s">
        <v>1238</v>
      </c>
      <c r="B4669" s="56">
        <v>0.17853009259259259</v>
      </c>
      <c r="C4669" t="s">
        <v>66</v>
      </c>
      <c r="D4669" t="s">
        <v>30</v>
      </c>
      <c r="E4669" t="s">
        <v>38</v>
      </c>
      <c r="F4669" t="s">
        <v>38</v>
      </c>
      <c r="J4669" t="s">
        <v>56</v>
      </c>
    </row>
    <row r="4670" spans="1:10">
      <c r="A4670" t="s">
        <v>1238</v>
      </c>
      <c r="B4670" s="56">
        <v>0.17853009259259259</v>
      </c>
      <c r="C4670" t="s">
        <v>66</v>
      </c>
      <c r="D4670" t="s">
        <v>30</v>
      </c>
      <c r="E4670">
        <v>25</v>
      </c>
      <c r="F4670">
        <v>18</v>
      </c>
      <c r="J4670" t="s">
        <v>1306</v>
      </c>
    </row>
    <row r="4671" spans="1:10">
      <c r="A4671" t="s">
        <v>1238</v>
      </c>
      <c r="B4671" s="56">
        <v>0.17858796296296298</v>
      </c>
      <c r="C4671" t="s">
        <v>66</v>
      </c>
      <c r="D4671" t="s">
        <v>30</v>
      </c>
      <c r="E4671" t="s">
        <v>38</v>
      </c>
      <c r="F4671" t="s">
        <v>38</v>
      </c>
      <c r="J4671" t="s">
        <v>56</v>
      </c>
    </row>
    <row r="4672" spans="1:10">
      <c r="A4672" t="s">
        <v>1238</v>
      </c>
      <c r="B4672" s="56">
        <v>0.17858796296296298</v>
      </c>
      <c r="C4672" t="s">
        <v>66</v>
      </c>
      <c r="D4672" t="s">
        <v>30</v>
      </c>
      <c r="E4672">
        <v>25</v>
      </c>
      <c r="F4672">
        <v>18</v>
      </c>
      <c r="J4672" t="s">
        <v>1306</v>
      </c>
    </row>
    <row r="4673" spans="1:10">
      <c r="A4673" t="s">
        <v>1238</v>
      </c>
      <c r="B4673" s="56">
        <v>0.1787037037037037</v>
      </c>
      <c r="C4673" t="s">
        <v>66</v>
      </c>
      <c r="D4673" t="s">
        <v>28</v>
      </c>
      <c r="E4673">
        <v>20</v>
      </c>
      <c r="H4673" t="s">
        <v>1388</v>
      </c>
    </row>
    <row r="4674" spans="1:10">
      <c r="A4674" t="s">
        <v>1238</v>
      </c>
      <c r="B4674" s="56">
        <v>0.1789351851851852</v>
      </c>
      <c r="C4674" t="s">
        <v>66</v>
      </c>
      <c r="D4674" t="s">
        <v>28</v>
      </c>
      <c r="E4674">
        <v>10</v>
      </c>
      <c r="H4674" t="s">
        <v>1348</v>
      </c>
      <c r="I4674">
        <v>1</v>
      </c>
      <c r="J4674" t="s">
        <v>1389</v>
      </c>
    </row>
    <row r="4675" spans="1:10">
      <c r="A4675" t="s">
        <v>1237</v>
      </c>
      <c r="B4675" s="56">
        <v>1.3148148148148148E-2</v>
      </c>
      <c r="C4675" t="s">
        <v>888</v>
      </c>
      <c r="D4675" t="s">
        <v>15</v>
      </c>
      <c r="E4675">
        <v>27</v>
      </c>
      <c r="F4675">
        <v>19</v>
      </c>
    </row>
    <row r="4676" spans="1:10">
      <c r="A4676" t="s">
        <v>1237</v>
      </c>
      <c r="B4676" s="56">
        <v>1.3900462962962963E-2</v>
      </c>
      <c r="C4676" t="s">
        <v>14</v>
      </c>
      <c r="D4676" t="s">
        <v>15</v>
      </c>
      <c r="E4676">
        <v>19</v>
      </c>
      <c r="F4676">
        <v>19</v>
      </c>
    </row>
    <row r="4677" spans="1:10">
      <c r="A4677" t="s">
        <v>1237</v>
      </c>
      <c r="B4677" s="56">
        <v>2.3136574074074073E-2</v>
      </c>
      <c r="C4677" t="s">
        <v>21</v>
      </c>
      <c r="D4677" t="s">
        <v>321</v>
      </c>
      <c r="E4677">
        <v>17</v>
      </c>
      <c r="F4677">
        <v>9</v>
      </c>
    </row>
    <row r="4678" spans="1:10">
      <c r="A4678" t="s">
        <v>1237</v>
      </c>
      <c r="B4678" s="56">
        <v>2.4525462962962964E-2</v>
      </c>
      <c r="C4678" t="s">
        <v>19</v>
      </c>
      <c r="D4678" t="s">
        <v>37</v>
      </c>
      <c r="E4678">
        <v>25</v>
      </c>
      <c r="F4678">
        <v>16</v>
      </c>
    </row>
    <row r="4679" spans="1:10">
      <c r="A4679" t="s">
        <v>1237</v>
      </c>
      <c r="B4679" s="56">
        <v>2.6782407407407408E-2</v>
      </c>
      <c r="C4679" t="s">
        <v>13</v>
      </c>
      <c r="D4679" t="s">
        <v>26</v>
      </c>
      <c r="E4679" t="s">
        <v>38</v>
      </c>
      <c r="F4679" t="s">
        <v>38</v>
      </c>
      <c r="J4679" t="s">
        <v>56</v>
      </c>
    </row>
    <row r="4680" spans="1:10">
      <c r="A4680" t="s">
        <v>1237</v>
      </c>
      <c r="B4680" s="56">
        <v>2.6782407407407408E-2</v>
      </c>
      <c r="C4680" t="s">
        <v>13</v>
      </c>
      <c r="D4680" t="s">
        <v>26</v>
      </c>
      <c r="E4680">
        <v>19</v>
      </c>
      <c r="F4680">
        <v>16</v>
      </c>
      <c r="J4680" t="s">
        <v>57</v>
      </c>
    </row>
    <row r="4681" spans="1:10">
      <c r="A4681" t="s">
        <v>1237</v>
      </c>
      <c r="B4681" s="56">
        <v>2.7384259259259261E-2</v>
      </c>
      <c r="C4681" t="s">
        <v>13</v>
      </c>
      <c r="D4681" t="s">
        <v>26</v>
      </c>
      <c r="E4681" t="s">
        <v>38</v>
      </c>
      <c r="F4681" t="s">
        <v>38</v>
      </c>
      <c r="J4681" t="s">
        <v>56</v>
      </c>
    </row>
    <row r="4682" spans="1:10">
      <c r="A4682" t="s">
        <v>1237</v>
      </c>
      <c r="B4682" s="56">
        <v>2.7384259259259261E-2</v>
      </c>
      <c r="C4682" t="s">
        <v>13</v>
      </c>
      <c r="D4682" t="s">
        <v>26</v>
      </c>
      <c r="E4682">
        <v>14</v>
      </c>
      <c r="F4682">
        <v>11</v>
      </c>
      <c r="J4682" t="s">
        <v>57</v>
      </c>
    </row>
    <row r="4683" spans="1:10">
      <c r="A4683" t="s">
        <v>1237</v>
      </c>
      <c r="B4683" s="56">
        <v>2.8136574074074074E-2</v>
      </c>
      <c r="C4683" t="s">
        <v>13</v>
      </c>
      <c r="D4683" t="s">
        <v>26</v>
      </c>
      <c r="E4683" t="s">
        <v>38</v>
      </c>
      <c r="F4683" t="s">
        <v>38</v>
      </c>
      <c r="J4683" t="s">
        <v>56</v>
      </c>
    </row>
    <row r="4684" spans="1:10">
      <c r="A4684" t="s">
        <v>1237</v>
      </c>
      <c r="B4684" s="56">
        <v>2.8136574074074074E-2</v>
      </c>
      <c r="C4684" t="s">
        <v>13</v>
      </c>
      <c r="D4684" t="s">
        <v>26</v>
      </c>
      <c r="E4684">
        <v>20</v>
      </c>
      <c r="F4684">
        <v>17</v>
      </c>
      <c r="J4684" t="s">
        <v>57</v>
      </c>
    </row>
    <row r="4685" spans="1:10">
      <c r="A4685" t="s">
        <v>1237</v>
      </c>
      <c r="B4685" s="56">
        <v>2.8391203703703703E-2</v>
      </c>
      <c r="C4685" t="s">
        <v>13</v>
      </c>
      <c r="D4685" t="s">
        <v>26</v>
      </c>
      <c r="E4685" t="s">
        <v>38</v>
      </c>
      <c r="F4685" t="s">
        <v>38</v>
      </c>
      <c r="J4685" t="s">
        <v>56</v>
      </c>
    </row>
    <row r="4686" spans="1:10">
      <c r="A4686" t="s">
        <v>1237</v>
      </c>
      <c r="B4686" s="56">
        <v>2.8391203703703703E-2</v>
      </c>
      <c r="C4686" t="s">
        <v>13</v>
      </c>
      <c r="D4686" t="s">
        <v>26</v>
      </c>
      <c r="E4686" t="s">
        <v>17</v>
      </c>
      <c r="F4686">
        <v>20</v>
      </c>
      <c r="J4686" t="s">
        <v>57</v>
      </c>
    </row>
    <row r="4687" spans="1:10">
      <c r="A4687" t="s">
        <v>1237</v>
      </c>
      <c r="B4687" s="56">
        <v>2.886574074074074E-2</v>
      </c>
      <c r="C4687" t="s">
        <v>13</v>
      </c>
      <c r="D4687" t="s">
        <v>37</v>
      </c>
      <c r="E4687">
        <v>23</v>
      </c>
      <c r="F4687">
        <v>18</v>
      </c>
    </row>
    <row r="4688" spans="1:10">
      <c r="A4688" t="s">
        <v>1237</v>
      </c>
      <c r="B4688" s="56">
        <v>3.0451388888888889E-2</v>
      </c>
      <c r="C4688" t="s">
        <v>13</v>
      </c>
      <c r="D4688" t="s">
        <v>16</v>
      </c>
      <c r="E4688">
        <v>6</v>
      </c>
      <c r="F4688">
        <v>6</v>
      </c>
    </row>
    <row r="4689" spans="1:10">
      <c r="A4689" t="s">
        <v>1237</v>
      </c>
      <c r="B4689" s="56">
        <v>3.2673611111111112E-2</v>
      </c>
      <c r="C4689" t="s">
        <v>13</v>
      </c>
      <c r="D4689" t="s">
        <v>37</v>
      </c>
      <c r="E4689">
        <v>12</v>
      </c>
      <c r="F4689">
        <v>7</v>
      </c>
    </row>
    <row r="4690" spans="1:10">
      <c r="A4690" t="s">
        <v>1237</v>
      </c>
      <c r="B4690" s="56">
        <v>3.304398148148148E-2</v>
      </c>
      <c r="C4690" t="s">
        <v>13</v>
      </c>
      <c r="D4690" t="s">
        <v>26</v>
      </c>
      <c r="E4690">
        <v>7</v>
      </c>
      <c r="F4690">
        <v>4</v>
      </c>
    </row>
    <row r="4691" spans="1:10">
      <c r="A4691" t="s">
        <v>1237</v>
      </c>
      <c r="B4691" s="56">
        <v>3.3240740740740737E-2</v>
      </c>
      <c r="C4691" t="s">
        <v>13</v>
      </c>
      <c r="D4691" t="s">
        <v>34</v>
      </c>
      <c r="E4691" t="s">
        <v>17</v>
      </c>
      <c r="F4691">
        <v>20</v>
      </c>
    </row>
    <row r="4692" spans="1:10">
      <c r="A4692" t="s">
        <v>1237</v>
      </c>
      <c r="B4692" s="56">
        <v>3.5173611111111114E-2</v>
      </c>
      <c r="C4692" t="s">
        <v>21</v>
      </c>
      <c r="D4692" t="s">
        <v>15</v>
      </c>
      <c r="E4692" t="s">
        <v>38</v>
      </c>
      <c r="F4692" t="s">
        <v>38</v>
      </c>
      <c r="J4692" t="s">
        <v>103</v>
      </c>
    </row>
    <row r="4693" spans="1:10">
      <c r="A4693" t="s">
        <v>1237</v>
      </c>
      <c r="B4693" s="56">
        <v>3.5173611111111114E-2</v>
      </c>
      <c r="C4693" t="s">
        <v>21</v>
      </c>
      <c r="D4693" t="s">
        <v>15</v>
      </c>
      <c r="E4693">
        <v>15</v>
      </c>
      <c r="F4693">
        <v>12</v>
      </c>
      <c r="J4693" t="s">
        <v>105</v>
      </c>
    </row>
    <row r="4694" spans="1:10">
      <c r="A4694" t="s">
        <v>1237</v>
      </c>
      <c r="B4694" s="56">
        <v>3.605324074074074E-2</v>
      </c>
      <c r="C4694" t="s">
        <v>19</v>
      </c>
      <c r="D4694" t="s">
        <v>78</v>
      </c>
      <c r="E4694">
        <v>12</v>
      </c>
      <c r="F4694">
        <v>9</v>
      </c>
    </row>
    <row r="4695" spans="1:10">
      <c r="A4695" t="s">
        <v>1237</v>
      </c>
      <c r="B4695" s="56">
        <v>3.6307870370370372E-2</v>
      </c>
      <c r="C4695" t="s">
        <v>19</v>
      </c>
      <c r="D4695" t="s">
        <v>37</v>
      </c>
      <c r="E4695" t="s">
        <v>17</v>
      </c>
      <c r="F4695">
        <v>20</v>
      </c>
    </row>
    <row r="4696" spans="1:10">
      <c r="A4696" t="s">
        <v>1237</v>
      </c>
      <c r="B4696" s="56">
        <v>3.7430555555555557E-2</v>
      </c>
      <c r="C4696" t="s">
        <v>66</v>
      </c>
      <c r="D4696" t="s">
        <v>109</v>
      </c>
      <c r="E4696" t="s">
        <v>38</v>
      </c>
      <c r="F4696" t="s">
        <v>38</v>
      </c>
    </row>
    <row r="4697" spans="1:10">
      <c r="A4697" t="s">
        <v>1237</v>
      </c>
      <c r="B4697" s="56">
        <v>3.7604166666666668E-2</v>
      </c>
      <c r="C4697" t="s">
        <v>14</v>
      </c>
      <c r="D4697" t="s">
        <v>52</v>
      </c>
      <c r="E4697" t="s">
        <v>38</v>
      </c>
      <c r="F4697" t="s">
        <v>38</v>
      </c>
      <c r="J4697" t="s">
        <v>56</v>
      </c>
    </row>
    <row r="4698" spans="1:10">
      <c r="A4698" t="s">
        <v>1237</v>
      </c>
      <c r="B4698" s="56">
        <v>3.7604166666666668E-2</v>
      </c>
      <c r="C4698" t="s">
        <v>14</v>
      </c>
      <c r="D4698" t="s">
        <v>52</v>
      </c>
      <c r="E4698">
        <v>12</v>
      </c>
      <c r="F4698">
        <v>5</v>
      </c>
      <c r="J4698" t="s">
        <v>57</v>
      </c>
    </row>
    <row r="4699" spans="1:10">
      <c r="A4699" t="s">
        <v>1237</v>
      </c>
      <c r="B4699" s="56">
        <v>3.8935185185185184E-2</v>
      </c>
      <c r="C4699" t="s">
        <v>19</v>
      </c>
      <c r="D4699" t="s">
        <v>30</v>
      </c>
      <c r="E4699">
        <v>16</v>
      </c>
      <c r="F4699">
        <v>8</v>
      </c>
      <c r="J4699" t="s">
        <v>1244</v>
      </c>
    </row>
    <row r="4700" spans="1:10" ht="98">
      <c r="A4700" t="s">
        <v>1237</v>
      </c>
      <c r="B4700" s="56">
        <v>3.9722222222222221E-2</v>
      </c>
      <c r="C4700" t="s">
        <v>888</v>
      </c>
      <c r="D4700" t="s">
        <v>28</v>
      </c>
      <c r="E4700">
        <v>12</v>
      </c>
      <c r="H4700" s="54" t="s">
        <v>1247</v>
      </c>
      <c r="J4700" t="s">
        <v>1249</v>
      </c>
    </row>
    <row r="4701" spans="1:10">
      <c r="A4701" t="s">
        <v>1237</v>
      </c>
      <c r="B4701" s="56">
        <v>0.04</v>
      </c>
      <c r="C4701" t="s">
        <v>19</v>
      </c>
      <c r="D4701" t="s">
        <v>28</v>
      </c>
      <c r="E4701">
        <v>9</v>
      </c>
      <c r="H4701" t="s">
        <v>1251</v>
      </c>
    </row>
    <row r="4702" spans="1:10">
      <c r="A4702" t="s">
        <v>1237</v>
      </c>
      <c r="B4702" s="56">
        <v>4.0185185185185185E-2</v>
      </c>
      <c r="C4702" t="s">
        <v>19</v>
      </c>
      <c r="D4702" t="s">
        <v>30</v>
      </c>
      <c r="E4702">
        <v>16</v>
      </c>
      <c r="F4702">
        <v>8</v>
      </c>
      <c r="J4702" t="s">
        <v>1244</v>
      </c>
    </row>
    <row r="4703" spans="1:10">
      <c r="A4703" t="s">
        <v>1237</v>
      </c>
      <c r="B4703" s="56">
        <v>0.04</v>
      </c>
      <c r="C4703" t="s">
        <v>19</v>
      </c>
      <c r="D4703" t="s">
        <v>28</v>
      </c>
      <c r="E4703">
        <v>11</v>
      </c>
      <c r="H4703" t="s">
        <v>1253</v>
      </c>
    </row>
    <row r="4704" spans="1:10">
      <c r="A4704" t="s">
        <v>1237</v>
      </c>
      <c r="B4704" s="56">
        <v>4.0578703703703707E-2</v>
      </c>
      <c r="C4704" t="s">
        <v>14</v>
      </c>
      <c r="D4704" t="s">
        <v>16</v>
      </c>
      <c r="E4704">
        <v>20</v>
      </c>
      <c r="F4704">
        <v>16</v>
      </c>
    </row>
    <row r="4705" spans="1:10">
      <c r="A4705" t="s">
        <v>1237</v>
      </c>
      <c r="B4705" s="56">
        <v>4.0787037037037038E-2</v>
      </c>
      <c r="C4705" t="s">
        <v>66</v>
      </c>
      <c r="D4705" t="s">
        <v>16</v>
      </c>
      <c r="E4705">
        <v>13</v>
      </c>
      <c r="F4705">
        <v>11</v>
      </c>
    </row>
    <row r="4706" spans="1:10">
      <c r="A4706" t="s">
        <v>1237</v>
      </c>
      <c r="B4706" s="56">
        <v>4.0879629629629627E-2</v>
      </c>
      <c r="C4706" t="s">
        <v>21</v>
      </c>
      <c r="D4706" t="s">
        <v>16</v>
      </c>
      <c r="E4706">
        <v>7</v>
      </c>
      <c r="F4706">
        <v>6</v>
      </c>
    </row>
    <row r="4707" spans="1:10">
      <c r="A4707" t="s">
        <v>1237</v>
      </c>
      <c r="B4707" s="56">
        <v>4.0879629629629627E-2</v>
      </c>
      <c r="C4707" t="s">
        <v>888</v>
      </c>
      <c r="D4707" t="s">
        <v>16</v>
      </c>
      <c r="E4707">
        <v>7</v>
      </c>
      <c r="F4707">
        <v>6</v>
      </c>
    </row>
    <row r="4708" spans="1:10">
      <c r="A4708" t="s">
        <v>1237</v>
      </c>
      <c r="B4708" s="56">
        <v>4.0879629629629627E-2</v>
      </c>
      <c r="C4708" t="s">
        <v>18</v>
      </c>
      <c r="D4708" t="s">
        <v>16</v>
      </c>
      <c r="E4708">
        <v>7</v>
      </c>
      <c r="F4708">
        <v>3</v>
      </c>
    </row>
    <row r="4709" spans="1:10">
      <c r="A4709" t="s">
        <v>1237</v>
      </c>
      <c r="B4709" s="56">
        <v>4.0914351851851855E-2</v>
      </c>
      <c r="C4709" t="s">
        <v>19</v>
      </c>
      <c r="D4709" t="s">
        <v>16</v>
      </c>
      <c r="E4709">
        <v>9</v>
      </c>
      <c r="F4709">
        <v>4</v>
      </c>
    </row>
    <row r="4710" spans="1:10">
      <c r="A4710" t="s">
        <v>1237</v>
      </c>
      <c r="B4710" s="56">
        <v>4.0972222222222222E-2</v>
      </c>
      <c r="C4710" t="s">
        <v>13</v>
      </c>
      <c r="D4710" t="s">
        <v>16</v>
      </c>
      <c r="E4710" t="s">
        <v>20</v>
      </c>
      <c r="F4710">
        <v>1</v>
      </c>
    </row>
    <row r="4711" spans="1:10">
      <c r="A4711" t="s">
        <v>1237</v>
      </c>
      <c r="B4711" s="56">
        <v>4.3807870370370372E-2</v>
      </c>
      <c r="C4711" t="s">
        <v>888</v>
      </c>
      <c r="D4711" t="s">
        <v>28</v>
      </c>
      <c r="E4711">
        <v>19</v>
      </c>
      <c r="H4711" t="s">
        <v>1260</v>
      </c>
      <c r="J4711" t="s">
        <v>1249</v>
      </c>
    </row>
    <row r="4712" spans="1:10">
      <c r="A4712" t="s">
        <v>1237</v>
      </c>
      <c r="B4712" s="56">
        <v>4.6932870370370368E-2</v>
      </c>
      <c r="C4712" t="s">
        <v>66</v>
      </c>
      <c r="D4712" t="s">
        <v>30</v>
      </c>
      <c r="E4712">
        <v>19</v>
      </c>
      <c r="F4712">
        <v>12</v>
      </c>
      <c r="J4712" t="s">
        <v>504</v>
      </c>
    </row>
    <row r="4713" spans="1:10">
      <c r="A4713" t="s">
        <v>1237</v>
      </c>
      <c r="B4713" s="56">
        <v>4.7071759259259258E-2</v>
      </c>
      <c r="C4713" t="s">
        <v>66</v>
      </c>
      <c r="D4713" t="s">
        <v>28</v>
      </c>
      <c r="E4713">
        <v>13</v>
      </c>
      <c r="H4713" t="s">
        <v>1264</v>
      </c>
    </row>
    <row r="4714" spans="1:10">
      <c r="A4714" t="s">
        <v>1237</v>
      </c>
      <c r="B4714" s="56" t="s">
        <v>1267</v>
      </c>
      <c r="C4714" t="s">
        <v>66</v>
      </c>
      <c r="D4714" t="s">
        <v>30</v>
      </c>
      <c r="E4714">
        <v>19</v>
      </c>
      <c r="F4714">
        <v>12</v>
      </c>
      <c r="J4714" t="s">
        <v>504</v>
      </c>
    </row>
    <row r="4715" spans="1:10">
      <c r="A4715" t="s">
        <v>1237</v>
      </c>
      <c r="B4715" s="56">
        <v>4.7222222222222221E-2</v>
      </c>
      <c r="C4715" t="s">
        <v>66</v>
      </c>
      <c r="D4715" t="s">
        <v>28</v>
      </c>
      <c r="E4715">
        <v>13</v>
      </c>
      <c r="H4715" t="s">
        <v>1264</v>
      </c>
    </row>
    <row r="4716" spans="1:10">
      <c r="A4716" t="s">
        <v>1237</v>
      </c>
      <c r="B4716" s="56">
        <v>4.8263888888888891E-2</v>
      </c>
      <c r="C4716" t="s">
        <v>19</v>
      </c>
      <c r="D4716" t="s">
        <v>33</v>
      </c>
      <c r="E4716" t="s">
        <v>38</v>
      </c>
      <c r="F4716" t="s">
        <v>38</v>
      </c>
      <c r="J4716" t="s">
        <v>103</v>
      </c>
    </row>
    <row r="4717" spans="1:10">
      <c r="A4717" t="s">
        <v>1237</v>
      </c>
      <c r="B4717" s="56">
        <v>4.8263888888888891E-2</v>
      </c>
      <c r="C4717" t="s">
        <v>19</v>
      </c>
      <c r="D4717" t="s">
        <v>33</v>
      </c>
      <c r="E4717">
        <v>15</v>
      </c>
      <c r="F4717">
        <v>9</v>
      </c>
      <c r="J4717" t="s">
        <v>1271</v>
      </c>
    </row>
    <row r="4718" spans="1:10">
      <c r="A4718" t="s">
        <v>1237</v>
      </c>
      <c r="B4718" s="56">
        <v>4.8437500000000001E-2</v>
      </c>
      <c r="C4718" t="s">
        <v>19</v>
      </c>
      <c r="D4718" t="s">
        <v>28</v>
      </c>
      <c r="E4718">
        <v>8</v>
      </c>
      <c r="H4718" t="s">
        <v>1272</v>
      </c>
    </row>
    <row r="4719" spans="1:10">
      <c r="A4719" t="s">
        <v>1237</v>
      </c>
      <c r="B4719" s="56">
        <v>5.016203703703704E-2</v>
      </c>
      <c r="C4719" t="s">
        <v>18</v>
      </c>
      <c r="D4719" t="s">
        <v>28</v>
      </c>
      <c r="E4719">
        <v>10</v>
      </c>
      <c r="H4719" t="s">
        <v>1275</v>
      </c>
      <c r="J4719" t="s">
        <v>82</v>
      </c>
    </row>
    <row r="4720" spans="1:10">
      <c r="A4720" t="s">
        <v>1237</v>
      </c>
      <c r="B4720" s="56">
        <v>5.1574074074074071E-2</v>
      </c>
      <c r="C4720" t="s">
        <v>13</v>
      </c>
      <c r="D4720" t="s">
        <v>33</v>
      </c>
      <c r="E4720" t="s">
        <v>38</v>
      </c>
      <c r="F4720" t="s">
        <v>38</v>
      </c>
      <c r="J4720" t="s">
        <v>103</v>
      </c>
    </row>
    <row r="4721" spans="1:10">
      <c r="A4721" t="s">
        <v>1237</v>
      </c>
      <c r="B4721" s="56">
        <v>5.1574074074074071E-2</v>
      </c>
      <c r="C4721" t="s">
        <v>13</v>
      </c>
      <c r="D4721" t="s">
        <v>33</v>
      </c>
      <c r="E4721">
        <v>16</v>
      </c>
      <c r="F4721">
        <v>9</v>
      </c>
      <c r="J4721" t="s">
        <v>222</v>
      </c>
    </row>
    <row r="4722" spans="1:10">
      <c r="A4722" t="s">
        <v>1237</v>
      </c>
      <c r="B4722" s="56">
        <v>5.1655092592592593E-2</v>
      </c>
      <c r="C4722" t="s">
        <v>13</v>
      </c>
      <c r="D4722" t="s">
        <v>28</v>
      </c>
      <c r="E4722">
        <v>9</v>
      </c>
      <c r="H4722" t="s">
        <v>1277</v>
      </c>
    </row>
    <row r="4723" spans="1:10">
      <c r="A4723" t="s">
        <v>1237</v>
      </c>
      <c r="B4723" s="56">
        <v>5.181712962962963E-2</v>
      </c>
      <c r="C4723" t="s">
        <v>13</v>
      </c>
      <c r="D4723" t="s">
        <v>33</v>
      </c>
      <c r="E4723" t="s">
        <v>38</v>
      </c>
      <c r="F4723" t="s">
        <v>38</v>
      </c>
      <c r="J4723" t="s">
        <v>103</v>
      </c>
    </row>
    <row r="4724" spans="1:10">
      <c r="A4724" t="s">
        <v>1237</v>
      </c>
      <c r="B4724" s="56">
        <v>5.181712962962963E-2</v>
      </c>
      <c r="C4724" t="s">
        <v>13</v>
      </c>
      <c r="D4724" t="s">
        <v>33</v>
      </c>
      <c r="E4724">
        <v>16</v>
      </c>
      <c r="F4724">
        <v>9</v>
      </c>
      <c r="J4724" t="s">
        <v>222</v>
      </c>
    </row>
    <row r="4725" spans="1:10">
      <c r="A4725" t="s">
        <v>1237</v>
      </c>
      <c r="B4725" s="56">
        <v>5.2037037037037034E-2</v>
      </c>
      <c r="C4725" t="s">
        <v>13</v>
      </c>
      <c r="D4725" t="s">
        <v>28</v>
      </c>
      <c r="E4725">
        <v>11</v>
      </c>
      <c r="H4725" t="s">
        <v>1279</v>
      </c>
      <c r="I4725">
        <v>1</v>
      </c>
    </row>
    <row r="4726" spans="1:10">
      <c r="A4726" t="s">
        <v>1237</v>
      </c>
      <c r="B4726" s="56">
        <v>5.3969907407407404E-2</v>
      </c>
      <c r="C4726" t="s">
        <v>888</v>
      </c>
      <c r="D4726" t="s">
        <v>28</v>
      </c>
      <c r="E4726">
        <v>16</v>
      </c>
      <c r="H4726" t="s">
        <v>1280</v>
      </c>
      <c r="J4726" t="s">
        <v>1249</v>
      </c>
    </row>
    <row r="4727" spans="1:10">
      <c r="A4727" t="s">
        <v>1237</v>
      </c>
      <c r="B4727" s="56">
        <v>5.5300925925925927E-2</v>
      </c>
      <c r="C4727" t="s">
        <v>888</v>
      </c>
      <c r="D4727" t="s">
        <v>28</v>
      </c>
      <c r="E4727">
        <v>15</v>
      </c>
      <c r="H4727" t="s">
        <v>1281</v>
      </c>
      <c r="I4727">
        <v>1</v>
      </c>
      <c r="J4727" t="s">
        <v>1249</v>
      </c>
    </row>
    <row r="4728" spans="1:10">
      <c r="A4728" t="s">
        <v>1237</v>
      </c>
      <c r="B4728" s="56">
        <v>5.7141203703703701E-2</v>
      </c>
      <c r="C4728" t="s">
        <v>19</v>
      </c>
      <c r="D4728" t="s">
        <v>30</v>
      </c>
      <c r="E4728" t="s">
        <v>38</v>
      </c>
      <c r="F4728" t="s">
        <v>38</v>
      </c>
      <c r="J4728" t="s">
        <v>103</v>
      </c>
    </row>
    <row r="4729" spans="1:10">
      <c r="A4729" t="s">
        <v>1237</v>
      </c>
      <c r="B4729" s="56">
        <v>5.7141203703703701E-2</v>
      </c>
      <c r="C4729" t="s">
        <v>19</v>
      </c>
      <c r="D4729" t="s">
        <v>30</v>
      </c>
      <c r="E4729">
        <v>15</v>
      </c>
      <c r="F4729">
        <v>7</v>
      </c>
      <c r="J4729" t="s">
        <v>1282</v>
      </c>
    </row>
    <row r="4730" spans="1:10">
      <c r="A4730" t="s">
        <v>1237</v>
      </c>
      <c r="B4730" s="56">
        <v>5.7337962962962966E-2</v>
      </c>
      <c r="C4730" t="s">
        <v>19</v>
      </c>
      <c r="D4730" t="s">
        <v>28</v>
      </c>
      <c r="E4730">
        <v>15</v>
      </c>
      <c r="H4730" t="s">
        <v>1283</v>
      </c>
      <c r="I4730">
        <v>1</v>
      </c>
      <c r="J4730" t="s">
        <v>100</v>
      </c>
    </row>
    <row r="4731" spans="1:10">
      <c r="A4731" t="s">
        <v>1237</v>
      </c>
      <c r="B4731" s="56">
        <v>5.797453703703704E-2</v>
      </c>
      <c r="C4731" t="s">
        <v>19</v>
      </c>
      <c r="D4731" t="s">
        <v>62</v>
      </c>
      <c r="E4731">
        <v>12</v>
      </c>
      <c r="F4731">
        <v>10</v>
      </c>
    </row>
    <row r="4732" spans="1:10">
      <c r="A4732" t="s">
        <v>1237</v>
      </c>
      <c r="B4732" s="56">
        <v>5.8391203703703702E-2</v>
      </c>
      <c r="C4732" t="s">
        <v>18</v>
      </c>
      <c r="D4732" t="s">
        <v>62</v>
      </c>
      <c r="E4732">
        <v>9</v>
      </c>
      <c r="F4732">
        <v>7</v>
      </c>
    </row>
    <row r="4733" spans="1:10">
      <c r="A4733" t="s">
        <v>1237</v>
      </c>
      <c r="B4733" s="56">
        <v>5.8680555555555555E-2</v>
      </c>
      <c r="C4733" t="s">
        <v>888</v>
      </c>
      <c r="D4733" t="s">
        <v>62</v>
      </c>
      <c r="E4733">
        <v>8</v>
      </c>
      <c r="F4733">
        <v>6</v>
      </c>
    </row>
    <row r="4734" spans="1:10">
      <c r="A4734" t="s">
        <v>1237</v>
      </c>
      <c r="B4734" s="56">
        <v>5.9618055555555556E-2</v>
      </c>
      <c r="C4734" t="s">
        <v>21</v>
      </c>
      <c r="D4734" t="s">
        <v>55</v>
      </c>
      <c r="E4734" t="s">
        <v>17</v>
      </c>
      <c r="F4734">
        <v>20</v>
      </c>
      <c r="J4734" t="s">
        <v>103</v>
      </c>
    </row>
    <row r="4735" spans="1:10">
      <c r="A4735" t="s">
        <v>1237</v>
      </c>
      <c r="B4735" s="56">
        <v>5.9618055555555556E-2</v>
      </c>
      <c r="C4735" t="s">
        <v>21</v>
      </c>
      <c r="D4735" t="s">
        <v>55</v>
      </c>
      <c r="E4735">
        <v>4</v>
      </c>
      <c r="F4735">
        <v>3</v>
      </c>
      <c r="J4735" t="s">
        <v>105</v>
      </c>
    </row>
    <row r="4736" spans="1:10">
      <c r="A4736" t="s">
        <v>1237</v>
      </c>
      <c r="B4736" s="56">
        <v>6.0335648148148145E-2</v>
      </c>
      <c r="C4736" t="s">
        <v>13</v>
      </c>
      <c r="D4736" t="s">
        <v>62</v>
      </c>
      <c r="E4736">
        <v>9</v>
      </c>
      <c r="F4736">
        <v>4</v>
      </c>
    </row>
    <row r="4737" spans="1:10">
      <c r="A4737" t="s">
        <v>1237</v>
      </c>
      <c r="B4737" s="56">
        <v>6.0520833333333336E-2</v>
      </c>
      <c r="C4737" t="s">
        <v>21</v>
      </c>
      <c r="D4737" t="s">
        <v>62</v>
      </c>
      <c r="E4737">
        <v>15</v>
      </c>
      <c r="F4737">
        <v>13</v>
      </c>
    </row>
    <row r="4738" spans="1:10">
      <c r="A4738" t="s">
        <v>1237</v>
      </c>
      <c r="B4738" s="56">
        <v>6.2465277777777779E-2</v>
      </c>
      <c r="C4738" t="s">
        <v>888</v>
      </c>
      <c r="D4738" t="s">
        <v>156</v>
      </c>
      <c r="E4738">
        <v>14</v>
      </c>
      <c r="F4738">
        <v>14</v>
      </c>
      <c r="J4738" t="s">
        <v>1286</v>
      </c>
    </row>
    <row r="4739" spans="1:10">
      <c r="A4739" t="s">
        <v>1237</v>
      </c>
      <c r="B4739" s="56">
        <v>6.4282407407407413E-2</v>
      </c>
      <c r="C4739" t="s">
        <v>13</v>
      </c>
      <c r="D4739" t="s">
        <v>55</v>
      </c>
      <c r="E4739">
        <v>12</v>
      </c>
      <c r="F4739">
        <v>11</v>
      </c>
    </row>
    <row r="4740" spans="1:10">
      <c r="A4740" t="s">
        <v>1237</v>
      </c>
      <c r="B4740" s="56">
        <v>6.5682870370370364E-2</v>
      </c>
      <c r="C4740" t="s">
        <v>14</v>
      </c>
      <c r="D4740" t="s">
        <v>55</v>
      </c>
      <c r="E4740">
        <v>24</v>
      </c>
      <c r="F4740">
        <v>19</v>
      </c>
    </row>
    <row r="4741" spans="1:10">
      <c r="A4741" t="s">
        <v>1237</v>
      </c>
      <c r="B4741" s="56">
        <v>6.5694444444444444E-2</v>
      </c>
      <c r="C4741" t="s">
        <v>21</v>
      </c>
      <c r="D4741" t="s">
        <v>55</v>
      </c>
      <c r="E4741">
        <v>3</v>
      </c>
      <c r="F4741">
        <v>2</v>
      </c>
    </row>
    <row r="4742" spans="1:10">
      <c r="A4742" t="s">
        <v>1237</v>
      </c>
      <c r="B4742" s="56">
        <v>6.5787037037037033E-2</v>
      </c>
      <c r="C4742" t="s">
        <v>19</v>
      </c>
      <c r="D4742" t="s">
        <v>55</v>
      </c>
      <c r="E4742" t="s">
        <v>17</v>
      </c>
      <c r="F4742">
        <v>20</v>
      </c>
    </row>
    <row r="4743" spans="1:10">
      <c r="A4743" t="s">
        <v>1237</v>
      </c>
      <c r="B4743" s="56">
        <v>6.5856481481481488E-2</v>
      </c>
      <c r="C4743" t="s">
        <v>18</v>
      </c>
      <c r="D4743" t="s">
        <v>55</v>
      </c>
      <c r="E4743">
        <v>22</v>
      </c>
      <c r="F4743">
        <v>18</v>
      </c>
    </row>
    <row r="4744" spans="1:10">
      <c r="A4744" t="s">
        <v>1237</v>
      </c>
      <c r="B4744" s="56">
        <v>6.5879629629629635E-2</v>
      </c>
      <c r="C4744" t="s">
        <v>66</v>
      </c>
      <c r="D4744" t="s">
        <v>55</v>
      </c>
      <c r="E4744">
        <v>18</v>
      </c>
      <c r="F4744">
        <v>16</v>
      </c>
    </row>
    <row r="4745" spans="1:10">
      <c r="A4745" t="s">
        <v>1237</v>
      </c>
      <c r="B4745" s="56">
        <v>6.8310185185185182E-2</v>
      </c>
      <c r="C4745" t="s">
        <v>14</v>
      </c>
      <c r="D4745" t="s">
        <v>52</v>
      </c>
      <c r="E4745" t="s">
        <v>17</v>
      </c>
      <c r="F4745">
        <v>20</v>
      </c>
    </row>
    <row r="4746" spans="1:10">
      <c r="A4746" t="s">
        <v>1237</v>
      </c>
      <c r="B4746" s="56">
        <v>6.8321759259259263E-2</v>
      </c>
      <c r="C4746" t="s">
        <v>13</v>
      </c>
      <c r="D4746" t="s">
        <v>52</v>
      </c>
      <c r="E4746" t="s">
        <v>17</v>
      </c>
      <c r="F4746">
        <v>20</v>
      </c>
    </row>
    <row r="4747" spans="1:10">
      <c r="A4747" t="s">
        <v>1237</v>
      </c>
      <c r="B4747" s="56">
        <v>6.8356481481481476E-2</v>
      </c>
      <c r="C4747" t="s">
        <v>66</v>
      </c>
      <c r="D4747" t="s">
        <v>52</v>
      </c>
      <c r="E4747">
        <v>5</v>
      </c>
      <c r="F4747">
        <v>3</v>
      </c>
    </row>
    <row r="4748" spans="1:10">
      <c r="A4748" t="s">
        <v>1237</v>
      </c>
      <c r="B4748" s="56">
        <v>6.8402777777777785E-2</v>
      </c>
      <c r="C4748" t="s">
        <v>21</v>
      </c>
      <c r="D4748" t="s">
        <v>52</v>
      </c>
      <c r="E4748">
        <v>20</v>
      </c>
      <c r="F4748">
        <v>19</v>
      </c>
    </row>
    <row r="4749" spans="1:10">
      <c r="A4749" t="s">
        <v>1237</v>
      </c>
      <c r="B4749" s="56">
        <v>6.8437499999999998E-2</v>
      </c>
      <c r="C4749" t="s">
        <v>19</v>
      </c>
      <c r="D4749" t="s">
        <v>52</v>
      </c>
      <c r="E4749">
        <v>23</v>
      </c>
      <c r="F4749">
        <v>16</v>
      </c>
    </row>
    <row r="4750" spans="1:10">
      <c r="A4750" t="s">
        <v>1237</v>
      </c>
      <c r="B4750" s="56">
        <v>6.8483796296296293E-2</v>
      </c>
      <c r="C4750" t="s">
        <v>18</v>
      </c>
      <c r="D4750" t="s">
        <v>52</v>
      </c>
      <c r="E4750">
        <v>23</v>
      </c>
      <c r="F4750">
        <v>19</v>
      </c>
    </row>
    <row r="4751" spans="1:10">
      <c r="A4751" t="s">
        <v>1237</v>
      </c>
      <c r="B4751" s="56">
        <v>6.9305555555555551E-2</v>
      </c>
      <c r="C4751" t="s">
        <v>18</v>
      </c>
      <c r="D4751" t="s">
        <v>101</v>
      </c>
      <c r="E4751">
        <v>5</v>
      </c>
      <c r="J4751" t="s">
        <v>1293</v>
      </c>
    </row>
    <row r="4752" spans="1:10">
      <c r="A4752" t="s">
        <v>1237</v>
      </c>
      <c r="B4752" s="56">
        <v>7.1018518518518522E-2</v>
      </c>
      <c r="C4752" t="s">
        <v>21</v>
      </c>
      <c r="D4752" t="s">
        <v>69</v>
      </c>
      <c r="E4752" t="s">
        <v>38</v>
      </c>
      <c r="F4752" t="s">
        <v>38</v>
      </c>
      <c r="J4752" t="s">
        <v>56</v>
      </c>
    </row>
    <row r="4753" spans="1:10">
      <c r="A4753" t="s">
        <v>1237</v>
      </c>
      <c r="B4753" s="56">
        <v>7.1018518518518522E-2</v>
      </c>
      <c r="C4753" t="s">
        <v>21</v>
      </c>
      <c r="D4753" t="s">
        <v>69</v>
      </c>
      <c r="E4753" t="s">
        <v>17</v>
      </c>
      <c r="F4753">
        <v>20</v>
      </c>
      <c r="J4753" t="s">
        <v>57</v>
      </c>
    </row>
    <row r="4754" spans="1:10">
      <c r="A4754" t="s">
        <v>1237</v>
      </c>
      <c r="B4754" s="56">
        <v>7.1863425925925928E-2</v>
      </c>
      <c r="C4754" t="s">
        <v>66</v>
      </c>
      <c r="D4754" t="s">
        <v>26</v>
      </c>
      <c r="E4754" t="s">
        <v>38</v>
      </c>
      <c r="F4754" t="s">
        <v>38</v>
      </c>
      <c r="J4754" t="s">
        <v>56</v>
      </c>
    </row>
    <row r="4755" spans="1:10">
      <c r="A4755" t="s">
        <v>1237</v>
      </c>
      <c r="B4755" s="56">
        <v>7.1863425925925928E-2</v>
      </c>
      <c r="C4755" t="s">
        <v>66</v>
      </c>
      <c r="D4755" t="s">
        <v>26</v>
      </c>
      <c r="E4755">
        <v>22</v>
      </c>
      <c r="F4755">
        <v>16</v>
      </c>
      <c r="J4755" t="s">
        <v>57</v>
      </c>
    </row>
    <row r="4756" spans="1:10">
      <c r="A4756" t="s">
        <v>1237</v>
      </c>
      <c r="B4756" s="56">
        <v>7.2881944444444444E-2</v>
      </c>
      <c r="C4756" t="s">
        <v>888</v>
      </c>
      <c r="D4756" t="s">
        <v>34</v>
      </c>
      <c r="E4756">
        <v>15</v>
      </c>
      <c r="F4756">
        <v>12</v>
      </c>
    </row>
    <row r="4757" spans="1:10">
      <c r="A4757" t="s">
        <v>1237</v>
      </c>
      <c r="B4757" s="56">
        <v>7.4999999999999997E-2</v>
      </c>
      <c r="C4757" t="s">
        <v>19</v>
      </c>
      <c r="D4757" t="s">
        <v>109</v>
      </c>
      <c r="E4757">
        <v>15</v>
      </c>
      <c r="F4757">
        <v>15</v>
      </c>
    </row>
    <row r="4758" spans="1:10">
      <c r="A4758" t="s">
        <v>1237</v>
      </c>
      <c r="B4758" s="56">
        <v>7.5578703703703703E-2</v>
      </c>
      <c r="C4758" t="s">
        <v>21</v>
      </c>
      <c r="D4758" t="s">
        <v>33</v>
      </c>
      <c r="E4758">
        <v>20</v>
      </c>
      <c r="F4758">
        <v>15</v>
      </c>
      <c r="J4758" t="s">
        <v>175</v>
      </c>
    </row>
    <row r="4759" spans="1:10">
      <c r="A4759" t="s">
        <v>1237</v>
      </c>
      <c r="B4759" s="56">
        <v>7.5624999999999998E-2</v>
      </c>
      <c r="C4759" t="s">
        <v>21</v>
      </c>
      <c r="D4759" t="s">
        <v>33</v>
      </c>
      <c r="E4759">
        <v>12</v>
      </c>
      <c r="F4759">
        <v>7</v>
      </c>
      <c r="J4759" t="s">
        <v>175</v>
      </c>
    </row>
    <row r="4760" spans="1:10">
      <c r="A4760" t="s">
        <v>1237</v>
      </c>
      <c r="B4760" s="56">
        <v>7.5729166666666667E-2</v>
      </c>
      <c r="C4760" t="s">
        <v>21</v>
      </c>
      <c r="D4760" t="s">
        <v>33</v>
      </c>
      <c r="E4760">
        <v>7</v>
      </c>
      <c r="F4760">
        <v>2</v>
      </c>
      <c r="J4760" t="s">
        <v>175</v>
      </c>
    </row>
    <row r="4761" spans="1:10">
      <c r="A4761" t="s">
        <v>1237</v>
      </c>
      <c r="B4761" s="56">
        <v>7.615740740740741E-2</v>
      </c>
      <c r="C4761" t="s">
        <v>21</v>
      </c>
      <c r="D4761" t="s">
        <v>28</v>
      </c>
      <c r="E4761">
        <v>12</v>
      </c>
      <c r="H4761" t="s">
        <v>1297</v>
      </c>
    </row>
    <row r="4762" spans="1:10">
      <c r="A4762" t="s">
        <v>1237</v>
      </c>
      <c r="B4762" s="56">
        <v>7.7361111111111117E-2</v>
      </c>
      <c r="C4762" t="s">
        <v>13</v>
      </c>
      <c r="D4762" t="s">
        <v>62</v>
      </c>
      <c r="E4762">
        <v>23</v>
      </c>
      <c r="F4762">
        <v>18</v>
      </c>
    </row>
    <row r="4763" spans="1:10">
      <c r="A4763" t="s">
        <v>1237</v>
      </c>
      <c r="B4763" s="56">
        <v>7.7372685185185183E-2</v>
      </c>
      <c r="C4763" t="s">
        <v>66</v>
      </c>
      <c r="D4763" t="s">
        <v>62</v>
      </c>
      <c r="E4763">
        <v>20</v>
      </c>
      <c r="F4763">
        <v>15</v>
      </c>
    </row>
    <row r="4764" spans="1:10">
      <c r="A4764" t="s">
        <v>1237</v>
      </c>
      <c r="B4764" s="56">
        <v>7.7430555555555558E-2</v>
      </c>
      <c r="C4764" t="s">
        <v>14</v>
      </c>
      <c r="D4764" t="s">
        <v>62</v>
      </c>
      <c r="E4764">
        <v>11</v>
      </c>
      <c r="F4764">
        <v>9</v>
      </c>
    </row>
    <row r="4765" spans="1:10">
      <c r="A4765" t="s">
        <v>1237</v>
      </c>
      <c r="B4765" s="56">
        <v>7.7442129629629625E-2</v>
      </c>
      <c r="C4765" t="s">
        <v>21</v>
      </c>
      <c r="D4765" t="s">
        <v>62</v>
      </c>
      <c r="E4765" t="s">
        <v>20</v>
      </c>
      <c r="F4765">
        <v>1</v>
      </c>
      <c r="J4765" t="s">
        <v>1300</v>
      </c>
    </row>
    <row r="4766" spans="1:10">
      <c r="A4766" t="s">
        <v>1237</v>
      </c>
      <c r="B4766" s="56">
        <v>7.7476851851851852E-2</v>
      </c>
      <c r="C4766" t="s">
        <v>19</v>
      </c>
      <c r="D4766" t="s">
        <v>62</v>
      </c>
      <c r="E4766">
        <v>10</v>
      </c>
      <c r="F4766">
        <v>8</v>
      </c>
    </row>
    <row r="4767" spans="1:10">
      <c r="A4767" t="s">
        <v>1237</v>
      </c>
      <c r="B4767" s="56">
        <v>7.7534722222222227E-2</v>
      </c>
      <c r="C4767" t="s">
        <v>18</v>
      </c>
      <c r="D4767" t="s">
        <v>62</v>
      </c>
      <c r="E4767">
        <v>8</v>
      </c>
      <c r="F4767">
        <v>6</v>
      </c>
      <c r="J4767" t="s">
        <v>1300</v>
      </c>
    </row>
    <row r="4768" spans="1:10">
      <c r="A4768" t="s">
        <v>1237</v>
      </c>
      <c r="B4768" s="56">
        <v>7.7581018518518521E-2</v>
      </c>
      <c r="C4768" t="s">
        <v>888</v>
      </c>
      <c r="D4768" t="s">
        <v>62</v>
      </c>
      <c r="E4768">
        <v>18</v>
      </c>
      <c r="F4768">
        <v>16</v>
      </c>
    </row>
    <row r="4769" spans="1:10">
      <c r="A4769" t="s">
        <v>1237</v>
      </c>
      <c r="B4769" s="56">
        <v>7.9525462962962964E-2</v>
      </c>
      <c r="C4769" t="s">
        <v>19</v>
      </c>
      <c r="D4769" t="s">
        <v>22</v>
      </c>
      <c r="E4769" t="s">
        <v>38</v>
      </c>
      <c r="F4769" t="s">
        <v>38</v>
      </c>
      <c r="J4769" t="s">
        <v>56</v>
      </c>
    </row>
    <row r="4770" spans="1:10">
      <c r="A4770" t="s">
        <v>1237</v>
      </c>
      <c r="B4770" s="56">
        <v>7.9525462962962964E-2</v>
      </c>
      <c r="C4770" t="s">
        <v>19</v>
      </c>
      <c r="D4770" t="s">
        <v>22</v>
      </c>
      <c r="E4770">
        <v>22</v>
      </c>
      <c r="F4770">
        <v>12</v>
      </c>
      <c r="J4770" t="s">
        <v>57</v>
      </c>
    </row>
    <row r="4771" spans="1:10">
      <c r="A4771" t="s">
        <v>1237</v>
      </c>
      <c r="B4771" s="56">
        <v>8.0324074074074076E-2</v>
      </c>
      <c r="C4771" t="s">
        <v>19</v>
      </c>
      <c r="D4771" t="s">
        <v>321</v>
      </c>
      <c r="E4771">
        <v>20</v>
      </c>
      <c r="F4771">
        <v>17</v>
      </c>
    </row>
    <row r="4772" spans="1:10">
      <c r="A4772" t="s">
        <v>1237</v>
      </c>
      <c r="B4772" s="56">
        <v>8.233796296296296E-2</v>
      </c>
      <c r="C4772" t="s">
        <v>13</v>
      </c>
      <c r="D4772" t="s">
        <v>62</v>
      </c>
      <c r="E4772">
        <v>12</v>
      </c>
      <c r="F4772">
        <v>7</v>
      </c>
    </row>
    <row r="4773" spans="1:10">
      <c r="A4773" t="s">
        <v>1237</v>
      </c>
      <c r="B4773" s="56">
        <v>8.2361111111111107E-2</v>
      </c>
      <c r="C4773" t="s">
        <v>66</v>
      </c>
      <c r="D4773" t="s">
        <v>62</v>
      </c>
      <c r="E4773">
        <v>9</v>
      </c>
      <c r="F4773">
        <v>4</v>
      </c>
      <c r="J4773" t="s">
        <v>1300</v>
      </c>
    </row>
    <row r="4774" spans="1:10">
      <c r="A4774" t="s">
        <v>1237</v>
      </c>
      <c r="B4774" s="56">
        <v>8.2430555555555562E-2</v>
      </c>
      <c r="C4774" t="s">
        <v>14</v>
      </c>
      <c r="D4774" t="s">
        <v>62</v>
      </c>
      <c r="E4774">
        <v>20</v>
      </c>
      <c r="F4774">
        <v>18</v>
      </c>
    </row>
    <row r="4775" spans="1:10">
      <c r="A4775" t="s">
        <v>1237</v>
      </c>
      <c r="B4775" s="56">
        <v>8.245370370370371E-2</v>
      </c>
      <c r="C4775" t="s">
        <v>21</v>
      </c>
      <c r="D4775" t="s">
        <v>62</v>
      </c>
      <c r="E4775" t="s">
        <v>1308</v>
      </c>
      <c r="F4775">
        <v>2</v>
      </c>
      <c r="J4775" t="s">
        <v>1300</v>
      </c>
    </row>
    <row r="4776" spans="1:10">
      <c r="A4776" t="s">
        <v>1237</v>
      </c>
      <c r="B4776" s="56">
        <v>8.2592592592592592E-2</v>
      </c>
      <c r="C4776" t="s">
        <v>19</v>
      </c>
      <c r="D4776" t="s">
        <v>62</v>
      </c>
      <c r="E4776" t="s">
        <v>38</v>
      </c>
      <c r="F4776" t="s">
        <v>38</v>
      </c>
      <c r="J4776" t="s">
        <v>1300</v>
      </c>
    </row>
    <row r="4777" spans="1:10">
      <c r="A4777" t="s">
        <v>1237</v>
      </c>
      <c r="B4777" s="56">
        <v>8.2592592592592592E-2</v>
      </c>
      <c r="C4777" t="s">
        <v>18</v>
      </c>
      <c r="D4777" t="s">
        <v>62</v>
      </c>
      <c r="E4777">
        <v>16</v>
      </c>
      <c r="F4777">
        <v>14</v>
      </c>
    </row>
    <row r="4778" spans="1:10">
      <c r="A4778" t="s">
        <v>1237</v>
      </c>
      <c r="B4778" s="56">
        <v>8.2650462962962967E-2</v>
      </c>
      <c r="C4778" t="s">
        <v>888</v>
      </c>
      <c r="D4778" t="s">
        <v>62</v>
      </c>
      <c r="E4778">
        <v>10</v>
      </c>
      <c r="F4778">
        <v>8</v>
      </c>
      <c r="J4778" t="s">
        <v>1300</v>
      </c>
    </row>
    <row r="4779" spans="1:10">
      <c r="A4779" t="s">
        <v>1237</v>
      </c>
      <c r="B4779" s="56">
        <v>8.324074074074074E-2</v>
      </c>
      <c r="C4779" t="s">
        <v>66</v>
      </c>
      <c r="D4779" t="s">
        <v>109</v>
      </c>
      <c r="E4779" t="s">
        <v>17</v>
      </c>
      <c r="F4779">
        <v>20</v>
      </c>
      <c r="J4779" t="s">
        <v>103</v>
      </c>
    </row>
    <row r="4780" spans="1:10">
      <c r="A4780" t="s">
        <v>1237</v>
      </c>
      <c r="B4780" s="56">
        <v>8.324074074074074E-2</v>
      </c>
      <c r="C4780" t="s">
        <v>66</v>
      </c>
      <c r="D4780" t="s">
        <v>109</v>
      </c>
      <c r="E4780">
        <v>19</v>
      </c>
      <c r="F4780">
        <v>19</v>
      </c>
      <c r="J4780" t="s">
        <v>105</v>
      </c>
    </row>
    <row r="4781" spans="1:10">
      <c r="A4781" t="s">
        <v>1237</v>
      </c>
      <c r="B4781" s="56">
        <v>8.4571759259259263E-2</v>
      </c>
      <c r="C4781" t="s">
        <v>21</v>
      </c>
      <c r="D4781" t="s">
        <v>321</v>
      </c>
      <c r="E4781" t="s">
        <v>20</v>
      </c>
      <c r="F4781">
        <v>1</v>
      </c>
    </row>
    <row r="4782" spans="1:10">
      <c r="A4782" t="s">
        <v>1237</v>
      </c>
      <c r="B4782" s="56">
        <v>0.11150462962962963</v>
      </c>
      <c r="C4782" t="s">
        <v>14</v>
      </c>
      <c r="D4782" t="s">
        <v>246</v>
      </c>
      <c r="E4782">
        <v>17</v>
      </c>
      <c r="F4782">
        <v>15</v>
      </c>
    </row>
    <row r="4783" spans="1:10">
      <c r="A4783" t="s">
        <v>1237</v>
      </c>
      <c r="B4783" s="56">
        <v>0.12752314814814814</v>
      </c>
      <c r="C4783" t="s">
        <v>13</v>
      </c>
      <c r="D4783" t="s">
        <v>34</v>
      </c>
      <c r="E4783">
        <v>23</v>
      </c>
      <c r="F4783">
        <v>16</v>
      </c>
    </row>
    <row r="4784" spans="1:10">
      <c r="A4784" t="s">
        <v>1237</v>
      </c>
      <c r="B4784" s="56">
        <v>0.13268518518518518</v>
      </c>
      <c r="C4784" t="s">
        <v>13</v>
      </c>
      <c r="D4784" t="s">
        <v>486</v>
      </c>
      <c r="E4784">
        <v>16</v>
      </c>
      <c r="F4784">
        <v>11</v>
      </c>
    </row>
    <row r="4785" spans="1:10">
      <c r="A4785" t="s">
        <v>1237</v>
      </c>
      <c r="B4785" s="56">
        <v>0.13372685185185185</v>
      </c>
      <c r="C4785" t="s">
        <v>13</v>
      </c>
      <c r="D4785" t="s">
        <v>22</v>
      </c>
      <c r="E4785">
        <v>18</v>
      </c>
      <c r="F4785">
        <v>18</v>
      </c>
    </row>
    <row r="4786" spans="1:10">
      <c r="A4786" t="s">
        <v>1237</v>
      </c>
      <c r="B4786" s="56">
        <v>0.13513888888888889</v>
      </c>
      <c r="C4786" t="s">
        <v>21</v>
      </c>
      <c r="D4786" t="s">
        <v>395</v>
      </c>
      <c r="E4786">
        <v>4</v>
      </c>
      <c r="F4786">
        <v>2</v>
      </c>
    </row>
    <row r="4787" spans="1:10">
      <c r="A4787" t="s">
        <v>1237</v>
      </c>
      <c r="B4787" s="56">
        <v>0.13518518518518519</v>
      </c>
      <c r="C4787" t="s">
        <v>13</v>
      </c>
      <c r="D4787" t="s">
        <v>395</v>
      </c>
      <c r="E4787">
        <v>9</v>
      </c>
      <c r="F4787">
        <v>5</v>
      </c>
    </row>
    <row r="4788" spans="1:10">
      <c r="A4788" t="s">
        <v>1237</v>
      </c>
      <c r="B4788" s="56">
        <v>0.13524305555555555</v>
      </c>
      <c r="C4788" t="s">
        <v>14</v>
      </c>
      <c r="D4788" t="s">
        <v>395</v>
      </c>
      <c r="E4788">
        <v>5</v>
      </c>
      <c r="F4788">
        <v>2</v>
      </c>
    </row>
    <row r="4789" spans="1:10">
      <c r="A4789" t="s">
        <v>1237</v>
      </c>
      <c r="B4789" s="56">
        <v>0.1353125</v>
      </c>
      <c r="C4789" t="s">
        <v>19</v>
      </c>
      <c r="D4789" t="s">
        <v>395</v>
      </c>
      <c r="E4789">
        <v>10</v>
      </c>
      <c r="F4789">
        <v>8</v>
      </c>
    </row>
    <row r="4790" spans="1:10">
      <c r="A4790" t="s">
        <v>1237</v>
      </c>
      <c r="B4790" s="56">
        <v>0.13553240740740741</v>
      </c>
      <c r="C4790" t="s">
        <v>888</v>
      </c>
      <c r="D4790" t="s">
        <v>395</v>
      </c>
      <c r="E4790">
        <v>6</v>
      </c>
      <c r="F4790" t="s">
        <v>38</v>
      </c>
      <c r="J4790" t="s">
        <v>1319</v>
      </c>
    </row>
    <row r="4791" spans="1:10">
      <c r="A4791" t="s">
        <v>1322</v>
      </c>
      <c r="B4791" s="56">
        <v>2.6331018518518517E-2</v>
      </c>
      <c r="C4791" t="s">
        <v>18</v>
      </c>
      <c r="D4791" t="s">
        <v>55</v>
      </c>
      <c r="E4791">
        <v>17</v>
      </c>
      <c r="F4791">
        <v>13</v>
      </c>
    </row>
    <row r="4792" spans="1:10">
      <c r="A4792" t="s">
        <v>1322</v>
      </c>
      <c r="B4792" s="56">
        <v>3.1921296296296295E-2</v>
      </c>
      <c r="C4792" t="s">
        <v>13</v>
      </c>
      <c r="D4792" t="s">
        <v>15</v>
      </c>
      <c r="E4792">
        <v>20</v>
      </c>
      <c r="F4792">
        <v>19</v>
      </c>
    </row>
    <row r="4793" spans="1:10">
      <c r="A4793" t="s">
        <v>1322</v>
      </c>
      <c r="B4793" s="56">
        <v>3.394675925925926E-2</v>
      </c>
      <c r="C4793" t="s">
        <v>888</v>
      </c>
      <c r="D4793" t="s">
        <v>15</v>
      </c>
      <c r="E4793">
        <v>22</v>
      </c>
      <c r="F4793">
        <v>14</v>
      </c>
    </row>
    <row r="4794" spans="1:10">
      <c r="A4794" t="s">
        <v>1322</v>
      </c>
      <c r="B4794" s="56">
        <v>3.425925925925926E-2</v>
      </c>
      <c r="C4794" t="s">
        <v>18</v>
      </c>
      <c r="D4794" t="s">
        <v>15</v>
      </c>
      <c r="E4794" t="s">
        <v>38</v>
      </c>
      <c r="F4794" t="s">
        <v>38</v>
      </c>
    </row>
    <row r="4795" spans="1:10">
      <c r="A4795" t="s">
        <v>1322</v>
      </c>
      <c r="B4795" s="56">
        <v>4.0312500000000001E-2</v>
      </c>
      <c r="C4795" t="s">
        <v>19</v>
      </c>
      <c r="D4795" t="s">
        <v>78</v>
      </c>
      <c r="E4795" t="s">
        <v>20</v>
      </c>
      <c r="F4795">
        <v>1</v>
      </c>
    </row>
    <row r="4796" spans="1:10">
      <c r="A4796" t="s">
        <v>1322</v>
      </c>
      <c r="B4796" s="56">
        <v>4.2152777777777775E-2</v>
      </c>
      <c r="C4796" t="s">
        <v>19</v>
      </c>
      <c r="D4796" t="s">
        <v>78</v>
      </c>
      <c r="E4796">
        <v>20</v>
      </c>
      <c r="F4796">
        <v>17</v>
      </c>
    </row>
    <row r="4797" spans="1:10">
      <c r="A4797" t="s">
        <v>1322</v>
      </c>
      <c r="B4797" s="56">
        <v>4.5775462962962962E-2</v>
      </c>
      <c r="C4797" t="s">
        <v>888</v>
      </c>
      <c r="D4797" t="s">
        <v>116</v>
      </c>
      <c r="E4797">
        <v>22</v>
      </c>
      <c r="F4797">
        <v>19</v>
      </c>
    </row>
    <row r="4798" spans="1:10">
      <c r="A4798" t="s">
        <v>1322</v>
      </c>
      <c r="B4798" s="56">
        <v>4.8449074074074075E-2</v>
      </c>
      <c r="C4798" t="s">
        <v>21</v>
      </c>
      <c r="D4798" t="s">
        <v>116</v>
      </c>
      <c r="E4798">
        <v>11</v>
      </c>
      <c r="F4798">
        <v>4</v>
      </c>
    </row>
    <row r="4799" spans="1:10">
      <c r="A4799" t="s">
        <v>1322</v>
      </c>
      <c r="B4799" s="56">
        <v>5.0034722222222223E-2</v>
      </c>
      <c r="C4799" t="s">
        <v>14</v>
      </c>
      <c r="D4799" t="s">
        <v>37</v>
      </c>
      <c r="E4799">
        <v>24</v>
      </c>
      <c r="F4799">
        <v>19</v>
      </c>
    </row>
    <row r="4800" spans="1:10">
      <c r="A4800" t="s">
        <v>1322</v>
      </c>
      <c r="B4800" s="56">
        <v>5.423611111111111E-2</v>
      </c>
      <c r="C4800" t="s">
        <v>13</v>
      </c>
      <c r="D4800" t="s">
        <v>116</v>
      </c>
      <c r="E4800">
        <v>23</v>
      </c>
      <c r="F4800">
        <v>16</v>
      </c>
    </row>
    <row r="4801" spans="1:10">
      <c r="A4801" t="s">
        <v>1322</v>
      </c>
      <c r="B4801" s="56">
        <v>5.634259259259259E-2</v>
      </c>
      <c r="C4801" t="s">
        <v>14</v>
      </c>
      <c r="D4801" t="s">
        <v>15</v>
      </c>
      <c r="E4801">
        <v>6</v>
      </c>
      <c r="F4801">
        <v>3</v>
      </c>
      <c r="J4801" t="s">
        <v>56</v>
      </c>
    </row>
    <row r="4802" spans="1:10">
      <c r="A4802" t="s">
        <v>1322</v>
      </c>
      <c r="B4802" s="56">
        <v>5.634259259259259E-2</v>
      </c>
      <c r="C4802" t="s">
        <v>14</v>
      </c>
      <c r="D4802" t="s">
        <v>15</v>
      </c>
      <c r="E4802">
        <v>7</v>
      </c>
      <c r="F4802">
        <v>4</v>
      </c>
    </row>
    <row r="4803" spans="1:10">
      <c r="A4803" t="s">
        <v>1322</v>
      </c>
      <c r="B4803" s="56">
        <v>5.7534722222222223E-2</v>
      </c>
      <c r="C4803" t="s">
        <v>18</v>
      </c>
      <c r="D4803" t="s">
        <v>31</v>
      </c>
      <c r="E4803">
        <v>17</v>
      </c>
      <c r="F4803">
        <v>13</v>
      </c>
    </row>
    <row r="4804" spans="1:10">
      <c r="A4804" t="s">
        <v>1322</v>
      </c>
      <c r="B4804" s="56">
        <v>5.8506944444444445E-2</v>
      </c>
      <c r="C4804" t="s">
        <v>18</v>
      </c>
      <c r="D4804" t="s">
        <v>55</v>
      </c>
      <c r="E4804">
        <v>19</v>
      </c>
      <c r="F4804">
        <v>15</v>
      </c>
    </row>
    <row r="4805" spans="1:10">
      <c r="A4805" t="s">
        <v>1322</v>
      </c>
      <c r="B4805" s="56">
        <v>6.0243055555555557E-2</v>
      </c>
      <c r="C4805" t="s">
        <v>66</v>
      </c>
      <c r="D4805" t="s">
        <v>16</v>
      </c>
      <c r="E4805">
        <v>19</v>
      </c>
      <c r="F4805">
        <v>17</v>
      </c>
    </row>
    <row r="4806" spans="1:10">
      <c r="A4806" t="s">
        <v>1322</v>
      </c>
      <c r="B4806" s="56">
        <v>6.0277777777777777E-2</v>
      </c>
      <c r="C4806" t="s">
        <v>13</v>
      </c>
      <c r="D4806" t="s">
        <v>16</v>
      </c>
      <c r="E4806">
        <v>6</v>
      </c>
      <c r="F4806">
        <v>6</v>
      </c>
    </row>
    <row r="4807" spans="1:10">
      <c r="A4807" t="s">
        <v>1322</v>
      </c>
      <c r="B4807" s="56">
        <v>6.0335648148148145E-2</v>
      </c>
      <c r="C4807" t="s">
        <v>14</v>
      </c>
      <c r="D4807" t="s">
        <v>16</v>
      </c>
      <c r="E4807">
        <v>18</v>
      </c>
      <c r="F4807">
        <v>14</v>
      </c>
    </row>
    <row r="4808" spans="1:10">
      <c r="A4808" t="s">
        <v>1322</v>
      </c>
      <c r="B4808" s="56">
        <v>6.0937499999999999E-2</v>
      </c>
      <c r="C4808" t="s">
        <v>66</v>
      </c>
      <c r="D4808" t="s">
        <v>30</v>
      </c>
      <c r="E4808">
        <v>11</v>
      </c>
      <c r="F4808">
        <v>4</v>
      </c>
      <c r="J4808" t="s">
        <v>1332</v>
      </c>
    </row>
    <row r="4809" spans="1:10">
      <c r="A4809" t="s">
        <v>1322</v>
      </c>
      <c r="B4809" s="56">
        <v>6.0983796296296293E-2</v>
      </c>
      <c r="C4809" t="s">
        <v>66</v>
      </c>
      <c r="D4809" t="s">
        <v>30</v>
      </c>
      <c r="E4809">
        <v>12</v>
      </c>
      <c r="F4809">
        <v>5</v>
      </c>
      <c r="J4809" t="s">
        <v>1332</v>
      </c>
    </row>
    <row r="4810" spans="1:10">
      <c r="A4810" t="s">
        <v>1322</v>
      </c>
      <c r="B4810" s="56">
        <v>6.1446759259259257E-2</v>
      </c>
      <c r="C4810" t="s">
        <v>14</v>
      </c>
      <c r="D4810" t="s">
        <v>30</v>
      </c>
      <c r="E4810">
        <v>19</v>
      </c>
      <c r="F4810">
        <v>12</v>
      </c>
      <c r="J4810" t="s">
        <v>1333</v>
      </c>
    </row>
    <row r="4811" spans="1:10">
      <c r="A4811" t="s">
        <v>1322</v>
      </c>
      <c r="B4811" s="56">
        <v>6.1562499999999999E-2</v>
      </c>
      <c r="C4811" t="s">
        <v>21</v>
      </c>
      <c r="D4811" t="s">
        <v>16</v>
      </c>
      <c r="E4811">
        <v>9</v>
      </c>
      <c r="F4811">
        <v>9</v>
      </c>
    </row>
    <row r="4812" spans="1:10">
      <c r="A4812" t="s">
        <v>1322</v>
      </c>
      <c r="B4812" s="56">
        <v>6.1701388888888889E-2</v>
      </c>
      <c r="C4812" t="s">
        <v>14</v>
      </c>
      <c r="D4812" t="s">
        <v>28</v>
      </c>
      <c r="E4812">
        <v>5</v>
      </c>
      <c r="H4812" t="s">
        <v>896</v>
      </c>
    </row>
    <row r="4813" spans="1:10">
      <c r="A4813" t="s">
        <v>1322</v>
      </c>
      <c r="B4813" s="56">
        <v>6.2256944444444441E-2</v>
      </c>
      <c r="C4813" t="s">
        <v>14</v>
      </c>
      <c r="D4813" t="s">
        <v>30</v>
      </c>
      <c r="E4813">
        <v>20</v>
      </c>
      <c r="F4813">
        <v>13</v>
      </c>
      <c r="J4813" t="s">
        <v>1333</v>
      </c>
    </row>
    <row r="4814" spans="1:10">
      <c r="A4814" t="s">
        <v>1322</v>
      </c>
      <c r="B4814" s="56">
        <v>6.232638888888889E-2</v>
      </c>
      <c r="C4814" t="s">
        <v>14</v>
      </c>
      <c r="D4814" t="s">
        <v>28</v>
      </c>
      <c r="E4814">
        <v>6</v>
      </c>
      <c r="H4814" t="s">
        <v>898</v>
      </c>
    </row>
    <row r="4815" spans="1:10">
      <c r="A4815" t="s">
        <v>1322</v>
      </c>
      <c r="B4815" s="56">
        <v>6.2870370370370368E-2</v>
      </c>
      <c r="C4815" t="s">
        <v>14</v>
      </c>
      <c r="D4815" t="s">
        <v>30</v>
      </c>
      <c r="E4815" t="s">
        <v>38</v>
      </c>
      <c r="F4815" t="s">
        <v>38</v>
      </c>
      <c r="J4815" t="s">
        <v>56</v>
      </c>
    </row>
    <row r="4816" spans="1:10">
      <c r="A4816" t="s">
        <v>1322</v>
      </c>
      <c r="B4816" s="56">
        <v>6.2870370370370368E-2</v>
      </c>
      <c r="C4816" t="s">
        <v>14</v>
      </c>
      <c r="D4816" t="s">
        <v>30</v>
      </c>
      <c r="E4816" t="s">
        <v>1231</v>
      </c>
      <c r="F4816">
        <v>18</v>
      </c>
      <c r="J4816" t="s">
        <v>1333</v>
      </c>
    </row>
    <row r="4817" spans="1:10">
      <c r="A4817" t="s">
        <v>1322</v>
      </c>
      <c r="B4817" s="56">
        <v>6.293981481481481E-2</v>
      </c>
      <c r="C4817" t="s">
        <v>14</v>
      </c>
      <c r="D4817" t="s">
        <v>28</v>
      </c>
      <c r="E4817">
        <v>5</v>
      </c>
      <c r="H4817" t="s">
        <v>896</v>
      </c>
    </row>
    <row r="4818" spans="1:10">
      <c r="A4818" t="s">
        <v>1322</v>
      </c>
      <c r="B4818" s="56">
        <v>6.4236111111111105E-2</v>
      </c>
      <c r="C4818" t="s">
        <v>21</v>
      </c>
      <c r="D4818" t="s">
        <v>33</v>
      </c>
      <c r="E4818">
        <v>15</v>
      </c>
      <c r="F4818">
        <v>7</v>
      </c>
      <c r="J4818" t="s">
        <v>1335</v>
      </c>
    </row>
    <row r="4819" spans="1:10">
      <c r="A4819" t="s">
        <v>1322</v>
      </c>
      <c r="B4819" s="56">
        <v>6.4432870370370376E-2</v>
      </c>
      <c r="C4819" t="s">
        <v>21</v>
      </c>
      <c r="D4819" t="s">
        <v>28</v>
      </c>
      <c r="E4819">
        <v>8</v>
      </c>
      <c r="H4819" t="s">
        <v>937</v>
      </c>
    </row>
    <row r="4820" spans="1:10">
      <c r="A4820" t="s">
        <v>1322</v>
      </c>
      <c r="B4820" s="56">
        <v>6.4930555555555561E-2</v>
      </c>
      <c r="C4820" t="s">
        <v>13</v>
      </c>
      <c r="D4820" t="s">
        <v>116</v>
      </c>
      <c r="E4820">
        <v>24</v>
      </c>
      <c r="F4820">
        <v>16</v>
      </c>
    </row>
    <row r="4821" spans="1:10">
      <c r="A4821" t="s">
        <v>1322</v>
      </c>
      <c r="B4821" s="56">
        <v>6.4930555555555561E-2</v>
      </c>
      <c r="C4821" t="s">
        <v>13</v>
      </c>
      <c r="D4821" t="s">
        <v>116</v>
      </c>
      <c r="E4821" t="s">
        <v>38</v>
      </c>
      <c r="F4821" t="s">
        <v>38</v>
      </c>
      <c r="J4821" t="s">
        <v>56</v>
      </c>
    </row>
    <row r="4822" spans="1:10">
      <c r="A4822" t="s">
        <v>1322</v>
      </c>
      <c r="B4822" s="56">
        <v>6.5127314814814818E-2</v>
      </c>
      <c r="C4822" t="s">
        <v>66</v>
      </c>
      <c r="D4822" t="s">
        <v>26</v>
      </c>
      <c r="E4822">
        <v>21</v>
      </c>
      <c r="F4822">
        <v>15</v>
      </c>
    </row>
    <row r="4823" spans="1:10">
      <c r="A4823" t="s">
        <v>1322</v>
      </c>
      <c r="B4823" s="56">
        <v>6.5127314814814818E-2</v>
      </c>
      <c r="C4823" t="s">
        <v>66</v>
      </c>
      <c r="D4823" t="s">
        <v>26</v>
      </c>
      <c r="E4823" t="s">
        <v>38</v>
      </c>
      <c r="F4823" t="s">
        <v>38</v>
      </c>
      <c r="J4823" t="s">
        <v>56</v>
      </c>
    </row>
    <row r="4824" spans="1:10">
      <c r="A4824" t="s">
        <v>1322</v>
      </c>
      <c r="B4824" s="56">
        <v>6.7280092592592586E-2</v>
      </c>
      <c r="C4824" t="s">
        <v>13</v>
      </c>
      <c r="D4824" t="s">
        <v>24</v>
      </c>
      <c r="E4824">
        <v>8</v>
      </c>
      <c r="F4824">
        <v>10</v>
      </c>
    </row>
    <row r="4825" spans="1:10">
      <c r="A4825" t="s">
        <v>1322</v>
      </c>
      <c r="B4825" s="56">
        <v>7.0347222222222228E-2</v>
      </c>
      <c r="C4825" t="s">
        <v>888</v>
      </c>
      <c r="D4825" t="s">
        <v>101</v>
      </c>
      <c r="E4825">
        <v>14</v>
      </c>
      <c r="H4825" t="s">
        <v>1341</v>
      </c>
      <c r="J4825" t="s">
        <v>1070</v>
      </c>
    </row>
    <row r="4826" spans="1:10">
      <c r="A4826" t="s">
        <v>1322</v>
      </c>
      <c r="B4826" s="56">
        <v>7.2847222222222216E-2</v>
      </c>
      <c r="C4826" t="s">
        <v>19</v>
      </c>
      <c r="D4826" t="s">
        <v>37</v>
      </c>
      <c r="E4826">
        <v>20</v>
      </c>
      <c r="F4826">
        <v>11</v>
      </c>
    </row>
    <row r="4827" spans="1:10">
      <c r="A4827" t="s">
        <v>1322</v>
      </c>
      <c r="B4827" s="56">
        <v>7.3506944444444444E-2</v>
      </c>
      <c r="C4827" t="s">
        <v>19</v>
      </c>
      <c r="D4827" t="s">
        <v>137</v>
      </c>
      <c r="E4827">
        <v>28</v>
      </c>
      <c r="F4827">
        <v>18</v>
      </c>
    </row>
    <row r="4828" spans="1:10">
      <c r="A4828" t="s">
        <v>1322</v>
      </c>
      <c r="B4828" s="56">
        <v>7.4131944444444445E-2</v>
      </c>
      <c r="C4828" t="s">
        <v>19</v>
      </c>
      <c r="D4828" t="s">
        <v>137</v>
      </c>
      <c r="E4828">
        <v>27</v>
      </c>
      <c r="F4828">
        <v>17</v>
      </c>
    </row>
    <row r="4829" spans="1:10">
      <c r="A4829" t="s">
        <v>1322</v>
      </c>
      <c r="B4829" s="56">
        <v>9.4328703703703706E-2</v>
      </c>
      <c r="C4829" t="s">
        <v>19</v>
      </c>
      <c r="D4829" t="s">
        <v>34</v>
      </c>
      <c r="E4829">
        <v>10</v>
      </c>
      <c r="F4829">
        <v>13</v>
      </c>
    </row>
    <row r="4830" spans="1:10">
      <c r="A4830" t="s">
        <v>1322</v>
      </c>
      <c r="B4830" s="56">
        <v>9.6087962962962958E-2</v>
      </c>
      <c r="C4830" t="s">
        <v>14</v>
      </c>
      <c r="D4830" t="s">
        <v>27</v>
      </c>
      <c r="E4830" t="s">
        <v>20</v>
      </c>
      <c r="F4830">
        <v>1</v>
      </c>
    </row>
    <row r="4831" spans="1:10">
      <c r="A4831" t="s">
        <v>1322</v>
      </c>
      <c r="B4831" s="56">
        <v>9.6817129629629628E-2</v>
      </c>
      <c r="C4831" t="s">
        <v>888</v>
      </c>
      <c r="D4831" t="s">
        <v>101</v>
      </c>
      <c r="E4831">
        <v>13</v>
      </c>
      <c r="H4831" t="s">
        <v>1343</v>
      </c>
      <c r="J4831" t="s">
        <v>1120</v>
      </c>
    </row>
    <row r="4832" spans="1:10">
      <c r="A4832" t="s">
        <v>1322</v>
      </c>
      <c r="B4832" s="56">
        <v>0.11275462962962964</v>
      </c>
      <c r="C4832" t="s">
        <v>888</v>
      </c>
      <c r="D4832" t="s">
        <v>15</v>
      </c>
      <c r="E4832">
        <v>15</v>
      </c>
      <c r="F4832">
        <v>7</v>
      </c>
    </row>
    <row r="4833" spans="1:6">
      <c r="A4833" t="s">
        <v>1322</v>
      </c>
      <c r="B4833" s="56">
        <v>0.1181712962962963</v>
      </c>
      <c r="C4833" t="s">
        <v>21</v>
      </c>
      <c r="D4833" t="s">
        <v>15</v>
      </c>
      <c r="E4833">
        <v>22</v>
      </c>
      <c r="F4833">
        <v>14</v>
      </c>
    </row>
    <row r="4834" spans="1:6">
      <c r="A4834" t="s">
        <v>1322</v>
      </c>
      <c r="B4834" s="56">
        <v>0.13163194444444445</v>
      </c>
      <c r="C4834" t="s">
        <v>19</v>
      </c>
      <c r="D4834" t="s">
        <v>27</v>
      </c>
      <c r="E4834" t="s">
        <v>20</v>
      </c>
      <c r="F4834">
        <v>1</v>
      </c>
    </row>
    <row r="4835" spans="1:6">
      <c r="A4835" t="s">
        <v>1322</v>
      </c>
      <c r="B4835" s="56">
        <v>0.13221064814814815</v>
      </c>
      <c r="C4835" t="s">
        <v>19</v>
      </c>
      <c r="D4835" t="s">
        <v>55</v>
      </c>
      <c r="E4835">
        <v>15</v>
      </c>
      <c r="F4835">
        <v>11</v>
      </c>
    </row>
    <row r="4836" spans="1:6">
      <c r="A4836" t="s">
        <v>1322</v>
      </c>
      <c r="B4836" s="56">
        <v>0.13332175925925926</v>
      </c>
      <c r="C4836" t="s">
        <v>18</v>
      </c>
      <c r="D4836" t="s">
        <v>15</v>
      </c>
      <c r="E4836" t="s">
        <v>17</v>
      </c>
      <c r="F4836">
        <v>20</v>
      </c>
    </row>
    <row r="4837" spans="1:6">
      <c r="A4837" t="s">
        <v>1322</v>
      </c>
      <c r="B4837" s="56">
        <v>0.13340277777777779</v>
      </c>
      <c r="C4837" t="s">
        <v>888</v>
      </c>
      <c r="D4837" t="s">
        <v>15</v>
      </c>
      <c r="E4837">
        <v>14</v>
      </c>
      <c r="F4837">
        <v>6</v>
      </c>
    </row>
    <row r="4838" spans="1:6">
      <c r="A4838" t="s">
        <v>1322</v>
      </c>
      <c r="B4838" s="56">
        <v>0.13342592592592592</v>
      </c>
      <c r="C4838" t="s">
        <v>19</v>
      </c>
      <c r="D4838" t="s">
        <v>15</v>
      </c>
      <c r="E4838">
        <v>19</v>
      </c>
      <c r="F4838">
        <v>19</v>
      </c>
    </row>
    <row r="4839" spans="1:6">
      <c r="A4839" t="s">
        <v>1322</v>
      </c>
      <c r="B4839" s="56">
        <v>0.13344907407407408</v>
      </c>
      <c r="C4839" t="s">
        <v>21</v>
      </c>
      <c r="D4839" t="s">
        <v>15</v>
      </c>
      <c r="E4839">
        <v>14</v>
      </c>
      <c r="F4839">
        <v>11</v>
      </c>
    </row>
    <row r="4840" spans="1:6">
      <c r="A4840" t="s">
        <v>1322</v>
      </c>
      <c r="B4840" s="56">
        <v>0.13346064814814815</v>
      </c>
      <c r="C4840" t="s">
        <v>14</v>
      </c>
      <c r="D4840" t="s">
        <v>15</v>
      </c>
      <c r="E4840">
        <v>20</v>
      </c>
      <c r="F4840">
        <v>17</v>
      </c>
    </row>
    <row r="4841" spans="1:6">
      <c r="A4841" t="s">
        <v>1322</v>
      </c>
      <c r="B4841" s="56">
        <v>0.13351851851851851</v>
      </c>
      <c r="C4841" t="s">
        <v>66</v>
      </c>
      <c r="D4841" t="s">
        <v>15</v>
      </c>
      <c r="E4841">
        <v>19</v>
      </c>
      <c r="F4841">
        <v>17</v>
      </c>
    </row>
    <row r="4842" spans="1:6">
      <c r="A4842" t="s">
        <v>1322</v>
      </c>
      <c r="B4842" s="56">
        <v>0.13354166666666667</v>
      </c>
      <c r="C4842" t="s">
        <v>13</v>
      </c>
      <c r="D4842" t="s">
        <v>15</v>
      </c>
      <c r="E4842">
        <v>10</v>
      </c>
      <c r="F4842">
        <v>9</v>
      </c>
    </row>
    <row r="4843" spans="1:6">
      <c r="A4843" t="s">
        <v>1322</v>
      </c>
      <c r="B4843" s="56">
        <v>0.13464120370370369</v>
      </c>
      <c r="C4843" t="s">
        <v>13</v>
      </c>
      <c r="D4843" t="s">
        <v>246</v>
      </c>
      <c r="E4843">
        <v>17</v>
      </c>
      <c r="F4843">
        <v>15</v>
      </c>
    </row>
    <row r="4844" spans="1:6">
      <c r="A4844" t="s">
        <v>1322</v>
      </c>
      <c r="B4844" s="56">
        <v>0.13469907407407408</v>
      </c>
      <c r="C4844" t="s">
        <v>21</v>
      </c>
      <c r="D4844" t="s">
        <v>246</v>
      </c>
      <c r="E4844">
        <v>25</v>
      </c>
      <c r="F4844">
        <v>17</v>
      </c>
    </row>
    <row r="4845" spans="1:6">
      <c r="A4845" t="s">
        <v>1322</v>
      </c>
      <c r="B4845" s="56">
        <v>0.13473379629629631</v>
      </c>
      <c r="C4845" t="s">
        <v>14</v>
      </c>
      <c r="D4845" t="s">
        <v>246</v>
      </c>
      <c r="E4845">
        <v>11</v>
      </c>
      <c r="F4845">
        <v>5</v>
      </c>
    </row>
    <row r="4846" spans="1:6">
      <c r="A4846" t="s">
        <v>1322</v>
      </c>
      <c r="B4846" s="56">
        <v>0.14796296296296296</v>
      </c>
      <c r="C4846" t="s">
        <v>13</v>
      </c>
      <c r="D4846" t="s">
        <v>15</v>
      </c>
      <c r="E4846">
        <v>9</v>
      </c>
      <c r="F4846">
        <v>8</v>
      </c>
    </row>
    <row r="4847" spans="1:6">
      <c r="A4847" t="s">
        <v>1322</v>
      </c>
      <c r="B4847" s="56">
        <v>0.15537037037037038</v>
      </c>
      <c r="C4847" t="s">
        <v>13</v>
      </c>
      <c r="D4847" t="s">
        <v>15</v>
      </c>
      <c r="E4847">
        <v>17</v>
      </c>
      <c r="F4847">
        <v>16</v>
      </c>
    </row>
    <row r="4848" spans="1:6">
      <c r="A4848" t="s">
        <v>1354</v>
      </c>
      <c r="B4848" s="56">
        <v>1.7291666666666667E-2</v>
      </c>
      <c r="C4848" t="s">
        <v>888</v>
      </c>
      <c r="D4848" t="s">
        <v>24</v>
      </c>
      <c r="E4848">
        <v>26</v>
      </c>
      <c r="F4848">
        <v>18</v>
      </c>
    </row>
    <row r="4849" spans="1:10">
      <c r="A4849" t="s">
        <v>1354</v>
      </c>
      <c r="B4849" s="56">
        <v>2.1412037037037038E-2</v>
      </c>
      <c r="C4849" t="s">
        <v>21</v>
      </c>
      <c r="D4849" t="s">
        <v>34</v>
      </c>
      <c r="E4849">
        <v>17</v>
      </c>
      <c r="F4849">
        <v>11</v>
      </c>
    </row>
    <row r="4850" spans="1:10">
      <c r="A4850" t="s">
        <v>1354</v>
      </c>
      <c r="B4850" s="56">
        <v>2.3402777777777779E-2</v>
      </c>
      <c r="C4850" t="s">
        <v>18</v>
      </c>
      <c r="D4850" t="s">
        <v>30</v>
      </c>
      <c r="E4850">
        <v>15</v>
      </c>
      <c r="F4850">
        <v>9</v>
      </c>
      <c r="H4850" t="s">
        <v>1361</v>
      </c>
      <c r="J4850" t="s">
        <v>32</v>
      </c>
    </row>
    <row r="4851" spans="1:10">
      <c r="A4851" t="s">
        <v>1354</v>
      </c>
      <c r="B4851" s="56">
        <v>2.3703703703703703E-2</v>
      </c>
      <c r="C4851" t="s">
        <v>18</v>
      </c>
      <c r="D4851" t="s">
        <v>16</v>
      </c>
      <c r="E4851">
        <v>16</v>
      </c>
      <c r="F4851">
        <v>12</v>
      </c>
    </row>
    <row r="4852" spans="1:10">
      <c r="A4852" t="s">
        <v>1354</v>
      </c>
      <c r="B4852" s="56">
        <v>2.4050925925925927E-2</v>
      </c>
      <c r="C4852" t="s">
        <v>18</v>
      </c>
      <c r="D4852" t="s">
        <v>26</v>
      </c>
      <c r="E4852">
        <v>16</v>
      </c>
      <c r="F4852">
        <v>13</v>
      </c>
    </row>
    <row r="4853" spans="1:10">
      <c r="A4853" t="s">
        <v>1354</v>
      </c>
      <c r="B4853" s="56">
        <v>2.4872685185185185E-2</v>
      </c>
      <c r="C4853" t="s">
        <v>18</v>
      </c>
      <c r="D4853" t="s">
        <v>30</v>
      </c>
      <c r="E4853" t="s">
        <v>20</v>
      </c>
      <c r="F4853">
        <v>1</v>
      </c>
      <c r="J4853" t="s">
        <v>32</v>
      </c>
    </row>
    <row r="4854" spans="1:10">
      <c r="A4854" t="s">
        <v>1354</v>
      </c>
      <c r="B4854" s="56">
        <v>2.5578703703703704E-2</v>
      </c>
      <c r="C4854" t="s">
        <v>18</v>
      </c>
      <c r="D4854" t="s">
        <v>30</v>
      </c>
      <c r="E4854">
        <v>23</v>
      </c>
      <c r="F4854">
        <v>17</v>
      </c>
      <c r="H4854" t="s">
        <v>1361</v>
      </c>
      <c r="J4854" t="s">
        <v>32</v>
      </c>
    </row>
    <row r="4855" spans="1:10">
      <c r="A4855" t="s">
        <v>1354</v>
      </c>
      <c r="B4855" s="56">
        <v>2.5949074074074076E-2</v>
      </c>
      <c r="C4855" t="s">
        <v>18</v>
      </c>
      <c r="D4855" t="s">
        <v>30</v>
      </c>
      <c r="E4855">
        <v>16</v>
      </c>
      <c r="F4855">
        <v>10</v>
      </c>
      <c r="J4855" t="s">
        <v>1364</v>
      </c>
    </row>
    <row r="4856" spans="1:10">
      <c r="A4856" t="s">
        <v>1354</v>
      </c>
      <c r="B4856" s="56">
        <v>2.6111111111111113E-2</v>
      </c>
      <c r="C4856" t="s">
        <v>18</v>
      </c>
      <c r="D4856" t="s">
        <v>26</v>
      </c>
      <c r="E4856">
        <v>5</v>
      </c>
      <c r="F4856">
        <v>2</v>
      </c>
    </row>
    <row r="4857" spans="1:10">
      <c r="A4857" t="s">
        <v>1354</v>
      </c>
      <c r="B4857" s="56">
        <v>2.6643518518518518E-2</v>
      </c>
      <c r="C4857" t="s">
        <v>18</v>
      </c>
      <c r="D4857" t="s">
        <v>30</v>
      </c>
      <c r="E4857">
        <v>19</v>
      </c>
      <c r="F4857">
        <v>13</v>
      </c>
      <c r="H4857" t="s">
        <v>1361</v>
      </c>
      <c r="J4857" t="s">
        <v>32</v>
      </c>
    </row>
    <row r="4858" spans="1:10">
      <c r="A4858" t="s">
        <v>1354</v>
      </c>
      <c r="B4858" s="56">
        <v>2.6932870370370371E-2</v>
      </c>
      <c r="C4858" t="s">
        <v>18</v>
      </c>
      <c r="D4858" t="s">
        <v>26</v>
      </c>
      <c r="E4858">
        <v>6</v>
      </c>
      <c r="F4858">
        <v>3</v>
      </c>
    </row>
    <row r="4859" spans="1:10">
      <c r="A4859" t="s">
        <v>1354</v>
      </c>
      <c r="B4859" s="56">
        <v>2.7349537037037037E-2</v>
      </c>
      <c r="C4859" t="s">
        <v>18</v>
      </c>
      <c r="D4859" t="s">
        <v>30</v>
      </c>
      <c r="E4859">
        <v>13</v>
      </c>
      <c r="F4859">
        <v>7</v>
      </c>
      <c r="J4859" t="s">
        <v>32</v>
      </c>
    </row>
    <row r="4860" spans="1:10">
      <c r="A4860" t="s">
        <v>1354</v>
      </c>
      <c r="B4860" s="56">
        <v>2.792824074074074E-2</v>
      </c>
      <c r="C4860" t="s">
        <v>18</v>
      </c>
      <c r="D4860" t="s">
        <v>30</v>
      </c>
      <c r="E4860">
        <v>16</v>
      </c>
      <c r="F4860">
        <v>10</v>
      </c>
      <c r="H4860" t="s">
        <v>1361</v>
      </c>
      <c r="J4860" t="s">
        <v>32</v>
      </c>
    </row>
    <row r="4861" spans="1:10">
      <c r="A4861" t="s">
        <v>1354</v>
      </c>
      <c r="B4861" s="56">
        <v>2.8773148148148148E-2</v>
      </c>
      <c r="C4861" t="s">
        <v>18</v>
      </c>
      <c r="D4861" t="s">
        <v>101</v>
      </c>
      <c r="E4861">
        <v>6</v>
      </c>
      <c r="J4861" t="s">
        <v>1371</v>
      </c>
    </row>
    <row r="4862" spans="1:10">
      <c r="A4862" t="s">
        <v>1354</v>
      </c>
      <c r="B4862" s="56">
        <v>2.9016203703703704E-2</v>
      </c>
      <c r="C4862" t="s">
        <v>18</v>
      </c>
      <c r="D4862" t="s">
        <v>31</v>
      </c>
      <c r="E4862">
        <v>21</v>
      </c>
      <c r="F4862">
        <v>17</v>
      </c>
    </row>
    <row r="4863" spans="1:10">
      <c r="A4863" t="s">
        <v>1354</v>
      </c>
      <c r="B4863" s="56">
        <v>3.7106481481481483E-2</v>
      </c>
      <c r="C4863" t="s">
        <v>13</v>
      </c>
      <c r="D4863" t="s">
        <v>246</v>
      </c>
      <c r="E4863">
        <v>17</v>
      </c>
      <c r="F4863">
        <v>15</v>
      </c>
    </row>
    <row r="4864" spans="1:10">
      <c r="A4864" t="s">
        <v>1354</v>
      </c>
      <c r="B4864" s="56">
        <v>3.726851851851852E-2</v>
      </c>
      <c r="C4864" t="s">
        <v>18</v>
      </c>
      <c r="D4864" t="s">
        <v>246</v>
      </c>
      <c r="E4864">
        <v>19</v>
      </c>
      <c r="F4864">
        <v>18</v>
      </c>
    </row>
    <row r="4865" spans="1:10">
      <c r="A4865" t="s">
        <v>1354</v>
      </c>
      <c r="B4865" s="56">
        <v>3.726851851851852E-2</v>
      </c>
      <c r="C4865" t="s">
        <v>21</v>
      </c>
      <c r="D4865" t="s">
        <v>246</v>
      </c>
      <c r="E4865" t="s">
        <v>38</v>
      </c>
      <c r="F4865" t="s">
        <v>38</v>
      </c>
      <c r="J4865" t="s">
        <v>103</v>
      </c>
    </row>
    <row r="4866" spans="1:10">
      <c r="A4866" t="s">
        <v>1354</v>
      </c>
      <c r="B4866" s="56">
        <v>3.726851851851852E-2</v>
      </c>
      <c r="C4866" t="s">
        <v>21</v>
      </c>
      <c r="D4866" t="s">
        <v>246</v>
      </c>
      <c r="E4866">
        <v>13</v>
      </c>
      <c r="F4866">
        <v>5</v>
      </c>
      <c r="J4866" t="s">
        <v>105</v>
      </c>
    </row>
    <row r="4867" spans="1:10">
      <c r="A4867" t="s">
        <v>1354</v>
      </c>
      <c r="B4867" s="56">
        <v>4.2986111111111114E-2</v>
      </c>
      <c r="C4867" t="s">
        <v>18</v>
      </c>
      <c r="D4867" t="s">
        <v>15</v>
      </c>
      <c r="E4867">
        <v>15</v>
      </c>
      <c r="F4867">
        <v>11</v>
      </c>
    </row>
    <row r="4868" spans="1:10">
      <c r="A4868" t="s">
        <v>1354</v>
      </c>
      <c r="B4868" s="56">
        <v>4.2986111111111114E-2</v>
      </c>
      <c r="C4868" t="s">
        <v>888</v>
      </c>
      <c r="D4868" t="s">
        <v>15</v>
      </c>
      <c r="E4868">
        <v>11</v>
      </c>
      <c r="F4868">
        <v>3</v>
      </c>
    </row>
    <row r="4869" spans="1:10">
      <c r="A4869" t="s">
        <v>1354</v>
      </c>
      <c r="B4869" s="56">
        <v>5.1828703703703703E-2</v>
      </c>
      <c r="C4869" t="s">
        <v>21</v>
      </c>
      <c r="D4869" t="s">
        <v>15</v>
      </c>
      <c r="E4869">
        <v>11</v>
      </c>
      <c r="F4869">
        <v>8</v>
      </c>
    </row>
    <row r="4870" spans="1:10">
      <c r="A4870" t="s">
        <v>1354</v>
      </c>
      <c r="B4870" s="56">
        <v>6.1666666666666668E-2</v>
      </c>
      <c r="C4870" t="s">
        <v>18</v>
      </c>
      <c r="D4870" t="s">
        <v>70</v>
      </c>
      <c r="E4870" t="s">
        <v>38</v>
      </c>
      <c r="F4870" t="s">
        <v>38</v>
      </c>
      <c r="J4870" t="s">
        <v>1382</v>
      </c>
    </row>
    <row r="4871" spans="1:10">
      <c r="A4871" t="s">
        <v>1354</v>
      </c>
      <c r="B4871" s="56">
        <v>6.4837962962962958E-2</v>
      </c>
      <c r="C4871" t="s">
        <v>18</v>
      </c>
      <c r="D4871" t="s">
        <v>15</v>
      </c>
      <c r="E4871">
        <v>19</v>
      </c>
      <c r="F4871">
        <v>15</v>
      </c>
    </row>
    <row r="4872" spans="1:10">
      <c r="A4872" t="s">
        <v>1354</v>
      </c>
      <c r="B4872" s="56">
        <v>6.4837962962962958E-2</v>
      </c>
      <c r="C4872" t="s">
        <v>14</v>
      </c>
      <c r="D4872" t="s">
        <v>15</v>
      </c>
      <c r="E4872">
        <v>21</v>
      </c>
      <c r="F4872">
        <v>18</v>
      </c>
    </row>
    <row r="4873" spans="1:10">
      <c r="A4873" t="s">
        <v>1354</v>
      </c>
      <c r="B4873" s="56">
        <v>6.4837962962962958E-2</v>
      </c>
      <c r="C4873" t="s">
        <v>888</v>
      </c>
      <c r="D4873" t="s">
        <v>15</v>
      </c>
      <c r="E4873">
        <v>26</v>
      </c>
      <c r="F4873">
        <v>18</v>
      </c>
    </row>
    <row r="4874" spans="1:10">
      <c r="A4874" t="s">
        <v>1354</v>
      </c>
      <c r="B4874" s="56">
        <v>6.582175925925926E-2</v>
      </c>
      <c r="C4874" t="s">
        <v>13</v>
      </c>
      <c r="D4874" t="s">
        <v>246</v>
      </c>
      <c r="E4874">
        <v>19</v>
      </c>
      <c r="F4874">
        <v>17</v>
      </c>
    </row>
    <row r="4875" spans="1:10">
      <c r="A4875" t="s">
        <v>1354</v>
      </c>
      <c r="B4875" s="56">
        <v>6.5856481481481488E-2</v>
      </c>
      <c r="C4875" t="s">
        <v>21</v>
      </c>
      <c r="D4875" t="s">
        <v>246</v>
      </c>
      <c r="E4875">
        <v>12</v>
      </c>
      <c r="F4875">
        <v>4</v>
      </c>
    </row>
    <row r="4876" spans="1:10">
      <c r="A4876" t="s">
        <v>1354</v>
      </c>
      <c r="B4876" s="56">
        <v>7.5312500000000004E-2</v>
      </c>
      <c r="C4876" t="s">
        <v>13</v>
      </c>
      <c r="D4876" t="s">
        <v>45</v>
      </c>
      <c r="E4876" t="s">
        <v>20</v>
      </c>
      <c r="F4876">
        <v>1</v>
      </c>
      <c r="J4876" t="s">
        <v>1386</v>
      </c>
    </row>
    <row r="4877" spans="1:10">
      <c r="A4877" t="s">
        <v>1354</v>
      </c>
      <c r="B4877" s="56">
        <v>9.3657407407407411E-2</v>
      </c>
      <c r="C4877" t="s">
        <v>14</v>
      </c>
      <c r="D4877" t="s">
        <v>15</v>
      </c>
      <c r="E4877">
        <v>13</v>
      </c>
      <c r="F4877">
        <v>10</v>
      </c>
    </row>
    <row r="4878" spans="1:10">
      <c r="A4878" t="s">
        <v>1354</v>
      </c>
      <c r="B4878" s="56">
        <v>9.9675925925925932E-2</v>
      </c>
      <c r="C4878" t="s">
        <v>13</v>
      </c>
      <c r="D4878" t="s">
        <v>15</v>
      </c>
      <c r="E4878">
        <v>11</v>
      </c>
      <c r="F4878">
        <v>10</v>
      </c>
    </row>
    <row r="4879" spans="1:10">
      <c r="A4879" t="s">
        <v>1354</v>
      </c>
      <c r="B4879" s="56">
        <v>9.9849537037037042E-2</v>
      </c>
      <c r="C4879" t="s">
        <v>13</v>
      </c>
      <c r="D4879" t="s">
        <v>15</v>
      </c>
      <c r="E4879">
        <v>3</v>
      </c>
      <c r="F4879">
        <v>2</v>
      </c>
    </row>
    <row r="4880" spans="1:10">
      <c r="A4880" t="s">
        <v>1354</v>
      </c>
      <c r="B4880" s="56">
        <v>0.10054398148148148</v>
      </c>
      <c r="C4880" t="s">
        <v>13</v>
      </c>
      <c r="D4880" t="s">
        <v>15</v>
      </c>
      <c r="E4880">
        <v>3</v>
      </c>
      <c r="F4880">
        <v>2</v>
      </c>
    </row>
    <row r="4881" spans="1:10">
      <c r="A4881" t="s">
        <v>1354</v>
      </c>
      <c r="B4881" s="56">
        <v>0.10484953703703703</v>
      </c>
      <c r="C4881" t="s">
        <v>18</v>
      </c>
      <c r="D4881" t="s">
        <v>22</v>
      </c>
      <c r="E4881" t="s">
        <v>17</v>
      </c>
      <c r="F4881">
        <v>20</v>
      </c>
      <c r="J4881" t="s">
        <v>820</v>
      </c>
    </row>
    <row r="4882" spans="1:10">
      <c r="A4882" t="s">
        <v>1354</v>
      </c>
      <c r="B4882" s="56">
        <v>0.10488425925925926</v>
      </c>
      <c r="C4882" t="s">
        <v>19</v>
      </c>
      <c r="D4882" t="s">
        <v>22</v>
      </c>
      <c r="E4882">
        <v>28</v>
      </c>
      <c r="F4882">
        <v>8</v>
      </c>
      <c r="J4882" t="s">
        <v>820</v>
      </c>
    </row>
    <row r="4883" spans="1:10">
      <c r="A4883" t="s">
        <v>1354</v>
      </c>
      <c r="B4883" s="56">
        <v>0.10590277777777778</v>
      </c>
      <c r="C4883" t="s">
        <v>89</v>
      </c>
      <c r="D4883" t="s">
        <v>15</v>
      </c>
      <c r="E4883">
        <v>6</v>
      </c>
      <c r="F4883">
        <v>3</v>
      </c>
      <c r="J4883" t="s">
        <v>105</v>
      </c>
    </row>
    <row r="4884" spans="1:10">
      <c r="A4884" t="s">
        <v>1354</v>
      </c>
      <c r="B4884" s="56">
        <v>0.10590277777777778</v>
      </c>
      <c r="C4884" t="s">
        <v>89</v>
      </c>
      <c r="D4884" t="s">
        <v>15</v>
      </c>
      <c r="E4884" t="s">
        <v>38</v>
      </c>
      <c r="F4884" t="s">
        <v>38</v>
      </c>
      <c r="J4884" t="s">
        <v>103</v>
      </c>
    </row>
    <row r="4885" spans="1:10">
      <c r="A4885" t="s">
        <v>1354</v>
      </c>
      <c r="B4885" s="56">
        <v>0.10686342592592593</v>
      </c>
      <c r="C4885" t="s">
        <v>19</v>
      </c>
      <c r="D4885" t="s">
        <v>37</v>
      </c>
      <c r="E4885">
        <v>19</v>
      </c>
      <c r="F4885">
        <v>10</v>
      </c>
    </row>
    <row r="4886" spans="1:10">
      <c r="A4886" t="s">
        <v>1354</v>
      </c>
      <c r="B4886" s="56">
        <v>0.10689814814814814</v>
      </c>
      <c r="C4886" t="s">
        <v>18</v>
      </c>
      <c r="D4886" t="s">
        <v>37</v>
      </c>
      <c r="E4886">
        <v>9</v>
      </c>
      <c r="F4886">
        <v>8</v>
      </c>
    </row>
    <row r="4887" spans="1:10">
      <c r="A4887" t="s">
        <v>1354</v>
      </c>
      <c r="B4887" s="56">
        <v>0.10854166666666666</v>
      </c>
      <c r="C4887" t="s">
        <v>19</v>
      </c>
      <c r="D4887" t="s">
        <v>37</v>
      </c>
      <c r="E4887">
        <v>12</v>
      </c>
      <c r="F4887">
        <v>3</v>
      </c>
    </row>
    <row r="4888" spans="1:10">
      <c r="A4888" t="s">
        <v>1354</v>
      </c>
      <c r="B4888" s="56">
        <v>0.10944444444444444</v>
      </c>
      <c r="C4888" t="s">
        <v>19</v>
      </c>
      <c r="D4888" t="s">
        <v>137</v>
      </c>
      <c r="E4888">
        <v>15</v>
      </c>
      <c r="F4888">
        <v>5</v>
      </c>
    </row>
    <row r="4889" spans="1:10">
      <c r="A4889" t="s">
        <v>1354</v>
      </c>
      <c r="B4889" s="56">
        <v>0.10965277777777778</v>
      </c>
      <c r="C4889" t="s">
        <v>18</v>
      </c>
      <c r="D4889" t="s">
        <v>109</v>
      </c>
      <c r="E4889">
        <v>18</v>
      </c>
      <c r="F4889">
        <v>15</v>
      </c>
    </row>
    <row r="4890" spans="1:10">
      <c r="A4890" t="s">
        <v>1354</v>
      </c>
      <c r="B4890" s="56">
        <v>0.1119212962962963</v>
      </c>
      <c r="C4890" t="s">
        <v>19</v>
      </c>
      <c r="D4890" t="s">
        <v>22</v>
      </c>
      <c r="E4890">
        <v>33</v>
      </c>
      <c r="F4890">
        <v>13</v>
      </c>
      <c r="J4890" t="s">
        <v>820</v>
      </c>
    </row>
    <row r="4891" spans="1:10">
      <c r="A4891" t="s">
        <v>1354</v>
      </c>
      <c r="B4891" s="56">
        <v>0.11195601851851852</v>
      </c>
      <c r="C4891" t="s">
        <v>18</v>
      </c>
      <c r="D4891" t="s">
        <v>22</v>
      </c>
      <c r="E4891">
        <v>18</v>
      </c>
      <c r="F4891">
        <v>14</v>
      </c>
      <c r="J4891" t="s">
        <v>820</v>
      </c>
    </row>
    <row r="4892" spans="1:10">
      <c r="A4892" t="s">
        <v>1354</v>
      </c>
      <c r="B4892" s="56">
        <v>0.11376157407407407</v>
      </c>
      <c r="C4892" t="s">
        <v>19</v>
      </c>
      <c r="D4892" t="s">
        <v>62</v>
      </c>
      <c r="E4892" t="s">
        <v>20</v>
      </c>
      <c r="F4892">
        <v>1</v>
      </c>
      <c r="J4892" t="s">
        <v>1394</v>
      </c>
    </row>
    <row r="4893" spans="1:10">
      <c r="A4893" t="s">
        <v>1354</v>
      </c>
      <c r="B4893" s="56">
        <v>0.11376157407407407</v>
      </c>
      <c r="C4893" t="s">
        <v>19</v>
      </c>
      <c r="D4893" t="s">
        <v>62</v>
      </c>
      <c r="E4893">
        <v>9</v>
      </c>
      <c r="F4893">
        <v>7</v>
      </c>
      <c r="J4893" t="s">
        <v>1395</v>
      </c>
    </row>
    <row r="4894" spans="1:10">
      <c r="A4894" t="s">
        <v>1354</v>
      </c>
      <c r="B4894" s="56">
        <v>0.11479166666666667</v>
      </c>
      <c r="C4894" t="s">
        <v>19</v>
      </c>
      <c r="D4894" t="s">
        <v>113</v>
      </c>
      <c r="E4894">
        <v>11</v>
      </c>
      <c r="F4894">
        <v>11</v>
      </c>
    </row>
    <row r="4895" spans="1:10">
      <c r="A4895" t="s">
        <v>1354</v>
      </c>
      <c r="B4895" s="56">
        <v>0.11572916666666666</v>
      </c>
      <c r="C4895" t="s">
        <v>19</v>
      </c>
      <c r="D4895" t="s">
        <v>113</v>
      </c>
      <c r="E4895">
        <v>19</v>
      </c>
      <c r="F4895">
        <v>19</v>
      </c>
    </row>
    <row r="4896" spans="1:10">
      <c r="A4896" t="s">
        <v>1354</v>
      </c>
      <c r="B4896" s="56">
        <v>0.11730324074074074</v>
      </c>
      <c r="C4896" t="s">
        <v>21</v>
      </c>
      <c r="D4896" t="s">
        <v>60</v>
      </c>
      <c r="E4896">
        <v>5</v>
      </c>
      <c r="F4896">
        <v>2</v>
      </c>
    </row>
    <row r="4897" spans="1:10">
      <c r="A4897" t="s">
        <v>1354</v>
      </c>
      <c r="B4897" s="56">
        <v>0.12056712962962964</v>
      </c>
      <c r="C4897" t="s">
        <v>888</v>
      </c>
      <c r="D4897" t="s">
        <v>101</v>
      </c>
      <c r="E4897">
        <v>18</v>
      </c>
      <c r="J4897" t="s">
        <v>1400</v>
      </c>
    </row>
    <row r="4898" spans="1:10">
      <c r="A4898" t="s">
        <v>1354</v>
      </c>
      <c r="B4898" s="56">
        <v>0.12144675925925925</v>
      </c>
      <c r="C4898" t="s">
        <v>19</v>
      </c>
      <c r="D4898" t="s">
        <v>109</v>
      </c>
      <c r="E4898">
        <v>19</v>
      </c>
      <c r="F4898">
        <v>19</v>
      </c>
    </row>
    <row r="4899" spans="1:10">
      <c r="A4899" t="s">
        <v>1354</v>
      </c>
      <c r="B4899" s="56">
        <v>0.12258101851851852</v>
      </c>
      <c r="C4899" t="s">
        <v>19</v>
      </c>
      <c r="D4899" t="s">
        <v>15</v>
      </c>
      <c r="E4899" t="s">
        <v>38</v>
      </c>
      <c r="F4899" t="s">
        <v>38</v>
      </c>
      <c r="J4899" t="s">
        <v>56</v>
      </c>
    </row>
    <row r="4900" spans="1:10">
      <c r="A4900" t="s">
        <v>1354</v>
      </c>
      <c r="B4900" s="56">
        <v>0.12258101851851852</v>
      </c>
      <c r="C4900" t="s">
        <v>19</v>
      </c>
      <c r="D4900" t="s">
        <v>15</v>
      </c>
      <c r="E4900">
        <v>19</v>
      </c>
      <c r="F4900">
        <v>19</v>
      </c>
      <c r="J4900" t="s">
        <v>57</v>
      </c>
    </row>
    <row r="4901" spans="1:10">
      <c r="A4901" t="s">
        <v>1354</v>
      </c>
      <c r="B4901" s="56">
        <v>0.12261574074074075</v>
      </c>
      <c r="C4901" t="s">
        <v>18</v>
      </c>
      <c r="D4901" t="s">
        <v>15</v>
      </c>
      <c r="E4901" t="s">
        <v>38</v>
      </c>
      <c r="F4901" t="s">
        <v>38</v>
      </c>
      <c r="J4901" t="s">
        <v>56</v>
      </c>
    </row>
    <row r="4902" spans="1:10">
      <c r="A4902" t="s">
        <v>1354</v>
      </c>
      <c r="B4902" s="56">
        <v>0.12261574074074075</v>
      </c>
      <c r="C4902" t="s">
        <v>18</v>
      </c>
      <c r="D4902" t="s">
        <v>15</v>
      </c>
      <c r="E4902">
        <v>22</v>
      </c>
      <c r="F4902">
        <v>18</v>
      </c>
      <c r="J4902" t="s">
        <v>57</v>
      </c>
    </row>
    <row r="4903" spans="1:10">
      <c r="A4903" t="s">
        <v>1354</v>
      </c>
      <c r="B4903" s="56">
        <v>0.12445601851851852</v>
      </c>
      <c r="C4903" t="s">
        <v>19</v>
      </c>
      <c r="D4903" t="s">
        <v>22</v>
      </c>
      <c r="E4903">
        <v>36</v>
      </c>
      <c r="F4903">
        <v>16</v>
      </c>
      <c r="J4903" t="s">
        <v>820</v>
      </c>
    </row>
    <row r="4904" spans="1:10">
      <c r="A4904" t="s">
        <v>1354</v>
      </c>
      <c r="B4904" s="56">
        <v>0.12452546296296296</v>
      </c>
      <c r="C4904" t="s">
        <v>18</v>
      </c>
      <c r="D4904" t="s">
        <v>22</v>
      </c>
      <c r="E4904">
        <v>21</v>
      </c>
      <c r="F4904">
        <v>7</v>
      </c>
      <c r="J4904" t="s">
        <v>820</v>
      </c>
    </row>
    <row r="4905" spans="1:10">
      <c r="A4905" t="s">
        <v>1354</v>
      </c>
      <c r="B4905" s="56">
        <v>0.12611111111111112</v>
      </c>
      <c r="C4905" t="s">
        <v>19</v>
      </c>
      <c r="D4905" t="s">
        <v>26</v>
      </c>
      <c r="E4905">
        <v>14</v>
      </c>
      <c r="F4905">
        <v>14</v>
      </c>
      <c r="J4905" t="s">
        <v>243</v>
      </c>
    </row>
    <row r="4906" spans="1:10">
      <c r="A4906" t="s">
        <v>1354</v>
      </c>
      <c r="B4906" s="56">
        <v>0.12611111111111112</v>
      </c>
      <c r="C4906" t="s">
        <v>18</v>
      </c>
      <c r="D4906" t="s">
        <v>26</v>
      </c>
      <c r="E4906">
        <v>19</v>
      </c>
      <c r="F4906">
        <v>16</v>
      </c>
    </row>
    <row r="4907" spans="1:10">
      <c r="A4907" t="s">
        <v>1354</v>
      </c>
      <c r="B4907" s="56">
        <v>0.12658564814814816</v>
      </c>
      <c r="C4907" t="s">
        <v>18</v>
      </c>
      <c r="D4907" t="s">
        <v>22</v>
      </c>
      <c r="E4907" t="s">
        <v>17</v>
      </c>
      <c r="F4907">
        <v>20</v>
      </c>
      <c r="J4907" t="s">
        <v>820</v>
      </c>
    </row>
    <row r="4908" spans="1:10">
      <c r="A4908" t="s">
        <v>1354</v>
      </c>
      <c r="B4908" s="56">
        <v>0.12659722222222222</v>
      </c>
      <c r="C4908" t="s">
        <v>19</v>
      </c>
      <c r="D4908" t="s">
        <v>22</v>
      </c>
      <c r="E4908">
        <v>38</v>
      </c>
      <c r="F4908">
        <v>18</v>
      </c>
      <c r="J4908" t="s">
        <v>820</v>
      </c>
    </row>
    <row r="4909" spans="1:10">
      <c r="A4909" t="s">
        <v>1354</v>
      </c>
      <c r="B4909" s="56">
        <v>0.12844907407407408</v>
      </c>
      <c r="C4909" t="s">
        <v>21</v>
      </c>
      <c r="D4909" t="s">
        <v>15</v>
      </c>
      <c r="E4909">
        <v>12</v>
      </c>
      <c r="F4909">
        <v>9</v>
      </c>
    </row>
    <row r="4910" spans="1:10">
      <c r="A4910" t="s">
        <v>1354</v>
      </c>
      <c r="B4910" s="56">
        <v>0.12893518518518518</v>
      </c>
      <c r="C4910" t="s">
        <v>14</v>
      </c>
      <c r="D4910" t="s">
        <v>116</v>
      </c>
      <c r="E4910">
        <v>9</v>
      </c>
      <c r="F4910">
        <v>8</v>
      </c>
    </row>
    <row r="4911" spans="1:10">
      <c r="A4911" t="s">
        <v>1354</v>
      </c>
      <c r="B4911" s="56">
        <v>0.13317129629629629</v>
      </c>
      <c r="C4911" t="s">
        <v>888</v>
      </c>
      <c r="D4911" t="s">
        <v>15</v>
      </c>
      <c r="E4911" t="s">
        <v>38</v>
      </c>
      <c r="F4911" t="s">
        <v>38</v>
      </c>
      <c r="J4911" t="s">
        <v>103</v>
      </c>
    </row>
    <row r="4912" spans="1:10">
      <c r="A4912" t="s">
        <v>1354</v>
      </c>
      <c r="B4912" s="56">
        <v>0.13317129629629629</v>
      </c>
      <c r="C4912" t="s">
        <v>888</v>
      </c>
      <c r="D4912" t="s">
        <v>15</v>
      </c>
      <c r="E4912">
        <v>22</v>
      </c>
      <c r="F4912">
        <v>14</v>
      </c>
      <c r="J4912" t="s">
        <v>105</v>
      </c>
    </row>
    <row r="4913" spans="1:10">
      <c r="A4913" t="s">
        <v>1354</v>
      </c>
      <c r="B4913" s="56">
        <v>0.1345949074074074</v>
      </c>
      <c r="C4913" t="s">
        <v>14</v>
      </c>
      <c r="D4913" t="s">
        <v>24</v>
      </c>
      <c r="E4913">
        <v>10</v>
      </c>
      <c r="F4913">
        <v>4</v>
      </c>
    </row>
    <row r="4914" spans="1:10">
      <c r="A4914" t="s">
        <v>1354</v>
      </c>
      <c r="B4914" s="56">
        <v>0.13555555555555557</v>
      </c>
      <c r="C4914" t="s">
        <v>14</v>
      </c>
      <c r="D4914" t="s">
        <v>34</v>
      </c>
      <c r="E4914">
        <v>15</v>
      </c>
      <c r="F4914">
        <v>11</v>
      </c>
    </row>
    <row r="4915" spans="1:10">
      <c r="A4915" t="s">
        <v>1354</v>
      </c>
      <c r="B4915" s="56">
        <v>0.13652777777777778</v>
      </c>
      <c r="C4915" t="s">
        <v>888</v>
      </c>
      <c r="D4915" t="s">
        <v>51</v>
      </c>
      <c r="E4915">
        <v>23</v>
      </c>
      <c r="F4915">
        <v>15</v>
      </c>
    </row>
    <row r="4916" spans="1:10">
      <c r="A4916" t="s">
        <v>1354</v>
      </c>
      <c r="B4916" s="56">
        <v>0.13701388888888888</v>
      </c>
      <c r="C4916" t="s">
        <v>888</v>
      </c>
      <c r="D4916" t="s">
        <v>101</v>
      </c>
      <c r="E4916">
        <v>21</v>
      </c>
      <c r="J4916" t="s">
        <v>1401</v>
      </c>
    </row>
    <row r="4917" spans="1:10">
      <c r="A4917" t="s">
        <v>1354</v>
      </c>
      <c r="B4917" s="56">
        <v>0.13765046296296296</v>
      </c>
      <c r="C4917" t="s">
        <v>888</v>
      </c>
      <c r="D4917" t="s">
        <v>34</v>
      </c>
      <c r="E4917">
        <v>7</v>
      </c>
      <c r="F4917">
        <v>4</v>
      </c>
    </row>
    <row r="4918" spans="1:10">
      <c r="A4918" t="s">
        <v>1354</v>
      </c>
      <c r="B4918" s="56">
        <v>0.13869212962962962</v>
      </c>
      <c r="C4918" t="s">
        <v>19</v>
      </c>
      <c r="D4918" t="s">
        <v>15</v>
      </c>
      <c r="E4918">
        <v>7</v>
      </c>
      <c r="F4918">
        <v>7</v>
      </c>
    </row>
    <row r="4919" spans="1:10">
      <c r="A4919" t="s">
        <v>1354</v>
      </c>
      <c r="B4919" s="56">
        <v>0.13876157407407408</v>
      </c>
      <c r="C4919" t="s">
        <v>14</v>
      </c>
      <c r="D4919" t="s">
        <v>15</v>
      </c>
      <c r="E4919">
        <v>7</v>
      </c>
      <c r="F4919">
        <v>4</v>
      </c>
    </row>
    <row r="4920" spans="1:10">
      <c r="A4920" t="s">
        <v>1354</v>
      </c>
      <c r="B4920" s="56">
        <v>0.14202546296296295</v>
      </c>
      <c r="C4920" t="s">
        <v>18</v>
      </c>
      <c r="D4920" t="s">
        <v>34</v>
      </c>
      <c r="E4920">
        <v>8</v>
      </c>
      <c r="F4920">
        <v>4</v>
      </c>
    </row>
    <row r="4921" spans="1:10">
      <c r="A4921" t="s">
        <v>1354</v>
      </c>
      <c r="B4921" s="56">
        <v>0.14202546296296295</v>
      </c>
      <c r="C4921" t="s">
        <v>888</v>
      </c>
      <c r="D4921" t="s">
        <v>24</v>
      </c>
      <c r="E4921">
        <v>13</v>
      </c>
      <c r="F4921">
        <v>5</v>
      </c>
    </row>
    <row r="4922" spans="1:10">
      <c r="A4922" t="s">
        <v>1354</v>
      </c>
      <c r="B4922" s="56">
        <v>0.14710648148148148</v>
      </c>
      <c r="C4922" t="s">
        <v>21</v>
      </c>
      <c r="D4922" t="s">
        <v>78</v>
      </c>
      <c r="E4922" t="s">
        <v>17</v>
      </c>
      <c r="F4922">
        <v>20</v>
      </c>
    </row>
    <row r="4923" spans="1:10">
      <c r="A4923" t="s">
        <v>1354</v>
      </c>
      <c r="B4923" s="56">
        <v>0.15778935185185186</v>
      </c>
      <c r="C4923" t="s">
        <v>18</v>
      </c>
      <c r="D4923" t="s">
        <v>15</v>
      </c>
      <c r="E4923">
        <v>13</v>
      </c>
      <c r="F4923">
        <v>9</v>
      </c>
    </row>
    <row r="4924" spans="1:10">
      <c r="A4924" t="s">
        <v>1354</v>
      </c>
      <c r="B4924" s="56">
        <v>0.16134259259259259</v>
      </c>
      <c r="C4924" t="s">
        <v>18</v>
      </c>
      <c r="D4924" t="s">
        <v>15</v>
      </c>
      <c r="E4924">
        <v>7</v>
      </c>
      <c r="F4924">
        <v>3</v>
      </c>
    </row>
    <row r="4925" spans="1:10">
      <c r="A4925" t="s">
        <v>1354</v>
      </c>
      <c r="B4925" s="56">
        <v>0.16194444444444445</v>
      </c>
      <c r="C4925" t="s">
        <v>18</v>
      </c>
      <c r="D4925" t="s">
        <v>31</v>
      </c>
      <c r="E4925">
        <v>22</v>
      </c>
      <c r="F4925">
        <v>18</v>
      </c>
    </row>
    <row r="4926" spans="1:10">
      <c r="A4926" t="s">
        <v>1354</v>
      </c>
      <c r="B4926" s="56">
        <v>0.16223379629629631</v>
      </c>
      <c r="C4926" t="s">
        <v>18</v>
      </c>
      <c r="D4926" t="s">
        <v>27</v>
      </c>
      <c r="E4926">
        <v>15</v>
      </c>
      <c r="F4926">
        <v>9</v>
      </c>
    </row>
    <row r="4927" spans="1:10" ht="168">
      <c r="A4927" t="s">
        <v>1357</v>
      </c>
      <c r="B4927" s="56">
        <v>1.2037037037037037E-2</v>
      </c>
      <c r="C4927" t="s">
        <v>21</v>
      </c>
      <c r="D4927" t="s">
        <v>28</v>
      </c>
      <c r="E4927">
        <v>17</v>
      </c>
      <c r="H4927" s="54" t="s">
        <v>1359</v>
      </c>
      <c r="J4927" t="s">
        <v>1360</v>
      </c>
    </row>
    <row r="4928" spans="1:10">
      <c r="A4928" t="s">
        <v>1357</v>
      </c>
      <c r="B4928" s="56">
        <v>1.2511574074074074E-2</v>
      </c>
      <c r="C4928" t="s">
        <v>18</v>
      </c>
      <c r="D4928" t="s">
        <v>16</v>
      </c>
      <c r="E4928">
        <v>19</v>
      </c>
      <c r="F4928">
        <v>15</v>
      </c>
    </row>
    <row r="4929" spans="1:10">
      <c r="A4929" t="s">
        <v>1357</v>
      </c>
      <c r="B4929" s="56">
        <v>1.3055555555555556E-2</v>
      </c>
      <c r="C4929" t="s">
        <v>14</v>
      </c>
      <c r="D4929" t="s">
        <v>16</v>
      </c>
      <c r="E4929">
        <v>24</v>
      </c>
      <c r="F4929" t="s">
        <v>38</v>
      </c>
      <c r="J4929" t="s">
        <v>1363</v>
      </c>
    </row>
    <row r="4930" spans="1:10">
      <c r="A4930" t="s">
        <v>1357</v>
      </c>
      <c r="B4930" s="56">
        <v>1.3194444444444444E-2</v>
      </c>
      <c r="C4930" t="s">
        <v>66</v>
      </c>
      <c r="D4930" t="s">
        <v>16</v>
      </c>
      <c r="E4930" t="s">
        <v>38</v>
      </c>
      <c r="F4930" t="s">
        <v>38</v>
      </c>
      <c r="J4930" t="s">
        <v>56</v>
      </c>
    </row>
    <row r="4931" spans="1:10">
      <c r="A4931" t="s">
        <v>1357</v>
      </c>
      <c r="B4931" s="56">
        <v>1.3194444444444444E-2</v>
      </c>
      <c r="C4931" t="s">
        <v>66</v>
      </c>
      <c r="D4931" t="s">
        <v>16</v>
      </c>
      <c r="E4931">
        <v>15</v>
      </c>
      <c r="F4931">
        <v>13</v>
      </c>
      <c r="J4931" t="s">
        <v>57</v>
      </c>
    </row>
    <row r="4932" spans="1:10">
      <c r="A4932" t="s">
        <v>1357</v>
      </c>
      <c r="B4932" s="56">
        <v>1.3356481481481481E-2</v>
      </c>
      <c r="C4932" t="s">
        <v>888</v>
      </c>
      <c r="D4932" t="s">
        <v>16</v>
      </c>
      <c r="E4932">
        <v>12</v>
      </c>
      <c r="F4932">
        <v>11</v>
      </c>
    </row>
    <row r="4933" spans="1:10">
      <c r="A4933" t="s">
        <v>1357</v>
      </c>
      <c r="B4933" s="56">
        <v>1.3391203703703704E-2</v>
      </c>
      <c r="C4933" t="s">
        <v>13</v>
      </c>
      <c r="D4933" t="s">
        <v>16</v>
      </c>
      <c r="E4933">
        <v>11</v>
      </c>
      <c r="F4933">
        <v>11</v>
      </c>
    </row>
    <row r="4934" spans="1:10">
      <c r="A4934" t="s">
        <v>1357</v>
      </c>
      <c r="B4934" s="56">
        <v>1.3530092592592592E-2</v>
      </c>
      <c r="C4934" t="s">
        <v>21</v>
      </c>
      <c r="D4934" t="s">
        <v>16</v>
      </c>
      <c r="E4934">
        <v>8</v>
      </c>
      <c r="F4934">
        <v>7</v>
      </c>
    </row>
    <row r="4935" spans="1:10">
      <c r="A4935" t="s">
        <v>1357</v>
      </c>
      <c r="B4935" s="56">
        <v>1.369212962962963E-2</v>
      </c>
      <c r="C4935" t="s">
        <v>19</v>
      </c>
      <c r="D4935" t="s">
        <v>16</v>
      </c>
      <c r="E4935">
        <v>9</v>
      </c>
      <c r="F4935">
        <v>5</v>
      </c>
    </row>
    <row r="4936" spans="1:10">
      <c r="A4936" t="s">
        <v>1357</v>
      </c>
      <c r="B4936" s="56">
        <v>1.5462962962962963E-2</v>
      </c>
      <c r="C4936" t="s">
        <v>21</v>
      </c>
      <c r="D4936" t="s">
        <v>1366</v>
      </c>
      <c r="E4936">
        <v>14</v>
      </c>
      <c r="F4936">
        <v>9</v>
      </c>
      <c r="J4936" t="s">
        <v>105</v>
      </c>
    </row>
    <row r="4937" spans="1:10">
      <c r="A4937" t="s">
        <v>1357</v>
      </c>
      <c r="B4937" s="56">
        <v>1.5462962962962963E-2</v>
      </c>
      <c r="C4937" t="s">
        <v>21</v>
      </c>
      <c r="D4937" t="s">
        <v>1366</v>
      </c>
      <c r="E4937">
        <v>19</v>
      </c>
      <c r="F4937">
        <v>14</v>
      </c>
      <c r="J4937" t="s">
        <v>103</v>
      </c>
    </row>
    <row r="4938" spans="1:10">
      <c r="A4938" t="s">
        <v>1357</v>
      </c>
      <c r="B4938" s="56">
        <v>1.5960648148148147E-2</v>
      </c>
      <c r="C4938" t="s">
        <v>21</v>
      </c>
      <c r="D4938" t="s">
        <v>15</v>
      </c>
      <c r="E4938" t="s">
        <v>17</v>
      </c>
      <c r="F4938">
        <v>20</v>
      </c>
      <c r="J4938" t="s">
        <v>103</v>
      </c>
    </row>
    <row r="4939" spans="1:10">
      <c r="A4939" t="s">
        <v>1357</v>
      </c>
      <c r="B4939" s="56">
        <v>1.5960648148148147E-2</v>
      </c>
      <c r="C4939" t="s">
        <v>21</v>
      </c>
      <c r="D4939" t="s">
        <v>15</v>
      </c>
      <c r="E4939">
        <v>19</v>
      </c>
      <c r="F4939">
        <v>16</v>
      </c>
      <c r="J4939" t="s">
        <v>105</v>
      </c>
    </row>
    <row r="4940" spans="1:10">
      <c r="A4940" t="s">
        <v>1357</v>
      </c>
      <c r="B4940" s="56">
        <v>2.2083333333333333E-2</v>
      </c>
      <c r="C4940" t="s">
        <v>21</v>
      </c>
      <c r="D4940" t="s">
        <v>28</v>
      </c>
      <c r="E4940">
        <v>24</v>
      </c>
      <c r="H4940" t="s">
        <v>1369</v>
      </c>
      <c r="J4940" t="s">
        <v>1360</v>
      </c>
    </row>
    <row r="4941" spans="1:10">
      <c r="A4941" t="s">
        <v>1357</v>
      </c>
      <c r="B4941" s="56">
        <v>2.2766203703703705E-2</v>
      </c>
      <c r="C4941" t="s">
        <v>21</v>
      </c>
      <c r="D4941" t="s">
        <v>62</v>
      </c>
      <c r="E4941" t="s">
        <v>17</v>
      </c>
      <c r="F4941">
        <v>20</v>
      </c>
      <c r="J4941" t="s">
        <v>224</v>
      </c>
    </row>
    <row r="4942" spans="1:10">
      <c r="A4942" t="s">
        <v>1357</v>
      </c>
      <c r="B4942" s="56">
        <v>2.3148148148148147E-2</v>
      </c>
      <c r="C4942" t="s">
        <v>21</v>
      </c>
      <c r="D4942" t="s">
        <v>62</v>
      </c>
      <c r="E4942">
        <v>7</v>
      </c>
      <c r="F4942">
        <v>5</v>
      </c>
      <c r="J4942" t="s">
        <v>224</v>
      </c>
    </row>
    <row r="4943" spans="1:10">
      <c r="A4943" t="s">
        <v>1357</v>
      </c>
      <c r="B4943" s="56">
        <v>2.4212962962962964E-2</v>
      </c>
      <c r="C4943" t="s">
        <v>13</v>
      </c>
      <c r="D4943" t="s">
        <v>28</v>
      </c>
      <c r="E4943">
        <v>18</v>
      </c>
      <c r="H4943" t="s">
        <v>1372</v>
      </c>
      <c r="J4943" t="s">
        <v>1373</v>
      </c>
    </row>
    <row r="4944" spans="1:10">
      <c r="A4944" t="s">
        <v>1357</v>
      </c>
      <c r="B4944" s="56">
        <v>2.5092592592592593E-2</v>
      </c>
      <c r="C4944" t="s">
        <v>19</v>
      </c>
      <c r="D4944" t="s">
        <v>30</v>
      </c>
      <c r="E4944">
        <v>14</v>
      </c>
      <c r="F4944">
        <v>6</v>
      </c>
      <c r="J4944" t="s">
        <v>1244</v>
      </c>
    </row>
    <row r="4945" spans="1:10">
      <c r="A4945" t="s">
        <v>1357</v>
      </c>
      <c r="B4945" s="56">
        <v>2.6331018518518517E-2</v>
      </c>
      <c r="C4945" t="s">
        <v>19</v>
      </c>
      <c r="D4945" t="s">
        <v>77</v>
      </c>
      <c r="E4945">
        <v>19</v>
      </c>
      <c r="F4945">
        <v>12</v>
      </c>
      <c r="J4945" t="s">
        <v>1374</v>
      </c>
    </row>
    <row r="4946" spans="1:10">
      <c r="A4946" t="s">
        <v>1357</v>
      </c>
      <c r="B4946" s="56">
        <v>2.6365740740740742E-2</v>
      </c>
      <c r="C4946" t="s">
        <v>888</v>
      </c>
      <c r="D4946" t="s">
        <v>77</v>
      </c>
      <c r="E4946">
        <v>20</v>
      </c>
      <c r="F4946">
        <v>19</v>
      </c>
      <c r="H4946" t="s">
        <v>1376</v>
      </c>
      <c r="J4946" t="s">
        <v>1374</v>
      </c>
    </row>
    <row r="4947" spans="1:10">
      <c r="A4947" t="s">
        <v>1357</v>
      </c>
      <c r="B4947" s="56">
        <v>2.6562499999999999E-2</v>
      </c>
      <c r="C4947" t="s">
        <v>66</v>
      </c>
      <c r="D4947" t="s">
        <v>77</v>
      </c>
      <c r="E4947" t="s">
        <v>38</v>
      </c>
      <c r="F4947" t="s">
        <v>38</v>
      </c>
      <c r="J4947" t="s">
        <v>56</v>
      </c>
    </row>
    <row r="4948" spans="1:10">
      <c r="A4948" t="s">
        <v>1357</v>
      </c>
      <c r="B4948" s="56">
        <v>2.6562499999999999E-2</v>
      </c>
      <c r="C4948" t="s">
        <v>66</v>
      </c>
      <c r="D4948" t="s">
        <v>77</v>
      </c>
      <c r="E4948">
        <v>11</v>
      </c>
      <c r="F4948">
        <v>9</v>
      </c>
      <c r="J4948" t="s">
        <v>1377</v>
      </c>
    </row>
    <row r="4949" spans="1:10">
      <c r="A4949" t="s">
        <v>1357</v>
      </c>
      <c r="B4949" s="56">
        <v>2.6909722222222224E-2</v>
      </c>
      <c r="C4949" t="s">
        <v>66</v>
      </c>
      <c r="D4949" t="s">
        <v>77</v>
      </c>
      <c r="E4949">
        <v>21</v>
      </c>
      <c r="F4949">
        <v>19</v>
      </c>
      <c r="H4949" t="s">
        <v>1379</v>
      </c>
      <c r="J4949" t="s">
        <v>1380</v>
      </c>
    </row>
    <row r="4950" spans="1:10">
      <c r="A4950" t="s">
        <v>1357</v>
      </c>
      <c r="B4950" s="56">
        <v>3.6076388888888887E-2</v>
      </c>
      <c r="C4950" t="s">
        <v>18</v>
      </c>
      <c r="D4950" t="s">
        <v>34</v>
      </c>
      <c r="E4950">
        <v>14</v>
      </c>
      <c r="F4950">
        <v>10</v>
      </c>
    </row>
    <row r="4951" spans="1:10">
      <c r="A4951" t="s">
        <v>1357</v>
      </c>
      <c r="B4951" s="56">
        <v>3.726851851851852E-2</v>
      </c>
      <c r="C4951" t="s">
        <v>66</v>
      </c>
      <c r="D4951" t="s">
        <v>30</v>
      </c>
      <c r="E4951" t="s">
        <v>38</v>
      </c>
      <c r="F4951" t="s">
        <v>38</v>
      </c>
      <c r="J4951" t="s">
        <v>56</v>
      </c>
    </row>
    <row r="4952" spans="1:10">
      <c r="A4952" t="s">
        <v>1357</v>
      </c>
      <c r="B4952" s="56">
        <v>3.726851851851852E-2</v>
      </c>
      <c r="C4952" t="s">
        <v>66</v>
      </c>
      <c r="D4952" t="s">
        <v>30</v>
      </c>
      <c r="E4952">
        <v>17</v>
      </c>
      <c r="F4952">
        <v>10</v>
      </c>
      <c r="J4952" t="s">
        <v>504</v>
      </c>
    </row>
    <row r="4953" spans="1:10">
      <c r="A4953" t="s">
        <v>1357</v>
      </c>
      <c r="B4953" s="56">
        <v>3.7337962962962962E-2</v>
      </c>
      <c r="C4953" t="s">
        <v>66</v>
      </c>
      <c r="D4953" t="s">
        <v>30</v>
      </c>
      <c r="E4953" t="s">
        <v>38</v>
      </c>
      <c r="F4953" t="s">
        <v>38</v>
      </c>
      <c r="J4953" t="s">
        <v>56</v>
      </c>
    </row>
    <row r="4954" spans="1:10">
      <c r="A4954" t="s">
        <v>1357</v>
      </c>
      <c r="B4954" s="56">
        <v>3.7337962962962962E-2</v>
      </c>
      <c r="C4954" t="s">
        <v>66</v>
      </c>
      <c r="D4954" t="s">
        <v>30</v>
      </c>
      <c r="E4954">
        <v>25</v>
      </c>
      <c r="F4954">
        <v>18</v>
      </c>
      <c r="J4954" t="s">
        <v>504</v>
      </c>
    </row>
    <row r="4955" spans="1:10">
      <c r="A4955" t="s">
        <v>1357</v>
      </c>
      <c r="B4955" s="56">
        <v>3.7488425925925925E-2</v>
      </c>
      <c r="C4955" t="s">
        <v>66</v>
      </c>
      <c r="D4955" t="s">
        <v>28</v>
      </c>
      <c r="E4955">
        <v>14</v>
      </c>
      <c r="H4955" t="s">
        <v>1383</v>
      </c>
    </row>
    <row r="4956" spans="1:10">
      <c r="A4956" t="s">
        <v>1357</v>
      </c>
      <c r="B4956" s="56">
        <v>4.1875000000000002E-2</v>
      </c>
      <c r="C4956" t="s">
        <v>13</v>
      </c>
      <c r="D4956" t="s">
        <v>31</v>
      </c>
      <c r="E4956">
        <v>6</v>
      </c>
      <c r="F4956">
        <v>2</v>
      </c>
      <c r="J4956" t="s">
        <v>105</v>
      </c>
    </row>
    <row r="4957" spans="1:10">
      <c r="A4957" t="s">
        <v>1357</v>
      </c>
      <c r="B4957" s="56">
        <v>4.1875000000000002E-2</v>
      </c>
      <c r="C4957" t="s">
        <v>13</v>
      </c>
      <c r="D4957" t="s">
        <v>31</v>
      </c>
      <c r="E4957" t="s">
        <v>38</v>
      </c>
      <c r="F4957" t="s">
        <v>38</v>
      </c>
      <c r="J4957" t="s">
        <v>103</v>
      </c>
    </row>
    <row r="4958" spans="1:10">
      <c r="A4958" t="s">
        <v>1357</v>
      </c>
      <c r="B4958" s="56">
        <v>4.6875E-2</v>
      </c>
      <c r="C4958" t="s">
        <v>21</v>
      </c>
      <c r="D4958" t="s">
        <v>156</v>
      </c>
      <c r="E4958">
        <v>17</v>
      </c>
      <c r="F4958">
        <v>17</v>
      </c>
      <c r="J4958" t="s">
        <v>1384</v>
      </c>
    </row>
    <row r="4959" spans="1:10">
      <c r="A4959" t="s">
        <v>1357</v>
      </c>
      <c r="B4959" s="56">
        <v>4.7349537037037037E-2</v>
      </c>
      <c r="C4959" t="s">
        <v>66</v>
      </c>
      <c r="D4959" t="s">
        <v>26</v>
      </c>
      <c r="E4959">
        <v>24</v>
      </c>
      <c r="F4959">
        <v>18</v>
      </c>
      <c r="J4959" t="s">
        <v>57</v>
      </c>
    </row>
    <row r="4960" spans="1:10">
      <c r="A4960" t="s">
        <v>1357</v>
      </c>
      <c r="B4960" s="56">
        <v>4.7349537037037037E-2</v>
      </c>
      <c r="C4960" t="s">
        <v>66</v>
      </c>
      <c r="D4960" t="s">
        <v>26</v>
      </c>
      <c r="E4960">
        <v>21</v>
      </c>
      <c r="F4960">
        <v>15</v>
      </c>
      <c r="J4960" t="s">
        <v>56</v>
      </c>
    </row>
    <row r="4961" spans="1:10">
      <c r="A4961" t="s">
        <v>1357</v>
      </c>
      <c r="B4961" s="56">
        <v>4.7476851851851853E-2</v>
      </c>
      <c r="C4961" t="s">
        <v>66</v>
      </c>
      <c r="D4961" t="s">
        <v>26</v>
      </c>
      <c r="E4961">
        <v>12</v>
      </c>
      <c r="F4961">
        <v>6</v>
      </c>
      <c r="J4961" t="s">
        <v>56</v>
      </c>
    </row>
    <row r="4962" spans="1:10">
      <c r="A4962" t="s">
        <v>1357</v>
      </c>
      <c r="B4962" s="56">
        <v>4.7476851851851853E-2</v>
      </c>
      <c r="C4962" t="s">
        <v>66</v>
      </c>
      <c r="D4962" t="s">
        <v>26</v>
      </c>
      <c r="E4962">
        <v>21</v>
      </c>
      <c r="F4962">
        <v>15</v>
      </c>
      <c r="J4962" t="s">
        <v>57</v>
      </c>
    </row>
    <row r="4963" spans="1:10">
      <c r="A4963" t="s">
        <v>1357</v>
      </c>
      <c r="B4963" s="56">
        <v>4.8125000000000001E-2</v>
      </c>
      <c r="C4963" t="s">
        <v>888</v>
      </c>
      <c r="D4963" t="s">
        <v>52</v>
      </c>
      <c r="E4963">
        <v>20</v>
      </c>
      <c r="F4963">
        <v>19</v>
      </c>
    </row>
    <row r="4964" spans="1:10">
      <c r="A4964" t="s">
        <v>1357</v>
      </c>
      <c r="B4964" s="56">
        <v>4.853009259259259E-2</v>
      </c>
      <c r="C4964" t="s">
        <v>66</v>
      </c>
      <c r="D4964" t="s">
        <v>26</v>
      </c>
      <c r="E4964" t="s">
        <v>38</v>
      </c>
      <c r="F4964" t="s">
        <v>38</v>
      </c>
      <c r="J4964" t="s">
        <v>56</v>
      </c>
    </row>
    <row r="4965" spans="1:10">
      <c r="A4965" t="s">
        <v>1357</v>
      </c>
      <c r="B4965" s="56">
        <v>4.853009259259259E-2</v>
      </c>
      <c r="C4965" t="s">
        <v>66</v>
      </c>
      <c r="D4965" t="s">
        <v>26</v>
      </c>
      <c r="E4965">
        <v>16</v>
      </c>
      <c r="F4965">
        <v>10</v>
      </c>
      <c r="J4965" t="s">
        <v>57</v>
      </c>
    </row>
    <row r="4966" spans="1:10">
      <c r="A4966" t="s">
        <v>1357</v>
      </c>
      <c r="B4966" s="56">
        <v>4.87037037037037E-2</v>
      </c>
      <c r="C4966" t="s">
        <v>19</v>
      </c>
      <c r="D4966" t="s">
        <v>52</v>
      </c>
      <c r="E4966">
        <v>15</v>
      </c>
      <c r="F4966">
        <v>8</v>
      </c>
    </row>
    <row r="4967" spans="1:10">
      <c r="A4967" t="s">
        <v>1357</v>
      </c>
      <c r="B4967" s="56">
        <v>4.8865740740740737E-2</v>
      </c>
      <c r="C4967" t="s">
        <v>19</v>
      </c>
      <c r="D4967" t="s">
        <v>52</v>
      </c>
      <c r="E4967" t="s">
        <v>17</v>
      </c>
      <c r="F4967">
        <v>20</v>
      </c>
    </row>
    <row r="4968" spans="1:10">
      <c r="A4968" t="s">
        <v>1357</v>
      </c>
      <c r="B4968" s="56">
        <v>4.912037037037037E-2</v>
      </c>
      <c r="C4968" t="s">
        <v>19</v>
      </c>
      <c r="D4968" t="s">
        <v>52</v>
      </c>
      <c r="E4968">
        <v>12</v>
      </c>
      <c r="F4968">
        <v>5</v>
      </c>
    </row>
    <row r="4969" spans="1:10">
      <c r="A4969" t="s">
        <v>1357</v>
      </c>
      <c r="B4969" s="56">
        <v>5.2083333333333336E-2</v>
      </c>
      <c r="C4969" t="s">
        <v>14</v>
      </c>
      <c r="D4969" t="s">
        <v>31</v>
      </c>
      <c r="E4969">
        <v>13</v>
      </c>
      <c r="F4969">
        <v>12</v>
      </c>
    </row>
    <row r="4970" spans="1:10">
      <c r="A4970" t="s">
        <v>1357</v>
      </c>
      <c r="B4970" s="56">
        <v>5.7349537037037039E-2</v>
      </c>
      <c r="C4970" t="s">
        <v>18</v>
      </c>
      <c r="D4970" t="s">
        <v>34</v>
      </c>
      <c r="E4970">
        <v>20</v>
      </c>
      <c r="F4970">
        <v>16</v>
      </c>
    </row>
    <row r="4971" spans="1:10">
      <c r="A4971" t="s">
        <v>1357</v>
      </c>
      <c r="B4971" s="56">
        <v>5.8344907407407408E-2</v>
      </c>
      <c r="C4971" t="s">
        <v>66</v>
      </c>
      <c r="D4971" t="s">
        <v>26</v>
      </c>
      <c r="E4971">
        <v>22</v>
      </c>
      <c r="F4971">
        <v>16</v>
      </c>
      <c r="J4971" t="s">
        <v>57</v>
      </c>
    </row>
    <row r="4972" spans="1:10">
      <c r="A4972" t="s">
        <v>1357</v>
      </c>
      <c r="B4972" s="56">
        <v>5.8344907407407408E-2</v>
      </c>
      <c r="C4972" t="s">
        <v>66</v>
      </c>
      <c r="D4972" t="s">
        <v>26</v>
      </c>
      <c r="E4972" t="s">
        <v>38</v>
      </c>
      <c r="F4972" t="s">
        <v>38</v>
      </c>
      <c r="J4972" t="s">
        <v>56</v>
      </c>
    </row>
    <row r="4973" spans="1:10">
      <c r="A4973" t="s">
        <v>1357</v>
      </c>
      <c r="B4973" s="56">
        <v>6.0578703703703704E-2</v>
      </c>
      <c r="C4973" t="s">
        <v>888</v>
      </c>
      <c r="D4973" t="s">
        <v>101</v>
      </c>
      <c r="E4973">
        <v>9</v>
      </c>
      <c r="J4973" t="s">
        <v>1390</v>
      </c>
    </row>
    <row r="4974" spans="1:10">
      <c r="A4974" t="s">
        <v>1357</v>
      </c>
      <c r="B4974" s="56">
        <v>6.115740740740741E-2</v>
      </c>
      <c r="C4974" t="s">
        <v>13</v>
      </c>
      <c r="D4974" t="s">
        <v>26</v>
      </c>
      <c r="E4974">
        <v>17</v>
      </c>
      <c r="F4974">
        <v>14</v>
      </c>
    </row>
    <row r="4975" spans="1:10">
      <c r="A4975" t="s">
        <v>1357</v>
      </c>
      <c r="B4975" s="56">
        <v>6.2743055555555552E-2</v>
      </c>
      <c r="C4975" t="s">
        <v>13</v>
      </c>
      <c r="D4975" t="s">
        <v>101</v>
      </c>
      <c r="E4975">
        <v>9</v>
      </c>
      <c r="J4975" t="s">
        <v>1391</v>
      </c>
    </row>
    <row r="4976" spans="1:10" ht="196">
      <c r="A4976" t="s">
        <v>1357</v>
      </c>
      <c r="B4976" s="56">
        <v>6.5011574074074069E-2</v>
      </c>
      <c r="C4976" t="s">
        <v>21</v>
      </c>
      <c r="D4976" t="s">
        <v>28</v>
      </c>
      <c r="E4976">
        <v>31</v>
      </c>
      <c r="H4976" s="54" t="s">
        <v>1392</v>
      </c>
      <c r="I4976">
        <v>6</v>
      </c>
      <c r="J4976" t="s">
        <v>1393</v>
      </c>
    </row>
    <row r="4977" spans="1:10">
      <c r="A4977" t="s">
        <v>1357</v>
      </c>
      <c r="B4977" s="56">
        <v>6.7835648148148145E-2</v>
      </c>
      <c r="C4977" t="s">
        <v>21</v>
      </c>
      <c r="D4977" t="s">
        <v>113</v>
      </c>
      <c r="E4977">
        <v>18</v>
      </c>
      <c r="F4977">
        <v>12</v>
      </c>
      <c r="J4977" t="s">
        <v>317</v>
      </c>
    </row>
    <row r="4978" spans="1:10">
      <c r="A4978" t="s">
        <v>1357</v>
      </c>
      <c r="B4978" s="56">
        <v>7.0624999999999993E-2</v>
      </c>
      <c r="C4978" t="s">
        <v>19</v>
      </c>
      <c r="D4978" t="s">
        <v>52</v>
      </c>
      <c r="E4978">
        <v>10</v>
      </c>
      <c r="F4978">
        <v>3</v>
      </c>
    </row>
    <row r="4979" spans="1:10">
      <c r="A4979" t="s">
        <v>1357</v>
      </c>
      <c r="B4979" s="56">
        <v>7.0671296296296301E-2</v>
      </c>
      <c r="C4979" t="s">
        <v>19</v>
      </c>
      <c r="D4979" t="s">
        <v>52</v>
      </c>
      <c r="E4979">
        <v>17</v>
      </c>
      <c r="F4979">
        <v>10</v>
      </c>
    </row>
    <row r="4980" spans="1:10">
      <c r="A4980" t="s">
        <v>1357</v>
      </c>
      <c r="B4980" s="56">
        <v>7.1597222222222229E-2</v>
      </c>
      <c r="C4980" t="s">
        <v>19</v>
      </c>
      <c r="D4980" t="s">
        <v>52</v>
      </c>
      <c r="E4980">
        <v>9</v>
      </c>
      <c r="F4980">
        <v>2</v>
      </c>
    </row>
    <row r="4981" spans="1:10">
      <c r="A4981" t="s">
        <v>1357</v>
      </c>
      <c r="B4981" s="56">
        <v>8.7511574074074075E-2</v>
      </c>
      <c r="C4981" t="s">
        <v>18</v>
      </c>
      <c r="D4981" t="s">
        <v>34</v>
      </c>
      <c r="E4981">
        <v>8</v>
      </c>
      <c r="F4981">
        <v>4</v>
      </c>
    </row>
    <row r="4982" spans="1:10">
      <c r="A4982" t="s">
        <v>1357</v>
      </c>
      <c r="B4982" s="56">
        <v>9.105324074074074E-2</v>
      </c>
      <c r="C4982" t="s">
        <v>14</v>
      </c>
      <c r="D4982" t="s">
        <v>34</v>
      </c>
      <c r="E4982">
        <v>17</v>
      </c>
      <c r="F4982">
        <v>13</v>
      </c>
    </row>
    <row r="4983" spans="1:10">
      <c r="A4983" t="s">
        <v>1357</v>
      </c>
      <c r="B4983" s="56">
        <v>9.3738425925925919E-2</v>
      </c>
      <c r="C4983" t="s">
        <v>66</v>
      </c>
      <c r="D4983" t="s">
        <v>70</v>
      </c>
      <c r="E4983" t="s">
        <v>38</v>
      </c>
      <c r="F4983" t="s">
        <v>38</v>
      </c>
      <c r="J4983" t="s">
        <v>1396</v>
      </c>
    </row>
    <row r="4984" spans="1:10">
      <c r="A4984" t="s">
        <v>1357</v>
      </c>
      <c r="B4984" s="56">
        <v>9.3738425925925919E-2</v>
      </c>
      <c r="C4984" t="s">
        <v>888</v>
      </c>
      <c r="D4984" t="s">
        <v>70</v>
      </c>
      <c r="E4984" t="s">
        <v>38</v>
      </c>
      <c r="F4984" t="s">
        <v>38</v>
      </c>
      <c r="J4984" t="s">
        <v>1398</v>
      </c>
    </row>
    <row r="4985" spans="1:10">
      <c r="A4985" t="s">
        <v>1357</v>
      </c>
      <c r="B4985" s="56">
        <v>9.3738425925925919E-2</v>
      </c>
      <c r="C4985" t="s">
        <v>19</v>
      </c>
      <c r="D4985" t="s">
        <v>70</v>
      </c>
      <c r="E4985" t="s">
        <v>38</v>
      </c>
      <c r="F4985" t="s">
        <v>38</v>
      </c>
      <c r="J4985" t="s">
        <v>1399</v>
      </c>
    </row>
    <row r="4986" spans="1:10">
      <c r="A4986" t="s">
        <v>1357</v>
      </c>
      <c r="B4986" s="56">
        <v>9.8668981481481483E-2</v>
      </c>
      <c r="C4986" t="s">
        <v>14</v>
      </c>
      <c r="D4986" t="s">
        <v>34</v>
      </c>
      <c r="E4986" t="s">
        <v>38</v>
      </c>
      <c r="F4986" t="s">
        <v>38</v>
      </c>
      <c r="J4986" t="s">
        <v>56</v>
      </c>
    </row>
    <row r="4987" spans="1:10">
      <c r="A4987" t="s">
        <v>1357</v>
      </c>
      <c r="B4987" s="56">
        <v>9.8668981481481483E-2</v>
      </c>
      <c r="C4987" t="s">
        <v>14</v>
      </c>
      <c r="D4987" t="s">
        <v>34</v>
      </c>
      <c r="E4987">
        <v>22</v>
      </c>
      <c r="F4987">
        <v>18</v>
      </c>
      <c r="J4987" t="s">
        <v>57</v>
      </c>
    </row>
    <row r="4988" spans="1:10">
      <c r="A4988" t="s">
        <v>1357</v>
      </c>
      <c r="B4988" s="56">
        <v>9.8761574074074071E-2</v>
      </c>
      <c r="C4988" t="s">
        <v>21</v>
      </c>
      <c r="D4988" t="s">
        <v>24</v>
      </c>
      <c r="E4988">
        <v>22</v>
      </c>
      <c r="F4988">
        <v>16</v>
      </c>
      <c r="J4988" t="s">
        <v>105</v>
      </c>
    </row>
    <row r="4989" spans="1:10">
      <c r="A4989" t="s">
        <v>1357</v>
      </c>
      <c r="B4989" s="56">
        <v>9.8761574074074071E-2</v>
      </c>
      <c r="C4989" t="s">
        <v>21</v>
      </c>
      <c r="D4989" t="s">
        <v>24</v>
      </c>
      <c r="E4989" t="s">
        <v>38</v>
      </c>
      <c r="F4989" t="s">
        <v>38</v>
      </c>
      <c r="J4989" t="s">
        <v>103</v>
      </c>
    </row>
    <row r="4990" spans="1:10">
      <c r="A4990" t="s">
        <v>1357</v>
      </c>
      <c r="B4990" s="56">
        <v>0.10127314814814815</v>
      </c>
      <c r="C4990" t="s">
        <v>13</v>
      </c>
      <c r="D4990" t="s">
        <v>31</v>
      </c>
      <c r="E4990" t="s">
        <v>17</v>
      </c>
      <c r="F4990">
        <v>20</v>
      </c>
    </row>
    <row r="4991" spans="1:10">
      <c r="A4991" t="s">
        <v>1357</v>
      </c>
      <c r="B4991" s="56">
        <v>0.10651620370370371</v>
      </c>
      <c r="C4991" t="s">
        <v>18</v>
      </c>
      <c r="D4991" t="s">
        <v>15</v>
      </c>
      <c r="E4991" t="s">
        <v>20</v>
      </c>
      <c r="F4991">
        <v>1</v>
      </c>
      <c r="J4991" t="s">
        <v>103</v>
      </c>
    </row>
    <row r="4992" spans="1:10">
      <c r="A4992" t="s">
        <v>1357</v>
      </c>
      <c r="B4992" s="56">
        <v>0.10651620370370371</v>
      </c>
      <c r="C4992" t="s">
        <v>18</v>
      </c>
      <c r="D4992" t="s">
        <v>15</v>
      </c>
      <c r="E4992" t="s">
        <v>20</v>
      </c>
      <c r="F4992">
        <v>1</v>
      </c>
      <c r="J4992" t="s">
        <v>105</v>
      </c>
    </row>
    <row r="4993" spans="1:10">
      <c r="A4993" t="s">
        <v>1357</v>
      </c>
      <c r="B4993" s="56">
        <v>0.10942129629629629</v>
      </c>
      <c r="C4993" t="s">
        <v>888</v>
      </c>
      <c r="D4993" t="s">
        <v>31</v>
      </c>
      <c r="E4993">
        <v>15</v>
      </c>
    </row>
    <row r="4994" spans="1:10">
      <c r="A4994" t="s">
        <v>1357</v>
      </c>
      <c r="B4994" s="56">
        <v>0.1174537037037037</v>
      </c>
      <c r="C4994" t="s">
        <v>21</v>
      </c>
      <c r="D4994" t="s">
        <v>37</v>
      </c>
      <c r="E4994">
        <v>26</v>
      </c>
      <c r="F4994">
        <v>18</v>
      </c>
      <c r="J4994" t="s">
        <v>105</v>
      </c>
    </row>
    <row r="4995" spans="1:10">
      <c r="A4995" t="s">
        <v>1357</v>
      </c>
      <c r="B4995" s="56">
        <v>0.1174537037037037</v>
      </c>
      <c r="C4995" t="s">
        <v>21</v>
      </c>
      <c r="D4995" t="s">
        <v>37</v>
      </c>
      <c r="E4995">
        <v>27</v>
      </c>
      <c r="F4995">
        <v>19</v>
      </c>
      <c r="J4995" t="s">
        <v>103</v>
      </c>
    </row>
    <row r="4996" spans="1:10">
      <c r="A4996" t="s">
        <v>1357</v>
      </c>
      <c r="B4996" s="56">
        <v>0.11775462962962963</v>
      </c>
      <c r="C4996" t="s">
        <v>19</v>
      </c>
      <c r="D4996" t="s">
        <v>37</v>
      </c>
      <c r="E4996">
        <v>19</v>
      </c>
      <c r="F4996">
        <v>10</v>
      </c>
    </row>
    <row r="4997" spans="1:10">
      <c r="A4997" t="s">
        <v>1357</v>
      </c>
      <c r="B4997" s="56">
        <v>0.13192129629629629</v>
      </c>
      <c r="C4997" t="s">
        <v>888</v>
      </c>
      <c r="D4997" t="s">
        <v>242</v>
      </c>
      <c r="E4997">
        <v>16</v>
      </c>
      <c r="F4997">
        <v>11</v>
      </c>
    </row>
    <row r="4998" spans="1:10">
      <c r="A4998" t="s">
        <v>1357</v>
      </c>
      <c r="B4998" s="56">
        <v>0.13201388888888888</v>
      </c>
      <c r="C4998" t="s">
        <v>18</v>
      </c>
      <c r="D4998" t="s">
        <v>242</v>
      </c>
      <c r="E4998">
        <v>6</v>
      </c>
      <c r="F4998">
        <v>2</v>
      </c>
    </row>
    <row r="4999" spans="1:10">
      <c r="A4999" t="s">
        <v>1357</v>
      </c>
      <c r="B4999" s="56">
        <v>0.1320601851851852</v>
      </c>
      <c r="C4999" t="s">
        <v>18</v>
      </c>
      <c r="D4999" t="s">
        <v>242</v>
      </c>
      <c r="E4999">
        <v>8</v>
      </c>
      <c r="F4999">
        <v>4</v>
      </c>
    </row>
    <row r="5000" spans="1:10">
      <c r="A5000" t="s">
        <v>1357</v>
      </c>
      <c r="B5000" s="56">
        <v>0.13219907407407408</v>
      </c>
      <c r="C5000" t="s">
        <v>888</v>
      </c>
      <c r="D5000" t="s">
        <v>242</v>
      </c>
      <c r="E5000">
        <v>19</v>
      </c>
      <c r="F5000">
        <v>14</v>
      </c>
    </row>
    <row r="5001" spans="1:10">
      <c r="A5001" t="s">
        <v>1357</v>
      </c>
      <c r="B5001" s="56">
        <v>0.1323148148148148</v>
      </c>
      <c r="C5001" t="s">
        <v>18</v>
      </c>
      <c r="D5001" t="s">
        <v>242</v>
      </c>
      <c r="E5001">
        <v>15</v>
      </c>
      <c r="F5001">
        <v>11</v>
      </c>
    </row>
    <row r="5002" spans="1:10">
      <c r="A5002" t="s">
        <v>1357</v>
      </c>
      <c r="B5002" s="56">
        <v>0.1323263888888889</v>
      </c>
      <c r="C5002" t="s">
        <v>888</v>
      </c>
      <c r="D5002" t="s">
        <v>242</v>
      </c>
      <c r="E5002">
        <v>14</v>
      </c>
      <c r="F5002">
        <v>9</v>
      </c>
    </row>
    <row r="5003" spans="1:10">
      <c r="A5003" t="s">
        <v>1357</v>
      </c>
      <c r="B5003" s="56">
        <v>0.13256944444444443</v>
      </c>
      <c r="C5003" t="s">
        <v>13</v>
      </c>
      <c r="D5003" t="s">
        <v>78</v>
      </c>
      <c r="E5003">
        <v>13</v>
      </c>
      <c r="F5003">
        <v>11</v>
      </c>
    </row>
    <row r="5004" spans="1:10">
      <c r="A5004" t="s">
        <v>1357</v>
      </c>
      <c r="B5004" s="56">
        <v>0.13299768518518518</v>
      </c>
      <c r="C5004" t="s">
        <v>18</v>
      </c>
      <c r="D5004" t="s">
        <v>242</v>
      </c>
      <c r="E5004">
        <v>20</v>
      </c>
      <c r="F5004">
        <v>16</v>
      </c>
    </row>
    <row r="5005" spans="1:10">
      <c r="A5005" t="s">
        <v>1357</v>
      </c>
      <c r="B5005" s="56">
        <v>0.13306712962962963</v>
      </c>
      <c r="C5005" t="s">
        <v>888</v>
      </c>
      <c r="D5005" t="s">
        <v>242</v>
      </c>
      <c r="E5005">
        <v>20</v>
      </c>
      <c r="F5005">
        <v>15</v>
      </c>
    </row>
    <row r="5006" spans="1:10">
      <c r="A5006" t="s">
        <v>1357</v>
      </c>
      <c r="B5006" s="56">
        <v>0.13311342592592593</v>
      </c>
      <c r="C5006" t="s">
        <v>18</v>
      </c>
      <c r="D5006" t="s">
        <v>242</v>
      </c>
      <c r="E5006" t="s">
        <v>38</v>
      </c>
      <c r="F5006" t="s">
        <v>38</v>
      </c>
    </row>
    <row r="5007" spans="1:10">
      <c r="A5007" t="s">
        <v>1357</v>
      </c>
      <c r="B5007" s="56">
        <v>0.13312499999999999</v>
      </c>
      <c r="C5007" t="s">
        <v>888</v>
      </c>
      <c r="D5007" t="s">
        <v>242</v>
      </c>
      <c r="E5007">
        <v>14</v>
      </c>
      <c r="F5007">
        <v>9</v>
      </c>
    </row>
    <row r="5008" spans="1:10">
      <c r="A5008" t="s">
        <v>1357</v>
      </c>
      <c r="B5008" s="56">
        <v>0.13320601851851852</v>
      </c>
      <c r="C5008" t="s">
        <v>18</v>
      </c>
      <c r="D5008" t="s">
        <v>242</v>
      </c>
      <c r="E5008">
        <v>16</v>
      </c>
      <c r="F5008">
        <v>12</v>
      </c>
    </row>
    <row r="5009" spans="1:6">
      <c r="A5009" t="s">
        <v>1357</v>
      </c>
      <c r="B5009" s="56">
        <v>0.13322916666666668</v>
      </c>
      <c r="C5009" t="s">
        <v>888</v>
      </c>
      <c r="D5009" t="s">
        <v>242</v>
      </c>
      <c r="E5009">
        <v>19</v>
      </c>
      <c r="F5009">
        <v>14</v>
      </c>
    </row>
    <row r="5010" spans="1:6">
      <c r="A5010" t="s">
        <v>1357</v>
      </c>
      <c r="B5010" s="56">
        <v>0.13336805555555556</v>
      </c>
      <c r="C5010" t="s">
        <v>18</v>
      </c>
      <c r="D5010" t="s">
        <v>242</v>
      </c>
      <c r="E5010">
        <v>6</v>
      </c>
      <c r="F5010">
        <v>2</v>
      </c>
    </row>
    <row r="5011" spans="1:6">
      <c r="A5011" t="s">
        <v>1357</v>
      </c>
      <c r="B5011" s="56">
        <v>0.13336805555555556</v>
      </c>
      <c r="C5011" t="s">
        <v>888</v>
      </c>
      <c r="D5011" t="s">
        <v>242</v>
      </c>
      <c r="E5011">
        <v>24</v>
      </c>
      <c r="F5011">
        <v>19</v>
      </c>
    </row>
    <row r="5012" spans="1:6">
      <c r="A5012" t="s">
        <v>1357</v>
      </c>
      <c r="B5012" s="56">
        <v>0.13346064814814815</v>
      </c>
      <c r="C5012" t="s">
        <v>13</v>
      </c>
      <c r="D5012" t="s">
        <v>78</v>
      </c>
      <c r="E5012">
        <v>11</v>
      </c>
      <c r="F5012">
        <v>9</v>
      </c>
    </row>
    <row r="5013" spans="1:6">
      <c r="A5013" t="s">
        <v>1357</v>
      </c>
      <c r="B5013" s="56">
        <v>0.13420138888888888</v>
      </c>
      <c r="C5013" t="s">
        <v>18</v>
      </c>
      <c r="D5013" t="s">
        <v>242</v>
      </c>
      <c r="E5013" t="s">
        <v>38</v>
      </c>
      <c r="F5013" t="s">
        <v>38</v>
      </c>
    </row>
    <row r="5014" spans="1:6">
      <c r="A5014" t="s">
        <v>1357</v>
      </c>
      <c r="B5014" s="56">
        <v>0.1348611111111111</v>
      </c>
      <c r="C5014" t="s">
        <v>18</v>
      </c>
      <c r="D5014" t="s">
        <v>242</v>
      </c>
      <c r="E5014" t="s">
        <v>38</v>
      </c>
      <c r="F5014" t="s">
        <v>38</v>
      </c>
    </row>
    <row r="5015" spans="1:6">
      <c r="A5015" t="s">
        <v>1357</v>
      </c>
      <c r="B5015" s="56">
        <v>0.13488425925925926</v>
      </c>
      <c r="C5015" t="s">
        <v>888</v>
      </c>
      <c r="D5015" t="s">
        <v>242</v>
      </c>
      <c r="E5015" t="s">
        <v>38</v>
      </c>
      <c r="F5015" t="s">
        <v>38</v>
      </c>
    </row>
    <row r="5016" spans="1:6">
      <c r="A5016" t="s">
        <v>1357</v>
      </c>
      <c r="B5016" s="56">
        <v>0.13496527777777778</v>
      </c>
      <c r="C5016" t="s">
        <v>13</v>
      </c>
      <c r="D5016" t="s">
        <v>78</v>
      </c>
      <c r="E5016">
        <v>20</v>
      </c>
      <c r="F5016">
        <v>18</v>
      </c>
    </row>
    <row r="5017" spans="1:6">
      <c r="A5017" t="s">
        <v>1357</v>
      </c>
      <c r="B5017" s="56">
        <v>0.13510416666666666</v>
      </c>
      <c r="C5017" t="s">
        <v>18</v>
      </c>
      <c r="D5017" t="s">
        <v>242</v>
      </c>
      <c r="E5017">
        <v>18</v>
      </c>
      <c r="F5017">
        <v>14</v>
      </c>
    </row>
    <row r="5018" spans="1:6">
      <c r="A5018" t="s">
        <v>1357</v>
      </c>
      <c r="B5018" s="56">
        <v>0.13511574074074073</v>
      </c>
      <c r="C5018" t="s">
        <v>888</v>
      </c>
      <c r="D5018" t="s">
        <v>242</v>
      </c>
      <c r="E5018">
        <v>15</v>
      </c>
      <c r="F5018">
        <v>10</v>
      </c>
    </row>
    <row r="5019" spans="1:6">
      <c r="A5019" t="s">
        <v>1357</v>
      </c>
      <c r="B5019" s="56">
        <v>0.13521990740740741</v>
      </c>
      <c r="C5019" t="s">
        <v>888</v>
      </c>
      <c r="D5019" t="s">
        <v>242</v>
      </c>
      <c r="E5019">
        <v>19</v>
      </c>
      <c r="F5019">
        <v>14</v>
      </c>
    </row>
    <row r="5020" spans="1:6">
      <c r="A5020" t="s">
        <v>1357</v>
      </c>
      <c r="B5020" s="56">
        <v>0.13525462962962964</v>
      </c>
      <c r="C5020" t="s">
        <v>18</v>
      </c>
      <c r="D5020" t="s">
        <v>242</v>
      </c>
      <c r="E5020" t="s">
        <v>38</v>
      </c>
      <c r="F5020" t="s">
        <v>38</v>
      </c>
    </row>
    <row r="5021" spans="1:6">
      <c r="A5021" t="s">
        <v>1357</v>
      </c>
      <c r="B5021" s="56">
        <v>0.13533564814814814</v>
      </c>
      <c r="C5021" t="s">
        <v>18</v>
      </c>
      <c r="D5021" t="s">
        <v>242</v>
      </c>
      <c r="E5021">
        <v>21</v>
      </c>
      <c r="F5021">
        <v>17</v>
      </c>
    </row>
    <row r="5022" spans="1:6">
      <c r="A5022" t="s">
        <v>1357</v>
      </c>
      <c r="B5022" s="56">
        <v>0.13711805555555556</v>
      </c>
      <c r="C5022" t="s">
        <v>89</v>
      </c>
      <c r="D5022" t="s">
        <v>15</v>
      </c>
      <c r="E5022">
        <v>13</v>
      </c>
      <c r="F5022">
        <v>11</v>
      </c>
    </row>
    <row r="5023" spans="1:6">
      <c r="A5023" t="s">
        <v>1357</v>
      </c>
      <c r="B5023" s="56">
        <v>0.13726851851851851</v>
      </c>
      <c r="C5023" t="s">
        <v>89</v>
      </c>
      <c r="D5023" t="s">
        <v>15</v>
      </c>
      <c r="E5023">
        <v>17</v>
      </c>
      <c r="F5023">
        <v>15</v>
      </c>
    </row>
    <row r="5024" spans="1:6">
      <c r="A5024" t="s">
        <v>1357</v>
      </c>
      <c r="B5024" s="56">
        <v>0.1433912037037037</v>
      </c>
      <c r="C5024" t="s">
        <v>13</v>
      </c>
      <c r="D5024" t="s">
        <v>15</v>
      </c>
      <c r="E5024">
        <v>19</v>
      </c>
      <c r="F5024">
        <v>18</v>
      </c>
    </row>
    <row r="5025" spans="1:10">
      <c r="A5025" t="s">
        <v>1357</v>
      </c>
      <c r="B5025" s="56">
        <v>0.14341435185185186</v>
      </c>
      <c r="C5025" t="s">
        <v>19</v>
      </c>
      <c r="D5025" t="s">
        <v>15</v>
      </c>
      <c r="E5025">
        <v>4</v>
      </c>
      <c r="F5025">
        <v>4</v>
      </c>
      <c r="J5025" t="s">
        <v>105</v>
      </c>
    </row>
    <row r="5026" spans="1:10">
      <c r="A5026" t="s">
        <v>1357</v>
      </c>
      <c r="B5026" s="56">
        <v>0.15006944444444445</v>
      </c>
      <c r="C5026" t="s">
        <v>14</v>
      </c>
      <c r="D5026" t="s">
        <v>15</v>
      </c>
      <c r="E5026" t="s">
        <v>20</v>
      </c>
      <c r="F5026">
        <v>1</v>
      </c>
    </row>
    <row r="5027" spans="1:10">
      <c r="A5027" t="s">
        <v>1357</v>
      </c>
      <c r="B5027" s="56">
        <v>0.15032407407407408</v>
      </c>
      <c r="C5027" t="s">
        <v>21</v>
      </c>
      <c r="D5027" t="s">
        <v>15</v>
      </c>
      <c r="E5027">
        <v>9</v>
      </c>
      <c r="F5027">
        <v>6</v>
      </c>
    </row>
    <row r="5028" spans="1:10">
      <c r="A5028" t="s">
        <v>1357</v>
      </c>
      <c r="B5028" s="56">
        <v>0.15035879629629631</v>
      </c>
      <c r="C5028" t="s">
        <v>19</v>
      </c>
      <c r="D5028" t="s">
        <v>15</v>
      </c>
      <c r="E5028" t="s">
        <v>38</v>
      </c>
      <c r="F5028" t="s">
        <v>38</v>
      </c>
      <c r="J5028" t="s">
        <v>103</v>
      </c>
    </row>
    <row r="5029" spans="1:10">
      <c r="A5029" t="s">
        <v>1357</v>
      </c>
      <c r="B5029" s="56">
        <v>0.15037037037037038</v>
      </c>
      <c r="C5029" t="s">
        <v>18</v>
      </c>
      <c r="D5029" t="s">
        <v>15</v>
      </c>
      <c r="E5029">
        <v>14</v>
      </c>
      <c r="F5029">
        <v>10</v>
      </c>
    </row>
    <row r="5030" spans="1:10">
      <c r="A5030" t="s">
        <v>1357</v>
      </c>
      <c r="B5030" s="56">
        <v>0.1504050925925926</v>
      </c>
      <c r="C5030" t="s">
        <v>888</v>
      </c>
      <c r="D5030" t="s">
        <v>15</v>
      </c>
      <c r="E5030">
        <v>16</v>
      </c>
      <c r="F5030">
        <v>8</v>
      </c>
    </row>
    <row r="5031" spans="1:10">
      <c r="A5031" t="s">
        <v>1357</v>
      </c>
      <c r="B5031" s="56">
        <v>0.15046296296296297</v>
      </c>
      <c r="C5031" t="s">
        <v>66</v>
      </c>
      <c r="D5031" t="s">
        <v>15</v>
      </c>
      <c r="E5031">
        <v>5</v>
      </c>
    </row>
    <row r="5032" spans="1:10">
      <c r="A5032" t="s">
        <v>1397</v>
      </c>
      <c r="B5032" s="56">
        <v>1.2997685185185185E-2</v>
      </c>
      <c r="C5032" t="s">
        <v>13</v>
      </c>
      <c r="D5032" t="s">
        <v>15</v>
      </c>
      <c r="E5032">
        <v>6</v>
      </c>
      <c r="F5032">
        <v>5</v>
      </c>
      <c r="J5032" t="s">
        <v>103</v>
      </c>
    </row>
    <row r="5033" spans="1:10">
      <c r="A5033" t="s">
        <v>1397</v>
      </c>
      <c r="B5033" s="56">
        <v>1.2997685185185185E-2</v>
      </c>
      <c r="C5033" t="s">
        <v>13</v>
      </c>
      <c r="D5033" t="s">
        <v>15</v>
      </c>
      <c r="E5033" t="s">
        <v>20</v>
      </c>
      <c r="F5033">
        <v>1</v>
      </c>
      <c r="J5033" t="s">
        <v>105</v>
      </c>
    </row>
    <row r="5034" spans="1:10">
      <c r="A5034" t="s">
        <v>1397</v>
      </c>
      <c r="B5034" s="56">
        <v>1.3182870370370371E-2</v>
      </c>
      <c r="C5034" t="s">
        <v>888</v>
      </c>
      <c r="D5034" t="s">
        <v>15</v>
      </c>
      <c r="E5034">
        <v>22</v>
      </c>
      <c r="F5034">
        <v>14</v>
      </c>
      <c r="J5034" t="s">
        <v>103</v>
      </c>
    </row>
    <row r="5035" spans="1:10">
      <c r="A5035" t="s">
        <v>1397</v>
      </c>
      <c r="B5035" s="56">
        <v>1.3182870370370371E-2</v>
      </c>
      <c r="C5035" t="s">
        <v>888</v>
      </c>
      <c r="D5035" t="s">
        <v>15</v>
      </c>
      <c r="E5035">
        <v>12</v>
      </c>
      <c r="F5035">
        <v>4</v>
      </c>
      <c r="J5035" t="s">
        <v>105</v>
      </c>
    </row>
    <row r="5036" spans="1:10">
      <c r="A5036" t="s">
        <v>1397</v>
      </c>
      <c r="B5036" s="56">
        <v>1.443287037037037E-2</v>
      </c>
      <c r="C5036" t="s">
        <v>89</v>
      </c>
      <c r="D5036" t="s">
        <v>15</v>
      </c>
      <c r="E5036">
        <v>7</v>
      </c>
      <c r="F5036">
        <v>5</v>
      </c>
    </row>
    <row r="5037" spans="1:10">
      <c r="A5037" t="s">
        <v>1397</v>
      </c>
      <c r="B5037" s="56">
        <v>1.9375E-2</v>
      </c>
      <c r="C5037" t="s">
        <v>13</v>
      </c>
      <c r="D5037" t="s">
        <v>15</v>
      </c>
      <c r="E5037">
        <v>9</v>
      </c>
      <c r="F5037">
        <v>8</v>
      </c>
    </row>
    <row r="5038" spans="1:10">
      <c r="A5038" t="s">
        <v>1397</v>
      </c>
      <c r="B5038" s="56">
        <v>2.0057870370370372E-2</v>
      </c>
      <c r="C5038" t="s">
        <v>89</v>
      </c>
      <c r="D5038" t="s">
        <v>15</v>
      </c>
      <c r="E5038">
        <v>5</v>
      </c>
      <c r="F5038">
        <v>3</v>
      </c>
    </row>
    <row r="5039" spans="1:10">
      <c r="A5039" t="s">
        <v>1397</v>
      </c>
      <c r="B5039" s="56">
        <v>2.3518518518518518E-2</v>
      </c>
      <c r="C5039" t="s">
        <v>18</v>
      </c>
      <c r="D5039" t="s">
        <v>15</v>
      </c>
      <c r="E5039">
        <v>14</v>
      </c>
      <c r="F5039">
        <v>10</v>
      </c>
    </row>
    <row r="5040" spans="1:10">
      <c r="A5040" t="s">
        <v>1397</v>
      </c>
      <c r="B5040" s="56">
        <v>2.4421296296296295E-2</v>
      </c>
      <c r="C5040" t="s">
        <v>13</v>
      </c>
      <c r="D5040" t="s">
        <v>15</v>
      </c>
      <c r="E5040" t="s">
        <v>20</v>
      </c>
      <c r="F5040">
        <v>1</v>
      </c>
    </row>
    <row r="5041" spans="1:10">
      <c r="A5041" t="s">
        <v>1397</v>
      </c>
      <c r="B5041" s="56">
        <v>2.554398148148148E-2</v>
      </c>
      <c r="C5041" t="s">
        <v>18</v>
      </c>
      <c r="D5041" t="s">
        <v>37</v>
      </c>
      <c r="E5041">
        <v>13</v>
      </c>
      <c r="F5041">
        <v>12</v>
      </c>
    </row>
    <row r="5042" spans="1:10">
      <c r="A5042" t="s">
        <v>1397</v>
      </c>
      <c r="B5042" s="56">
        <v>2.8726851851851851E-2</v>
      </c>
      <c r="C5042" t="s">
        <v>21</v>
      </c>
      <c r="D5042" t="s">
        <v>37</v>
      </c>
      <c r="E5042">
        <v>21</v>
      </c>
      <c r="F5042">
        <v>13</v>
      </c>
    </row>
    <row r="5043" spans="1:10">
      <c r="A5043" t="s">
        <v>1397</v>
      </c>
      <c r="B5043" s="56">
        <v>2.8750000000000001E-2</v>
      </c>
      <c r="C5043" t="s">
        <v>14</v>
      </c>
      <c r="D5043" t="s">
        <v>37</v>
      </c>
      <c r="E5043">
        <v>19</v>
      </c>
      <c r="F5043">
        <v>14</v>
      </c>
    </row>
    <row r="5044" spans="1:10">
      <c r="A5044" t="s">
        <v>1397</v>
      </c>
      <c r="B5044" s="56">
        <v>2.8761574074074075E-2</v>
      </c>
      <c r="C5044" t="s">
        <v>888</v>
      </c>
      <c r="D5044" t="s">
        <v>68</v>
      </c>
      <c r="E5044">
        <v>14</v>
      </c>
      <c r="F5044">
        <v>15</v>
      </c>
    </row>
    <row r="5045" spans="1:10">
      <c r="A5045" t="s">
        <v>1397</v>
      </c>
      <c r="B5045" s="56">
        <v>3.1400462962962963E-2</v>
      </c>
      <c r="C5045" t="s">
        <v>14</v>
      </c>
      <c r="D5045" t="s">
        <v>246</v>
      </c>
      <c r="E5045">
        <v>18</v>
      </c>
      <c r="F5045">
        <v>12</v>
      </c>
    </row>
    <row r="5046" spans="1:10">
      <c r="A5046" t="s">
        <v>1397</v>
      </c>
      <c r="B5046" s="56">
        <v>3.2060185185185185E-2</v>
      </c>
      <c r="C5046" t="s">
        <v>13</v>
      </c>
      <c r="D5046" t="s">
        <v>15</v>
      </c>
      <c r="E5046">
        <v>3</v>
      </c>
      <c r="F5046">
        <v>2</v>
      </c>
    </row>
    <row r="5047" spans="1:10">
      <c r="A5047" t="s">
        <v>1397</v>
      </c>
      <c r="B5047" s="56">
        <v>3.4108796296296297E-2</v>
      </c>
      <c r="C5047" t="s">
        <v>66</v>
      </c>
      <c r="D5047" t="s">
        <v>16</v>
      </c>
      <c r="E5047">
        <v>17</v>
      </c>
      <c r="F5047">
        <v>15</v>
      </c>
    </row>
    <row r="5048" spans="1:10">
      <c r="A5048" t="s">
        <v>1397</v>
      </c>
      <c r="B5048" s="56">
        <v>3.4108796296296297E-2</v>
      </c>
      <c r="C5048" t="s">
        <v>14</v>
      </c>
      <c r="D5048" t="s">
        <v>16</v>
      </c>
      <c r="E5048">
        <v>15</v>
      </c>
      <c r="F5048">
        <v>11</v>
      </c>
    </row>
    <row r="5049" spans="1:10">
      <c r="A5049" t="s">
        <v>1397</v>
      </c>
      <c r="B5049" s="56">
        <v>3.4108796296296297E-2</v>
      </c>
      <c r="C5049" t="s">
        <v>18</v>
      </c>
      <c r="D5049" t="s">
        <v>16</v>
      </c>
      <c r="E5049">
        <v>15</v>
      </c>
      <c r="F5049">
        <v>11</v>
      </c>
    </row>
    <row r="5050" spans="1:10">
      <c r="A5050" t="s">
        <v>1397</v>
      </c>
      <c r="B5050" s="56">
        <v>3.4293981481481481E-2</v>
      </c>
      <c r="C5050" t="s">
        <v>13</v>
      </c>
      <c r="D5050" t="s">
        <v>16</v>
      </c>
      <c r="E5050">
        <v>14</v>
      </c>
      <c r="F5050">
        <v>14</v>
      </c>
    </row>
    <row r="5051" spans="1:10">
      <c r="A5051" t="s">
        <v>1397</v>
      </c>
      <c r="B5051" s="56">
        <v>3.439814814814815E-2</v>
      </c>
      <c r="C5051" t="s">
        <v>21</v>
      </c>
      <c r="D5051" t="s">
        <v>16</v>
      </c>
      <c r="E5051">
        <v>6</v>
      </c>
      <c r="F5051">
        <v>5</v>
      </c>
    </row>
    <row r="5052" spans="1:10">
      <c r="A5052" t="s">
        <v>1397</v>
      </c>
      <c r="B5052" s="56">
        <v>3.4409722222222223E-2</v>
      </c>
      <c r="C5052" t="s">
        <v>19</v>
      </c>
      <c r="D5052" t="s">
        <v>16</v>
      </c>
      <c r="E5052">
        <v>7</v>
      </c>
      <c r="F5052">
        <v>3</v>
      </c>
    </row>
    <row r="5053" spans="1:10">
      <c r="A5053" t="s">
        <v>1397</v>
      </c>
      <c r="B5053" s="56">
        <v>3.4467592592592591E-2</v>
      </c>
      <c r="C5053" t="s">
        <v>888</v>
      </c>
      <c r="D5053" t="s">
        <v>16</v>
      </c>
      <c r="E5053">
        <v>4</v>
      </c>
      <c r="F5053">
        <v>3</v>
      </c>
    </row>
    <row r="5054" spans="1:10">
      <c r="A5054" t="s">
        <v>1397</v>
      </c>
      <c r="B5054" s="56">
        <v>3.5752314814814813E-2</v>
      </c>
      <c r="C5054" t="s">
        <v>18</v>
      </c>
      <c r="D5054" t="s">
        <v>33</v>
      </c>
      <c r="E5054">
        <v>16</v>
      </c>
      <c r="F5054">
        <v>9</v>
      </c>
      <c r="J5054" t="s">
        <v>72</v>
      </c>
    </row>
    <row r="5055" spans="1:10">
      <c r="A5055" t="s">
        <v>1397</v>
      </c>
      <c r="B5055" s="56">
        <v>3.5972222222222225E-2</v>
      </c>
      <c r="C5055" t="s">
        <v>18</v>
      </c>
      <c r="D5055" t="s">
        <v>28</v>
      </c>
      <c r="E5055">
        <v>17</v>
      </c>
      <c r="H5055" t="s">
        <v>1402</v>
      </c>
    </row>
    <row r="5056" spans="1:10">
      <c r="A5056" t="s">
        <v>1397</v>
      </c>
      <c r="B5056" s="56">
        <v>3.7152777777777778E-2</v>
      </c>
      <c r="C5056" t="s">
        <v>14</v>
      </c>
      <c r="D5056" t="s">
        <v>30</v>
      </c>
      <c r="E5056">
        <v>22</v>
      </c>
      <c r="F5056">
        <v>15</v>
      </c>
      <c r="J5056" t="s">
        <v>1403</v>
      </c>
    </row>
    <row r="5057" spans="1:10">
      <c r="A5057" t="s">
        <v>1397</v>
      </c>
      <c r="B5057" s="56">
        <v>3.7152777777777778E-2</v>
      </c>
      <c r="C5057" t="s">
        <v>14</v>
      </c>
      <c r="D5057" t="s">
        <v>30</v>
      </c>
      <c r="E5057" t="s">
        <v>38</v>
      </c>
      <c r="F5057" t="s">
        <v>38</v>
      </c>
      <c r="J5057" t="s">
        <v>103</v>
      </c>
    </row>
    <row r="5058" spans="1:10">
      <c r="A5058" t="s">
        <v>1397</v>
      </c>
      <c r="B5058" s="56">
        <v>3.7222222222222219E-2</v>
      </c>
      <c r="C5058" t="s">
        <v>14</v>
      </c>
      <c r="D5058" t="s">
        <v>28</v>
      </c>
      <c r="E5058">
        <v>10</v>
      </c>
      <c r="H5058" t="s">
        <v>1404</v>
      </c>
    </row>
    <row r="5059" spans="1:10">
      <c r="A5059" t="s">
        <v>1397</v>
      </c>
      <c r="B5059" s="56">
        <v>3.7488425925925925E-2</v>
      </c>
      <c r="C5059" t="s">
        <v>14</v>
      </c>
      <c r="D5059" t="s">
        <v>30</v>
      </c>
      <c r="E5059">
        <v>12</v>
      </c>
      <c r="F5059">
        <v>5</v>
      </c>
      <c r="J5059" t="s">
        <v>58</v>
      </c>
    </row>
    <row r="5060" spans="1:10">
      <c r="A5060" t="s">
        <v>1397</v>
      </c>
      <c r="B5060" s="56">
        <v>3.8877314814814816E-2</v>
      </c>
      <c r="C5060" t="s">
        <v>13</v>
      </c>
      <c r="D5060" t="s">
        <v>33</v>
      </c>
      <c r="E5060">
        <v>25</v>
      </c>
      <c r="F5060">
        <v>18</v>
      </c>
      <c r="J5060" t="s">
        <v>120</v>
      </c>
    </row>
    <row r="5061" spans="1:10">
      <c r="A5061" t="s">
        <v>1397</v>
      </c>
      <c r="B5061" s="56">
        <v>3.8877314814814816E-2</v>
      </c>
      <c r="C5061" t="s">
        <v>13</v>
      </c>
      <c r="D5061" t="s">
        <v>33</v>
      </c>
      <c r="E5061">
        <v>25</v>
      </c>
      <c r="F5061">
        <v>18</v>
      </c>
      <c r="J5061" t="s">
        <v>120</v>
      </c>
    </row>
    <row r="5062" spans="1:10">
      <c r="A5062" t="s">
        <v>1397</v>
      </c>
      <c r="B5062" s="56">
        <v>3.9004629629629632E-2</v>
      </c>
      <c r="C5062" t="s">
        <v>13</v>
      </c>
      <c r="D5062" t="s">
        <v>28</v>
      </c>
      <c r="E5062">
        <v>12</v>
      </c>
      <c r="H5062" t="s">
        <v>1405</v>
      </c>
    </row>
    <row r="5063" spans="1:10">
      <c r="A5063" t="s">
        <v>1397</v>
      </c>
      <c r="B5063" s="56">
        <v>3.9050925925925926E-2</v>
      </c>
      <c r="C5063" t="s">
        <v>13</v>
      </c>
      <c r="D5063" t="s">
        <v>28</v>
      </c>
      <c r="E5063">
        <v>11</v>
      </c>
      <c r="H5063" t="s">
        <v>1406</v>
      </c>
    </row>
    <row r="5064" spans="1:10">
      <c r="A5064" t="s">
        <v>1397</v>
      </c>
      <c r="B5064" s="56">
        <v>4.0833333333333333E-2</v>
      </c>
      <c r="C5064" t="s">
        <v>14</v>
      </c>
      <c r="D5064" t="s">
        <v>30</v>
      </c>
      <c r="E5064" t="s">
        <v>17</v>
      </c>
      <c r="F5064">
        <v>20</v>
      </c>
      <c r="J5064" t="s">
        <v>103</v>
      </c>
    </row>
    <row r="5065" spans="1:10">
      <c r="A5065" t="s">
        <v>1397</v>
      </c>
      <c r="B5065" s="56">
        <v>4.0833333333333333E-2</v>
      </c>
      <c r="C5065" t="s">
        <v>14</v>
      </c>
      <c r="D5065" t="s">
        <v>30</v>
      </c>
      <c r="E5065">
        <v>14</v>
      </c>
      <c r="F5065">
        <v>7</v>
      </c>
      <c r="J5065" t="s">
        <v>368</v>
      </c>
    </row>
    <row r="5066" spans="1:10">
      <c r="A5066" t="s">
        <v>1397</v>
      </c>
      <c r="B5066" s="56">
        <v>4.1099537037037039E-2</v>
      </c>
      <c r="C5066" t="s">
        <v>66</v>
      </c>
      <c r="D5066" t="s">
        <v>30</v>
      </c>
      <c r="E5066" t="s">
        <v>38</v>
      </c>
      <c r="F5066" t="s">
        <v>38</v>
      </c>
      <c r="J5066" t="s">
        <v>103</v>
      </c>
    </row>
    <row r="5067" spans="1:10">
      <c r="A5067" t="s">
        <v>1397</v>
      </c>
      <c r="B5067" s="56">
        <v>4.1099537037037039E-2</v>
      </c>
      <c r="C5067" t="s">
        <v>66</v>
      </c>
      <c r="D5067" t="s">
        <v>30</v>
      </c>
      <c r="E5067">
        <v>19</v>
      </c>
      <c r="F5067">
        <v>12</v>
      </c>
      <c r="J5067" t="s">
        <v>615</v>
      </c>
    </row>
    <row r="5068" spans="1:10">
      <c r="A5068" t="s">
        <v>1397</v>
      </c>
      <c r="B5068" s="56">
        <v>4.1226851851851855E-2</v>
      </c>
      <c r="C5068" t="s">
        <v>66</v>
      </c>
      <c r="D5068" t="s">
        <v>28</v>
      </c>
      <c r="E5068">
        <v>13</v>
      </c>
      <c r="H5068" t="s">
        <v>1407</v>
      </c>
    </row>
    <row r="5069" spans="1:10">
      <c r="A5069" t="s">
        <v>1397</v>
      </c>
      <c r="B5069" s="56">
        <v>4.1250000000000002E-2</v>
      </c>
      <c r="C5069" t="s">
        <v>14</v>
      </c>
      <c r="D5069" t="s">
        <v>28</v>
      </c>
      <c r="E5069">
        <v>11</v>
      </c>
      <c r="H5069" t="s">
        <v>1408</v>
      </c>
    </row>
    <row r="5070" spans="1:10">
      <c r="A5070" t="s">
        <v>1397</v>
      </c>
      <c r="B5070" s="56">
        <v>4.2152777777777775E-2</v>
      </c>
      <c r="C5070" t="s">
        <v>21</v>
      </c>
      <c r="D5070" t="s">
        <v>109</v>
      </c>
      <c r="E5070">
        <v>6</v>
      </c>
      <c r="F5070">
        <v>6</v>
      </c>
    </row>
    <row r="5071" spans="1:10">
      <c r="A5071" t="s">
        <v>1397</v>
      </c>
      <c r="B5071" s="56">
        <v>4.4814814814814814E-2</v>
      </c>
      <c r="C5071" t="s">
        <v>19</v>
      </c>
      <c r="D5071" t="s">
        <v>109</v>
      </c>
      <c r="E5071" t="s">
        <v>38</v>
      </c>
      <c r="F5071" t="s">
        <v>38</v>
      </c>
      <c r="J5071" t="s">
        <v>103</v>
      </c>
    </row>
    <row r="5072" spans="1:10">
      <c r="A5072" t="s">
        <v>1397</v>
      </c>
      <c r="B5072" s="56">
        <v>4.4814814814814814E-2</v>
      </c>
      <c r="C5072" t="s">
        <v>19</v>
      </c>
      <c r="D5072" t="s">
        <v>109</v>
      </c>
      <c r="E5072" t="s">
        <v>20</v>
      </c>
      <c r="F5072">
        <v>1</v>
      </c>
      <c r="J5072" t="s">
        <v>105</v>
      </c>
    </row>
    <row r="5073" spans="1:10">
      <c r="A5073" t="s">
        <v>1397</v>
      </c>
      <c r="B5073" s="56">
        <v>4.8113425925925928E-2</v>
      </c>
      <c r="C5073" t="s">
        <v>66</v>
      </c>
      <c r="D5073" t="s">
        <v>30</v>
      </c>
      <c r="E5073">
        <v>20</v>
      </c>
      <c r="F5073">
        <v>13</v>
      </c>
      <c r="J5073" t="s">
        <v>504</v>
      </c>
    </row>
    <row r="5074" spans="1:10">
      <c r="A5074" t="s">
        <v>1397</v>
      </c>
      <c r="B5074" s="56">
        <v>4.8136574074074075E-2</v>
      </c>
      <c r="C5074" t="s">
        <v>66</v>
      </c>
      <c r="D5074" t="s">
        <v>30</v>
      </c>
      <c r="E5074">
        <v>24</v>
      </c>
      <c r="F5074">
        <v>17</v>
      </c>
      <c r="J5074" t="s">
        <v>504</v>
      </c>
    </row>
    <row r="5075" spans="1:10">
      <c r="A5075" t="s">
        <v>1397</v>
      </c>
      <c r="B5075" s="56">
        <v>4.8229166666666663E-2</v>
      </c>
      <c r="C5075" t="s">
        <v>66</v>
      </c>
      <c r="D5075" t="s">
        <v>28</v>
      </c>
      <c r="E5075">
        <v>10</v>
      </c>
      <c r="H5075" t="s">
        <v>1409</v>
      </c>
      <c r="I5075">
        <v>1</v>
      </c>
    </row>
    <row r="5076" spans="1:10">
      <c r="A5076" t="s">
        <v>1397</v>
      </c>
      <c r="B5076" s="56">
        <v>4.8877314814814818E-2</v>
      </c>
      <c r="C5076" t="s">
        <v>66</v>
      </c>
      <c r="D5076" t="s">
        <v>30</v>
      </c>
      <c r="E5076">
        <v>17</v>
      </c>
      <c r="F5076">
        <v>10</v>
      </c>
      <c r="J5076" t="s">
        <v>504</v>
      </c>
    </row>
    <row r="5077" spans="1:10">
      <c r="A5077" t="s">
        <v>1397</v>
      </c>
      <c r="B5077" s="56">
        <v>4.9398148148148149E-2</v>
      </c>
      <c r="C5077" t="s">
        <v>66</v>
      </c>
      <c r="D5077" t="s">
        <v>28</v>
      </c>
      <c r="E5077">
        <v>14</v>
      </c>
      <c r="H5077" t="s">
        <v>1410</v>
      </c>
    </row>
    <row r="5078" spans="1:10">
      <c r="A5078" t="s">
        <v>1397</v>
      </c>
      <c r="B5078" s="56">
        <v>4.9988425925925929E-2</v>
      </c>
      <c r="C5078" t="s">
        <v>18</v>
      </c>
      <c r="D5078" t="s">
        <v>33</v>
      </c>
      <c r="E5078">
        <v>22</v>
      </c>
      <c r="F5078">
        <v>15</v>
      </c>
      <c r="J5078" t="s">
        <v>72</v>
      </c>
    </row>
    <row r="5079" spans="1:10">
      <c r="A5079" t="s">
        <v>1397</v>
      </c>
      <c r="B5079" s="56">
        <v>5.0127314814814812E-2</v>
      </c>
      <c r="C5079" t="s">
        <v>18</v>
      </c>
      <c r="D5079" t="s">
        <v>28</v>
      </c>
      <c r="E5079">
        <v>12</v>
      </c>
      <c r="H5079" t="s">
        <v>1411</v>
      </c>
    </row>
    <row r="5080" spans="1:10">
      <c r="A5080" t="s">
        <v>1397</v>
      </c>
      <c r="B5080" s="56">
        <v>5.0370370370370371E-2</v>
      </c>
      <c r="C5080" t="s">
        <v>14</v>
      </c>
      <c r="D5080" t="s">
        <v>30</v>
      </c>
      <c r="E5080" t="s">
        <v>38</v>
      </c>
      <c r="F5080" t="s">
        <v>38</v>
      </c>
      <c r="J5080" t="s">
        <v>243</v>
      </c>
    </row>
    <row r="5081" spans="1:10">
      <c r="A5081" t="s">
        <v>1397</v>
      </c>
      <c r="B5081" s="56">
        <v>5.0370370370370371E-2</v>
      </c>
      <c r="C5081" t="s">
        <v>14</v>
      </c>
      <c r="D5081" t="s">
        <v>30</v>
      </c>
      <c r="E5081">
        <v>22</v>
      </c>
      <c r="F5081">
        <v>15</v>
      </c>
      <c r="J5081" t="s">
        <v>243</v>
      </c>
    </row>
    <row r="5082" spans="1:10">
      <c r="A5082" t="s">
        <v>1397</v>
      </c>
      <c r="B5082" s="56">
        <v>5.0451388888888886E-2</v>
      </c>
      <c r="C5082" t="s">
        <v>14</v>
      </c>
      <c r="D5082" t="s">
        <v>28</v>
      </c>
      <c r="E5082">
        <v>9</v>
      </c>
      <c r="H5082" t="s">
        <v>1412</v>
      </c>
    </row>
    <row r="5083" spans="1:10">
      <c r="A5083" t="s">
        <v>1397</v>
      </c>
      <c r="B5083" s="56">
        <v>5.0636574074074077E-2</v>
      </c>
      <c r="C5083" t="s">
        <v>14</v>
      </c>
      <c r="D5083" t="s">
        <v>30</v>
      </c>
      <c r="E5083">
        <v>22</v>
      </c>
      <c r="F5083">
        <v>15</v>
      </c>
      <c r="J5083" t="s">
        <v>58</v>
      </c>
    </row>
    <row r="5084" spans="1:10">
      <c r="A5084" t="s">
        <v>1397</v>
      </c>
      <c r="B5084" s="56">
        <v>5.0729166666666665E-2</v>
      </c>
      <c r="C5084" t="s">
        <v>14</v>
      </c>
      <c r="D5084" t="s">
        <v>30</v>
      </c>
      <c r="E5084">
        <v>17</v>
      </c>
      <c r="F5084">
        <v>10</v>
      </c>
      <c r="J5084" t="s">
        <v>368</v>
      </c>
    </row>
    <row r="5085" spans="1:10">
      <c r="A5085" t="s">
        <v>1397</v>
      </c>
      <c r="B5085" s="56">
        <v>5.0729166666666665E-2</v>
      </c>
      <c r="C5085" t="s">
        <v>14</v>
      </c>
      <c r="D5085" t="s">
        <v>30</v>
      </c>
      <c r="E5085" t="s">
        <v>38</v>
      </c>
      <c r="F5085" t="s">
        <v>38</v>
      </c>
      <c r="J5085" t="s">
        <v>103</v>
      </c>
    </row>
    <row r="5086" spans="1:10">
      <c r="A5086" t="s">
        <v>1397</v>
      </c>
      <c r="B5086" s="56">
        <v>5.0833333333333335E-2</v>
      </c>
      <c r="C5086" t="s">
        <v>14</v>
      </c>
      <c r="D5086" t="s">
        <v>28</v>
      </c>
      <c r="E5086">
        <v>9</v>
      </c>
      <c r="H5086" t="s">
        <v>1412</v>
      </c>
    </row>
    <row r="5087" spans="1:10">
      <c r="A5087" t="s">
        <v>1397</v>
      </c>
      <c r="B5087" s="56">
        <v>5.1493055555555556E-2</v>
      </c>
      <c r="C5087" t="s">
        <v>13</v>
      </c>
      <c r="D5087" t="s">
        <v>30</v>
      </c>
      <c r="E5087">
        <v>23</v>
      </c>
      <c r="F5087">
        <v>15</v>
      </c>
      <c r="J5087" t="s">
        <v>1417</v>
      </c>
    </row>
    <row r="5088" spans="1:10">
      <c r="A5088" t="s">
        <v>1397</v>
      </c>
      <c r="B5088" s="56">
        <v>5.1493055555555556E-2</v>
      </c>
      <c r="C5088" t="s">
        <v>13</v>
      </c>
      <c r="D5088" t="s">
        <v>30</v>
      </c>
      <c r="E5088">
        <v>23</v>
      </c>
      <c r="F5088">
        <v>15</v>
      </c>
      <c r="J5088" t="s">
        <v>103</v>
      </c>
    </row>
    <row r="5089" spans="1:10">
      <c r="A5089" t="s">
        <v>1397</v>
      </c>
      <c r="B5089" s="56">
        <v>5.1597222222222225E-2</v>
      </c>
      <c r="C5089" t="s">
        <v>13</v>
      </c>
      <c r="D5089" t="s">
        <v>30</v>
      </c>
      <c r="E5089" t="s">
        <v>38</v>
      </c>
      <c r="F5089" t="s">
        <v>38</v>
      </c>
      <c r="J5089" t="s">
        <v>103</v>
      </c>
    </row>
    <row r="5090" spans="1:10">
      <c r="A5090" t="s">
        <v>1397</v>
      </c>
      <c r="B5090" s="56">
        <v>5.1481481481481482E-2</v>
      </c>
      <c r="C5090" t="s">
        <v>13</v>
      </c>
      <c r="D5090" t="s">
        <v>30</v>
      </c>
      <c r="E5090">
        <v>11</v>
      </c>
      <c r="F5090">
        <v>4</v>
      </c>
      <c r="J5090" t="s">
        <v>1417</v>
      </c>
    </row>
    <row r="5091" spans="1:10">
      <c r="A5091" t="s">
        <v>1397</v>
      </c>
      <c r="B5091" s="56">
        <v>5.2662037037037035E-2</v>
      </c>
      <c r="C5091" t="s">
        <v>14</v>
      </c>
      <c r="D5091" t="s">
        <v>30</v>
      </c>
      <c r="E5091" t="s">
        <v>1308</v>
      </c>
      <c r="F5091">
        <v>2</v>
      </c>
      <c r="J5091" t="s">
        <v>103</v>
      </c>
    </row>
    <row r="5092" spans="1:10">
      <c r="A5092" t="s">
        <v>1397</v>
      </c>
      <c r="B5092" s="56">
        <v>5.2662037037037035E-2</v>
      </c>
      <c r="C5092" t="s">
        <v>14</v>
      </c>
      <c r="D5092" t="s">
        <v>30</v>
      </c>
      <c r="E5092" t="s">
        <v>20</v>
      </c>
      <c r="F5092">
        <v>1</v>
      </c>
      <c r="J5092" t="s">
        <v>368</v>
      </c>
    </row>
    <row r="5093" spans="1:10">
      <c r="A5093" t="s">
        <v>1397</v>
      </c>
      <c r="B5093" s="56">
        <v>5.4398148148148147E-2</v>
      </c>
      <c r="C5093" t="s">
        <v>66</v>
      </c>
      <c r="D5093" t="s">
        <v>30</v>
      </c>
      <c r="E5093" t="s">
        <v>38</v>
      </c>
      <c r="F5093" t="s">
        <v>38</v>
      </c>
      <c r="J5093" t="s">
        <v>103</v>
      </c>
    </row>
    <row r="5094" spans="1:10">
      <c r="A5094" t="s">
        <v>1397</v>
      </c>
      <c r="B5094" s="56">
        <v>5.4398148148148147E-2</v>
      </c>
      <c r="C5094" t="s">
        <v>66</v>
      </c>
      <c r="D5094" t="s">
        <v>30</v>
      </c>
      <c r="E5094">
        <v>25</v>
      </c>
      <c r="F5094">
        <v>18</v>
      </c>
      <c r="J5094" t="s">
        <v>615</v>
      </c>
    </row>
    <row r="5095" spans="1:10">
      <c r="A5095" t="s">
        <v>1397</v>
      </c>
      <c r="B5095" s="56">
        <v>5.454861111111111E-2</v>
      </c>
      <c r="C5095" t="s">
        <v>66</v>
      </c>
      <c r="D5095" t="s">
        <v>28</v>
      </c>
      <c r="E5095">
        <v>14</v>
      </c>
      <c r="H5095" t="s">
        <v>1410</v>
      </c>
      <c r="I5095">
        <v>1</v>
      </c>
    </row>
    <row r="5096" spans="1:10">
      <c r="A5096" t="s">
        <v>1397</v>
      </c>
      <c r="B5096" s="56">
        <v>5.6041666666666663E-2</v>
      </c>
      <c r="C5096" t="s">
        <v>19</v>
      </c>
      <c r="D5096" t="s">
        <v>30</v>
      </c>
      <c r="E5096" t="s">
        <v>38</v>
      </c>
      <c r="F5096" t="s">
        <v>38</v>
      </c>
      <c r="J5096" t="s">
        <v>1244</v>
      </c>
    </row>
    <row r="5097" spans="1:10">
      <c r="A5097" t="s">
        <v>1397</v>
      </c>
      <c r="B5097" s="56">
        <v>5.6180555555555553E-2</v>
      </c>
      <c r="C5097" t="s">
        <v>19</v>
      </c>
      <c r="D5097" t="s">
        <v>28</v>
      </c>
      <c r="E5097">
        <v>11</v>
      </c>
      <c r="H5097" t="s">
        <v>1420</v>
      </c>
    </row>
    <row r="5098" spans="1:10">
      <c r="A5098" t="s">
        <v>1397</v>
      </c>
      <c r="B5098" s="56">
        <v>5.6504629629629627E-2</v>
      </c>
      <c r="C5098" t="s">
        <v>19</v>
      </c>
      <c r="D5098" t="s">
        <v>30</v>
      </c>
      <c r="E5098" t="s">
        <v>1299</v>
      </c>
      <c r="F5098">
        <v>3</v>
      </c>
      <c r="J5098" t="s">
        <v>1244</v>
      </c>
    </row>
    <row r="5099" spans="1:10">
      <c r="A5099" t="s">
        <v>1397</v>
      </c>
      <c r="B5099" s="56">
        <v>5.6828703703703701E-2</v>
      </c>
      <c r="C5099" t="s">
        <v>21</v>
      </c>
      <c r="D5099" t="s">
        <v>28</v>
      </c>
      <c r="E5099">
        <v>19</v>
      </c>
      <c r="H5099" t="s">
        <v>1421</v>
      </c>
      <c r="I5099">
        <v>1</v>
      </c>
      <c r="J5099" t="s">
        <v>609</v>
      </c>
    </row>
    <row r="5100" spans="1:10">
      <c r="A5100" t="s">
        <v>1397</v>
      </c>
      <c r="B5100" s="56">
        <v>6.0648148148148145E-2</v>
      </c>
      <c r="C5100" t="s">
        <v>888</v>
      </c>
      <c r="D5100" t="s">
        <v>28</v>
      </c>
      <c r="E5100">
        <v>17</v>
      </c>
      <c r="J5100" t="s">
        <v>1422</v>
      </c>
    </row>
    <row r="5101" spans="1:10">
      <c r="A5101" t="s">
        <v>1397</v>
      </c>
      <c r="B5101" s="56">
        <v>6.0972222222222219E-2</v>
      </c>
      <c r="C5101" t="s">
        <v>18</v>
      </c>
      <c r="D5101" t="s">
        <v>15</v>
      </c>
      <c r="E5101">
        <v>22</v>
      </c>
      <c r="F5101">
        <v>18</v>
      </c>
    </row>
    <row r="5102" spans="1:10">
      <c r="A5102" t="s">
        <v>1397</v>
      </c>
      <c r="B5102" s="56">
        <v>6.1782407407407404E-2</v>
      </c>
      <c r="C5102" t="s">
        <v>14</v>
      </c>
      <c r="D5102" t="s">
        <v>15</v>
      </c>
      <c r="E5102">
        <v>11</v>
      </c>
      <c r="F5102">
        <v>8</v>
      </c>
    </row>
    <row r="5103" spans="1:10">
      <c r="A5103" t="s">
        <v>1397</v>
      </c>
      <c r="B5103" s="56">
        <v>6.2060185185185184E-2</v>
      </c>
      <c r="C5103" t="s">
        <v>888</v>
      </c>
      <c r="D5103" t="s">
        <v>22</v>
      </c>
      <c r="E5103">
        <v>6</v>
      </c>
      <c r="F5103">
        <v>6</v>
      </c>
    </row>
    <row r="5104" spans="1:10">
      <c r="A5104" t="s">
        <v>1397</v>
      </c>
      <c r="B5104" s="56">
        <v>6.2060185185185184E-2</v>
      </c>
      <c r="C5104" t="s">
        <v>18</v>
      </c>
      <c r="D5104" t="s">
        <v>22</v>
      </c>
      <c r="E5104">
        <v>6</v>
      </c>
      <c r="F5104">
        <v>2</v>
      </c>
    </row>
    <row r="5105" spans="1:10">
      <c r="A5105" t="s">
        <v>1397</v>
      </c>
      <c r="B5105" s="56">
        <v>6.2060185185185184E-2</v>
      </c>
      <c r="C5105" t="s">
        <v>19</v>
      </c>
      <c r="D5105" t="s">
        <v>22</v>
      </c>
      <c r="E5105">
        <v>19</v>
      </c>
      <c r="F5105">
        <v>9</v>
      </c>
    </row>
    <row r="5106" spans="1:10">
      <c r="A5106" t="s">
        <v>1397</v>
      </c>
      <c r="B5106" s="56">
        <v>6.2060185185185184E-2</v>
      </c>
      <c r="C5106" t="s">
        <v>21</v>
      </c>
      <c r="D5106" t="s">
        <v>22</v>
      </c>
      <c r="E5106">
        <v>19</v>
      </c>
      <c r="F5106">
        <v>18</v>
      </c>
    </row>
    <row r="5107" spans="1:10">
      <c r="A5107" t="s">
        <v>1397</v>
      </c>
      <c r="B5107" s="56">
        <v>6.2060185185185184E-2</v>
      </c>
      <c r="C5107" t="s">
        <v>14</v>
      </c>
      <c r="D5107" t="s">
        <v>22</v>
      </c>
      <c r="E5107">
        <v>25</v>
      </c>
      <c r="F5107">
        <v>17</v>
      </c>
    </row>
    <row r="5108" spans="1:10">
      <c r="A5108" t="s">
        <v>1397</v>
      </c>
      <c r="B5108" s="56">
        <v>6.2060185185185184E-2</v>
      </c>
      <c r="C5108" t="s">
        <v>13</v>
      </c>
      <c r="D5108" t="s">
        <v>22</v>
      </c>
      <c r="E5108">
        <v>18</v>
      </c>
      <c r="F5108">
        <v>18</v>
      </c>
    </row>
    <row r="5109" spans="1:10">
      <c r="A5109" t="s">
        <v>1397</v>
      </c>
      <c r="B5109" s="56">
        <v>6.2060185185185184E-2</v>
      </c>
      <c r="C5109" t="s">
        <v>66</v>
      </c>
      <c r="D5109" t="s">
        <v>22</v>
      </c>
      <c r="E5109">
        <v>6</v>
      </c>
      <c r="F5109">
        <v>4</v>
      </c>
    </row>
    <row r="5110" spans="1:10">
      <c r="A5110" t="s">
        <v>1397</v>
      </c>
      <c r="B5110" s="56">
        <v>6.3148148148148148E-2</v>
      </c>
      <c r="C5110" t="s">
        <v>14</v>
      </c>
      <c r="D5110" t="s">
        <v>242</v>
      </c>
      <c r="E5110">
        <v>7</v>
      </c>
      <c r="F5110">
        <v>3</v>
      </c>
    </row>
    <row r="5111" spans="1:10">
      <c r="A5111" t="s">
        <v>1397</v>
      </c>
      <c r="B5111" s="56">
        <v>6.7557870370370365E-2</v>
      </c>
      <c r="C5111" t="s">
        <v>89</v>
      </c>
      <c r="D5111" t="s">
        <v>15</v>
      </c>
      <c r="E5111" t="s">
        <v>20</v>
      </c>
      <c r="F5111">
        <v>1</v>
      </c>
    </row>
    <row r="5112" spans="1:10">
      <c r="A5112" t="s">
        <v>1397</v>
      </c>
      <c r="B5112" s="56">
        <v>7.1354166666666663E-2</v>
      </c>
      <c r="C5112" t="s">
        <v>18</v>
      </c>
      <c r="D5112" t="s">
        <v>15</v>
      </c>
      <c r="E5112">
        <v>17</v>
      </c>
      <c r="F5112">
        <v>13</v>
      </c>
    </row>
    <row r="5113" spans="1:10">
      <c r="A5113" t="s">
        <v>1397</v>
      </c>
      <c r="B5113" s="56">
        <v>7.1354166666666663E-2</v>
      </c>
      <c r="C5113" t="s">
        <v>13</v>
      </c>
      <c r="D5113" t="s">
        <v>15</v>
      </c>
      <c r="E5113">
        <v>17</v>
      </c>
      <c r="F5113">
        <v>16</v>
      </c>
    </row>
    <row r="5114" spans="1:10">
      <c r="A5114" t="s">
        <v>1397</v>
      </c>
      <c r="B5114" s="56">
        <v>7.4942129629629636E-2</v>
      </c>
      <c r="C5114" t="s">
        <v>888</v>
      </c>
      <c r="D5114" t="s">
        <v>15</v>
      </c>
      <c r="E5114">
        <v>11</v>
      </c>
      <c r="F5114">
        <v>3</v>
      </c>
    </row>
    <row r="5115" spans="1:10">
      <c r="A5115" t="s">
        <v>1397</v>
      </c>
      <c r="B5115" s="56">
        <v>7.6249999999999998E-2</v>
      </c>
      <c r="C5115" t="s">
        <v>13</v>
      </c>
      <c r="D5115" t="s">
        <v>15</v>
      </c>
      <c r="E5115">
        <v>3</v>
      </c>
      <c r="F5115">
        <v>2</v>
      </c>
    </row>
    <row r="5116" spans="1:10">
      <c r="A5116" t="s">
        <v>1397</v>
      </c>
      <c r="B5116" s="56">
        <v>9.3622685185185184E-2</v>
      </c>
      <c r="C5116" t="s">
        <v>13</v>
      </c>
      <c r="D5116" t="s">
        <v>37</v>
      </c>
      <c r="E5116">
        <v>9</v>
      </c>
      <c r="F5116">
        <v>4</v>
      </c>
    </row>
    <row r="5117" spans="1:10">
      <c r="A5117" t="s">
        <v>1397</v>
      </c>
      <c r="B5117" s="56">
        <v>9.6469907407407407E-2</v>
      </c>
      <c r="C5117" t="s">
        <v>13</v>
      </c>
      <c r="D5117" t="s">
        <v>45</v>
      </c>
      <c r="E5117" t="s">
        <v>38</v>
      </c>
    </row>
    <row r="5118" spans="1:10">
      <c r="A5118" t="s">
        <v>1397</v>
      </c>
      <c r="B5118" s="56">
        <v>9.8148148148148151E-2</v>
      </c>
      <c r="C5118" t="s">
        <v>18</v>
      </c>
      <c r="D5118" t="s">
        <v>15</v>
      </c>
      <c r="E5118">
        <v>13</v>
      </c>
      <c r="F5118">
        <v>9</v>
      </c>
    </row>
    <row r="5119" spans="1:10">
      <c r="A5119" t="s">
        <v>1397</v>
      </c>
      <c r="B5119" s="56">
        <v>0.10320601851851852</v>
      </c>
      <c r="C5119" t="s">
        <v>21</v>
      </c>
      <c r="D5119" t="s">
        <v>77</v>
      </c>
      <c r="E5119">
        <v>7</v>
      </c>
      <c r="F5119">
        <v>6</v>
      </c>
    </row>
    <row r="5120" spans="1:10">
      <c r="A5120" t="s">
        <v>1397</v>
      </c>
      <c r="B5120" s="56">
        <v>0.10377314814814814</v>
      </c>
      <c r="C5120" t="s">
        <v>13</v>
      </c>
      <c r="D5120" t="s">
        <v>33</v>
      </c>
      <c r="E5120" t="s">
        <v>38</v>
      </c>
      <c r="F5120" t="s">
        <v>38</v>
      </c>
      <c r="J5120" t="s">
        <v>103</v>
      </c>
    </row>
    <row r="5121" spans="1:10">
      <c r="A5121" t="s">
        <v>1397</v>
      </c>
      <c r="B5121" s="56">
        <v>0.10377314814814814</v>
      </c>
      <c r="C5121" t="s">
        <v>13</v>
      </c>
      <c r="D5121" t="s">
        <v>33</v>
      </c>
      <c r="E5121">
        <v>19</v>
      </c>
      <c r="F5121">
        <v>12</v>
      </c>
      <c r="J5121" t="s">
        <v>222</v>
      </c>
    </row>
    <row r="5122" spans="1:10">
      <c r="A5122" t="s">
        <v>1397</v>
      </c>
      <c r="B5122" s="56">
        <v>0.1037962962962963</v>
      </c>
      <c r="C5122" t="s">
        <v>13</v>
      </c>
      <c r="D5122" t="s">
        <v>33</v>
      </c>
      <c r="E5122" t="s">
        <v>17</v>
      </c>
      <c r="F5122">
        <v>20</v>
      </c>
      <c r="J5122" t="s">
        <v>103</v>
      </c>
    </row>
    <row r="5123" spans="1:10">
      <c r="A5123" t="s">
        <v>1397</v>
      </c>
      <c r="B5123" s="56">
        <v>0.1037962962962963</v>
      </c>
      <c r="C5123" t="s">
        <v>13</v>
      </c>
      <c r="D5123" t="s">
        <v>33</v>
      </c>
      <c r="E5123">
        <v>16</v>
      </c>
      <c r="F5123">
        <v>9</v>
      </c>
      <c r="J5123" t="s">
        <v>222</v>
      </c>
    </row>
    <row r="5124" spans="1:10">
      <c r="A5124" t="s">
        <v>1397</v>
      </c>
      <c r="B5124" s="56">
        <v>0.10394675925925925</v>
      </c>
      <c r="C5124" t="s">
        <v>13</v>
      </c>
      <c r="D5124" t="s">
        <v>28</v>
      </c>
      <c r="E5124">
        <v>26</v>
      </c>
      <c r="H5124" t="s">
        <v>1438</v>
      </c>
    </row>
    <row r="5125" spans="1:10">
      <c r="A5125" t="s">
        <v>1397</v>
      </c>
      <c r="B5125" s="56">
        <v>0.10479166666666667</v>
      </c>
      <c r="C5125" t="s">
        <v>13</v>
      </c>
      <c r="D5125" t="s">
        <v>15</v>
      </c>
      <c r="E5125">
        <v>6</v>
      </c>
      <c r="F5125">
        <v>5</v>
      </c>
    </row>
    <row r="5126" spans="1:10">
      <c r="A5126" t="s">
        <v>1397</v>
      </c>
      <c r="B5126" s="56">
        <v>0.10659722222222222</v>
      </c>
      <c r="C5126" t="s">
        <v>19</v>
      </c>
      <c r="D5126" t="s">
        <v>15</v>
      </c>
      <c r="E5126">
        <v>18</v>
      </c>
      <c r="F5126">
        <v>18</v>
      </c>
      <c r="J5126" t="s">
        <v>103</v>
      </c>
    </row>
    <row r="5127" spans="1:10">
      <c r="A5127" t="s">
        <v>1397</v>
      </c>
      <c r="B5127" s="56">
        <v>0.10659722222222222</v>
      </c>
      <c r="C5127" t="s">
        <v>19</v>
      </c>
      <c r="D5127" t="s">
        <v>15</v>
      </c>
      <c r="E5127">
        <v>5</v>
      </c>
      <c r="F5127">
        <v>5</v>
      </c>
      <c r="J5127" t="s">
        <v>105</v>
      </c>
    </row>
    <row r="5128" spans="1:10">
      <c r="A5128" t="s">
        <v>1397</v>
      </c>
      <c r="B5128" s="56">
        <v>0.10755787037037037</v>
      </c>
      <c r="C5128" t="s">
        <v>13</v>
      </c>
      <c r="D5128" t="s">
        <v>45</v>
      </c>
      <c r="E5128" t="s">
        <v>38</v>
      </c>
    </row>
    <row r="5129" spans="1:10">
      <c r="A5129" t="s">
        <v>1397</v>
      </c>
      <c r="B5129" s="56">
        <v>0.10993055555555556</v>
      </c>
      <c r="C5129" t="s">
        <v>13</v>
      </c>
      <c r="D5129" t="s">
        <v>15</v>
      </c>
      <c r="E5129">
        <v>6</v>
      </c>
      <c r="F5129">
        <v>5</v>
      </c>
    </row>
    <row r="5130" spans="1:10">
      <c r="A5130" t="s">
        <v>1397</v>
      </c>
      <c r="B5130" s="56">
        <v>0.10993055555555556</v>
      </c>
      <c r="C5130" t="s">
        <v>18</v>
      </c>
      <c r="D5130" t="s">
        <v>15</v>
      </c>
      <c r="E5130">
        <v>23</v>
      </c>
      <c r="F5130">
        <v>19</v>
      </c>
    </row>
    <row r="5131" spans="1:10">
      <c r="A5131" t="s">
        <v>1397</v>
      </c>
      <c r="B5131" s="56">
        <v>0.11119212962962963</v>
      </c>
      <c r="C5131" t="s">
        <v>14</v>
      </c>
      <c r="D5131" t="s">
        <v>241</v>
      </c>
      <c r="E5131">
        <v>12</v>
      </c>
      <c r="F5131">
        <v>11</v>
      </c>
    </row>
    <row r="5132" spans="1:10">
      <c r="A5132" t="s">
        <v>1397</v>
      </c>
      <c r="B5132" s="56">
        <v>0.11444444444444445</v>
      </c>
      <c r="C5132" t="s">
        <v>18</v>
      </c>
      <c r="D5132" t="s">
        <v>28</v>
      </c>
      <c r="E5132">
        <v>4</v>
      </c>
      <c r="H5132" t="s">
        <v>1440</v>
      </c>
      <c r="J5132" t="s">
        <v>215</v>
      </c>
    </row>
    <row r="5133" spans="1:10">
      <c r="A5133" t="s">
        <v>1397</v>
      </c>
      <c r="B5133" s="56">
        <v>0.11444444444444445</v>
      </c>
      <c r="C5133" t="s">
        <v>888</v>
      </c>
      <c r="D5133" t="s">
        <v>28</v>
      </c>
      <c r="E5133">
        <v>7</v>
      </c>
      <c r="H5133" t="s">
        <v>1441</v>
      </c>
      <c r="J5133" t="s">
        <v>215</v>
      </c>
    </row>
    <row r="5134" spans="1:10">
      <c r="A5134" t="s">
        <v>1397</v>
      </c>
      <c r="B5134" s="56">
        <v>0.11525462962962962</v>
      </c>
      <c r="C5134" t="s">
        <v>66</v>
      </c>
      <c r="D5134" t="s">
        <v>77</v>
      </c>
      <c r="E5134" t="s">
        <v>38</v>
      </c>
      <c r="F5134" t="s">
        <v>38</v>
      </c>
      <c r="J5134" t="s">
        <v>56</v>
      </c>
    </row>
    <row r="5135" spans="1:10">
      <c r="A5135" t="s">
        <v>1397</v>
      </c>
      <c r="B5135" s="56">
        <v>0.11525462962962962</v>
      </c>
      <c r="C5135" t="s">
        <v>66</v>
      </c>
      <c r="D5135" t="s">
        <v>77</v>
      </c>
      <c r="E5135" t="s">
        <v>17</v>
      </c>
      <c r="F5135">
        <v>20</v>
      </c>
      <c r="J5135" t="s">
        <v>57</v>
      </c>
    </row>
    <row r="5136" spans="1:10">
      <c r="A5136" t="s">
        <v>1397</v>
      </c>
      <c r="B5136" s="56">
        <v>0.11579861111111112</v>
      </c>
      <c r="C5136" t="s">
        <v>888</v>
      </c>
      <c r="D5136" t="s">
        <v>15</v>
      </c>
      <c r="E5136">
        <v>23</v>
      </c>
      <c r="F5136">
        <v>15</v>
      </c>
    </row>
    <row r="5137" spans="1:10">
      <c r="A5137" t="s">
        <v>1397</v>
      </c>
      <c r="B5137" s="56">
        <v>0.11579861111111112</v>
      </c>
      <c r="C5137" t="s">
        <v>21</v>
      </c>
      <c r="D5137" t="s">
        <v>15</v>
      </c>
      <c r="E5137">
        <v>15</v>
      </c>
      <c r="F5137">
        <v>12</v>
      </c>
    </row>
    <row r="5138" spans="1:10">
      <c r="A5138" t="s">
        <v>1397</v>
      </c>
      <c r="B5138" s="56">
        <v>0.11706018518518518</v>
      </c>
      <c r="C5138" t="s">
        <v>21</v>
      </c>
      <c r="D5138" t="s">
        <v>321</v>
      </c>
      <c r="E5138">
        <v>24</v>
      </c>
      <c r="F5138">
        <v>16</v>
      </c>
    </row>
    <row r="5139" spans="1:10">
      <c r="A5139" t="s">
        <v>1397</v>
      </c>
      <c r="B5139" s="56">
        <v>0.1220949074074074</v>
      </c>
      <c r="C5139" t="s">
        <v>14</v>
      </c>
      <c r="D5139" t="s">
        <v>16</v>
      </c>
      <c r="E5139" t="s">
        <v>17</v>
      </c>
      <c r="F5139">
        <v>20</v>
      </c>
    </row>
    <row r="5140" spans="1:10">
      <c r="A5140" t="s">
        <v>1397</v>
      </c>
      <c r="B5140" s="56">
        <v>0.12210648148148148</v>
      </c>
      <c r="C5140" t="s">
        <v>888</v>
      </c>
      <c r="D5140" t="s">
        <v>16</v>
      </c>
      <c r="E5140">
        <v>20</v>
      </c>
      <c r="F5140">
        <v>19</v>
      </c>
    </row>
    <row r="5141" spans="1:10">
      <c r="A5141" t="s">
        <v>1397</v>
      </c>
      <c r="B5141" s="56">
        <v>0.12214120370370371</v>
      </c>
      <c r="C5141" t="s">
        <v>18</v>
      </c>
      <c r="D5141" t="s">
        <v>16</v>
      </c>
      <c r="E5141">
        <v>20</v>
      </c>
      <c r="F5141">
        <v>16</v>
      </c>
    </row>
    <row r="5142" spans="1:10">
      <c r="A5142" t="s">
        <v>1397</v>
      </c>
      <c r="B5142" s="56">
        <v>0.12342592592592593</v>
      </c>
      <c r="C5142" t="s">
        <v>13</v>
      </c>
      <c r="D5142" t="s">
        <v>16</v>
      </c>
      <c r="E5142">
        <v>16</v>
      </c>
      <c r="F5142">
        <v>16</v>
      </c>
    </row>
    <row r="5143" spans="1:10">
      <c r="A5143" t="s">
        <v>1397</v>
      </c>
      <c r="B5143" s="56">
        <v>0.12349537037037037</v>
      </c>
      <c r="C5143" t="s">
        <v>19</v>
      </c>
      <c r="D5143" t="s">
        <v>16</v>
      </c>
      <c r="E5143">
        <v>12</v>
      </c>
      <c r="F5143">
        <v>8</v>
      </c>
    </row>
    <row r="5144" spans="1:10">
      <c r="A5144" t="s">
        <v>1397</v>
      </c>
      <c r="B5144" s="56">
        <v>0.12355324074074074</v>
      </c>
      <c r="C5144" t="s">
        <v>66</v>
      </c>
      <c r="D5144" t="s">
        <v>16</v>
      </c>
      <c r="E5144">
        <v>7</v>
      </c>
      <c r="F5144">
        <v>5</v>
      </c>
    </row>
    <row r="5145" spans="1:10">
      <c r="A5145" t="s">
        <v>1397</v>
      </c>
      <c r="B5145" s="56">
        <v>0.12361111111111112</v>
      </c>
      <c r="C5145" t="s">
        <v>21</v>
      </c>
      <c r="D5145" t="s">
        <v>16</v>
      </c>
      <c r="E5145">
        <v>4</v>
      </c>
      <c r="F5145">
        <v>3</v>
      </c>
    </row>
    <row r="5146" spans="1:10">
      <c r="A5146" t="s">
        <v>1397</v>
      </c>
      <c r="B5146" s="56">
        <v>0.12430555555555556</v>
      </c>
      <c r="C5146" t="s">
        <v>14</v>
      </c>
      <c r="D5146" t="s">
        <v>15</v>
      </c>
      <c r="E5146">
        <v>8</v>
      </c>
      <c r="F5146">
        <v>5</v>
      </c>
    </row>
    <row r="5147" spans="1:10">
      <c r="A5147" t="s">
        <v>1397</v>
      </c>
      <c r="B5147" s="56">
        <v>0.12674768518518517</v>
      </c>
      <c r="C5147" t="s">
        <v>66</v>
      </c>
      <c r="D5147" t="s">
        <v>113</v>
      </c>
      <c r="E5147">
        <v>5</v>
      </c>
      <c r="F5147">
        <v>6</v>
      </c>
      <c r="J5147" t="s">
        <v>1444</v>
      </c>
    </row>
    <row r="5148" spans="1:10">
      <c r="A5148" t="s">
        <v>1397</v>
      </c>
      <c r="B5148" s="56">
        <v>0.12679398148148149</v>
      </c>
      <c r="C5148" t="s">
        <v>13</v>
      </c>
      <c r="D5148" t="s">
        <v>113</v>
      </c>
      <c r="E5148">
        <v>16</v>
      </c>
      <c r="F5148" t="s">
        <v>38</v>
      </c>
      <c r="J5148" t="s">
        <v>1447</v>
      </c>
    </row>
    <row r="5149" spans="1:10">
      <c r="A5149" t="s">
        <v>1397</v>
      </c>
      <c r="B5149" s="56">
        <v>0.12697916666666667</v>
      </c>
      <c r="C5149" t="s">
        <v>14</v>
      </c>
      <c r="D5149" t="s">
        <v>113</v>
      </c>
      <c r="E5149">
        <v>13</v>
      </c>
      <c r="F5149">
        <v>9</v>
      </c>
      <c r="J5149" t="s">
        <v>1451</v>
      </c>
    </row>
    <row r="5150" spans="1:10">
      <c r="A5150" t="s">
        <v>1397</v>
      </c>
      <c r="B5150" s="56">
        <v>0.12697916666666667</v>
      </c>
      <c r="C5150" t="s">
        <v>21</v>
      </c>
      <c r="D5150" t="s">
        <v>113</v>
      </c>
      <c r="E5150">
        <v>5</v>
      </c>
      <c r="F5150">
        <v>2</v>
      </c>
      <c r="J5150" t="s">
        <v>1452</v>
      </c>
    </row>
    <row r="5151" spans="1:10">
      <c r="A5151" t="s">
        <v>1397</v>
      </c>
      <c r="B5151" s="56">
        <v>0.12710648148148149</v>
      </c>
      <c r="C5151" t="s">
        <v>19</v>
      </c>
      <c r="D5151" t="s">
        <v>113</v>
      </c>
      <c r="E5151">
        <v>2</v>
      </c>
      <c r="F5151">
        <v>2</v>
      </c>
      <c r="J5151" t="s">
        <v>1451</v>
      </c>
    </row>
    <row r="5152" spans="1:10">
      <c r="A5152" t="s">
        <v>1397</v>
      </c>
      <c r="B5152" s="56">
        <v>0.12747685185185184</v>
      </c>
      <c r="C5152" t="s">
        <v>18</v>
      </c>
      <c r="D5152" t="s">
        <v>113</v>
      </c>
      <c r="E5152">
        <v>14</v>
      </c>
      <c r="F5152">
        <v>7</v>
      </c>
      <c r="J5152" t="s">
        <v>1451</v>
      </c>
    </row>
    <row r="5153" spans="1:10">
      <c r="A5153" t="s">
        <v>1397</v>
      </c>
      <c r="B5153" s="56">
        <v>0.12752314814814814</v>
      </c>
      <c r="C5153" t="s">
        <v>888</v>
      </c>
      <c r="D5153" t="s">
        <v>113</v>
      </c>
      <c r="E5153">
        <v>28</v>
      </c>
      <c r="F5153" t="s">
        <v>38</v>
      </c>
      <c r="J5153" t="s">
        <v>1447</v>
      </c>
    </row>
    <row r="5154" spans="1:10">
      <c r="A5154" t="s">
        <v>1397</v>
      </c>
      <c r="B5154" s="56">
        <v>0.12837962962962962</v>
      </c>
      <c r="C5154" t="s">
        <v>21</v>
      </c>
      <c r="D5154" t="s">
        <v>113</v>
      </c>
      <c r="E5154" t="s">
        <v>20</v>
      </c>
      <c r="F5154">
        <v>1</v>
      </c>
      <c r="J5154" t="s">
        <v>1451</v>
      </c>
    </row>
    <row r="5155" spans="1:10">
      <c r="A5155" t="s">
        <v>1397</v>
      </c>
      <c r="B5155" s="56">
        <v>0.13010416666666666</v>
      </c>
      <c r="C5155" t="s">
        <v>13</v>
      </c>
      <c r="D5155" t="s">
        <v>33</v>
      </c>
      <c r="E5155" t="s">
        <v>17</v>
      </c>
      <c r="F5155">
        <v>20</v>
      </c>
      <c r="J5155" t="s">
        <v>120</v>
      </c>
    </row>
    <row r="5156" spans="1:10">
      <c r="A5156" t="s">
        <v>1397</v>
      </c>
      <c r="B5156" s="56">
        <v>0.13010416666666666</v>
      </c>
      <c r="C5156" t="s">
        <v>13</v>
      </c>
      <c r="D5156" t="s">
        <v>33</v>
      </c>
      <c r="E5156">
        <v>21</v>
      </c>
      <c r="F5156">
        <v>17</v>
      </c>
      <c r="J5156" t="s">
        <v>120</v>
      </c>
    </row>
    <row r="5157" spans="1:10">
      <c r="A5157" t="s">
        <v>1397</v>
      </c>
      <c r="B5157" s="56">
        <v>0.13038194444444445</v>
      </c>
      <c r="C5157" t="s">
        <v>13</v>
      </c>
      <c r="D5157" t="s">
        <v>28</v>
      </c>
      <c r="E5157">
        <v>18</v>
      </c>
      <c r="H5157" t="s">
        <v>1459</v>
      </c>
    </row>
    <row r="5158" spans="1:10">
      <c r="A5158" t="s">
        <v>1397</v>
      </c>
      <c r="B5158" s="56">
        <v>0.13049768518518517</v>
      </c>
      <c r="C5158" t="s">
        <v>13</v>
      </c>
      <c r="D5158" t="s">
        <v>28</v>
      </c>
      <c r="E5158">
        <v>18</v>
      </c>
      <c r="H5158" t="s">
        <v>1459</v>
      </c>
    </row>
    <row r="5159" spans="1:10">
      <c r="A5159" t="s">
        <v>1397</v>
      </c>
      <c r="B5159" s="56">
        <v>0.1318287037037037</v>
      </c>
      <c r="C5159" t="s">
        <v>19</v>
      </c>
      <c r="D5159" t="s">
        <v>22</v>
      </c>
      <c r="E5159">
        <v>16</v>
      </c>
      <c r="F5159">
        <v>6</v>
      </c>
    </row>
    <row r="5160" spans="1:10">
      <c r="A5160" t="s">
        <v>1397</v>
      </c>
      <c r="B5160" s="56">
        <v>0.13202546296296297</v>
      </c>
      <c r="C5160" t="s">
        <v>19</v>
      </c>
      <c r="D5160" t="s">
        <v>30</v>
      </c>
      <c r="E5160">
        <v>25</v>
      </c>
      <c r="F5160">
        <v>17</v>
      </c>
      <c r="J5160" t="s">
        <v>1066</v>
      </c>
    </row>
    <row r="5161" spans="1:10">
      <c r="A5161" t="s">
        <v>1397</v>
      </c>
      <c r="B5161" s="56">
        <v>0.13229166666666667</v>
      </c>
      <c r="C5161" t="s">
        <v>19</v>
      </c>
      <c r="D5161" t="s">
        <v>28</v>
      </c>
      <c r="E5161">
        <v>33</v>
      </c>
      <c r="H5161" t="s">
        <v>1460</v>
      </c>
    </row>
    <row r="5162" spans="1:10">
      <c r="A5162" t="s">
        <v>1397</v>
      </c>
      <c r="B5162" s="56">
        <v>0.13469907407407408</v>
      </c>
      <c r="C5162" t="s">
        <v>13</v>
      </c>
      <c r="D5162" t="s">
        <v>30</v>
      </c>
      <c r="E5162" t="s">
        <v>38</v>
      </c>
      <c r="F5162" t="s">
        <v>38</v>
      </c>
      <c r="J5162" t="s">
        <v>103</v>
      </c>
    </row>
    <row r="5163" spans="1:10">
      <c r="A5163" t="s">
        <v>1397</v>
      </c>
      <c r="B5163" s="56">
        <v>0.13469907407407408</v>
      </c>
      <c r="C5163" t="s">
        <v>13</v>
      </c>
      <c r="D5163" t="s">
        <v>30</v>
      </c>
      <c r="E5163">
        <v>14</v>
      </c>
      <c r="F5163">
        <v>2</v>
      </c>
      <c r="J5163" t="s">
        <v>1461</v>
      </c>
    </row>
    <row r="5164" spans="1:10">
      <c r="A5164" t="s">
        <v>1397</v>
      </c>
      <c r="B5164" s="56">
        <v>0.13575231481481481</v>
      </c>
      <c r="C5164" t="s">
        <v>21</v>
      </c>
      <c r="D5164" t="s">
        <v>33</v>
      </c>
      <c r="E5164">
        <v>14</v>
      </c>
      <c r="F5164">
        <v>6</v>
      </c>
      <c r="J5164" t="s">
        <v>1463</v>
      </c>
    </row>
    <row r="5165" spans="1:10">
      <c r="A5165" t="s">
        <v>1397</v>
      </c>
      <c r="B5165" s="56">
        <v>0.13743055555555556</v>
      </c>
      <c r="C5165" t="s">
        <v>14</v>
      </c>
      <c r="D5165" t="s">
        <v>30</v>
      </c>
      <c r="E5165" t="s">
        <v>38</v>
      </c>
      <c r="F5165" t="s">
        <v>38</v>
      </c>
      <c r="J5165" t="s">
        <v>103</v>
      </c>
    </row>
    <row r="5166" spans="1:10">
      <c r="A5166" t="s">
        <v>1397</v>
      </c>
      <c r="B5166" s="56">
        <v>0.13743055555555556</v>
      </c>
      <c r="C5166" t="s">
        <v>14</v>
      </c>
      <c r="D5166" t="s">
        <v>30</v>
      </c>
      <c r="E5166">
        <v>11</v>
      </c>
      <c r="F5166">
        <v>4</v>
      </c>
      <c r="J5166" t="s">
        <v>368</v>
      </c>
    </row>
    <row r="5167" spans="1:10">
      <c r="A5167" t="s">
        <v>1397</v>
      </c>
      <c r="B5167" s="56">
        <v>0.13768518518518519</v>
      </c>
      <c r="C5167" t="s">
        <v>14</v>
      </c>
      <c r="D5167" t="s">
        <v>30</v>
      </c>
      <c r="E5167" t="s">
        <v>38</v>
      </c>
      <c r="F5167" t="s">
        <v>38</v>
      </c>
      <c r="J5167" t="s">
        <v>103</v>
      </c>
    </row>
    <row r="5168" spans="1:10">
      <c r="A5168" t="s">
        <v>1397</v>
      </c>
      <c r="B5168" s="56">
        <v>0.13768518518518519</v>
      </c>
      <c r="C5168" t="s">
        <v>14</v>
      </c>
      <c r="D5168" t="s">
        <v>30</v>
      </c>
      <c r="E5168">
        <v>22</v>
      </c>
      <c r="F5168">
        <v>15</v>
      </c>
      <c r="J5168" t="s">
        <v>368</v>
      </c>
    </row>
    <row r="5169" spans="1:10">
      <c r="A5169" t="s">
        <v>1397</v>
      </c>
      <c r="B5169" s="56">
        <v>0.1378125</v>
      </c>
      <c r="C5169" t="s">
        <v>14</v>
      </c>
      <c r="D5169" t="s">
        <v>28</v>
      </c>
      <c r="E5169">
        <v>9</v>
      </c>
      <c r="H5169" t="s">
        <v>1467</v>
      </c>
    </row>
    <row r="5170" spans="1:10">
      <c r="A5170" t="s">
        <v>1397</v>
      </c>
      <c r="B5170" s="56">
        <v>0.13844907407407409</v>
      </c>
      <c r="C5170" t="s">
        <v>18</v>
      </c>
      <c r="D5170" t="s">
        <v>28</v>
      </c>
      <c r="E5170">
        <v>13</v>
      </c>
      <c r="H5170" t="s">
        <v>1468</v>
      </c>
      <c r="J5170" t="s">
        <v>1010</v>
      </c>
    </row>
    <row r="5171" spans="1:10">
      <c r="A5171" t="s">
        <v>1397</v>
      </c>
      <c r="B5171" s="56">
        <v>0.13978009259259258</v>
      </c>
      <c r="C5171" t="s">
        <v>18</v>
      </c>
      <c r="D5171" t="s">
        <v>33</v>
      </c>
      <c r="E5171" t="s">
        <v>1160</v>
      </c>
      <c r="F5171">
        <v>19</v>
      </c>
      <c r="J5171" t="s">
        <v>1469</v>
      </c>
    </row>
    <row r="5172" spans="1:10">
      <c r="A5172" t="s">
        <v>1397</v>
      </c>
      <c r="B5172" s="56">
        <v>0.14008101851851851</v>
      </c>
      <c r="C5172" t="s">
        <v>18</v>
      </c>
      <c r="D5172" t="s">
        <v>28</v>
      </c>
      <c r="E5172">
        <v>27</v>
      </c>
      <c r="H5172" t="s">
        <v>1470</v>
      </c>
    </row>
    <row r="5173" spans="1:10">
      <c r="A5173" t="s">
        <v>1397</v>
      </c>
      <c r="B5173" s="56">
        <v>0.14133101851851851</v>
      </c>
      <c r="C5173" t="s">
        <v>888</v>
      </c>
      <c r="D5173" t="s">
        <v>28</v>
      </c>
      <c r="E5173">
        <v>9</v>
      </c>
      <c r="H5173" t="s">
        <v>1472</v>
      </c>
    </row>
    <row r="5174" spans="1:10">
      <c r="A5174" t="s">
        <v>1397</v>
      </c>
      <c r="B5174" s="56">
        <v>0.14248842592592592</v>
      </c>
      <c r="C5174" t="s">
        <v>18</v>
      </c>
      <c r="D5174" t="s">
        <v>28</v>
      </c>
      <c r="E5174">
        <v>13</v>
      </c>
      <c r="H5174" t="s">
        <v>1468</v>
      </c>
      <c r="J5174" t="s">
        <v>1010</v>
      </c>
    </row>
    <row r="5175" spans="1:10">
      <c r="A5175" t="s">
        <v>1397</v>
      </c>
      <c r="B5175" s="56">
        <v>0.14390046296296297</v>
      </c>
      <c r="C5175" t="s">
        <v>14</v>
      </c>
      <c r="D5175" t="s">
        <v>30</v>
      </c>
      <c r="E5175" t="s">
        <v>38</v>
      </c>
      <c r="F5175" t="s">
        <v>38</v>
      </c>
      <c r="J5175" t="s">
        <v>103</v>
      </c>
    </row>
    <row r="5176" spans="1:10">
      <c r="A5176" t="s">
        <v>1397</v>
      </c>
      <c r="B5176" s="56">
        <v>0.14390046296296297</v>
      </c>
      <c r="C5176" t="s">
        <v>14</v>
      </c>
      <c r="D5176" t="s">
        <v>30</v>
      </c>
      <c r="E5176" t="s">
        <v>38</v>
      </c>
      <c r="F5176" t="s">
        <v>38</v>
      </c>
      <c r="J5176" t="s">
        <v>368</v>
      </c>
    </row>
    <row r="5177" spans="1:10">
      <c r="A5177" t="s">
        <v>1397</v>
      </c>
      <c r="B5177" s="56">
        <v>0.14496527777777779</v>
      </c>
      <c r="C5177" t="s">
        <v>13</v>
      </c>
      <c r="D5177" t="s">
        <v>33</v>
      </c>
      <c r="E5177" t="s">
        <v>38</v>
      </c>
      <c r="F5177" t="s">
        <v>38</v>
      </c>
      <c r="J5177" t="s">
        <v>103</v>
      </c>
    </row>
    <row r="5178" spans="1:10">
      <c r="A5178" t="s">
        <v>1397</v>
      </c>
      <c r="B5178" s="56">
        <v>0.14496527777777779</v>
      </c>
      <c r="C5178" t="s">
        <v>13</v>
      </c>
      <c r="D5178" t="s">
        <v>33</v>
      </c>
      <c r="E5178">
        <v>17</v>
      </c>
      <c r="F5178">
        <v>10</v>
      </c>
      <c r="J5178" t="s">
        <v>1475</v>
      </c>
    </row>
    <row r="5179" spans="1:10">
      <c r="A5179" t="s">
        <v>1397</v>
      </c>
      <c r="B5179" s="56">
        <v>0.14508101851851851</v>
      </c>
      <c r="C5179" t="s">
        <v>13</v>
      </c>
      <c r="D5179" t="s">
        <v>33</v>
      </c>
      <c r="E5179" t="s">
        <v>38</v>
      </c>
      <c r="F5179" t="s">
        <v>38</v>
      </c>
      <c r="J5179" t="s">
        <v>103</v>
      </c>
    </row>
    <row r="5180" spans="1:10">
      <c r="A5180" t="s">
        <v>1397</v>
      </c>
      <c r="B5180" s="56">
        <v>0.14508101851851851</v>
      </c>
      <c r="C5180" t="s">
        <v>13</v>
      </c>
      <c r="D5180" t="s">
        <v>33</v>
      </c>
      <c r="E5180">
        <v>20</v>
      </c>
      <c r="F5180">
        <v>12</v>
      </c>
      <c r="J5180" t="s">
        <v>1476</v>
      </c>
    </row>
    <row r="5181" spans="1:10">
      <c r="A5181" t="s">
        <v>1397</v>
      </c>
      <c r="B5181" s="56">
        <v>0.14535879629629631</v>
      </c>
      <c r="C5181" t="s">
        <v>13</v>
      </c>
      <c r="D5181" t="s">
        <v>28</v>
      </c>
      <c r="E5181">
        <v>10</v>
      </c>
      <c r="H5181" t="s">
        <v>1478</v>
      </c>
    </row>
    <row r="5182" spans="1:10">
      <c r="A5182" t="s">
        <v>1397</v>
      </c>
      <c r="B5182" s="56">
        <v>0.14542824074074073</v>
      </c>
      <c r="C5182" t="s">
        <v>13</v>
      </c>
      <c r="D5182" t="s">
        <v>28</v>
      </c>
      <c r="E5182">
        <v>16</v>
      </c>
      <c r="H5182" t="s">
        <v>1479</v>
      </c>
    </row>
    <row r="5183" spans="1:10">
      <c r="A5183" t="s">
        <v>1397</v>
      </c>
      <c r="B5183" s="56">
        <v>0.14612268518518517</v>
      </c>
      <c r="C5183" t="s">
        <v>19</v>
      </c>
      <c r="D5183" t="s">
        <v>22</v>
      </c>
      <c r="E5183">
        <v>18</v>
      </c>
      <c r="F5183">
        <v>8</v>
      </c>
    </row>
    <row r="5184" spans="1:10">
      <c r="A5184" t="s">
        <v>1397</v>
      </c>
      <c r="B5184" s="56">
        <v>0.14753472222222222</v>
      </c>
      <c r="C5184" t="s">
        <v>21</v>
      </c>
      <c r="D5184" t="s">
        <v>101</v>
      </c>
      <c r="E5184">
        <v>6</v>
      </c>
      <c r="J5184" t="s">
        <v>1483</v>
      </c>
    </row>
    <row r="5185" spans="1:10">
      <c r="A5185" t="s">
        <v>1397</v>
      </c>
      <c r="B5185" s="56">
        <v>0.14812500000000001</v>
      </c>
      <c r="C5185" t="s">
        <v>13</v>
      </c>
      <c r="D5185" t="s">
        <v>30</v>
      </c>
      <c r="E5185" t="s">
        <v>20</v>
      </c>
      <c r="F5185">
        <v>1</v>
      </c>
      <c r="J5185" t="s">
        <v>1485</v>
      </c>
    </row>
    <row r="5186" spans="1:10">
      <c r="A5186" t="s">
        <v>1397</v>
      </c>
      <c r="B5186" s="56">
        <v>0.14818287037037037</v>
      </c>
      <c r="C5186" t="s">
        <v>13</v>
      </c>
      <c r="D5186" t="s">
        <v>45</v>
      </c>
      <c r="E5186">
        <v>2</v>
      </c>
      <c r="J5186" t="s">
        <v>1487</v>
      </c>
    </row>
    <row r="5187" spans="1:10">
      <c r="A5187" t="s">
        <v>1397</v>
      </c>
      <c r="B5187" s="56">
        <v>0.15023148148148149</v>
      </c>
      <c r="C5187" t="s">
        <v>888</v>
      </c>
      <c r="D5187" t="s">
        <v>101</v>
      </c>
      <c r="E5187">
        <v>9</v>
      </c>
      <c r="J5187" t="s">
        <v>1488</v>
      </c>
    </row>
    <row r="5188" spans="1:10">
      <c r="A5188" t="s">
        <v>1397</v>
      </c>
      <c r="B5188" s="56">
        <v>0.15056712962962962</v>
      </c>
      <c r="C5188" t="s">
        <v>18</v>
      </c>
      <c r="D5188" t="s">
        <v>33</v>
      </c>
      <c r="E5188" t="s">
        <v>17</v>
      </c>
      <c r="F5188">
        <v>20</v>
      </c>
      <c r="J5188" t="s">
        <v>103</v>
      </c>
    </row>
    <row r="5189" spans="1:10">
      <c r="A5189" t="s">
        <v>1397</v>
      </c>
      <c r="B5189" s="56">
        <v>0.15056712962962962</v>
      </c>
      <c r="C5189" t="s">
        <v>18</v>
      </c>
      <c r="D5189" t="s">
        <v>33</v>
      </c>
      <c r="E5189">
        <v>16</v>
      </c>
      <c r="F5189">
        <v>9</v>
      </c>
      <c r="J5189" t="s">
        <v>1493</v>
      </c>
    </row>
    <row r="5190" spans="1:10">
      <c r="A5190" t="s">
        <v>1397</v>
      </c>
      <c r="B5190" s="56">
        <v>0.15112268518518518</v>
      </c>
      <c r="C5190" t="s">
        <v>18</v>
      </c>
      <c r="D5190" t="s">
        <v>33</v>
      </c>
      <c r="E5190" t="s">
        <v>17</v>
      </c>
      <c r="F5190">
        <v>20</v>
      </c>
      <c r="J5190" t="s">
        <v>72</v>
      </c>
    </row>
    <row r="5191" spans="1:10">
      <c r="A5191" t="s">
        <v>1397</v>
      </c>
      <c r="B5191" s="56">
        <v>0.15133101851851852</v>
      </c>
      <c r="C5191" t="s">
        <v>18</v>
      </c>
      <c r="D5191" t="s">
        <v>28</v>
      </c>
      <c r="E5191">
        <v>32</v>
      </c>
      <c r="H5191" t="s">
        <v>1495</v>
      </c>
    </row>
    <row r="5192" spans="1:10">
      <c r="A5192" t="s">
        <v>1397</v>
      </c>
      <c r="B5192" s="56">
        <v>0.15208333333333332</v>
      </c>
      <c r="C5192" t="s">
        <v>18</v>
      </c>
      <c r="D5192" t="s">
        <v>77</v>
      </c>
      <c r="E5192">
        <v>22</v>
      </c>
      <c r="F5192">
        <v>18</v>
      </c>
      <c r="J5192" t="s">
        <v>1498</v>
      </c>
    </row>
    <row r="5193" spans="1:10">
      <c r="A5193" t="s">
        <v>1397</v>
      </c>
      <c r="B5193" s="56">
        <v>0.15209490740740741</v>
      </c>
      <c r="C5193" t="s">
        <v>13</v>
      </c>
      <c r="D5193" t="s">
        <v>77</v>
      </c>
      <c r="E5193" t="s">
        <v>17</v>
      </c>
      <c r="F5193">
        <v>20</v>
      </c>
      <c r="J5193" t="s">
        <v>1499</v>
      </c>
    </row>
    <row r="5194" spans="1:10">
      <c r="A5194" t="s">
        <v>1397</v>
      </c>
      <c r="B5194" s="56">
        <v>0.15212962962962964</v>
      </c>
      <c r="C5194" t="s">
        <v>66</v>
      </c>
      <c r="D5194" t="s">
        <v>77</v>
      </c>
      <c r="E5194" t="s">
        <v>38</v>
      </c>
      <c r="F5194" t="s">
        <v>38</v>
      </c>
      <c r="J5194" t="s">
        <v>56</v>
      </c>
    </row>
    <row r="5195" spans="1:10">
      <c r="A5195" t="s">
        <v>1397</v>
      </c>
      <c r="B5195" s="56">
        <v>0.15212962962962964</v>
      </c>
      <c r="C5195" t="s">
        <v>66</v>
      </c>
      <c r="D5195" t="s">
        <v>77</v>
      </c>
      <c r="E5195" t="s">
        <v>1160</v>
      </c>
      <c r="F5195">
        <v>19</v>
      </c>
      <c r="J5195" t="s">
        <v>1500</v>
      </c>
    </row>
    <row r="5196" spans="1:10">
      <c r="A5196" t="s">
        <v>1397</v>
      </c>
      <c r="B5196" s="56">
        <v>0.1521875</v>
      </c>
      <c r="C5196" t="s">
        <v>21</v>
      </c>
      <c r="D5196" t="s">
        <v>77</v>
      </c>
      <c r="E5196">
        <v>14</v>
      </c>
      <c r="F5196">
        <v>13</v>
      </c>
      <c r="J5196" t="s">
        <v>1499</v>
      </c>
    </row>
    <row r="5197" spans="1:10">
      <c r="A5197" t="s">
        <v>1397</v>
      </c>
      <c r="B5197" s="56">
        <v>0.15219907407407407</v>
      </c>
      <c r="C5197" t="s">
        <v>19</v>
      </c>
      <c r="D5197" t="s">
        <v>77</v>
      </c>
      <c r="E5197">
        <v>21</v>
      </c>
      <c r="F5197">
        <v>14</v>
      </c>
      <c r="J5197" t="s">
        <v>1499</v>
      </c>
    </row>
    <row r="5198" spans="1:10">
      <c r="A5198" t="s">
        <v>1397</v>
      </c>
      <c r="B5198" s="56">
        <v>0.15221064814814814</v>
      </c>
      <c r="C5198" t="s">
        <v>888</v>
      </c>
      <c r="D5198" t="s">
        <v>77</v>
      </c>
      <c r="E5198">
        <v>6</v>
      </c>
      <c r="F5198">
        <v>5</v>
      </c>
      <c r="J5198" t="s">
        <v>1499</v>
      </c>
    </row>
    <row r="5199" spans="1:10">
      <c r="A5199" t="s">
        <v>1397</v>
      </c>
      <c r="B5199" s="56">
        <v>0.15277777777777779</v>
      </c>
      <c r="C5199" t="s">
        <v>19</v>
      </c>
      <c r="D5199" t="s">
        <v>30</v>
      </c>
      <c r="E5199">
        <v>16</v>
      </c>
      <c r="F5199">
        <v>8</v>
      </c>
      <c r="J5199" t="s">
        <v>1328</v>
      </c>
    </row>
    <row r="5200" spans="1:10">
      <c r="A5200" t="s">
        <v>1397</v>
      </c>
      <c r="B5200" s="56">
        <v>0.15292824074074074</v>
      </c>
      <c r="C5200" t="s">
        <v>19</v>
      </c>
      <c r="D5200" t="s">
        <v>28</v>
      </c>
      <c r="E5200">
        <v>20</v>
      </c>
      <c r="H5200" t="s">
        <v>1505</v>
      </c>
    </row>
    <row r="5201" spans="1:10">
      <c r="A5201" t="s">
        <v>1397</v>
      </c>
      <c r="B5201" s="56">
        <v>0.15313657407407408</v>
      </c>
      <c r="C5201" t="s">
        <v>18</v>
      </c>
      <c r="D5201" t="s">
        <v>28</v>
      </c>
      <c r="E5201">
        <v>5</v>
      </c>
      <c r="H5201" t="s">
        <v>1506</v>
      </c>
    </row>
    <row r="5202" spans="1:10">
      <c r="A5202" t="s">
        <v>1397</v>
      </c>
      <c r="B5202" s="56">
        <v>0.15381944444444445</v>
      </c>
      <c r="C5202" t="s">
        <v>18</v>
      </c>
      <c r="D5202" t="s">
        <v>28</v>
      </c>
      <c r="E5202">
        <v>15</v>
      </c>
      <c r="H5202" t="s">
        <v>1507</v>
      </c>
      <c r="J5202" t="s">
        <v>186</v>
      </c>
    </row>
    <row r="5203" spans="1:10">
      <c r="A5203" t="s">
        <v>1397</v>
      </c>
      <c r="B5203" s="56">
        <v>0.15486111111111112</v>
      </c>
      <c r="C5203" t="s">
        <v>13</v>
      </c>
      <c r="D5203" t="s">
        <v>33</v>
      </c>
      <c r="E5203">
        <v>26</v>
      </c>
      <c r="F5203">
        <v>19</v>
      </c>
      <c r="J5203" t="s">
        <v>120</v>
      </c>
    </row>
    <row r="5204" spans="1:10">
      <c r="A5204" t="s">
        <v>1397</v>
      </c>
      <c r="B5204" s="56">
        <v>0.15490740740740741</v>
      </c>
      <c r="C5204" t="s">
        <v>13</v>
      </c>
      <c r="D5204" t="s">
        <v>33</v>
      </c>
      <c r="E5204">
        <v>23</v>
      </c>
      <c r="F5204">
        <v>16</v>
      </c>
      <c r="J5204" t="s">
        <v>120</v>
      </c>
    </row>
    <row r="5205" spans="1:10">
      <c r="A5205" t="s">
        <v>1397</v>
      </c>
      <c r="B5205" s="56">
        <v>0.155</v>
      </c>
      <c r="C5205" t="s">
        <v>13</v>
      </c>
      <c r="D5205" t="s">
        <v>28</v>
      </c>
      <c r="E5205">
        <v>15</v>
      </c>
      <c r="H5205" t="s">
        <v>1513</v>
      </c>
    </row>
    <row r="5206" spans="1:10">
      <c r="A5206" t="s">
        <v>1397</v>
      </c>
      <c r="B5206" s="56">
        <v>0.15508101851851852</v>
      </c>
      <c r="C5206" t="s">
        <v>13</v>
      </c>
      <c r="D5206" t="s">
        <v>28</v>
      </c>
      <c r="E5206">
        <v>9</v>
      </c>
    </row>
    <row r="5207" spans="1:10">
      <c r="A5207" t="s">
        <v>1397</v>
      </c>
      <c r="B5207" s="56">
        <v>0.15623842592592593</v>
      </c>
      <c r="C5207" t="s">
        <v>66</v>
      </c>
      <c r="D5207" t="s">
        <v>26</v>
      </c>
      <c r="E5207" t="s">
        <v>38</v>
      </c>
      <c r="F5207" t="s">
        <v>38</v>
      </c>
      <c r="J5207" t="s">
        <v>56</v>
      </c>
    </row>
    <row r="5208" spans="1:10">
      <c r="A5208" t="s">
        <v>1397</v>
      </c>
      <c r="B5208" s="56">
        <v>0.15623842592592593</v>
      </c>
      <c r="C5208" t="s">
        <v>66</v>
      </c>
      <c r="D5208" t="s">
        <v>26</v>
      </c>
      <c r="E5208">
        <v>14</v>
      </c>
      <c r="F5208">
        <v>8</v>
      </c>
      <c r="J5208" t="s">
        <v>57</v>
      </c>
    </row>
    <row r="5209" spans="1:10">
      <c r="A5209" t="s">
        <v>1397</v>
      </c>
      <c r="B5209" s="56">
        <v>0.1590162037037037</v>
      </c>
      <c r="C5209" t="s">
        <v>14</v>
      </c>
      <c r="D5209" t="s">
        <v>113</v>
      </c>
      <c r="E5209">
        <v>15</v>
      </c>
      <c r="F5209">
        <v>12</v>
      </c>
      <c r="J5209" t="s">
        <v>1451</v>
      </c>
    </row>
    <row r="5210" spans="1:10">
      <c r="A5210" t="s">
        <v>1397</v>
      </c>
      <c r="B5210" s="56">
        <v>0.15903935185185186</v>
      </c>
      <c r="C5210" t="s">
        <v>21</v>
      </c>
      <c r="D5210" t="s">
        <v>113</v>
      </c>
      <c r="E5210">
        <v>14</v>
      </c>
      <c r="F5210">
        <v>8</v>
      </c>
      <c r="J5210" t="s">
        <v>1451</v>
      </c>
    </row>
    <row r="5211" spans="1:10">
      <c r="A5211" t="s">
        <v>1397</v>
      </c>
      <c r="B5211" s="56">
        <v>0.15912037037037038</v>
      </c>
      <c r="C5211" t="s">
        <v>13</v>
      </c>
      <c r="D5211" t="s">
        <v>113</v>
      </c>
      <c r="E5211">
        <v>16</v>
      </c>
      <c r="F5211">
        <v>14</v>
      </c>
      <c r="J5211" t="s">
        <v>1451</v>
      </c>
    </row>
    <row r="5212" spans="1:10">
      <c r="A5212" t="s">
        <v>1397</v>
      </c>
      <c r="B5212" s="56">
        <v>0.15913194444444445</v>
      </c>
      <c r="C5212" t="s">
        <v>66</v>
      </c>
      <c r="D5212" t="s">
        <v>113</v>
      </c>
      <c r="E5212">
        <v>13</v>
      </c>
      <c r="F5212">
        <v>14</v>
      </c>
      <c r="J5212" t="s">
        <v>1451</v>
      </c>
    </row>
    <row r="5213" spans="1:10">
      <c r="A5213" t="s">
        <v>1397</v>
      </c>
      <c r="B5213" s="56">
        <v>0.15915509259259258</v>
      </c>
      <c r="C5213" t="s">
        <v>888</v>
      </c>
      <c r="D5213" t="s">
        <v>113</v>
      </c>
      <c r="E5213">
        <v>19</v>
      </c>
      <c r="F5213">
        <v>11</v>
      </c>
      <c r="J5213" t="s">
        <v>1451</v>
      </c>
    </row>
    <row r="5214" spans="1:10">
      <c r="A5214" t="s">
        <v>1397</v>
      </c>
      <c r="B5214" s="56">
        <v>0.15916666666666668</v>
      </c>
      <c r="C5214" t="s">
        <v>18</v>
      </c>
      <c r="D5214" t="s">
        <v>113</v>
      </c>
      <c r="E5214">
        <v>17</v>
      </c>
      <c r="F5214">
        <v>10</v>
      </c>
      <c r="J5214" t="s">
        <v>1451</v>
      </c>
    </row>
    <row r="5215" spans="1:10">
      <c r="A5215" t="s">
        <v>1397</v>
      </c>
      <c r="B5215" s="56">
        <v>0.15917824074074075</v>
      </c>
      <c r="C5215" t="s">
        <v>19</v>
      </c>
      <c r="D5215" t="s">
        <v>113</v>
      </c>
      <c r="E5215">
        <v>11</v>
      </c>
      <c r="F5215">
        <v>11</v>
      </c>
      <c r="J5215" t="s">
        <v>1451</v>
      </c>
    </row>
    <row r="5216" spans="1:10">
      <c r="A5216" t="s">
        <v>1397</v>
      </c>
      <c r="B5216" s="56">
        <v>0.15969907407407408</v>
      </c>
      <c r="C5216" t="s">
        <v>13</v>
      </c>
      <c r="D5216" t="s">
        <v>37</v>
      </c>
      <c r="E5216" t="s">
        <v>38</v>
      </c>
      <c r="F5216" t="s">
        <v>38</v>
      </c>
      <c r="J5216" t="s">
        <v>56</v>
      </c>
    </row>
    <row r="5217" spans="1:10">
      <c r="A5217" t="s">
        <v>1397</v>
      </c>
      <c r="B5217" s="56">
        <v>0.15969907407407408</v>
      </c>
      <c r="C5217" t="s">
        <v>13</v>
      </c>
      <c r="D5217" t="s">
        <v>37</v>
      </c>
      <c r="E5217">
        <v>13</v>
      </c>
      <c r="F5217">
        <v>8</v>
      </c>
      <c r="J5217" t="s">
        <v>57</v>
      </c>
    </row>
    <row r="5218" spans="1:10">
      <c r="A5218" t="s">
        <v>1397</v>
      </c>
      <c r="B5218" s="56">
        <v>0.16153935185185186</v>
      </c>
      <c r="C5218" t="s">
        <v>21</v>
      </c>
      <c r="D5218" t="s">
        <v>321</v>
      </c>
      <c r="E5218">
        <v>14</v>
      </c>
      <c r="F5218">
        <v>6</v>
      </c>
    </row>
    <row r="5219" spans="1:10">
      <c r="A5219" t="s">
        <v>1397</v>
      </c>
      <c r="B5219" s="56">
        <v>0.16473379629629631</v>
      </c>
      <c r="C5219" t="s">
        <v>19</v>
      </c>
      <c r="D5219" t="s">
        <v>15</v>
      </c>
      <c r="E5219">
        <v>5</v>
      </c>
      <c r="F5219">
        <v>5</v>
      </c>
    </row>
    <row r="5220" spans="1:10">
      <c r="A5220" t="s">
        <v>1397</v>
      </c>
      <c r="B5220" s="56">
        <v>0.16480324074074074</v>
      </c>
      <c r="C5220" t="s">
        <v>14</v>
      </c>
      <c r="D5220" t="s">
        <v>15</v>
      </c>
      <c r="E5220">
        <v>22</v>
      </c>
      <c r="F5220">
        <v>19</v>
      </c>
    </row>
    <row r="5221" spans="1:10">
      <c r="A5221" t="s">
        <v>1397</v>
      </c>
      <c r="B5221" s="56">
        <v>0.16635416666666666</v>
      </c>
      <c r="C5221" t="s">
        <v>19</v>
      </c>
      <c r="D5221" t="s">
        <v>15</v>
      </c>
      <c r="E5221">
        <v>11</v>
      </c>
      <c r="F5221">
        <v>11</v>
      </c>
    </row>
    <row r="5222" spans="1:10">
      <c r="A5222" t="s">
        <v>1397</v>
      </c>
      <c r="B5222" s="56">
        <v>0.16640046296296296</v>
      </c>
      <c r="C5222" t="s">
        <v>14</v>
      </c>
      <c r="D5222" t="s">
        <v>15</v>
      </c>
      <c r="E5222">
        <v>5</v>
      </c>
      <c r="F5222">
        <v>2</v>
      </c>
    </row>
    <row r="5223" spans="1:10">
      <c r="A5223" t="s">
        <v>1397</v>
      </c>
      <c r="B5223" s="56">
        <v>0.16708333333333333</v>
      </c>
      <c r="C5223" t="s">
        <v>14</v>
      </c>
      <c r="D5223" t="s">
        <v>30</v>
      </c>
      <c r="E5223">
        <v>11</v>
      </c>
      <c r="F5223">
        <v>4</v>
      </c>
      <c r="J5223" t="s">
        <v>32</v>
      </c>
    </row>
    <row r="5224" spans="1:10">
      <c r="A5224" t="s">
        <v>1397</v>
      </c>
      <c r="B5224" s="56">
        <v>0.16718749999999999</v>
      </c>
      <c r="C5224" t="s">
        <v>14</v>
      </c>
      <c r="D5224" t="s">
        <v>28</v>
      </c>
      <c r="E5224">
        <v>5</v>
      </c>
      <c r="H5224" t="s">
        <v>1524</v>
      </c>
    </row>
    <row r="5225" spans="1:10">
      <c r="A5225" t="s">
        <v>1397</v>
      </c>
      <c r="B5225" s="56">
        <v>0.16723379629629628</v>
      </c>
      <c r="C5225" t="s">
        <v>14</v>
      </c>
      <c r="D5225" t="s">
        <v>30</v>
      </c>
      <c r="E5225">
        <v>11</v>
      </c>
      <c r="F5225">
        <v>4</v>
      </c>
      <c r="J5225" t="s">
        <v>32</v>
      </c>
    </row>
    <row r="5226" spans="1:10">
      <c r="A5226" t="s">
        <v>1397</v>
      </c>
      <c r="B5226" s="56">
        <v>0.16728009259259261</v>
      </c>
      <c r="C5226" t="s">
        <v>14</v>
      </c>
      <c r="D5226" t="s">
        <v>28</v>
      </c>
      <c r="E5226">
        <v>5</v>
      </c>
      <c r="H5226" t="s">
        <v>1524</v>
      </c>
    </row>
    <row r="5227" spans="1:10">
      <c r="A5227" t="s">
        <v>1397</v>
      </c>
      <c r="B5227" s="56">
        <v>0.16740740740740739</v>
      </c>
      <c r="C5227" t="s">
        <v>14</v>
      </c>
      <c r="D5227" t="s">
        <v>30</v>
      </c>
      <c r="E5227" t="s">
        <v>38</v>
      </c>
      <c r="F5227" t="s">
        <v>38</v>
      </c>
      <c r="J5227" t="s">
        <v>32</v>
      </c>
    </row>
    <row r="5228" spans="1:10">
      <c r="A5228" t="s">
        <v>1397</v>
      </c>
      <c r="B5228" s="56">
        <v>0.16743055555555555</v>
      </c>
      <c r="C5228" t="s">
        <v>14</v>
      </c>
      <c r="D5228" t="s">
        <v>28</v>
      </c>
      <c r="E5228">
        <v>5</v>
      </c>
      <c r="H5228" t="s">
        <v>1524</v>
      </c>
    </row>
    <row r="5229" spans="1:10">
      <c r="A5229" t="s">
        <v>1397</v>
      </c>
      <c r="B5229" s="56">
        <v>0.16796296296296295</v>
      </c>
      <c r="C5229" t="s">
        <v>888</v>
      </c>
      <c r="D5229" t="s">
        <v>28</v>
      </c>
      <c r="E5229">
        <v>10</v>
      </c>
      <c r="H5229" t="s">
        <v>1530</v>
      </c>
      <c r="J5229" t="s">
        <v>215</v>
      </c>
    </row>
    <row r="5230" spans="1:10">
      <c r="A5230" t="s">
        <v>1397</v>
      </c>
      <c r="B5230" s="56">
        <v>0.16821759259259259</v>
      </c>
      <c r="C5230" t="s">
        <v>19</v>
      </c>
      <c r="D5230" t="s">
        <v>30</v>
      </c>
      <c r="E5230">
        <v>14</v>
      </c>
      <c r="F5230">
        <v>6</v>
      </c>
      <c r="J5230" t="s">
        <v>1328</v>
      </c>
    </row>
    <row r="5231" spans="1:10">
      <c r="A5231" t="s">
        <v>1397</v>
      </c>
      <c r="B5231" s="56">
        <v>0.16835648148148147</v>
      </c>
      <c r="C5231" t="s">
        <v>19</v>
      </c>
      <c r="D5231" t="s">
        <v>28</v>
      </c>
      <c r="E5231">
        <v>29</v>
      </c>
      <c r="H5231" t="s">
        <v>1534</v>
      </c>
      <c r="I5231">
        <v>1</v>
      </c>
    </row>
    <row r="5232" spans="1:10">
      <c r="A5232" t="s">
        <v>1397</v>
      </c>
      <c r="B5232" s="56">
        <v>0.16872685185185185</v>
      </c>
      <c r="C5232" t="s">
        <v>888</v>
      </c>
      <c r="D5232" t="s">
        <v>15</v>
      </c>
      <c r="E5232">
        <v>23</v>
      </c>
      <c r="F5232">
        <v>15</v>
      </c>
    </row>
    <row r="5233" spans="1:10">
      <c r="A5233" t="s">
        <v>1397</v>
      </c>
      <c r="B5233" s="56">
        <v>0.16876157407407408</v>
      </c>
      <c r="C5233" t="s">
        <v>19</v>
      </c>
      <c r="D5233" t="s">
        <v>15</v>
      </c>
      <c r="E5233">
        <v>6</v>
      </c>
      <c r="F5233">
        <v>6</v>
      </c>
    </row>
    <row r="5234" spans="1:10">
      <c r="A5234" t="s">
        <v>1397</v>
      </c>
      <c r="B5234" s="56">
        <v>0.16879629629629631</v>
      </c>
      <c r="C5234" t="s">
        <v>14</v>
      </c>
      <c r="D5234" t="s">
        <v>15</v>
      </c>
      <c r="E5234">
        <v>17</v>
      </c>
      <c r="F5234">
        <v>14</v>
      </c>
    </row>
    <row r="5235" spans="1:10">
      <c r="A5235" t="s">
        <v>1397</v>
      </c>
      <c r="B5235" s="56">
        <v>0.17055555555555554</v>
      </c>
      <c r="C5235" t="s">
        <v>21</v>
      </c>
      <c r="D5235" t="s">
        <v>15</v>
      </c>
      <c r="E5235" t="s">
        <v>17</v>
      </c>
      <c r="F5235">
        <v>20</v>
      </c>
    </row>
    <row r="5236" spans="1:10">
      <c r="A5236" t="s">
        <v>1397</v>
      </c>
      <c r="B5236" s="56">
        <v>0.17146990740740742</v>
      </c>
      <c r="C5236" t="s">
        <v>18</v>
      </c>
      <c r="D5236" t="s">
        <v>101</v>
      </c>
      <c r="E5236">
        <v>6</v>
      </c>
      <c r="J5236" t="s">
        <v>1539</v>
      </c>
    </row>
    <row r="5237" spans="1:10">
      <c r="A5237" t="s">
        <v>1397</v>
      </c>
      <c r="B5237" s="56">
        <v>0.17150462962962962</v>
      </c>
      <c r="C5237" t="s">
        <v>18</v>
      </c>
      <c r="D5237" t="s">
        <v>101</v>
      </c>
      <c r="E5237">
        <v>12</v>
      </c>
      <c r="J5237" t="s">
        <v>1540</v>
      </c>
    </row>
    <row r="5238" spans="1:10">
      <c r="A5238" t="s">
        <v>1397</v>
      </c>
      <c r="B5238" s="56">
        <v>0.17246527777777779</v>
      </c>
      <c r="C5238" t="s">
        <v>18</v>
      </c>
      <c r="D5238" t="s">
        <v>37</v>
      </c>
      <c r="E5238">
        <v>9</v>
      </c>
      <c r="F5238">
        <v>8</v>
      </c>
    </row>
    <row r="5239" spans="1:10">
      <c r="A5239" t="s">
        <v>1397</v>
      </c>
      <c r="B5239" s="56">
        <v>0.17354166666666668</v>
      </c>
      <c r="C5239" t="s">
        <v>18</v>
      </c>
      <c r="D5239" t="s">
        <v>15</v>
      </c>
      <c r="E5239">
        <v>16</v>
      </c>
      <c r="F5239">
        <v>12</v>
      </c>
    </row>
    <row r="5240" spans="1:10">
      <c r="A5240" t="s">
        <v>1397</v>
      </c>
      <c r="B5240" s="56">
        <v>0.17359953703703704</v>
      </c>
      <c r="C5240" t="s">
        <v>21</v>
      </c>
      <c r="D5240" t="s">
        <v>15</v>
      </c>
      <c r="E5240">
        <v>10</v>
      </c>
      <c r="F5240">
        <v>7</v>
      </c>
      <c r="J5240" t="s">
        <v>105</v>
      </c>
    </row>
    <row r="5241" spans="1:10">
      <c r="A5241" t="s">
        <v>1397</v>
      </c>
      <c r="B5241" s="56">
        <v>0.17359953703703704</v>
      </c>
      <c r="C5241" t="s">
        <v>21</v>
      </c>
      <c r="D5241" t="s">
        <v>15</v>
      </c>
      <c r="E5241" t="s">
        <v>38</v>
      </c>
      <c r="F5241" t="s">
        <v>38</v>
      </c>
      <c r="J5241" t="s">
        <v>103</v>
      </c>
    </row>
    <row r="5242" spans="1:10">
      <c r="A5242" t="s">
        <v>1397</v>
      </c>
      <c r="B5242" s="56">
        <v>0.1736111111111111</v>
      </c>
      <c r="C5242" t="s">
        <v>13</v>
      </c>
      <c r="D5242" t="s">
        <v>15</v>
      </c>
      <c r="E5242">
        <v>8</v>
      </c>
      <c r="F5242">
        <v>7</v>
      </c>
    </row>
    <row r="5243" spans="1:10">
      <c r="A5243" t="s">
        <v>1397</v>
      </c>
      <c r="B5243" s="56">
        <v>0.17362268518518517</v>
      </c>
      <c r="C5243" t="s">
        <v>66</v>
      </c>
      <c r="D5243" t="s">
        <v>15</v>
      </c>
      <c r="E5243">
        <v>7</v>
      </c>
      <c r="F5243">
        <v>5</v>
      </c>
    </row>
    <row r="5244" spans="1:10">
      <c r="A5244" t="s">
        <v>1413</v>
      </c>
      <c r="B5244" s="56">
        <v>1.1319444444444444E-2</v>
      </c>
      <c r="C5244" t="s">
        <v>19</v>
      </c>
      <c r="D5244" t="s">
        <v>1414</v>
      </c>
      <c r="E5244">
        <v>6</v>
      </c>
      <c r="F5244">
        <v>2</v>
      </c>
    </row>
    <row r="5245" spans="1:10">
      <c r="A5245" t="s">
        <v>1413</v>
      </c>
      <c r="B5245" s="56">
        <v>1.1319444444444444E-2</v>
      </c>
      <c r="C5245" t="s">
        <v>19</v>
      </c>
      <c r="D5245" t="s">
        <v>1414</v>
      </c>
      <c r="E5245">
        <v>15</v>
      </c>
      <c r="F5245">
        <v>11</v>
      </c>
    </row>
    <row r="5246" spans="1:10">
      <c r="A5246" t="s">
        <v>1413</v>
      </c>
      <c r="B5246" s="56">
        <v>1.1319444444444444E-2</v>
      </c>
      <c r="C5246" t="s">
        <v>19</v>
      </c>
      <c r="D5246" t="s">
        <v>1414</v>
      </c>
      <c r="E5246">
        <v>17</v>
      </c>
      <c r="F5246">
        <v>13</v>
      </c>
    </row>
    <row r="5247" spans="1:10">
      <c r="A5247" t="s">
        <v>1413</v>
      </c>
      <c r="B5247" s="56">
        <v>1.1770833333333333E-2</v>
      </c>
      <c r="C5247" t="s">
        <v>19</v>
      </c>
      <c r="D5247" t="s">
        <v>15</v>
      </c>
      <c r="E5247">
        <v>3</v>
      </c>
      <c r="F5247">
        <v>3</v>
      </c>
    </row>
    <row r="5248" spans="1:10">
      <c r="A5248" t="s">
        <v>1413</v>
      </c>
      <c r="B5248" s="56">
        <v>1.2280092592592592E-2</v>
      </c>
      <c r="C5248" t="s">
        <v>19</v>
      </c>
      <c r="D5248" t="s">
        <v>77</v>
      </c>
      <c r="E5248">
        <v>9</v>
      </c>
      <c r="F5248">
        <v>2</v>
      </c>
      <c r="H5248" t="s">
        <v>1416</v>
      </c>
      <c r="J5248" t="s">
        <v>1418</v>
      </c>
    </row>
    <row r="5249" spans="1:10">
      <c r="A5249" t="s">
        <v>1413</v>
      </c>
      <c r="B5249" s="56">
        <v>1.3344907407407408E-2</v>
      </c>
      <c r="C5249" t="s">
        <v>19</v>
      </c>
      <c r="D5249" t="s">
        <v>15</v>
      </c>
      <c r="E5249">
        <v>6</v>
      </c>
      <c r="F5249">
        <v>6</v>
      </c>
    </row>
    <row r="5250" spans="1:10">
      <c r="A5250" t="s">
        <v>1413</v>
      </c>
      <c r="B5250" s="56">
        <v>1.3819444444444445E-2</v>
      </c>
      <c r="C5250" t="s">
        <v>18</v>
      </c>
      <c r="D5250" t="s">
        <v>101</v>
      </c>
      <c r="E5250" t="s">
        <v>38</v>
      </c>
      <c r="F5250" t="s">
        <v>38</v>
      </c>
      <c r="J5250" t="s">
        <v>1419</v>
      </c>
    </row>
    <row r="5251" spans="1:10">
      <c r="A5251" t="s">
        <v>1413</v>
      </c>
      <c r="B5251" s="56">
        <v>1.6574074074074074E-2</v>
      </c>
      <c r="C5251" t="s">
        <v>18</v>
      </c>
      <c r="D5251" t="s">
        <v>15</v>
      </c>
      <c r="E5251">
        <v>23</v>
      </c>
      <c r="F5251">
        <v>19</v>
      </c>
    </row>
    <row r="5252" spans="1:10">
      <c r="A5252" t="s">
        <v>1413</v>
      </c>
      <c r="B5252" s="56">
        <v>1.7384259259259259E-2</v>
      </c>
      <c r="C5252" t="s">
        <v>14</v>
      </c>
      <c r="D5252" t="s">
        <v>22</v>
      </c>
      <c r="E5252" t="s">
        <v>38</v>
      </c>
      <c r="F5252" t="s">
        <v>38</v>
      </c>
      <c r="J5252" t="s">
        <v>56</v>
      </c>
    </row>
    <row r="5253" spans="1:10">
      <c r="A5253" t="s">
        <v>1413</v>
      </c>
      <c r="B5253" s="56">
        <v>1.7384259259259259E-2</v>
      </c>
      <c r="C5253" t="s">
        <v>14</v>
      </c>
      <c r="D5253" t="s">
        <v>22</v>
      </c>
      <c r="E5253" t="s">
        <v>17</v>
      </c>
      <c r="F5253">
        <v>20</v>
      </c>
      <c r="J5253" t="s">
        <v>57</v>
      </c>
    </row>
    <row r="5254" spans="1:10">
      <c r="A5254" t="s">
        <v>1413</v>
      </c>
      <c r="B5254" s="56">
        <v>1.7384259259259259E-2</v>
      </c>
      <c r="C5254" t="s">
        <v>18</v>
      </c>
      <c r="D5254" t="s">
        <v>22</v>
      </c>
      <c r="E5254" t="s">
        <v>20</v>
      </c>
      <c r="F5254">
        <v>1</v>
      </c>
    </row>
    <row r="5255" spans="1:10">
      <c r="A5255" t="s">
        <v>1413</v>
      </c>
      <c r="B5255" s="56">
        <v>1.7523148148148149E-2</v>
      </c>
      <c r="C5255" t="s">
        <v>19</v>
      </c>
      <c r="D5255" t="s">
        <v>22</v>
      </c>
      <c r="E5255">
        <v>23</v>
      </c>
      <c r="F5255">
        <v>13</v>
      </c>
    </row>
    <row r="5256" spans="1:10">
      <c r="A5256" t="s">
        <v>1413</v>
      </c>
      <c r="B5256" s="56">
        <v>2.2303240740740742E-2</v>
      </c>
      <c r="C5256" t="s">
        <v>18</v>
      </c>
      <c r="D5256" t="s">
        <v>321</v>
      </c>
      <c r="E5256">
        <v>19</v>
      </c>
      <c r="F5256">
        <v>18</v>
      </c>
    </row>
    <row r="5257" spans="1:10">
      <c r="A5257" t="s">
        <v>1413</v>
      </c>
      <c r="B5257" s="56">
        <v>3.0497685185185187E-2</v>
      </c>
      <c r="C5257" t="s">
        <v>888</v>
      </c>
      <c r="D5257" t="s">
        <v>24</v>
      </c>
      <c r="E5257">
        <v>22</v>
      </c>
      <c r="F5257">
        <v>14</v>
      </c>
    </row>
    <row r="5258" spans="1:10">
      <c r="A5258" t="s">
        <v>1413</v>
      </c>
      <c r="B5258" s="56">
        <v>3.3599537037037039E-2</v>
      </c>
      <c r="C5258" t="s">
        <v>18</v>
      </c>
      <c r="D5258" t="s">
        <v>246</v>
      </c>
      <c r="E5258" t="s">
        <v>17</v>
      </c>
      <c r="F5258">
        <v>20</v>
      </c>
    </row>
    <row r="5259" spans="1:10">
      <c r="A5259" t="s">
        <v>1413</v>
      </c>
      <c r="B5259" s="56">
        <v>3.5127314814814813E-2</v>
      </c>
      <c r="C5259" t="s">
        <v>21</v>
      </c>
      <c r="D5259" t="s">
        <v>15</v>
      </c>
      <c r="E5259">
        <v>21</v>
      </c>
      <c r="F5259">
        <v>18</v>
      </c>
    </row>
    <row r="5260" spans="1:10">
      <c r="A5260" t="s">
        <v>1413</v>
      </c>
      <c r="B5260" s="56">
        <v>3.7731481481481484E-2</v>
      </c>
      <c r="C5260" t="s">
        <v>888</v>
      </c>
      <c r="D5260" t="s">
        <v>37</v>
      </c>
      <c r="E5260">
        <v>6</v>
      </c>
      <c r="F5260">
        <v>7</v>
      </c>
    </row>
    <row r="5261" spans="1:10">
      <c r="A5261" t="s">
        <v>1413</v>
      </c>
      <c r="B5261" s="56">
        <v>3.8946759259259257E-2</v>
      </c>
      <c r="C5261" t="s">
        <v>21</v>
      </c>
      <c r="D5261" t="s">
        <v>113</v>
      </c>
      <c r="E5261">
        <v>18</v>
      </c>
      <c r="F5261">
        <v>12</v>
      </c>
      <c r="J5261" t="s">
        <v>1423</v>
      </c>
    </row>
    <row r="5262" spans="1:10">
      <c r="A5262" t="s">
        <v>1413</v>
      </c>
      <c r="B5262" s="56">
        <v>4.1689814814814811E-2</v>
      </c>
      <c r="C5262" t="s">
        <v>19</v>
      </c>
      <c r="D5262" t="s">
        <v>15</v>
      </c>
      <c r="E5262">
        <v>11</v>
      </c>
      <c r="F5262">
        <v>11</v>
      </c>
    </row>
    <row r="5263" spans="1:10">
      <c r="A5263" t="s">
        <v>1413</v>
      </c>
      <c r="B5263" s="56">
        <v>4.417824074074074E-2</v>
      </c>
      <c r="C5263" t="s">
        <v>1424</v>
      </c>
      <c r="D5263" t="s">
        <v>55</v>
      </c>
      <c r="E5263" t="s">
        <v>17</v>
      </c>
      <c r="F5263">
        <v>20</v>
      </c>
    </row>
    <row r="5264" spans="1:10">
      <c r="A5264" t="s">
        <v>1413</v>
      </c>
      <c r="B5264" s="56">
        <v>4.5486111111111109E-2</v>
      </c>
      <c r="C5264" t="s">
        <v>21</v>
      </c>
      <c r="D5264" t="s">
        <v>246</v>
      </c>
      <c r="E5264">
        <v>21</v>
      </c>
      <c r="F5264">
        <v>13</v>
      </c>
    </row>
    <row r="5265" spans="1:10">
      <c r="A5265" t="s">
        <v>1413</v>
      </c>
      <c r="B5265" s="56">
        <v>4.9826388888888892E-2</v>
      </c>
      <c r="C5265" t="s">
        <v>1424</v>
      </c>
      <c r="D5265" t="s">
        <v>113</v>
      </c>
      <c r="E5265" t="s">
        <v>38</v>
      </c>
      <c r="F5265" t="s">
        <v>38</v>
      </c>
      <c r="J5265" t="s">
        <v>56</v>
      </c>
    </row>
    <row r="5266" spans="1:10">
      <c r="A5266" t="s">
        <v>1413</v>
      </c>
      <c r="B5266" s="56">
        <v>4.9826388888888892E-2</v>
      </c>
      <c r="C5266" t="s">
        <v>1424</v>
      </c>
      <c r="D5266" t="s">
        <v>113</v>
      </c>
      <c r="E5266">
        <v>14</v>
      </c>
      <c r="F5266">
        <v>12</v>
      </c>
      <c r="J5266" t="s">
        <v>1426</v>
      </c>
    </row>
    <row r="5267" spans="1:10">
      <c r="A5267" t="s">
        <v>1413</v>
      </c>
      <c r="B5267" s="56">
        <v>5.4317129629629632E-2</v>
      </c>
      <c r="C5267" t="s">
        <v>19</v>
      </c>
      <c r="D5267" t="s">
        <v>37</v>
      </c>
      <c r="E5267">
        <v>28</v>
      </c>
      <c r="F5267">
        <v>19</v>
      </c>
    </row>
    <row r="5268" spans="1:10">
      <c r="A5268" t="s">
        <v>1413</v>
      </c>
      <c r="B5268" s="56">
        <v>5.6504629629629627E-2</v>
      </c>
      <c r="C5268" t="s">
        <v>21</v>
      </c>
      <c r="D5268" t="s">
        <v>37</v>
      </c>
      <c r="E5268">
        <v>16</v>
      </c>
      <c r="F5268">
        <v>8</v>
      </c>
    </row>
    <row r="5269" spans="1:10">
      <c r="A5269" t="s">
        <v>1413</v>
      </c>
      <c r="B5269" s="56">
        <v>5.9004629629629629E-2</v>
      </c>
      <c r="C5269" t="s">
        <v>21</v>
      </c>
      <c r="D5269" t="s">
        <v>37</v>
      </c>
      <c r="E5269">
        <v>22</v>
      </c>
      <c r="F5269">
        <v>14</v>
      </c>
    </row>
    <row r="5270" spans="1:10">
      <c r="A5270" t="s">
        <v>1413</v>
      </c>
      <c r="B5270" s="56">
        <v>6.7569444444444446E-2</v>
      </c>
      <c r="C5270" t="s">
        <v>21</v>
      </c>
      <c r="D5270" t="s">
        <v>246</v>
      </c>
      <c r="E5270" t="s">
        <v>20</v>
      </c>
      <c r="F5270">
        <v>1</v>
      </c>
    </row>
    <row r="5271" spans="1:10">
      <c r="A5271" t="s">
        <v>1413</v>
      </c>
      <c r="B5271" s="56">
        <v>7.0162037037037037E-2</v>
      </c>
      <c r="C5271" t="s">
        <v>14</v>
      </c>
      <c r="D5271" t="s">
        <v>246</v>
      </c>
      <c r="E5271">
        <v>10</v>
      </c>
      <c r="F5271">
        <v>4</v>
      </c>
    </row>
    <row r="5272" spans="1:10">
      <c r="A5272" t="s">
        <v>1413</v>
      </c>
      <c r="B5272" s="56">
        <v>7.0405092592592589E-2</v>
      </c>
      <c r="C5272" t="s">
        <v>1424</v>
      </c>
      <c r="D5272" t="s">
        <v>246</v>
      </c>
      <c r="E5272">
        <v>17</v>
      </c>
    </row>
    <row r="5273" spans="1:10">
      <c r="A5273" t="s">
        <v>1413</v>
      </c>
      <c r="B5273" s="56">
        <v>7.2037037037037038E-2</v>
      </c>
      <c r="C5273" t="s">
        <v>21</v>
      </c>
      <c r="D5273" t="s">
        <v>37</v>
      </c>
      <c r="E5273">
        <v>21</v>
      </c>
      <c r="F5273">
        <v>13</v>
      </c>
    </row>
    <row r="5274" spans="1:10">
      <c r="A5274" t="s">
        <v>1413</v>
      </c>
      <c r="B5274" s="56">
        <v>7.2546296296296303E-2</v>
      </c>
      <c r="C5274" t="s">
        <v>1424</v>
      </c>
      <c r="D5274" t="s">
        <v>37</v>
      </c>
      <c r="E5274" t="s">
        <v>38</v>
      </c>
      <c r="F5274" t="s">
        <v>38</v>
      </c>
      <c r="J5274" t="s">
        <v>56</v>
      </c>
    </row>
    <row r="5275" spans="1:10">
      <c r="A5275" t="s">
        <v>1413</v>
      </c>
      <c r="B5275" s="56">
        <v>7.2546296296296303E-2</v>
      </c>
      <c r="C5275" t="s">
        <v>1424</v>
      </c>
      <c r="D5275" t="s">
        <v>37</v>
      </c>
      <c r="E5275">
        <v>28</v>
      </c>
      <c r="F5275">
        <v>18</v>
      </c>
      <c r="J5275" t="s">
        <v>57</v>
      </c>
    </row>
    <row r="5276" spans="1:10">
      <c r="A5276" t="s">
        <v>1413</v>
      </c>
      <c r="B5276" s="56">
        <v>8.7766203703703707E-2</v>
      </c>
      <c r="C5276" t="s">
        <v>1424</v>
      </c>
      <c r="D5276" t="s">
        <v>37</v>
      </c>
      <c r="E5276">
        <v>12</v>
      </c>
      <c r="F5276">
        <v>2</v>
      </c>
    </row>
    <row r="5277" spans="1:10">
      <c r="A5277" t="s">
        <v>1413</v>
      </c>
      <c r="B5277" s="56">
        <v>8.819444444444445E-2</v>
      </c>
      <c r="C5277" t="s">
        <v>888</v>
      </c>
      <c r="D5277" t="s">
        <v>51</v>
      </c>
      <c r="E5277">
        <v>19</v>
      </c>
      <c r="F5277">
        <v>11</v>
      </c>
    </row>
    <row r="5278" spans="1:10">
      <c r="A5278" t="s">
        <v>1413</v>
      </c>
      <c r="B5278" s="56">
        <v>8.9849537037037033E-2</v>
      </c>
      <c r="C5278" t="s">
        <v>1424</v>
      </c>
      <c r="D5278" t="s">
        <v>77</v>
      </c>
      <c r="E5278">
        <v>10</v>
      </c>
      <c r="F5278">
        <v>3</v>
      </c>
      <c r="H5278" t="s">
        <v>1431</v>
      </c>
      <c r="J5278" t="s">
        <v>1432</v>
      </c>
    </row>
    <row r="5279" spans="1:10">
      <c r="A5279" t="s">
        <v>1413</v>
      </c>
      <c r="B5279" s="56">
        <v>8.9849537037037033E-2</v>
      </c>
      <c r="C5279" t="s">
        <v>21</v>
      </c>
      <c r="D5279" t="s">
        <v>77</v>
      </c>
      <c r="E5279">
        <v>13</v>
      </c>
      <c r="F5279">
        <v>12</v>
      </c>
      <c r="H5279" t="s">
        <v>1433</v>
      </c>
      <c r="J5279" t="s">
        <v>1432</v>
      </c>
    </row>
    <row r="5280" spans="1:10">
      <c r="A5280" t="s">
        <v>1413</v>
      </c>
      <c r="B5280" s="56">
        <v>8.9849537037037033E-2</v>
      </c>
      <c r="C5280" t="s">
        <v>19</v>
      </c>
      <c r="D5280" t="s">
        <v>77</v>
      </c>
      <c r="E5280">
        <v>25</v>
      </c>
      <c r="F5280">
        <v>18</v>
      </c>
      <c r="J5280" t="s">
        <v>1432</v>
      </c>
    </row>
    <row r="5281" spans="1:10">
      <c r="A5281" t="s">
        <v>1413</v>
      </c>
      <c r="B5281" s="56">
        <v>8.4363425925925925E-2</v>
      </c>
      <c r="C5281" t="s">
        <v>888</v>
      </c>
      <c r="D5281" t="s">
        <v>101</v>
      </c>
      <c r="E5281">
        <v>13</v>
      </c>
      <c r="J5281" t="s">
        <v>1435</v>
      </c>
    </row>
    <row r="5282" spans="1:10">
      <c r="A5282" t="s">
        <v>1413</v>
      </c>
      <c r="B5282" s="56">
        <v>9.8287037037037034E-2</v>
      </c>
      <c r="C5282" t="s">
        <v>1424</v>
      </c>
      <c r="D5282" t="s">
        <v>137</v>
      </c>
      <c r="E5282">
        <v>29</v>
      </c>
      <c r="F5282">
        <v>19</v>
      </c>
    </row>
    <row r="5283" spans="1:10">
      <c r="A5283" t="s">
        <v>1413</v>
      </c>
      <c r="B5283" s="56">
        <v>9.9189814814814814E-2</v>
      </c>
      <c r="C5283" t="s">
        <v>13</v>
      </c>
      <c r="D5283" t="s">
        <v>37</v>
      </c>
      <c r="E5283">
        <v>7</v>
      </c>
      <c r="F5283">
        <v>5</v>
      </c>
    </row>
    <row r="5284" spans="1:10">
      <c r="A5284" t="s">
        <v>1413</v>
      </c>
      <c r="B5284" s="56">
        <v>0.10023148148148148</v>
      </c>
      <c r="C5284" t="s">
        <v>1424</v>
      </c>
      <c r="D5284" t="s">
        <v>37</v>
      </c>
      <c r="E5284" t="s">
        <v>38</v>
      </c>
      <c r="F5284" t="s">
        <v>38</v>
      </c>
      <c r="J5284" t="s">
        <v>56</v>
      </c>
    </row>
    <row r="5285" spans="1:10">
      <c r="A5285" t="s">
        <v>1413</v>
      </c>
      <c r="B5285" s="56">
        <v>0.10023148148148148</v>
      </c>
      <c r="C5285" t="s">
        <v>1424</v>
      </c>
      <c r="D5285" t="s">
        <v>37</v>
      </c>
      <c r="E5285">
        <v>27</v>
      </c>
      <c r="F5285">
        <v>17</v>
      </c>
      <c r="J5285" t="s">
        <v>57</v>
      </c>
    </row>
    <row r="5286" spans="1:10">
      <c r="A5286" t="s">
        <v>1413</v>
      </c>
      <c r="B5286" s="56">
        <v>0.10074074074074074</v>
      </c>
      <c r="C5286" t="s">
        <v>1424</v>
      </c>
      <c r="D5286" t="s">
        <v>51</v>
      </c>
      <c r="E5286">
        <v>14</v>
      </c>
    </row>
    <row r="5287" spans="1:10">
      <c r="A5287" t="s">
        <v>1413</v>
      </c>
      <c r="B5287" s="56">
        <v>0.10158564814814815</v>
      </c>
      <c r="C5287" t="s">
        <v>89</v>
      </c>
      <c r="D5287" t="s">
        <v>15</v>
      </c>
      <c r="E5287">
        <v>13</v>
      </c>
      <c r="F5287">
        <v>10</v>
      </c>
    </row>
    <row r="5288" spans="1:10">
      <c r="A5288" t="s">
        <v>1413</v>
      </c>
      <c r="B5288" s="56">
        <v>0.10297453703703703</v>
      </c>
      <c r="C5288" t="s">
        <v>1424</v>
      </c>
      <c r="D5288" t="s">
        <v>22</v>
      </c>
      <c r="E5288">
        <v>17</v>
      </c>
      <c r="F5288">
        <v>10</v>
      </c>
    </row>
    <row r="5289" spans="1:10">
      <c r="A5289" t="s">
        <v>1413</v>
      </c>
      <c r="B5289" s="56">
        <v>0.10501157407407408</v>
      </c>
      <c r="C5289" t="s">
        <v>21</v>
      </c>
      <c r="D5289" t="s">
        <v>321</v>
      </c>
      <c r="E5289" t="s">
        <v>17</v>
      </c>
      <c r="F5289">
        <v>20</v>
      </c>
    </row>
    <row r="5290" spans="1:10">
      <c r="A5290" t="s">
        <v>1413</v>
      </c>
      <c r="B5290" s="56">
        <v>0.105</v>
      </c>
      <c r="C5290" t="s">
        <v>14</v>
      </c>
      <c r="D5290" t="s">
        <v>15</v>
      </c>
      <c r="E5290">
        <v>11</v>
      </c>
      <c r="F5290">
        <v>8</v>
      </c>
    </row>
    <row r="5291" spans="1:10">
      <c r="A5291" t="s">
        <v>1413</v>
      </c>
      <c r="B5291" s="56">
        <v>0.10555555555555556</v>
      </c>
      <c r="C5291" t="s">
        <v>13</v>
      </c>
      <c r="D5291" t="s">
        <v>15</v>
      </c>
      <c r="E5291">
        <v>19</v>
      </c>
      <c r="F5291">
        <v>18</v>
      </c>
    </row>
    <row r="5292" spans="1:10">
      <c r="A5292" t="s">
        <v>1413</v>
      </c>
      <c r="B5292" s="56">
        <v>0.1080787037037037</v>
      </c>
      <c r="C5292" t="s">
        <v>18</v>
      </c>
      <c r="D5292" t="s">
        <v>15</v>
      </c>
      <c r="E5292">
        <v>11</v>
      </c>
      <c r="F5292">
        <v>7</v>
      </c>
    </row>
    <row r="5293" spans="1:10">
      <c r="A5293" t="s">
        <v>1413</v>
      </c>
      <c r="B5293" s="56">
        <v>0.1082638888888889</v>
      </c>
      <c r="C5293" t="s">
        <v>14</v>
      </c>
      <c r="D5293" t="s">
        <v>15</v>
      </c>
      <c r="E5293" t="s">
        <v>17</v>
      </c>
      <c r="F5293">
        <v>20</v>
      </c>
    </row>
    <row r="5294" spans="1:10">
      <c r="A5294" t="s">
        <v>1413</v>
      </c>
      <c r="B5294" s="56">
        <v>0.10922453703703704</v>
      </c>
      <c r="C5294" t="s">
        <v>13</v>
      </c>
      <c r="D5294" t="s">
        <v>22</v>
      </c>
      <c r="E5294">
        <v>21</v>
      </c>
      <c r="F5294">
        <v>11</v>
      </c>
      <c r="J5294" t="s">
        <v>820</v>
      </c>
    </row>
    <row r="5295" spans="1:10">
      <c r="A5295" t="s">
        <v>1413</v>
      </c>
      <c r="B5295" s="56">
        <v>0.10927083333333333</v>
      </c>
      <c r="C5295" t="s">
        <v>14</v>
      </c>
      <c r="D5295" t="s">
        <v>22</v>
      </c>
      <c r="E5295">
        <v>34</v>
      </c>
      <c r="F5295">
        <v>17</v>
      </c>
      <c r="J5295" t="s">
        <v>820</v>
      </c>
    </row>
    <row r="5296" spans="1:10">
      <c r="A5296" t="s">
        <v>1413</v>
      </c>
      <c r="B5296" s="56">
        <v>0.10928240740740741</v>
      </c>
      <c r="C5296" t="s">
        <v>21</v>
      </c>
      <c r="D5296" t="s">
        <v>22</v>
      </c>
      <c r="E5296">
        <v>15</v>
      </c>
      <c r="F5296">
        <v>4</v>
      </c>
      <c r="J5296" t="s">
        <v>820</v>
      </c>
    </row>
    <row r="5297" spans="1:10">
      <c r="A5297" t="s">
        <v>1413</v>
      </c>
      <c r="B5297" s="56">
        <v>0.10929398148148148</v>
      </c>
      <c r="C5297" t="s">
        <v>19</v>
      </c>
      <c r="D5297" t="s">
        <v>22</v>
      </c>
      <c r="E5297">
        <v>32</v>
      </c>
      <c r="F5297">
        <v>12</v>
      </c>
      <c r="J5297" t="s">
        <v>820</v>
      </c>
    </row>
    <row r="5298" spans="1:10">
      <c r="A5298" t="s">
        <v>1413</v>
      </c>
      <c r="B5298" s="56">
        <v>0.10931712962962963</v>
      </c>
      <c r="C5298" t="s">
        <v>18</v>
      </c>
      <c r="D5298" t="s">
        <v>22</v>
      </c>
      <c r="E5298">
        <v>17</v>
      </c>
      <c r="F5298">
        <v>3</v>
      </c>
      <c r="J5298" t="s">
        <v>820</v>
      </c>
    </row>
    <row r="5299" spans="1:10">
      <c r="A5299" t="s">
        <v>1413</v>
      </c>
      <c r="B5299" s="56">
        <v>0.10932870370370371</v>
      </c>
      <c r="C5299" t="s">
        <v>1424</v>
      </c>
      <c r="D5299" t="s">
        <v>22</v>
      </c>
      <c r="E5299">
        <v>20</v>
      </c>
      <c r="F5299">
        <v>3</v>
      </c>
      <c r="J5299" t="s">
        <v>820</v>
      </c>
    </row>
    <row r="5300" spans="1:10">
      <c r="A5300" t="s">
        <v>1413</v>
      </c>
      <c r="B5300" s="56">
        <v>0.10934027777777777</v>
      </c>
      <c r="C5300" t="s">
        <v>888</v>
      </c>
      <c r="D5300" t="s">
        <v>22</v>
      </c>
      <c r="E5300">
        <v>24</v>
      </c>
      <c r="F5300">
        <v>13</v>
      </c>
      <c r="J5300" t="s">
        <v>820</v>
      </c>
    </row>
    <row r="5301" spans="1:10">
      <c r="A5301" t="s">
        <v>1413</v>
      </c>
      <c r="B5301" s="56">
        <v>0.11087962962962963</v>
      </c>
      <c r="C5301" t="s">
        <v>19</v>
      </c>
      <c r="D5301" t="s">
        <v>15</v>
      </c>
      <c r="E5301">
        <v>6</v>
      </c>
      <c r="F5301">
        <v>6</v>
      </c>
    </row>
    <row r="5302" spans="1:10">
      <c r="A5302" t="s">
        <v>1413</v>
      </c>
      <c r="B5302" s="56">
        <v>0.11369212962962963</v>
      </c>
      <c r="C5302" t="s">
        <v>21</v>
      </c>
      <c r="D5302" t="s">
        <v>246</v>
      </c>
      <c r="E5302" t="s">
        <v>38</v>
      </c>
      <c r="F5302" t="s">
        <v>38</v>
      </c>
    </row>
    <row r="5303" spans="1:10">
      <c r="A5303" t="s">
        <v>1413</v>
      </c>
      <c r="B5303" s="56">
        <v>0.11376157407407407</v>
      </c>
      <c r="C5303" t="s">
        <v>13</v>
      </c>
      <c r="D5303" t="s">
        <v>246</v>
      </c>
      <c r="E5303">
        <v>15</v>
      </c>
      <c r="F5303">
        <v>13</v>
      </c>
    </row>
    <row r="5304" spans="1:10">
      <c r="A5304" t="s">
        <v>1413</v>
      </c>
      <c r="B5304" s="56">
        <v>0.1137962962962963</v>
      </c>
      <c r="C5304" t="s">
        <v>14</v>
      </c>
      <c r="D5304" t="s">
        <v>246</v>
      </c>
      <c r="E5304">
        <v>15</v>
      </c>
      <c r="F5304">
        <v>9</v>
      </c>
    </row>
    <row r="5305" spans="1:10">
      <c r="A5305" t="s">
        <v>1413</v>
      </c>
      <c r="B5305" s="56">
        <v>0.11717592592592592</v>
      </c>
      <c r="C5305" t="s">
        <v>1424</v>
      </c>
      <c r="D5305" t="s">
        <v>137</v>
      </c>
      <c r="E5305" t="s">
        <v>38</v>
      </c>
      <c r="F5305" t="s">
        <v>38</v>
      </c>
      <c r="J5305" t="s">
        <v>56</v>
      </c>
    </row>
    <row r="5306" spans="1:10">
      <c r="A5306" t="s">
        <v>1413</v>
      </c>
      <c r="B5306" s="56">
        <v>0.11717592592592592</v>
      </c>
      <c r="C5306" t="s">
        <v>1424</v>
      </c>
      <c r="D5306" t="s">
        <v>137</v>
      </c>
      <c r="E5306">
        <v>27</v>
      </c>
      <c r="F5306">
        <v>17</v>
      </c>
      <c r="J5306" t="s">
        <v>57</v>
      </c>
    </row>
    <row r="5307" spans="1:10">
      <c r="A5307" t="s">
        <v>1413</v>
      </c>
      <c r="B5307" s="56">
        <v>0.11868055555555555</v>
      </c>
      <c r="C5307" t="s">
        <v>1424</v>
      </c>
      <c r="D5307" t="s">
        <v>16</v>
      </c>
      <c r="E5307">
        <v>17</v>
      </c>
      <c r="F5307">
        <v>13</v>
      </c>
    </row>
    <row r="5308" spans="1:10">
      <c r="A5308" t="s">
        <v>1413</v>
      </c>
      <c r="B5308" s="56">
        <v>0.11881944444444445</v>
      </c>
      <c r="C5308" t="s">
        <v>19</v>
      </c>
      <c r="D5308" t="s">
        <v>16</v>
      </c>
      <c r="E5308">
        <v>12</v>
      </c>
      <c r="F5308">
        <v>8</v>
      </c>
    </row>
    <row r="5309" spans="1:10">
      <c r="A5309" t="s">
        <v>1413</v>
      </c>
      <c r="B5309" s="56">
        <v>0.11881944444444445</v>
      </c>
      <c r="C5309" t="s">
        <v>14</v>
      </c>
      <c r="D5309" t="s">
        <v>16</v>
      </c>
      <c r="E5309">
        <v>11</v>
      </c>
      <c r="F5309">
        <v>7</v>
      </c>
    </row>
    <row r="5310" spans="1:10">
      <c r="A5310" t="s">
        <v>1413</v>
      </c>
      <c r="B5310" s="56">
        <v>0.11905092592592592</v>
      </c>
      <c r="C5310" t="s">
        <v>18</v>
      </c>
      <c r="D5310" t="s">
        <v>16</v>
      </c>
      <c r="E5310" t="s">
        <v>20</v>
      </c>
      <c r="F5310">
        <v>1</v>
      </c>
    </row>
    <row r="5311" spans="1:10">
      <c r="A5311" t="s">
        <v>1413</v>
      </c>
      <c r="B5311" s="56">
        <v>0.11905092592592592</v>
      </c>
      <c r="C5311" t="s">
        <v>21</v>
      </c>
      <c r="D5311" t="s">
        <v>16</v>
      </c>
      <c r="E5311">
        <v>6</v>
      </c>
      <c r="F5311">
        <v>5</v>
      </c>
    </row>
    <row r="5312" spans="1:10">
      <c r="A5312" t="s">
        <v>1413</v>
      </c>
      <c r="B5312" s="56">
        <v>0.11913194444444444</v>
      </c>
      <c r="C5312" t="s">
        <v>888</v>
      </c>
      <c r="D5312" t="s">
        <v>16</v>
      </c>
      <c r="E5312">
        <v>3</v>
      </c>
      <c r="F5312">
        <v>2</v>
      </c>
    </row>
    <row r="5313" spans="1:10">
      <c r="A5313" t="s">
        <v>1413</v>
      </c>
      <c r="B5313" s="56">
        <v>0.11939814814814814</v>
      </c>
      <c r="C5313" t="s">
        <v>1424</v>
      </c>
      <c r="D5313" t="s">
        <v>52</v>
      </c>
      <c r="E5313">
        <v>19</v>
      </c>
    </row>
    <row r="5314" spans="1:10">
      <c r="A5314" t="s">
        <v>1413</v>
      </c>
      <c r="B5314" s="56">
        <v>0.1197337962962963</v>
      </c>
      <c r="C5314" t="s">
        <v>19</v>
      </c>
      <c r="D5314" t="s">
        <v>52</v>
      </c>
      <c r="E5314">
        <v>23</v>
      </c>
      <c r="F5314">
        <v>16</v>
      </c>
    </row>
    <row r="5315" spans="1:10">
      <c r="A5315" t="s">
        <v>1413</v>
      </c>
      <c r="B5315" s="56">
        <v>0.12170138888888889</v>
      </c>
      <c r="C5315" t="s">
        <v>21</v>
      </c>
      <c r="D5315" t="s">
        <v>37</v>
      </c>
      <c r="E5315">
        <v>16</v>
      </c>
      <c r="F5315">
        <v>8</v>
      </c>
    </row>
    <row r="5316" spans="1:10">
      <c r="A5316" t="s">
        <v>1413</v>
      </c>
      <c r="B5316" s="56">
        <v>0.12314814814814815</v>
      </c>
      <c r="C5316" t="s">
        <v>18</v>
      </c>
      <c r="D5316" t="s">
        <v>33</v>
      </c>
      <c r="E5316">
        <v>17</v>
      </c>
      <c r="F5316">
        <v>10</v>
      </c>
      <c r="J5316" t="s">
        <v>1445</v>
      </c>
    </row>
    <row r="5317" spans="1:10">
      <c r="A5317" t="s">
        <v>1413</v>
      </c>
      <c r="B5317" s="56">
        <v>0.12340277777777778</v>
      </c>
      <c r="C5317" t="s">
        <v>18</v>
      </c>
      <c r="D5317" t="s">
        <v>28</v>
      </c>
      <c r="E5317">
        <v>20</v>
      </c>
      <c r="H5317" t="s">
        <v>1446</v>
      </c>
    </row>
    <row r="5318" spans="1:10">
      <c r="A5318" t="s">
        <v>1413</v>
      </c>
      <c r="B5318" s="56">
        <v>0.12420138888888889</v>
      </c>
      <c r="C5318" t="s">
        <v>888</v>
      </c>
      <c r="D5318" t="s">
        <v>28</v>
      </c>
      <c r="E5318">
        <v>14</v>
      </c>
      <c r="H5318" t="s">
        <v>1448</v>
      </c>
      <c r="J5318" t="s">
        <v>215</v>
      </c>
    </row>
    <row r="5319" spans="1:10">
      <c r="A5319" t="s">
        <v>1413</v>
      </c>
      <c r="B5319" s="56">
        <v>0.12504629629629629</v>
      </c>
      <c r="C5319" t="s">
        <v>1424</v>
      </c>
      <c r="D5319" t="s">
        <v>30</v>
      </c>
      <c r="E5319" t="s">
        <v>38</v>
      </c>
      <c r="F5319" t="s">
        <v>38</v>
      </c>
      <c r="J5319" t="s">
        <v>103</v>
      </c>
    </row>
    <row r="5320" spans="1:10">
      <c r="A5320" t="s">
        <v>1413</v>
      </c>
      <c r="B5320" s="56">
        <v>0.12504629629629629</v>
      </c>
      <c r="C5320" t="s">
        <v>1424</v>
      </c>
      <c r="D5320" t="s">
        <v>30</v>
      </c>
      <c r="E5320">
        <v>25</v>
      </c>
      <c r="F5320">
        <v>18</v>
      </c>
      <c r="J5320" t="s">
        <v>1449</v>
      </c>
    </row>
    <row r="5321" spans="1:10">
      <c r="A5321" t="s">
        <v>1413</v>
      </c>
      <c r="B5321" s="56">
        <v>0.12517361111111111</v>
      </c>
      <c r="C5321" t="s">
        <v>1424</v>
      </c>
      <c r="D5321" t="s">
        <v>28</v>
      </c>
      <c r="E5321">
        <v>19</v>
      </c>
      <c r="H5321" t="s">
        <v>1450</v>
      </c>
    </row>
    <row r="5322" spans="1:10">
      <c r="A5322" t="s">
        <v>1413</v>
      </c>
      <c r="B5322" s="56">
        <v>0.12679398148148149</v>
      </c>
      <c r="C5322" t="s">
        <v>19</v>
      </c>
      <c r="D5322" t="s">
        <v>22</v>
      </c>
      <c r="E5322">
        <v>29</v>
      </c>
      <c r="F5322">
        <v>19</v>
      </c>
    </row>
    <row r="5323" spans="1:10">
      <c r="A5323" t="s">
        <v>1413</v>
      </c>
      <c r="B5323" s="56">
        <v>0.12703703703703703</v>
      </c>
      <c r="C5323" t="s">
        <v>19</v>
      </c>
      <c r="D5323" t="s">
        <v>30</v>
      </c>
      <c r="E5323">
        <v>24</v>
      </c>
      <c r="F5323">
        <v>16</v>
      </c>
      <c r="J5323" t="s">
        <v>1296</v>
      </c>
    </row>
    <row r="5324" spans="1:10">
      <c r="A5324" t="s">
        <v>1413</v>
      </c>
      <c r="B5324" s="56">
        <v>0.12703703703703703</v>
      </c>
      <c r="C5324" t="s">
        <v>19</v>
      </c>
      <c r="D5324" t="s">
        <v>30</v>
      </c>
      <c r="E5324" t="s">
        <v>38</v>
      </c>
      <c r="F5324" t="s">
        <v>38</v>
      </c>
      <c r="J5324" t="s">
        <v>56</v>
      </c>
    </row>
    <row r="5325" spans="1:10">
      <c r="A5325" t="s">
        <v>1413</v>
      </c>
      <c r="B5325" s="56">
        <v>0.1272800925925926</v>
      </c>
      <c r="C5325" t="s">
        <v>19</v>
      </c>
      <c r="D5325" t="s">
        <v>28</v>
      </c>
      <c r="E5325">
        <v>28</v>
      </c>
      <c r="H5325" t="s">
        <v>1454</v>
      </c>
      <c r="I5325">
        <v>1</v>
      </c>
      <c r="J5325" t="s">
        <v>100</v>
      </c>
    </row>
    <row r="5326" spans="1:10">
      <c r="A5326" t="s">
        <v>1413</v>
      </c>
      <c r="B5326" s="56">
        <v>0.12747685185185184</v>
      </c>
      <c r="C5326" t="s">
        <v>19</v>
      </c>
      <c r="D5326" t="s">
        <v>45</v>
      </c>
      <c r="E5326">
        <v>2</v>
      </c>
      <c r="J5326" t="s">
        <v>1457</v>
      </c>
    </row>
    <row r="5327" spans="1:10">
      <c r="A5327" t="s">
        <v>1413</v>
      </c>
      <c r="B5327" s="56">
        <v>0.12856481481481483</v>
      </c>
      <c r="C5327" t="s">
        <v>888</v>
      </c>
      <c r="D5327" t="s">
        <v>15</v>
      </c>
      <c r="E5327">
        <v>17</v>
      </c>
      <c r="F5327">
        <v>9</v>
      </c>
    </row>
    <row r="5328" spans="1:10">
      <c r="A5328" t="s">
        <v>1413</v>
      </c>
      <c r="B5328" s="56">
        <v>0.12922453703703704</v>
      </c>
      <c r="C5328" t="s">
        <v>1424</v>
      </c>
      <c r="D5328" t="s">
        <v>37</v>
      </c>
      <c r="E5328">
        <v>25</v>
      </c>
      <c r="F5328">
        <v>15</v>
      </c>
    </row>
    <row r="5329" spans="1:10">
      <c r="A5329" t="s">
        <v>1413</v>
      </c>
      <c r="B5329" s="56">
        <v>0.12934027777777779</v>
      </c>
      <c r="C5329" t="s">
        <v>1424</v>
      </c>
      <c r="D5329" t="s">
        <v>137</v>
      </c>
      <c r="E5329">
        <v>13</v>
      </c>
      <c r="F5329">
        <v>3</v>
      </c>
    </row>
    <row r="5330" spans="1:10">
      <c r="A5330" t="s">
        <v>1413</v>
      </c>
      <c r="B5330" s="56">
        <v>0.12952546296296297</v>
      </c>
      <c r="C5330" t="s">
        <v>1424</v>
      </c>
      <c r="D5330" t="s">
        <v>137</v>
      </c>
      <c r="E5330">
        <v>21</v>
      </c>
      <c r="F5330">
        <v>11</v>
      </c>
    </row>
    <row r="5331" spans="1:10">
      <c r="A5331" t="s">
        <v>1413</v>
      </c>
      <c r="B5331" s="56">
        <v>0.12972222222222221</v>
      </c>
      <c r="C5331" t="s">
        <v>21</v>
      </c>
      <c r="D5331" t="s">
        <v>15</v>
      </c>
      <c r="E5331">
        <v>5</v>
      </c>
      <c r="F5331">
        <v>2</v>
      </c>
    </row>
    <row r="5332" spans="1:10">
      <c r="A5332" t="s">
        <v>1413</v>
      </c>
      <c r="B5332" s="56">
        <v>0.13046296296296298</v>
      </c>
      <c r="C5332" t="s">
        <v>19</v>
      </c>
      <c r="D5332" t="s">
        <v>37</v>
      </c>
      <c r="E5332">
        <v>18</v>
      </c>
      <c r="F5332">
        <v>9</v>
      </c>
    </row>
    <row r="5333" spans="1:10">
      <c r="A5333" t="s">
        <v>1413</v>
      </c>
      <c r="B5333" s="56">
        <v>0.13049768518518517</v>
      </c>
      <c r="C5333" t="s">
        <v>21</v>
      </c>
      <c r="D5333" t="s">
        <v>37</v>
      </c>
      <c r="E5333">
        <v>23</v>
      </c>
      <c r="F5333">
        <v>15</v>
      </c>
    </row>
    <row r="5334" spans="1:10">
      <c r="A5334" t="s">
        <v>1413</v>
      </c>
      <c r="B5334" s="56">
        <v>0.13113425925925926</v>
      </c>
      <c r="C5334" t="s">
        <v>19</v>
      </c>
      <c r="D5334" t="s">
        <v>137</v>
      </c>
      <c r="E5334">
        <v>20</v>
      </c>
      <c r="F5334">
        <v>10</v>
      </c>
    </row>
    <row r="5335" spans="1:10">
      <c r="A5335" t="s">
        <v>1413</v>
      </c>
      <c r="B5335" s="56">
        <v>0.13157407407407407</v>
      </c>
      <c r="C5335" t="s">
        <v>1424</v>
      </c>
      <c r="D5335" t="s">
        <v>137</v>
      </c>
      <c r="E5335">
        <v>20</v>
      </c>
      <c r="F5335">
        <v>10</v>
      </c>
    </row>
    <row r="5336" spans="1:10">
      <c r="A5336" t="s">
        <v>1413</v>
      </c>
      <c r="B5336" s="56">
        <v>0.13255787037037037</v>
      </c>
      <c r="C5336" t="s">
        <v>19</v>
      </c>
      <c r="D5336" t="s">
        <v>37</v>
      </c>
      <c r="E5336">
        <v>11</v>
      </c>
      <c r="F5336">
        <v>2</v>
      </c>
      <c r="J5336" t="s">
        <v>56</v>
      </c>
    </row>
    <row r="5337" spans="1:10">
      <c r="A5337" t="s">
        <v>1413</v>
      </c>
      <c r="B5337" s="56">
        <v>0.13255787037037037</v>
      </c>
      <c r="C5337" t="s">
        <v>19</v>
      </c>
      <c r="D5337" t="s">
        <v>37</v>
      </c>
      <c r="E5337">
        <v>13</v>
      </c>
      <c r="F5337">
        <v>4</v>
      </c>
      <c r="J5337" t="s">
        <v>57</v>
      </c>
    </row>
    <row r="5338" spans="1:10">
      <c r="A5338" t="s">
        <v>1413</v>
      </c>
      <c r="B5338" s="56">
        <v>0.13297453703703704</v>
      </c>
      <c r="C5338" t="s">
        <v>21</v>
      </c>
      <c r="D5338" t="s">
        <v>15</v>
      </c>
      <c r="E5338">
        <v>22</v>
      </c>
      <c r="F5338">
        <v>19</v>
      </c>
    </row>
    <row r="5339" spans="1:10">
      <c r="A5339" t="s">
        <v>1413</v>
      </c>
      <c r="B5339" s="56">
        <v>0.13377314814814814</v>
      </c>
      <c r="C5339" t="s">
        <v>14</v>
      </c>
      <c r="D5339" t="s">
        <v>37</v>
      </c>
      <c r="E5339" t="s">
        <v>38</v>
      </c>
      <c r="F5339" t="s">
        <v>38</v>
      </c>
      <c r="J5339" t="s">
        <v>56</v>
      </c>
    </row>
    <row r="5340" spans="1:10">
      <c r="A5340" t="s">
        <v>1413</v>
      </c>
      <c r="B5340" s="56">
        <v>0.13377314814814814</v>
      </c>
      <c r="C5340" t="s">
        <v>14</v>
      </c>
      <c r="D5340" t="s">
        <v>37</v>
      </c>
      <c r="E5340">
        <v>24</v>
      </c>
      <c r="F5340">
        <v>19</v>
      </c>
      <c r="J5340" t="s">
        <v>57</v>
      </c>
    </row>
    <row r="5341" spans="1:10">
      <c r="A5341" t="s">
        <v>1413</v>
      </c>
      <c r="B5341" s="56">
        <v>0.13483796296296297</v>
      </c>
      <c r="C5341" t="s">
        <v>21</v>
      </c>
      <c r="D5341" t="s">
        <v>78</v>
      </c>
      <c r="E5341">
        <v>17</v>
      </c>
      <c r="F5341">
        <v>12</v>
      </c>
    </row>
    <row r="5342" spans="1:10">
      <c r="A5342" t="s">
        <v>1413</v>
      </c>
      <c r="B5342" s="56">
        <v>0.13797453703703705</v>
      </c>
      <c r="C5342" t="s">
        <v>19</v>
      </c>
      <c r="D5342" t="s">
        <v>137</v>
      </c>
      <c r="E5342">
        <v>23</v>
      </c>
      <c r="F5342">
        <v>13</v>
      </c>
    </row>
    <row r="5343" spans="1:10">
      <c r="A5343" t="s">
        <v>1413</v>
      </c>
      <c r="B5343" s="56">
        <v>0.13833333333333334</v>
      </c>
      <c r="C5343" t="s">
        <v>19</v>
      </c>
      <c r="D5343" t="s">
        <v>137</v>
      </c>
      <c r="E5343">
        <v>12</v>
      </c>
      <c r="F5343">
        <v>2</v>
      </c>
    </row>
    <row r="5344" spans="1:10">
      <c r="A5344" t="s">
        <v>1413</v>
      </c>
      <c r="B5344" s="56">
        <v>0.13841435185185186</v>
      </c>
      <c r="C5344" t="s">
        <v>19</v>
      </c>
      <c r="D5344" t="s">
        <v>137</v>
      </c>
      <c r="E5344">
        <v>28</v>
      </c>
      <c r="F5344">
        <v>18</v>
      </c>
    </row>
    <row r="5345" spans="1:10">
      <c r="A5345" t="s">
        <v>1413</v>
      </c>
      <c r="B5345" s="56">
        <v>0.13886574074074073</v>
      </c>
      <c r="C5345" t="s">
        <v>19</v>
      </c>
      <c r="D5345" t="s">
        <v>137</v>
      </c>
      <c r="E5345">
        <v>15</v>
      </c>
      <c r="F5345">
        <v>5</v>
      </c>
    </row>
    <row r="5346" spans="1:10">
      <c r="A5346" t="s">
        <v>1413</v>
      </c>
      <c r="B5346" s="56">
        <v>0.13969907407407409</v>
      </c>
      <c r="C5346" t="s">
        <v>13</v>
      </c>
      <c r="D5346" t="s">
        <v>52</v>
      </c>
      <c r="E5346" t="s">
        <v>20</v>
      </c>
      <c r="F5346">
        <v>1</v>
      </c>
      <c r="H5346" t="s">
        <v>1471</v>
      </c>
    </row>
    <row r="5347" spans="1:10">
      <c r="A5347" t="s">
        <v>1413</v>
      </c>
      <c r="B5347" s="56">
        <v>0.14409722222222221</v>
      </c>
      <c r="C5347" t="s">
        <v>13</v>
      </c>
      <c r="D5347" t="s">
        <v>15</v>
      </c>
      <c r="E5347" t="s">
        <v>20</v>
      </c>
      <c r="F5347">
        <v>1</v>
      </c>
    </row>
    <row r="5348" spans="1:10">
      <c r="A5348" t="s">
        <v>1413</v>
      </c>
      <c r="B5348" s="56">
        <v>0.14467592592592593</v>
      </c>
      <c r="C5348" t="s">
        <v>13</v>
      </c>
      <c r="D5348" t="s">
        <v>31</v>
      </c>
      <c r="E5348">
        <v>23</v>
      </c>
      <c r="F5348">
        <v>19</v>
      </c>
    </row>
    <row r="5349" spans="1:10">
      <c r="A5349" t="s">
        <v>1413</v>
      </c>
      <c r="B5349" s="56">
        <v>0.14648148148148149</v>
      </c>
      <c r="C5349" t="s">
        <v>13</v>
      </c>
      <c r="D5349" t="s">
        <v>31</v>
      </c>
      <c r="E5349">
        <v>14</v>
      </c>
      <c r="F5349">
        <v>10</v>
      </c>
    </row>
    <row r="5350" spans="1:10">
      <c r="A5350" t="s">
        <v>1413</v>
      </c>
      <c r="B5350" s="56">
        <v>0.14695601851851853</v>
      </c>
      <c r="C5350" t="s">
        <v>18</v>
      </c>
      <c r="D5350" t="s">
        <v>52</v>
      </c>
      <c r="E5350" t="s">
        <v>17</v>
      </c>
      <c r="F5350">
        <v>20</v>
      </c>
    </row>
    <row r="5351" spans="1:10">
      <c r="A5351" t="s">
        <v>1413</v>
      </c>
      <c r="B5351" s="56">
        <v>0.14695601851851853</v>
      </c>
      <c r="C5351" t="s">
        <v>14</v>
      </c>
      <c r="D5351" t="s">
        <v>52</v>
      </c>
      <c r="E5351">
        <v>12</v>
      </c>
      <c r="F5351">
        <v>5</v>
      </c>
      <c r="H5351" t="s">
        <v>1474</v>
      </c>
    </row>
    <row r="5352" spans="1:10">
      <c r="A5352" t="s">
        <v>1413</v>
      </c>
      <c r="B5352" s="56">
        <v>0.14811342592592591</v>
      </c>
      <c r="C5352" t="s">
        <v>13</v>
      </c>
      <c r="D5352" t="s">
        <v>16</v>
      </c>
      <c r="E5352">
        <v>16</v>
      </c>
      <c r="F5352">
        <v>16</v>
      </c>
    </row>
    <row r="5353" spans="1:10">
      <c r="A5353" t="s">
        <v>1413</v>
      </c>
      <c r="B5353" s="56">
        <v>0.14813657407407407</v>
      </c>
      <c r="C5353" t="s">
        <v>14</v>
      </c>
      <c r="D5353" t="s">
        <v>16</v>
      </c>
      <c r="E5353">
        <v>15</v>
      </c>
      <c r="F5353">
        <v>11</v>
      </c>
    </row>
    <row r="5354" spans="1:10">
      <c r="A5354" t="s">
        <v>1413</v>
      </c>
      <c r="B5354" s="56">
        <v>0.14820601851851853</v>
      </c>
      <c r="C5354" t="s">
        <v>18</v>
      </c>
      <c r="D5354" t="s">
        <v>16</v>
      </c>
      <c r="E5354">
        <v>6</v>
      </c>
      <c r="F5354">
        <v>2</v>
      </c>
    </row>
    <row r="5355" spans="1:10">
      <c r="A5355" t="s">
        <v>1413</v>
      </c>
      <c r="B5355" s="56">
        <v>0.14947916666666666</v>
      </c>
      <c r="C5355" t="s">
        <v>13</v>
      </c>
      <c r="D5355" t="s">
        <v>725</v>
      </c>
      <c r="E5355">
        <v>11</v>
      </c>
      <c r="F5355">
        <v>11</v>
      </c>
    </row>
    <row r="5356" spans="1:10">
      <c r="A5356" t="s">
        <v>1413</v>
      </c>
      <c r="B5356" s="56">
        <v>0.15078703703703702</v>
      </c>
      <c r="C5356" t="s">
        <v>1480</v>
      </c>
      <c r="D5356" t="s">
        <v>16</v>
      </c>
      <c r="E5356">
        <v>9</v>
      </c>
      <c r="F5356">
        <v>6</v>
      </c>
      <c r="J5356" t="s">
        <v>1482</v>
      </c>
    </row>
    <row r="5357" spans="1:10">
      <c r="A5357" t="s">
        <v>1413</v>
      </c>
      <c r="B5357" s="56">
        <v>0.15166666666666667</v>
      </c>
      <c r="C5357" t="s">
        <v>1480</v>
      </c>
      <c r="D5357" t="s">
        <v>30</v>
      </c>
      <c r="E5357">
        <v>18</v>
      </c>
      <c r="F5357">
        <v>13</v>
      </c>
      <c r="J5357" t="s">
        <v>1484</v>
      </c>
    </row>
    <row r="5358" spans="1:10">
      <c r="A5358" t="s">
        <v>1413</v>
      </c>
      <c r="B5358" s="56">
        <v>0.15197916666666667</v>
      </c>
      <c r="C5358" t="s">
        <v>1480</v>
      </c>
      <c r="D5358" t="s">
        <v>28</v>
      </c>
      <c r="E5358">
        <v>8</v>
      </c>
      <c r="H5358" t="s">
        <v>1486</v>
      </c>
      <c r="J5358" t="s">
        <v>1482</v>
      </c>
    </row>
    <row r="5359" spans="1:10">
      <c r="A5359" t="s">
        <v>1413</v>
      </c>
      <c r="B5359" s="56">
        <v>0.15225694444444443</v>
      </c>
      <c r="C5359" t="s">
        <v>1480</v>
      </c>
      <c r="D5359" t="s">
        <v>30</v>
      </c>
      <c r="E5359" t="s">
        <v>38</v>
      </c>
      <c r="F5359" t="s">
        <v>38</v>
      </c>
      <c r="J5359" t="s">
        <v>1484</v>
      </c>
    </row>
    <row r="5360" spans="1:10">
      <c r="A5360" t="s">
        <v>1413</v>
      </c>
      <c r="B5360" s="56">
        <v>0.15416666666666667</v>
      </c>
      <c r="C5360" t="s">
        <v>14</v>
      </c>
      <c r="D5360" t="s">
        <v>77</v>
      </c>
      <c r="E5360">
        <v>21</v>
      </c>
      <c r="F5360">
        <v>14</v>
      </c>
      <c r="J5360" t="s">
        <v>1490</v>
      </c>
    </row>
    <row r="5361" spans="1:10">
      <c r="A5361" t="s">
        <v>1413</v>
      </c>
      <c r="B5361" s="56">
        <v>0.15439814814814815</v>
      </c>
      <c r="C5361" t="s">
        <v>1480</v>
      </c>
      <c r="D5361" t="s">
        <v>77</v>
      </c>
      <c r="E5361" t="s">
        <v>38</v>
      </c>
      <c r="F5361" t="s">
        <v>38</v>
      </c>
      <c r="H5361" t="s">
        <v>1491</v>
      </c>
      <c r="J5361" t="s">
        <v>1492</v>
      </c>
    </row>
    <row r="5362" spans="1:10">
      <c r="A5362" t="s">
        <v>1413</v>
      </c>
      <c r="B5362" s="56">
        <v>0.1555324074074074</v>
      </c>
      <c r="C5362" t="s">
        <v>1480</v>
      </c>
      <c r="D5362" t="s">
        <v>30</v>
      </c>
      <c r="E5362">
        <v>22</v>
      </c>
      <c r="F5362">
        <v>17</v>
      </c>
      <c r="J5362" t="s">
        <v>1494</v>
      </c>
    </row>
    <row r="5363" spans="1:10">
      <c r="A5363" t="s">
        <v>1413</v>
      </c>
      <c r="B5363" s="56">
        <v>0.15567129629629631</v>
      </c>
      <c r="C5363" t="s">
        <v>1480</v>
      </c>
      <c r="D5363" t="s">
        <v>28</v>
      </c>
      <c r="E5363">
        <v>10</v>
      </c>
      <c r="H5363" t="s">
        <v>1496</v>
      </c>
      <c r="J5363" t="s">
        <v>1482</v>
      </c>
    </row>
    <row r="5364" spans="1:10">
      <c r="A5364" t="s">
        <v>1413</v>
      </c>
      <c r="B5364" s="56">
        <v>0.15606481481481482</v>
      </c>
      <c r="C5364" t="s">
        <v>1424</v>
      </c>
      <c r="D5364" t="s">
        <v>52</v>
      </c>
      <c r="E5364">
        <v>14</v>
      </c>
    </row>
    <row r="5365" spans="1:10">
      <c r="A5365" t="s">
        <v>1413</v>
      </c>
      <c r="B5365" s="56">
        <v>0.15606481481481482</v>
      </c>
      <c r="C5365" t="s">
        <v>888</v>
      </c>
      <c r="D5365" t="s">
        <v>52</v>
      </c>
      <c r="E5365">
        <v>19</v>
      </c>
      <c r="F5365">
        <v>18</v>
      </c>
    </row>
    <row r="5366" spans="1:10">
      <c r="A5366" t="s">
        <v>1413</v>
      </c>
      <c r="B5366" s="56">
        <v>0.15636574074074075</v>
      </c>
      <c r="C5366" t="s">
        <v>888</v>
      </c>
      <c r="D5366" t="s">
        <v>16</v>
      </c>
      <c r="E5366">
        <v>18</v>
      </c>
      <c r="F5366">
        <v>17</v>
      </c>
    </row>
    <row r="5367" spans="1:10">
      <c r="A5367" t="s">
        <v>1413</v>
      </c>
      <c r="B5367" s="56">
        <v>0.15636574074074075</v>
      </c>
      <c r="C5367" t="s">
        <v>1424</v>
      </c>
      <c r="D5367" t="s">
        <v>16</v>
      </c>
      <c r="E5367">
        <v>13</v>
      </c>
      <c r="F5367">
        <v>9</v>
      </c>
    </row>
    <row r="5368" spans="1:10">
      <c r="A5368" t="s">
        <v>1413</v>
      </c>
      <c r="B5368" s="56">
        <v>0.15894675925925925</v>
      </c>
      <c r="C5368" t="s">
        <v>13</v>
      </c>
      <c r="D5368" t="s">
        <v>33</v>
      </c>
      <c r="E5368">
        <v>24</v>
      </c>
      <c r="F5368">
        <v>17</v>
      </c>
      <c r="J5368" t="s">
        <v>120</v>
      </c>
    </row>
    <row r="5369" spans="1:10">
      <c r="A5369" t="s">
        <v>1413</v>
      </c>
      <c r="B5369" s="56">
        <v>0.15899305555555557</v>
      </c>
      <c r="C5369" t="s">
        <v>13</v>
      </c>
      <c r="D5369" t="s">
        <v>33</v>
      </c>
      <c r="E5369">
        <v>23</v>
      </c>
      <c r="F5369">
        <v>16</v>
      </c>
      <c r="J5369" t="s">
        <v>120</v>
      </c>
    </row>
    <row r="5370" spans="1:10">
      <c r="A5370" t="s">
        <v>1413</v>
      </c>
      <c r="B5370" s="56">
        <v>0.15908564814814816</v>
      </c>
      <c r="C5370" t="s">
        <v>13</v>
      </c>
      <c r="D5370" t="s">
        <v>28</v>
      </c>
      <c r="E5370">
        <v>16</v>
      </c>
      <c r="H5370" t="s">
        <v>1503</v>
      </c>
    </row>
    <row r="5371" spans="1:10">
      <c r="A5371" t="s">
        <v>1413</v>
      </c>
      <c r="B5371" s="56">
        <v>0.15915509259259258</v>
      </c>
      <c r="C5371" t="s">
        <v>13</v>
      </c>
      <c r="D5371" t="s">
        <v>28</v>
      </c>
      <c r="E5371">
        <v>12</v>
      </c>
      <c r="H5371" t="s">
        <v>1504</v>
      </c>
    </row>
    <row r="5372" spans="1:10">
      <c r="A5372" t="s">
        <v>1413</v>
      </c>
      <c r="B5372" s="56">
        <v>0.15939814814814815</v>
      </c>
      <c r="C5372" t="s">
        <v>13</v>
      </c>
      <c r="D5372" t="s">
        <v>725</v>
      </c>
      <c r="E5372" t="s">
        <v>38</v>
      </c>
      <c r="F5372" t="s">
        <v>38</v>
      </c>
    </row>
    <row r="5373" spans="1:10">
      <c r="A5373" t="s">
        <v>1413</v>
      </c>
      <c r="B5373" s="56">
        <v>0.1615625</v>
      </c>
      <c r="C5373" t="s">
        <v>1424</v>
      </c>
      <c r="D5373" t="s">
        <v>22</v>
      </c>
      <c r="E5373">
        <v>15</v>
      </c>
      <c r="F5373">
        <v>8</v>
      </c>
    </row>
    <row r="5374" spans="1:10">
      <c r="A5374" t="s">
        <v>1413</v>
      </c>
      <c r="B5374" s="56">
        <v>0.16253472222222223</v>
      </c>
      <c r="C5374" t="s">
        <v>1424</v>
      </c>
      <c r="D5374" t="s">
        <v>34</v>
      </c>
      <c r="E5374">
        <v>9</v>
      </c>
    </row>
    <row r="5375" spans="1:10">
      <c r="A5375" t="s">
        <v>1413</v>
      </c>
      <c r="B5375" s="56">
        <v>0.16402777777777777</v>
      </c>
      <c r="C5375" t="s">
        <v>18</v>
      </c>
      <c r="D5375" t="s">
        <v>78</v>
      </c>
      <c r="E5375">
        <v>6</v>
      </c>
      <c r="F5375">
        <v>5</v>
      </c>
    </row>
    <row r="5376" spans="1:10">
      <c r="A5376" t="s">
        <v>1413</v>
      </c>
      <c r="B5376" s="56">
        <v>0.16460648148148149</v>
      </c>
      <c r="C5376" t="s">
        <v>1480</v>
      </c>
      <c r="D5376" t="s">
        <v>30</v>
      </c>
      <c r="E5376">
        <v>20</v>
      </c>
      <c r="F5376">
        <v>15</v>
      </c>
      <c r="J5376" t="s">
        <v>1484</v>
      </c>
    </row>
    <row r="5377" spans="1:10">
      <c r="A5377" t="s">
        <v>1413</v>
      </c>
      <c r="B5377" s="56">
        <v>0.16467592592592592</v>
      </c>
      <c r="C5377" t="s">
        <v>1480</v>
      </c>
      <c r="D5377" t="s">
        <v>28</v>
      </c>
      <c r="E5377">
        <v>9</v>
      </c>
      <c r="H5377" t="s">
        <v>1508</v>
      </c>
      <c r="J5377" t="s">
        <v>1482</v>
      </c>
    </row>
    <row r="5378" spans="1:10">
      <c r="A5378" t="s">
        <v>1413</v>
      </c>
      <c r="B5378" s="56">
        <v>0.16490740740740742</v>
      </c>
      <c r="C5378" t="s">
        <v>1480</v>
      </c>
      <c r="D5378" t="s">
        <v>30</v>
      </c>
      <c r="E5378" t="s">
        <v>38</v>
      </c>
      <c r="F5378" t="s">
        <v>38</v>
      </c>
      <c r="J5378" t="s">
        <v>1484</v>
      </c>
    </row>
    <row r="5379" spans="1:10">
      <c r="A5379" t="s">
        <v>1413</v>
      </c>
      <c r="B5379" s="56">
        <v>0.16505787037037037</v>
      </c>
      <c r="C5379" t="s">
        <v>1480</v>
      </c>
      <c r="D5379" t="s">
        <v>28</v>
      </c>
      <c r="E5379">
        <v>11</v>
      </c>
      <c r="H5379" t="s">
        <v>1509</v>
      </c>
      <c r="J5379" t="s">
        <v>1482</v>
      </c>
    </row>
    <row r="5380" spans="1:10">
      <c r="A5380" t="s">
        <v>1413</v>
      </c>
      <c r="B5380" s="56">
        <v>0.16561342592592593</v>
      </c>
      <c r="C5380" t="s">
        <v>1480</v>
      </c>
      <c r="D5380" t="s">
        <v>28</v>
      </c>
      <c r="E5380">
        <v>6</v>
      </c>
      <c r="H5380" t="s">
        <v>1511</v>
      </c>
      <c r="J5380" t="s">
        <v>1482</v>
      </c>
    </row>
    <row r="5381" spans="1:10">
      <c r="A5381" t="s">
        <v>1413</v>
      </c>
      <c r="B5381" s="56">
        <v>0.1661111111111111</v>
      </c>
      <c r="C5381" t="s">
        <v>18</v>
      </c>
      <c r="D5381" t="s">
        <v>77</v>
      </c>
      <c r="E5381" t="s">
        <v>17</v>
      </c>
      <c r="F5381">
        <v>20</v>
      </c>
      <c r="H5381" t="s">
        <v>1512</v>
      </c>
      <c r="J5381" t="s">
        <v>1490</v>
      </c>
    </row>
    <row r="5382" spans="1:10">
      <c r="A5382" t="s">
        <v>1413</v>
      </c>
      <c r="B5382" s="56">
        <v>0.16643518518518519</v>
      </c>
      <c r="C5382" t="s">
        <v>14</v>
      </c>
      <c r="D5382" t="s">
        <v>77</v>
      </c>
      <c r="E5382">
        <v>25</v>
      </c>
      <c r="F5382">
        <v>18</v>
      </c>
      <c r="J5382" t="s">
        <v>1490</v>
      </c>
    </row>
    <row r="5383" spans="1:10">
      <c r="A5383" t="s">
        <v>1413</v>
      </c>
      <c r="B5383" s="56">
        <v>0.16744212962962962</v>
      </c>
      <c r="C5383" t="s">
        <v>14</v>
      </c>
      <c r="D5383" t="s">
        <v>30</v>
      </c>
      <c r="E5383">
        <v>11</v>
      </c>
      <c r="F5383">
        <v>4</v>
      </c>
      <c r="J5383" t="s">
        <v>629</v>
      </c>
    </row>
    <row r="5384" spans="1:10">
      <c r="A5384" t="s">
        <v>1413</v>
      </c>
      <c r="B5384" s="56">
        <v>0.16751157407407408</v>
      </c>
      <c r="C5384" t="s">
        <v>1480</v>
      </c>
      <c r="D5384" t="s">
        <v>30</v>
      </c>
      <c r="E5384" t="s">
        <v>17</v>
      </c>
      <c r="F5384">
        <v>20</v>
      </c>
      <c r="G5384" t="s">
        <v>40</v>
      </c>
      <c r="J5384" t="s">
        <v>1484</v>
      </c>
    </row>
    <row r="5385" spans="1:10">
      <c r="A5385" t="s">
        <v>1413</v>
      </c>
      <c r="B5385" s="56">
        <v>0.16763888888888889</v>
      </c>
      <c r="C5385" t="s">
        <v>1480</v>
      </c>
      <c r="D5385" t="s">
        <v>28</v>
      </c>
      <c r="E5385">
        <v>13</v>
      </c>
      <c r="H5385" t="s">
        <v>1514</v>
      </c>
      <c r="J5385" t="s">
        <v>1482</v>
      </c>
    </row>
    <row r="5386" spans="1:10">
      <c r="A5386" t="s">
        <v>1413</v>
      </c>
      <c r="B5386" s="56">
        <v>0.16809027777777777</v>
      </c>
      <c r="C5386" t="s">
        <v>1480</v>
      </c>
      <c r="D5386" t="s">
        <v>28</v>
      </c>
      <c r="E5386">
        <v>6</v>
      </c>
      <c r="H5386" t="s">
        <v>1515</v>
      </c>
      <c r="J5386" t="s">
        <v>1482</v>
      </c>
    </row>
    <row r="5387" spans="1:10">
      <c r="A5387" t="s">
        <v>1413</v>
      </c>
      <c r="B5387" s="56">
        <v>0.17071759259259259</v>
      </c>
      <c r="C5387" t="s">
        <v>13</v>
      </c>
      <c r="D5387" t="s">
        <v>725</v>
      </c>
      <c r="E5387" t="s">
        <v>38</v>
      </c>
      <c r="F5387" t="s">
        <v>38</v>
      </c>
    </row>
    <row r="5388" spans="1:10">
      <c r="A5388" t="s">
        <v>1413</v>
      </c>
      <c r="B5388" s="56">
        <v>0.17510416666666667</v>
      </c>
      <c r="C5388" t="s">
        <v>18</v>
      </c>
      <c r="D5388" t="s">
        <v>725</v>
      </c>
      <c r="E5388">
        <v>3</v>
      </c>
      <c r="F5388">
        <v>3</v>
      </c>
    </row>
    <row r="5389" spans="1:10">
      <c r="A5389" t="s">
        <v>1413</v>
      </c>
      <c r="B5389" s="56">
        <v>0.17510416666666667</v>
      </c>
      <c r="C5389" t="s">
        <v>888</v>
      </c>
      <c r="D5389" t="s">
        <v>62</v>
      </c>
      <c r="E5389">
        <v>19</v>
      </c>
      <c r="F5389">
        <v>16</v>
      </c>
      <c r="J5389" t="s">
        <v>224</v>
      </c>
    </row>
    <row r="5390" spans="1:10">
      <c r="A5390" t="s">
        <v>1413</v>
      </c>
      <c r="B5390" s="56">
        <v>0.1791550925925926</v>
      </c>
      <c r="C5390" t="s">
        <v>13</v>
      </c>
      <c r="D5390" t="s">
        <v>33</v>
      </c>
      <c r="E5390">
        <v>25</v>
      </c>
      <c r="F5390">
        <v>18</v>
      </c>
      <c r="J5390" t="s">
        <v>120</v>
      </c>
    </row>
    <row r="5391" spans="1:10">
      <c r="A5391" t="s">
        <v>1413</v>
      </c>
      <c r="B5391" s="56">
        <v>0.17917824074074074</v>
      </c>
      <c r="C5391" t="s">
        <v>13</v>
      </c>
      <c r="D5391" t="s">
        <v>33</v>
      </c>
      <c r="E5391">
        <v>22</v>
      </c>
      <c r="F5391">
        <v>15</v>
      </c>
      <c r="J5391" t="s">
        <v>120</v>
      </c>
    </row>
    <row r="5392" spans="1:10">
      <c r="A5392" t="s">
        <v>1413</v>
      </c>
      <c r="B5392" s="56">
        <v>0.17925925925925926</v>
      </c>
      <c r="C5392" t="s">
        <v>13</v>
      </c>
      <c r="D5392" t="s">
        <v>28</v>
      </c>
      <c r="E5392">
        <v>7</v>
      </c>
      <c r="H5392" t="s">
        <v>1516</v>
      </c>
    </row>
    <row r="5393" spans="1:10">
      <c r="A5393" t="s">
        <v>1413</v>
      </c>
      <c r="B5393" s="56">
        <v>0.17930555555555555</v>
      </c>
      <c r="C5393" t="s">
        <v>13</v>
      </c>
      <c r="D5393" t="s">
        <v>28</v>
      </c>
      <c r="E5393">
        <v>10</v>
      </c>
      <c r="H5393" t="s">
        <v>1517</v>
      </c>
    </row>
    <row r="5394" spans="1:10">
      <c r="A5394" t="s">
        <v>1413</v>
      </c>
      <c r="B5394" s="56">
        <v>0.17947916666666666</v>
      </c>
      <c r="C5394" t="s">
        <v>13</v>
      </c>
      <c r="D5394" t="s">
        <v>116</v>
      </c>
      <c r="E5394">
        <v>21</v>
      </c>
      <c r="F5394">
        <v>15</v>
      </c>
    </row>
    <row r="5395" spans="1:10">
      <c r="A5395" t="s">
        <v>1413</v>
      </c>
      <c r="B5395" s="56">
        <v>0.17983796296296295</v>
      </c>
      <c r="C5395" t="s">
        <v>13</v>
      </c>
      <c r="D5395" t="s">
        <v>725</v>
      </c>
      <c r="E5395" t="s">
        <v>38</v>
      </c>
    </row>
    <row r="5396" spans="1:10">
      <c r="A5396" t="s">
        <v>1413</v>
      </c>
      <c r="B5396" s="56">
        <v>0.18023148148148149</v>
      </c>
      <c r="C5396" t="s">
        <v>1424</v>
      </c>
      <c r="D5396" t="s">
        <v>30</v>
      </c>
      <c r="E5396" t="s">
        <v>38</v>
      </c>
      <c r="F5396" t="s">
        <v>38</v>
      </c>
      <c r="J5396" t="s">
        <v>56</v>
      </c>
    </row>
    <row r="5397" spans="1:10">
      <c r="A5397" t="s">
        <v>1413</v>
      </c>
      <c r="B5397" s="56">
        <v>0.18023148148148149</v>
      </c>
      <c r="C5397" t="s">
        <v>1424</v>
      </c>
      <c r="D5397" t="s">
        <v>30</v>
      </c>
      <c r="E5397">
        <v>25</v>
      </c>
      <c r="F5397">
        <v>18</v>
      </c>
      <c r="J5397" t="s">
        <v>1518</v>
      </c>
    </row>
    <row r="5398" spans="1:10">
      <c r="A5398" t="s">
        <v>1413</v>
      </c>
      <c r="B5398" s="56">
        <v>0.18038194444444444</v>
      </c>
      <c r="C5398" t="s">
        <v>1424</v>
      </c>
      <c r="D5398" t="s">
        <v>28</v>
      </c>
      <c r="E5398">
        <v>27</v>
      </c>
      <c r="H5398" t="s">
        <v>1519</v>
      </c>
    </row>
    <row r="5399" spans="1:10">
      <c r="A5399" t="s">
        <v>1413</v>
      </c>
      <c r="B5399" s="56">
        <v>0.1807175925925926</v>
      </c>
      <c r="C5399" t="s">
        <v>1424</v>
      </c>
      <c r="D5399" t="s">
        <v>22</v>
      </c>
      <c r="E5399">
        <v>15</v>
      </c>
    </row>
    <row r="5400" spans="1:10">
      <c r="A5400" t="s">
        <v>1413</v>
      </c>
      <c r="B5400" s="56">
        <v>0.18096064814814813</v>
      </c>
      <c r="C5400" t="s">
        <v>18</v>
      </c>
      <c r="D5400" t="s">
        <v>45</v>
      </c>
      <c r="E5400">
        <v>4</v>
      </c>
      <c r="J5400" t="s">
        <v>1520</v>
      </c>
    </row>
    <row r="5401" spans="1:10">
      <c r="A5401" t="s">
        <v>1413</v>
      </c>
      <c r="B5401" s="56">
        <v>0.18206018518518519</v>
      </c>
      <c r="C5401" t="s">
        <v>18</v>
      </c>
      <c r="D5401" t="s">
        <v>33</v>
      </c>
      <c r="E5401" t="s">
        <v>20</v>
      </c>
      <c r="F5401">
        <v>1</v>
      </c>
      <c r="J5401" t="s">
        <v>1521</v>
      </c>
    </row>
    <row r="5402" spans="1:10">
      <c r="A5402" t="s">
        <v>1413</v>
      </c>
      <c r="B5402" s="56">
        <v>0.18255787037037038</v>
      </c>
      <c r="C5402" t="s">
        <v>18</v>
      </c>
      <c r="D5402" t="s">
        <v>725</v>
      </c>
      <c r="E5402">
        <v>19</v>
      </c>
      <c r="F5402">
        <v>19</v>
      </c>
    </row>
    <row r="5403" spans="1:10">
      <c r="A5403" t="s">
        <v>1413</v>
      </c>
      <c r="B5403" s="56">
        <v>0.18373842592592593</v>
      </c>
      <c r="C5403" t="s">
        <v>1424</v>
      </c>
      <c r="D5403" t="s">
        <v>77</v>
      </c>
      <c r="E5403">
        <v>23</v>
      </c>
      <c r="F5403">
        <v>16</v>
      </c>
      <c r="J5403" t="s">
        <v>1490</v>
      </c>
    </row>
    <row r="5404" spans="1:10">
      <c r="A5404" t="s">
        <v>1413</v>
      </c>
      <c r="B5404" s="56">
        <v>0.18451388888888889</v>
      </c>
      <c r="C5404" t="s">
        <v>21</v>
      </c>
      <c r="D5404" t="s">
        <v>52</v>
      </c>
      <c r="E5404">
        <v>4</v>
      </c>
      <c r="F5404">
        <v>3</v>
      </c>
      <c r="H5404" t="s">
        <v>1522</v>
      </c>
    </row>
    <row r="5405" spans="1:10">
      <c r="A5405" t="s">
        <v>1413</v>
      </c>
      <c r="B5405" s="56">
        <v>0.18451388888888889</v>
      </c>
      <c r="C5405" t="s">
        <v>19</v>
      </c>
      <c r="D5405" t="s">
        <v>52</v>
      </c>
      <c r="E5405">
        <v>12</v>
      </c>
      <c r="F5405">
        <v>5</v>
      </c>
      <c r="H5405" t="s">
        <v>1523</v>
      </c>
    </row>
    <row r="5406" spans="1:10">
      <c r="A5406" t="s">
        <v>1413</v>
      </c>
      <c r="B5406" s="56">
        <v>0.18486111111111111</v>
      </c>
      <c r="C5406" t="s">
        <v>19</v>
      </c>
      <c r="D5406" t="s">
        <v>16</v>
      </c>
      <c r="E5406">
        <v>8</v>
      </c>
      <c r="F5406">
        <v>4</v>
      </c>
    </row>
    <row r="5407" spans="1:10">
      <c r="A5407" t="s">
        <v>1413</v>
      </c>
      <c r="B5407" s="56">
        <v>0.18487268518518518</v>
      </c>
      <c r="C5407" t="s">
        <v>21</v>
      </c>
      <c r="D5407" t="s">
        <v>16</v>
      </c>
      <c r="E5407">
        <v>7</v>
      </c>
      <c r="F5407">
        <v>6</v>
      </c>
    </row>
    <row r="5408" spans="1:10">
      <c r="A5408" t="s">
        <v>1413</v>
      </c>
      <c r="B5408" s="56">
        <v>0.18922453703703704</v>
      </c>
      <c r="C5408" t="s">
        <v>1424</v>
      </c>
      <c r="D5408" t="s">
        <v>22</v>
      </c>
      <c r="E5408">
        <v>25</v>
      </c>
      <c r="F5408">
        <v>18</v>
      </c>
    </row>
    <row r="5409" spans="1:10">
      <c r="A5409" t="s">
        <v>1413</v>
      </c>
      <c r="B5409" s="56">
        <v>0.18959490740740742</v>
      </c>
      <c r="C5409" t="s">
        <v>19</v>
      </c>
      <c r="D5409" t="s">
        <v>45</v>
      </c>
      <c r="E5409">
        <v>1</v>
      </c>
      <c r="J5409" t="s">
        <v>1520</v>
      </c>
    </row>
    <row r="5410" spans="1:10">
      <c r="A5410" t="s">
        <v>1413</v>
      </c>
      <c r="B5410" s="56">
        <v>0.19042824074074075</v>
      </c>
      <c r="C5410" t="s">
        <v>19</v>
      </c>
      <c r="D5410" t="s">
        <v>30</v>
      </c>
      <c r="E5410">
        <v>18</v>
      </c>
      <c r="F5410">
        <v>10</v>
      </c>
      <c r="J5410" t="s">
        <v>1526</v>
      </c>
    </row>
    <row r="5411" spans="1:10">
      <c r="A5411" t="s">
        <v>1413</v>
      </c>
      <c r="B5411" s="56">
        <v>0.19071759259259261</v>
      </c>
      <c r="C5411" t="s">
        <v>19</v>
      </c>
      <c r="D5411" t="s">
        <v>28</v>
      </c>
      <c r="E5411">
        <v>18</v>
      </c>
      <c r="H5411" t="s">
        <v>1527</v>
      </c>
      <c r="J5411" t="s">
        <v>1528</v>
      </c>
    </row>
    <row r="5412" spans="1:10">
      <c r="A5412" t="s">
        <v>1413</v>
      </c>
      <c r="B5412" s="56">
        <v>0.1909837962962963</v>
      </c>
      <c r="C5412" t="s">
        <v>19</v>
      </c>
      <c r="D5412" t="s">
        <v>28</v>
      </c>
      <c r="E5412">
        <v>11</v>
      </c>
      <c r="H5412" t="s">
        <v>1529</v>
      </c>
      <c r="J5412" t="s">
        <v>1531</v>
      </c>
    </row>
    <row r="5413" spans="1:10">
      <c r="A5413" t="s">
        <v>1413</v>
      </c>
      <c r="B5413" s="56">
        <v>0.19109953703703703</v>
      </c>
      <c r="C5413" t="s">
        <v>21</v>
      </c>
      <c r="D5413" t="s">
        <v>77</v>
      </c>
      <c r="E5413">
        <v>4</v>
      </c>
      <c r="F5413">
        <v>3</v>
      </c>
      <c r="H5413" t="s">
        <v>1532</v>
      </c>
      <c r="J5413" t="s">
        <v>1533</v>
      </c>
    </row>
    <row r="5414" spans="1:10">
      <c r="A5414" t="s">
        <v>1413</v>
      </c>
      <c r="B5414" s="56">
        <v>0.19113425925925925</v>
      </c>
      <c r="C5414" t="s">
        <v>19</v>
      </c>
      <c r="D5414" t="s">
        <v>77</v>
      </c>
      <c r="E5414">
        <v>23</v>
      </c>
      <c r="F5414">
        <v>16</v>
      </c>
      <c r="J5414" t="s">
        <v>1533</v>
      </c>
    </row>
    <row r="5415" spans="1:10">
      <c r="A5415" t="s">
        <v>1413</v>
      </c>
      <c r="B5415" s="56">
        <v>0.19137731481481482</v>
      </c>
      <c r="C5415" t="s">
        <v>19</v>
      </c>
      <c r="D5415" t="s">
        <v>30</v>
      </c>
      <c r="E5415" t="s">
        <v>20</v>
      </c>
      <c r="F5415">
        <v>1</v>
      </c>
      <c r="J5415" t="s">
        <v>1244</v>
      </c>
    </row>
    <row r="5416" spans="1:10">
      <c r="A5416" t="s">
        <v>1413</v>
      </c>
      <c r="B5416" s="56">
        <v>0.19158564814814816</v>
      </c>
      <c r="C5416" t="s">
        <v>19</v>
      </c>
      <c r="D5416" t="s">
        <v>77</v>
      </c>
      <c r="E5416" t="s">
        <v>38</v>
      </c>
      <c r="F5416" t="s">
        <v>38</v>
      </c>
      <c r="J5416" t="s">
        <v>1535</v>
      </c>
    </row>
    <row r="5417" spans="1:10">
      <c r="A5417" t="s">
        <v>1413</v>
      </c>
      <c r="B5417" s="56">
        <v>0.19168981481481481</v>
      </c>
      <c r="C5417" t="s">
        <v>19</v>
      </c>
      <c r="D5417" t="s">
        <v>28</v>
      </c>
      <c r="E5417">
        <v>2</v>
      </c>
      <c r="H5417" t="s">
        <v>1536</v>
      </c>
    </row>
    <row r="5418" spans="1:10">
      <c r="A5418" t="s">
        <v>1413</v>
      </c>
      <c r="B5418" s="56">
        <v>0.19339120370370369</v>
      </c>
      <c r="C5418" t="s">
        <v>18</v>
      </c>
      <c r="D5418" t="s">
        <v>101</v>
      </c>
      <c r="E5418">
        <v>8</v>
      </c>
      <c r="J5418" t="s">
        <v>1537</v>
      </c>
    </row>
    <row r="5419" spans="1:10">
      <c r="A5419" t="s">
        <v>1413</v>
      </c>
      <c r="B5419" s="56">
        <v>0.19391203703703705</v>
      </c>
      <c r="C5419" t="s">
        <v>18</v>
      </c>
      <c r="D5419" t="s">
        <v>725</v>
      </c>
      <c r="E5419" t="s">
        <v>38</v>
      </c>
      <c r="F5419" t="s">
        <v>38</v>
      </c>
    </row>
    <row r="5420" spans="1:10">
      <c r="A5420" t="s">
        <v>1413</v>
      </c>
      <c r="B5420" s="56">
        <v>0.19587962962962963</v>
      </c>
      <c r="C5420" t="s">
        <v>1424</v>
      </c>
      <c r="D5420" t="s">
        <v>30</v>
      </c>
      <c r="E5420" t="s">
        <v>38</v>
      </c>
      <c r="F5420" t="s">
        <v>38</v>
      </c>
      <c r="J5420" t="s">
        <v>56</v>
      </c>
    </row>
    <row r="5421" spans="1:10">
      <c r="A5421" t="s">
        <v>1413</v>
      </c>
      <c r="B5421" s="56">
        <v>0.19587962962962963</v>
      </c>
      <c r="C5421" t="s">
        <v>1424</v>
      </c>
      <c r="D5421" t="s">
        <v>30</v>
      </c>
      <c r="E5421">
        <v>24</v>
      </c>
      <c r="F5421">
        <v>17</v>
      </c>
      <c r="J5421" t="s">
        <v>1518</v>
      </c>
    </row>
    <row r="5422" spans="1:10">
      <c r="A5422" t="s">
        <v>1413</v>
      </c>
      <c r="B5422" s="56">
        <v>0.1960300925925926</v>
      </c>
      <c r="C5422" t="s">
        <v>1424</v>
      </c>
      <c r="D5422" t="s">
        <v>28</v>
      </c>
      <c r="E5422">
        <v>20</v>
      </c>
      <c r="H5422" t="s">
        <v>1538</v>
      </c>
    </row>
    <row r="5423" spans="1:10">
      <c r="A5423" t="s">
        <v>1413</v>
      </c>
      <c r="B5423" s="56">
        <v>0.19631944444444444</v>
      </c>
      <c r="C5423" t="s">
        <v>1424</v>
      </c>
      <c r="D5423" t="s">
        <v>22</v>
      </c>
      <c r="E5423">
        <v>26</v>
      </c>
      <c r="F5423">
        <v>19</v>
      </c>
    </row>
    <row r="5424" spans="1:10">
      <c r="A5424" t="s">
        <v>1413</v>
      </c>
      <c r="B5424" s="56">
        <v>0.19762731481481483</v>
      </c>
      <c r="C5424" t="s">
        <v>19</v>
      </c>
      <c r="D5424" t="s">
        <v>30</v>
      </c>
      <c r="E5424">
        <v>16</v>
      </c>
      <c r="F5424">
        <v>8</v>
      </c>
      <c r="J5424" t="s">
        <v>1244</v>
      </c>
    </row>
    <row r="5425" spans="1:10">
      <c r="A5425" t="s">
        <v>1413</v>
      </c>
      <c r="B5425" s="56">
        <v>0.19916666666666666</v>
      </c>
      <c r="C5425" t="s">
        <v>1424</v>
      </c>
      <c r="D5425" t="s">
        <v>30</v>
      </c>
      <c r="E5425" t="s">
        <v>38</v>
      </c>
      <c r="F5425" t="s">
        <v>38</v>
      </c>
      <c r="J5425" t="s">
        <v>56</v>
      </c>
    </row>
    <row r="5426" spans="1:10">
      <c r="A5426" t="s">
        <v>1413</v>
      </c>
      <c r="B5426" s="56">
        <v>0.19916666666666666</v>
      </c>
      <c r="C5426" t="s">
        <v>1424</v>
      </c>
      <c r="D5426" t="s">
        <v>30</v>
      </c>
      <c r="E5426" t="s">
        <v>17</v>
      </c>
      <c r="F5426">
        <v>20</v>
      </c>
      <c r="G5426" t="s">
        <v>40</v>
      </c>
      <c r="J5426" t="s">
        <v>1518</v>
      </c>
    </row>
    <row r="5427" spans="1:10">
      <c r="A5427" t="s">
        <v>1413</v>
      </c>
      <c r="B5427" s="56">
        <v>0.19935185185185186</v>
      </c>
      <c r="C5427" t="s">
        <v>1424</v>
      </c>
      <c r="D5427" t="s">
        <v>28</v>
      </c>
      <c r="E5427">
        <v>51</v>
      </c>
      <c r="H5427" t="s">
        <v>1544</v>
      </c>
      <c r="I5427">
        <v>1</v>
      </c>
      <c r="J5427" t="s">
        <v>100</v>
      </c>
    </row>
    <row r="5428" spans="1:10">
      <c r="A5428" t="s">
        <v>1413</v>
      </c>
      <c r="B5428" s="56">
        <v>0.20197916666666665</v>
      </c>
      <c r="C5428" t="s">
        <v>888</v>
      </c>
      <c r="D5428" t="s">
        <v>24</v>
      </c>
      <c r="E5428" t="s">
        <v>38</v>
      </c>
      <c r="F5428" t="s">
        <v>38</v>
      </c>
    </row>
    <row r="5429" spans="1:10">
      <c r="A5429" t="s">
        <v>1413</v>
      </c>
      <c r="B5429" s="56">
        <v>0.20357638888888888</v>
      </c>
      <c r="C5429" t="s">
        <v>888</v>
      </c>
      <c r="D5429" t="s">
        <v>101</v>
      </c>
      <c r="E5429">
        <v>23</v>
      </c>
      <c r="J5429" t="s">
        <v>1545</v>
      </c>
    </row>
    <row r="5430" spans="1:10">
      <c r="A5430" t="s">
        <v>1415</v>
      </c>
      <c r="B5430" s="56">
        <v>1.5532407407407408E-2</v>
      </c>
      <c r="C5430" t="s">
        <v>888</v>
      </c>
      <c r="D5430" t="s">
        <v>24</v>
      </c>
      <c r="E5430">
        <v>18</v>
      </c>
      <c r="F5430">
        <v>10</v>
      </c>
    </row>
    <row r="5431" spans="1:10">
      <c r="A5431" t="s">
        <v>1415</v>
      </c>
      <c r="B5431" s="56">
        <v>2.2175925925925925E-2</v>
      </c>
      <c r="C5431" t="s">
        <v>18</v>
      </c>
      <c r="D5431" t="s">
        <v>31</v>
      </c>
      <c r="E5431">
        <v>8</v>
      </c>
      <c r="F5431">
        <v>4</v>
      </c>
    </row>
    <row r="5432" spans="1:10">
      <c r="A5432" t="s">
        <v>1415</v>
      </c>
      <c r="B5432" s="56">
        <v>2.2662037037037036E-2</v>
      </c>
      <c r="C5432" t="s">
        <v>888</v>
      </c>
      <c r="D5432" t="s">
        <v>15</v>
      </c>
      <c r="E5432" t="s">
        <v>17</v>
      </c>
      <c r="F5432">
        <v>20</v>
      </c>
    </row>
    <row r="5433" spans="1:10">
      <c r="A5433" t="s">
        <v>1415</v>
      </c>
      <c r="B5433" s="56">
        <v>3.7245370370370373E-2</v>
      </c>
      <c r="C5433" t="s">
        <v>13</v>
      </c>
      <c r="D5433" t="s">
        <v>37</v>
      </c>
      <c r="E5433">
        <v>16</v>
      </c>
      <c r="F5433">
        <v>11</v>
      </c>
    </row>
    <row r="5434" spans="1:10">
      <c r="A5434" t="s">
        <v>1415</v>
      </c>
      <c r="B5434" s="56">
        <v>3.7245370370370373E-2</v>
      </c>
      <c r="C5434" t="s">
        <v>19</v>
      </c>
      <c r="D5434" t="s">
        <v>37</v>
      </c>
      <c r="E5434">
        <v>16</v>
      </c>
      <c r="F5434">
        <v>7</v>
      </c>
    </row>
    <row r="5435" spans="1:10">
      <c r="A5435" t="s">
        <v>1415</v>
      </c>
      <c r="B5435" s="56">
        <v>0.05</v>
      </c>
      <c r="C5435" t="s">
        <v>21</v>
      </c>
      <c r="D5435" t="s">
        <v>246</v>
      </c>
      <c r="E5435">
        <v>21</v>
      </c>
      <c r="F5435">
        <v>16</v>
      </c>
    </row>
    <row r="5436" spans="1:10">
      <c r="A5436" t="s">
        <v>1415</v>
      </c>
      <c r="B5436" s="56">
        <v>5.814814814814815E-2</v>
      </c>
      <c r="C5436" t="s">
        <v>13</v>
      </c>
      <c r="D5436" t="s">
        <v>69</v>
      </c>
      <c r="E5436" t="s">
        <v>38</v>
      </c>
      <c r="F5436" t="s">
        <v>38</v>
      </c>
      <c r="J5436" t="s">
        <v>56</v>
      </c>
    </row>
    <row r="5437" spans="1:10">
      <c r="A5437" t="s">
        <v>1415</v>
      </c>
      <c r="B5437" s="56">
        <v>5.814814814814815E-2</v>
      </c>
      <c r="C5437" t="s">
        <v>13</v>
      </c>
      <c r="D5437" t="s">
        <v>69</v>
      </c>
      <c r="E5437">
        <v>14</v>
      </c>
      <c r="F5437">
        <v>11</v>
      </c>
      <c r="J5437" t="s">
        <v>57</v>
      </c>
    </row>
    <row r="5438" spans="1:10">
      <c r="A5438" t="s">
        <v>1415</v>
      </c>
      <c r="B5438" s="56">
        <v>8.189814814814815E-2</v>
      </c>
      <c r="C5438" t="s">
        <v>13</v>
      </c>
      <c r="D5438" t="s">
        <v>246</v>
      </c>
      <c r="E5438">
        <v>16</v>
      </c>
      <c r="F5438">
        <v>8</v>
      </c>
    </row>
    <row r="5439" spans="1:10">
      <c r="A5439" t="s">
        <v>1415</v>
      </c>
      <c r="B5439" s="56">
        <v>8.2349537037037041E-2</v>
      </c>
      <c r="C5439" t="s">
        <v>66</v>
      </c>
      <c r="D5439" t="s">
        <v>16</v>
      </c>
      <c r="E5439" t="s">
        <v>38</v>
      </c>
      <c r="F5439" t="s">
        <v>38</v>
      </c>
      <c r="J5439" t="s">
        <v>56</v>
      </c>
    </row>
    <row r="5440" spans="1:10">
      <c r="A5440" t="s">
        <v>1415</v>
      </c>
      <c r="B5440" s="56">
        <v>8.2349537037037041E-2</v>
      </c>
      <c r="C5440" t="s">
        <v>66</v>
      </c>
      <c r="D5440" t="s">
        <v>16</v>
      </c>
      <c r="E5440">
        <v>10</v>
      </c>
      <c r="F5440">
        <v>8</v>
      </c>
      <c r="J5440" t="s">
        <v>57</v>
      </c>
    </row>
    <row r="5441" spans="1:10">
      <c r="A5441" t="s">
        <v>1415</v>
      </c>
      <c r="B5441" s="56">
        <v>8.565972222222222E-2</v>
      </c>
      <c r="C5441" t="s">
        <v>66</v>
      </c>
      <c r="D5441" t="s">
        <v>26</v>
      </c>
      <c r="E5441" t="s">
        <v>38</v>
      </c>
      <c r="F5441" t="s">
        <v>38</v>
      </c>
      <c r="J5441" t="s">
        <v>56</v>
      </c>
    </row>
    <row r="5442" spans="1:10">
      <c r="A5442" t="s">
        <v>1415</v>
      </c>
      <c r="B5442" s="56">
        <v>8.565972222222222E-2</v>
      </c>
      <c r="C5442" t="s">
        <v>66</v>
      </c>
      <c r="D5442" t="s">
        <v>26</v>
      </c>
      <c r="E5442">
        <v>22</v>
      </c>
      <c r="F5442">
        <v>16</v>
      </c>
      <c r="J5442" t="s">
        <v>57</v>
      </c>
    </row>
    <row r="5443" spans="1:10">
      <c r="A5443" t="s">
        <v>1415</v>
      </c>
      <c r="B5443" s="56">
        <v>8.6307870370370368E-2</v>
      </c>
      <c r="C5443" t="s">
        <v>66</v>
      </c>
      <c r="D5443" t="s">
        <v>30</v>
      </c>
      <c r="E5443">
        <v>21</v>
      </c>
      <c r="F5443">
        <v>14</v>
      </c>
      <c r="J5443" t="s">
        <v>477</v>
      </c>
    </row>
    <row r="5444" spans="1:10">
      <c r="A5444" t="s">
        <v>1415</v>
      </c>
      <c r="B5444" s="56">
        <v>8.6874999999999994E-2</v>
      </c>
      <c r="C5444" t="s">
        <v>66</v>
      </c>
      <c r="D5444" t="s">
        <v>28</v>
      </c>
      <c r="E5444">
        <v>30</v>
      </c>
      <c r="H5444" t="s">
        <v>1425</v>
      </c>
    </row>
    <row r="5445" spans="1:10">
      <c r="A5445" t="s">
        <v>1415</v>
      </c>
      <c r="B5445" s="56">
        <v>8.7314814814814817E-2</v>
      </c>
      <c r="C5445" t="s">
        <v>66</v>
      </c>
      <c r="D5445" t="s">
        <v>30</v>
      </c>
      <c r="E5445">
        <v>9</v>
      </c>
      <c r="F5445">
        <v>2</v>
      </c>
      <c r="J5445" t="s">
        <v>477</v>
      </c>
    </row>
    <row r="5446" spans="1:10">
      <c r="A5446" t="s">
        <v>1415</v>
      </c>
      <c r="B5446" s="56">
        <v>8.819444444444445E-2</v>
      </c>
      <c r="C5446" t="s">
        <v>66</v>
      </c>
      <c r="D5446" t="s">
        <v>77</v>
      </c>
      <c r="E5446" t="s">
        <v>38</v>
      </c>
      <c r="F5446" t="s">
        <v>38</v>
      </c>
      <c r="J5446" t="s">
        <v>56</v>
      </c>
    </row>
    <row r="5447" spans="1:10">
      <c r="A5447" t="s">
        <v>1415</v>
      </c>
      <c r="B5447" s="56">
        <v>8.819444444444445E-2</v>
      </c>
      <c r="C5447" t="s">
        <v>66</v>
      </c>
      <c r="D5447" t="s">
        <v>77</v>
      </c>
      <c r="E5447">
        <v>15</v>
      </c>
      <c r="F5447">
        <v>13</v>
      </c>
      <c r="H5447" t="s">
        <v>1427</v>
      </c>
      <c r="J5447" t="s">
        <v>1428</v>
      </c>
    </row>
    <row r="5448" spans="1:10">
      <c r="A5448" t="s">
        <v>1415</v>
      </c>
      <c r="B5448" s="56">
        <v>8.9236111111111113E-2</v>
      </c>
      <c r="C5448" t="s">
        <v>66</v>
      </c>
      <c r="D5448" t="s">
        <v>26</v>
      </c>
      <c r="E5448" t="s">
        <v>38</v>
      </c>
      <c r="F5448" t="s">
        <v>38</v>
      </c>
      <c r="J5448" t="s">
        <v>56</v>
      </c>
    </row>
    <row r="5449" spans="1:10">
      <c r="A5449" t="s">
        <v>1415</v>
      </c>
      <c r="B5449" s="56">
        <v>8.9236111111111113E-2</v>
      </c>
      <c r="C5449" t="s">
        <v>66</v>
      </c>
      <c r="D5449" t="s">
        <v>26</v>
      </c>
      <c r="E5449">
        <v>21</v>
      </c>
      <c r="F5449">
        <v>15</v>
      </c>
      <c r="J5449" t="s">
        <v>57</v>
      </c>
    </row>
    <row r="5450" spans="1:10">
      <c r="A5450" t="s">
        <v>1415</v>
      </c>
      <c r="B5450" s="56">
        <v>8.9895833333333328E-2</v>
      </c>
      <c r="C5450" t="s">
        <v>66</v>
      </c>
      <c r="D5450" t="s">
        <v>30</v>
      </c>
      <c r="E5450">
        <v>11</v>
      </c>
      <c r="F5450">
        <v>4</v>
      </c>
      <c r="J5450" t="s">
        <v>477</v>
      </c>
    </row>
    <row r="5451" spans="1:10">
      <c r="A5451" t="s">
        <v>1415</v>
      </c>
      <c r="B5451" s="56">
        <v>9.0138888888888893E-2</v>
      </c>
      <c r="C5451" t="s">
        <v>18</v>
      </c>
      <c r="D5451" t="s">
        <v>16</v>
      </c>
      <c r="E5451">
        <v>6</v>
      </c>
      <c r="F5451">
        <v>2</v>
      </c>
    </row>
    <row r="5452" spans="1:10">
      <c r="A5452" t="s">
        <v>1415</v>
      </c>
      <c r="B5452" s="56">
        <v>9.0416666666666673E-2</v>
      </c>
      <c r="C5452" t="s">
        <v>18</v>
      </c>
      <c r="D5452" t="s">
        <v>101</v>
      </c>
      <c r="E5452">
        <v>20</v>
      </c>
      <c r="J5452" t="s">
        <v>1429</v>
      </c>
    </row>
    <row r="5453" spans="1:10">
      <c r="A5453" t="s">
        <v>1415</v>
      </c>
      <c r="B5453" s="56">
        <v>9.1990740740740734E-2</v>
      </c>
      <c r="C5453" t="s">
        <v>66</v>
      </c>
      <c r="D5453" t="s">
        <v>30</v>
      </c>
      <c r="E5453" t="s">
        <v>38</v>
      </c>
      <c r="F5453" t="s">
        <v>38</v>
      </c>
      <c r="J5453" t="s">
        <v>56</v>
      </c>
    </row>
    <row r="5454" spans="1:10">
      <c r="A5454" t="s">
        <v>1415</v>
      </c>
      <c r="B5454" s="56">
        <v>9.1990740740740734E-2</v>
      </c>
      <c r="C5454" t="s">
        <v>66</v>
      </c>
      <c r="D5454" t="s">
        <v>30</v>
      </c>
      <c r="E5454">
        <v>18</v>
      </c>
      <c r="F5454">
        <v>11</v>
      </c>
      <c r="J5454" t="s">
        <v>504</v>
      </c>
    </row>
    <row r="5455" spans="1:10">
      <c r="A5455" t="s">
        <v>1415</v>
      </c>
      <c r="B5455" s="56">
        <v>9.2349537037037036E-2</v>
      </c>
      <c r="C5455" t="s">
        <v>66</v>
      </c>
      <c r="D5455" t="s">
        <v>28</v>
      </c>
      <c r="E5455">
        <v>19</v>
      </c>
      <c r="H5455" t="s">
        <v>1430</v>
      </c>
    </row>
    <row r="5456" spans="1:10">
      <c r="A5456" t="s">
        <v>1415</v>
      </c>
      <c r="B5456" s="56">
        <v>9.2708333333333337E-2</v>
      </c>
      <c r="C5456" t="s">
        <v>66</v>
      </c>
      <c r="D5456" t="s">
        <v>30</v>
      </c>
      <c r="E5456" t="s">
        <v>38</v>
      </c>
      <c r="F5456" t="s">
        <v>38</v>
      </c>
      <c r="J5456" t="s">
        <v>56</v>
      </c>
    </row>
    <row r="5457" spans="1:10">
      <c r="A5457" t="s">
        <v>1415</v>
      </c>
      <c r="B5457" s="56">
        <v>9.2708333333333337E-2</v>
      </c>
      <c r="C5457" t="s">
        <v>66</v>
      </c>
      <c r="D5457" t="s">
        <v>30</v>
      </c>
      <c r="E5457">
        <v>19</v>
      </c>
      <c r="F5457">
        <v>12</v>
      </c>
      <c r="J5457" t="s">
        <v>504</v>
      </c>
    </row>
    <row r="5458" spans="1:10">
      <c r="A5458" t="s">
        <v>1415</v>
      </c>
      <c r="B5458" s="56">
        <v>9.2800925925925926E-2</v>
      </c>
      <c r="C5458" t="s">
        <v>66</v>
      </c>
      <c r="D5458" t="s">
        <v>28</v>
      </c>
      <c r="E5458">
        <v>10</v>
      </c>
      <c r="H5458" t="s">
        <v>1434</v>
      </c>
    </row>
    <row r="5459" spans="1:10">
      <c r="A5459" t="s">
        <v>1415</v>
      </c>
      <c r="B5459" s="56">
        <v>9.4259259259259265E-2</v>
      </c>
      <c r="C5459" t="s">
        <v>66</v>
      </c>
      <c r="D5459" t="s">
        <v>30</v>
      </c>
      <c r="E5459">
        <v>13</v>
      </c>
      <c r="F5459">
        <v>6</v>
      </c>
      <c r="J5459" t="s">
        <v>1290</v>
      </c>
    </row>
    <row r="5460" spans="1:10">
      <c r="A5460" t="s">
        <v>1415</v>
      </c>
      <c r="B5460" s="56">
        <v>9.4664351851851847E-2</v>
      </c>
      <c r="C5460" t="s">
        <v>66</v>
      </c>
      <c r="D5460" t="s">
        <v>77</v>
      </c>
      <c r="E5460" t="s">
        <v>38</v>
      </c>
      <c r="F5460" t="s">
        <v>38</v>
      </c>
      <c r="J5460" t="s">
        <v>56</v>
      </c>
    </row>
    <row r="5461" spans="1:10">
      <c r="A5461" t="s">
        <v>1415</v>
      </c>
      <c r="B5461" s="56">
        <v>9.4664351851851847E-2</v>
      </c>
      <c r="C5461" t="s">
        <v>66</v>
      </c>
      <c r="D5461" t="s">
        <v>77</v>
      </c>
      <c r="E5461">
        <v>20</v>
      </c>
      <c r="F5461">
        <v>18</v>
      </c>
      <c r="H5461" t="s">
        <v>1436</v>
      </c>
      <c r="J5461" t="s">
        <v>1428</v>
      </c>
    </row>
    <row r="5462" spans="1:10">
      <c r="A5462" t="s">
        <v>1415</v>
      </c>
      <c r="B5462" s="56">
        <v>9.6967592592592591E-2</v>
      </c>
      <c r="C5462" t="s">
        <v>66</v>
      </c>
      <c r="D5462" t="s">
        <v>30</v>
      </c>
      <c r="E5462">
        <v>21</v>
      </c>
      <c r="F5462">
        <v>14</v>
      </c>
      <c r="J5462" t="s">
        <v>1290</v>
      </c>
    </row>
    <row r="5463" spans="1:10">
      <c r="A5463" t="s">
        <v>1415</v>
      </c>
      <c r="B5463" s="56">
        <v>9.7106481481481488E-2</v>
      </c>
      <c r="C5463" t="s">
        <v>66</v>
      </c>
      <c r="D5463" t="s">
        <v>28</v>
      </c>
      <c r="E5463">
        <v>10</v>
      </c>
      <c r="H5463" t="s">
        <v>1434</v>
      </c>
    </row>
    <row r="5464" spans="1:10">
      <c r="A5464" t="s">
        <v>1415</v>
      </c>
      <c r="B5464" s="56">
        <v>9.7858796296296291E-2</v>
      </c>
      <c r="C5464" t="s">
        <v>66</v>
      </c>
      <c r="D5464" t="s">
        <v>30</v>
      </c>
      <c r="E5464">
        <v>18</v>
      </c>
      <c r="F5464">
        <v>11</v>
      </c>
      <c r="J5464" t="s">
        <v>504</v>
      </c>
    </row>
    <row r="5465" spans="1:10">
      <c r="A5465" t="s">
        <v>1415</v>
      </c>
      <c r="B5465" s="56">
        <v>9.8101851851851857E-2</v>
      </c>
      <c r="C5465" t="s">
        <v>66</v>
      </c>
      <c r="D5465" t="s">
        <v>30</v>
      </c>
      <c r="E5465">
        <v>25</v>
      </c>
      <c r="F5465">
        <v>18</v>
      </c>
      <c r="H5465" t="s">
        <v>1437</v>
      </c>
    </row>
    <row r="5466" spans="1:10">
      <c r="A5466" t="s">
        <v>1415</v>
      </c>
      <c r="B5466" s="56">
        <v>9.8437499999999997E-2</v>
      </c>
      <c r="C5466" t="s">
        <v>66</v>
      </c>
      <c r="D5466" t="s">
        <v>30</v>
      </c>
      <c r="E5466">
        <v>10</v>
      </c>
      <c r="F5466">
        <v>3</v>
      </c>
      <c r="J5466" t="s">
        <v>504</v>
      </c>
    </row>
    <row r="5467" spans="1:10">
      <c r="A5467" t="s">
        <v>1415</v>
      </c>
      <c r="B5467" s="56">
        <v>9.9270833333333336E-2</v>
      </c>
      <c r="C5467" t="s">
        <v>66</v>
      </c>
      <c r="D5467" t="s">
        <v>77</v>
      </c>
      <c r="E5467" t="s">
        <v>38</v>
      </c>
      <c r="F5467" t="s">
        <v>38</v>
      </c>
      <c r="J5467" t="s">
        <v>56</v>
      </c>
    </row>
    <row r="5468" spans="1:10">
      <c r="A5468" t="s">
        <v>1415</v>
      </c>
      <c r="B5468" s="56">
        <v>9.9270833333333336E-2</v>
      </c>
      <c r="C5468" t="s">
        <v>66</v>
      </c>
      <c r="D5468" t="s">
        <v>77</v>
      </c>
      <c r="E5468">
        <v>11</v>
      </c>
      <c r="F5468">
        <v>9</v>
      </c>
      <c r="H5468" t="s">
        <v>1439</v>
      </c>
      <c r="J5468" t="s">
        <v>1428</v>
      </c>
    </row>
    <row r="5469" spans="1:10">
      <c r="A5469" t="s">
        <v>1415</v>
      </c>
      <c r="B5469" s="56">
        <v>0.10040509259259259</v>
      </c>
      <c r="C5469" t="s">
        <v>66</v>
      </c>
      <c r="D5469" t="s">
        <v>26</v>
      </c>
      <c r="E5469">
        <v>12</v>
      </c>
      <c r="F5469">
        <v>6</v>
      </c>
      <c r="J5469" t="s">
        <v>56</v>
      </c>
    </row>
    <row r="5470" spans="1:10">
      <c r="A5470" t="s">
        <v>1415</v>
      </c>
      <c r="B5470" s="56">
        <v>0.10040509259259259</v>
      </c>
      <c r="C5470" t="s">
        <v>66</v>
      </c>
      <c r="D5470" t="s">
        <v>26</v>
      </c>
      <c r="E5470">
        <v>12</v>
      </c>
      <c r="F5470">
        <v>6</v>
      </c>
      <c r="J5470" t="s">
        <v>57</v>
      </c>
    </row>
    <row r="5471" spans="1:10">
      <c r="A5471" t="s">
        <v>1415</v>
      </c>
      <c r="B5471" s="56">
        <v>0.1006712962962963</v>
      </c>
      <c r="C5471" t="s">
        <v>66</v>
      </c>
      <c r="D5471" t="s">
        <v>26</v>
      </c>
      <c r="E5471" t="s">
        <v>38</v>
      </c>
      <c r="F5471" t="s">
        <v>38</v>
      </c>
      <c r="J5471" t="s">
        <v>56</v>
      </c>
    </row>
    <row r="5472" spans="1:10">
      <c r="A5472" t="s">
        <v>1415</v>
      </c>
      <c r="B5472" s="56">
        <v>0.1006712962962963</v>
      </c>
      <c r="C5472" t="s">
        <v>66</v>
      </c>
      <c r="D5472" t="s">
        <v>26</v>
      </c>
      <c r="E5472">
        <v>22</v>
      </c>
      <c r="F5472">
        <v>16</v>
      </c>
      <c r="J5472" t="s">
        <v>57</v>
      </c>
    </row>
    <row r="5473" spans="1:10">
      <c r="A5473" t="s">
        <v>1415</v>
      </c>
      <c r="B5473" s="56">
        <v>0.10189814814814815</v>
      </c>
      <c r="C5473" t="s">
        <v>66</v>
      </c>
      <c r="D5473" t="s">
        <v>109</v>
      </c>
      <c r="E5473" t="s">
        <v>38</v>
      </c>
      <c r="F5473" t="s">
        <v>38</v>
      </c>
      <c r="J5473" t="s">
        <v>56</v>
      </c>
    </row>
    <row r="5474" spans="1:10">
      <c r="A5474" t="s">
        <v>1415</v>
      </c>
      <c r="B5474" s="56">
        <v>0.10189814814814815</v>
      </c>
      <c r="C5474" t="s">
        <v>66</v>
      </c>
      <c r="D5474" t="s">
        <v>109</v>
      </c>
      <c r="E5474">
        <v>16</v>
      </c>
      <c r="F5474">
        <v>13</v>
      </c>
      <c r="J5474" t="s">
        <v>57</v>
      </c>
    </row>
    <row r="5475" spans="1:10">
      <c r="A5475" t="s">
        <v>1415</v>
      </c>
      <c r="B5475" s="56">
        <v>0.10223379629629629</v>
      </c>
      <c r="C5475" t="s">
        <v>66</v>
      </c>
      <c r="D5475" t="s">
        <v>109</v>
      </c>
      <c r="E5475" t="s">
        <v>38</v>
      </c>
      <c r="F5475" t="s">
        <v>38</v>
      </c>
      <c r="J5475" t="s">
        <v>56</v>
      </c>
    </row>
    <row r="5476" spans="1:10">
      <c r="A5476" t="s">
        <v>1415</v>
      </c>
      <c r="B5476" s="56">
        <v>0.10223379629629629</v>
      </c>
      <c r="C5476" t="s">
        <v>66</v>
      </c>
      <c r="D5476" t="s">
        <v>109</v>
      </c>
      <c r="E5476">
        <v>17</v>
      </c>
      <c r="F5476">
        <v>14</v>
      </c>
      <c r="I5476">
        <v>1</v>
      </c>
      <c r="J5476" t="s">
        <v>57</v>
      </c>
    </row>
    <row r="5477" spans="1:10">
      <c r="A5477" t="s">
        <v>1415</v>
      </c>
      <c r="B5477" s="56">
        <v>0.10450231481481481</v>
      </c>
      <c r="C5477" t="s">
        <v>18</v>
      </c>
      <c r="D5477" t="s">
        <v>101</v>
      </c>
      <c r="E5477">
        <v>14</v>
      </c>
      <c r="J5477" t="s">
        <v>1442</v>
      </c>
    </row>
    <row r="5478" spans="1:10">
      <c r="A5478" t="s">
        <v>1415</v>
      </c>
      <c r="B5478" s="56">
        <v>0.10575231481481481</v>
      </c>
      <c r="C5478" t="s">
        <v>888</v>
      </c>
      <c r="D5478" t="s">
        <v>101</v>
      </c>
      <c r="E5478">
        <v>21</v>
      </c>
      <c r="J5478" t="s">
        <v>1443</v>
      </c>
    </row>
    <row r="5479" spans="1:10">
      <c r="A5479" t="s">
        <v>1415</v>
      </c>
      <c r="B5479" s="56">
        <v>0.12268518518518519</v>
      </c>
      <c r="C5479" t="s">
        <v>888</v>
      </c>
      <c r="D5479" t="s">
        <v>15</v>
      </c>
      <c r="E5479" t="s">
        <v>38</v>
      </c>
      <c r="F5479" t="s">
        <v>38</v>
      </c>
      <c r="J5479" t="s">
        <v>56</v>
      </c>
    </row>
    <row r="5480" spans="1:10">
      <c r="A5480" t="s">
        <v>1415</v>
      </c>
      <c r="B5480" s="56">
        <v>0.12268518518518519</v>
      </c>
      <c r="C5480" t="s">
        <v>888</v>
      </c>
      <c r="D5480" t="s">
        <v>15</v>
      </c>
      <c r="E5480">
        <v>14</v>
      </c>
      <c r="F5480">
        <v>6</v>
      </c>
      <c r="J5480" t="s">
        <v>57</v>
      </c>
    </row>
    <row r="5481" spans="1:10">
      <c r="A5481" t="s">
        <v>1415</v>
      </c>
      <c r="B5481" s="56">
        <v>0.12520833333333334</v>
      </c>
      <c r="C5481" t="s">
        <v>89</v>
      </c>
      <c r="D5481" t="s">
        <v>15</v>
      </c>
      <c r="E5481">
        <v>8</v>
      </c>
      <c r="F5481">
        <v>5</v>
      </c>
    </row>
    <row r="5482" spans="1:10">
      <c r="A5482" t="s">
        <v>1415</v>
      </c>
      <c r="B5482" s="56">
        <v>0.12565972222222221</v>
      </c>
      <c r="C5482" t="s">
        <v>89</v>
      </c>
      <c r="D5482" t="s">
        <v>15</v>
      </c>
      <c r="E5482">
        <v>14</v>
      </c>
      <c r="F5482">
        <v>11</v>
      </c>
    </row>
    <row r="5483" spans="1:10">
      <c r="A5483" t="s">
        <v>1415</v>
      </c>
      <c r="B5483" s="56">
        <v>0.12788194444444445</v>
      </c>
      <c r="C5483" t="s">
        <v>14</v>
      </c>
      <c r="D5483" t="s">
        <v>15</v>
      </c>
      <c r="E5483">
        <v>8</v>
      </c>
      <c r="F5483">
        <v>5</v>
      </c>
    </row>
    <row r="5484" spans="1:10">
      <c r="A5484" t="s">
        <v>1415</v>
      </c>
      <c r="B5484" s="56">
        <v>0.12789351851851852</v>
      </c>
      <c r="C5484" t="s">
        <v>888</v>
      </c>
      <c r="D5484" t="s">
        <v>15</v>
      </c>
      <c r="E5484">
        <v>10</v>
      </c>
      <c r="F5484">
        <v>2</v>
      </c>
    </row>
    <row r="5485" spans="1:10">
      <c r="A5485" t="s">
        <v>1415</v>
      </c>
      <c r="B5485" s="56">
        <v>0.13339120370370369</v>
      </c>
      <c r="C5485" t="s">
        <v>18</v>
      </c>
      <c r="D5485" t="s">
        <v>22</v>
      </c>
      <c r="E5485" t="s">
        <v>17</v>
      </c>
      <c r="F5485">
        <v>20</v>
      </c>
    </row>
    <row r="5486" spans="1:10">
      <c r="A5486" t="s">
        <v>1415</v>
      </c>
      <c r="B5486" s="56">
        <v>0.13351851851851851</v>
      </c>
      <c r="C5486" t="s">
        <v>13</v>
      </c>
      <c r="D5486" t="s">
        <v>22</v>
      </c>
      <c r="E5486">
        <v>13</v>
      </c>
      <c r="F5486">
        <v>13</v>
      </c>
    </row>
    <row r="5487" spans="1:10">
      <c r="A5487" t="s">
        <v>1415</v>
      </c>
      <c r="B5487" s="56">
        <v>0.13354166666666667</v>
      </c>
      <c r="C5487" t="s">
        <v>14</v>
      </c>
      <c r="D5487" t="s">
        <v>22</v>
      </c>
      <c r="E5487">
        <v>12</v>
      </c>
      <c r="F5487">
        <v>5</v>
      </c>
    </row>
    <row r="5488" spans="1:10">
      <c r="A5488" t="s">
        <v>1415</v>
      </c>
      <c r="B5488" s="56">
        <v>0.13359953703703703</v>
      </c>
      <c r="C5488" t="s">
        <v>21</v>
      </c>
      <c r="D5488" t="s">
        <v>22</v>
      </c>
      <c r="E5488" t="s">
        <v>38</v>
      </c>
      <c r="F5488" t="s">
        <v>38</v>
      </c>
      <c r="J5488" t="s">
        <v>56</v>
      </c>
    </row>
    <row r="5489" spans="1:10">
      <c r="A5489" t="s">
        <v>1415</v>
      </c>
      <c r="B5489" s="56">
        <v>0.13359953703703703</v>
      </c>
      <c r="C5489" t="s">
        <v>21</v>
      </c>
      <c r="D5489" t="s">
        <v>22</v>
      </c>
      <c r="E5489">
        <v>20</v>
      </c>
      <c r="F5489">
        <v>19</v>
      </c>
      <c r="J5489" t="s">
        <v>57</v>
      </c>
    </row>
    <row r="5490" spans="1:10">
      <c r="A5490" t="s">
        <v>1415</v>
      </c>
      <c r="B5490" s="56">
        <v>9.194444444444444E-2</v>
      </c>
      <c r="C5490" t="s">
        <v>19</v>
      </c>
      <c r="D5490" t="s">
        <v>22</v>
      </c>
      <c r="E5490">
        <v>23</v>
      </c>
      <c r="F5490">
        <v>13</v>
      </c>
    </row>
    <row r="5491" spans="1:10">
      <c r="A5491" t="s">
        <v>1415</v>
      </c>
      <c r="B5491" s="56">
        <v>0.14128472222222221</v>
      </c>
      <c r="C5491" t="s">
        <v>888</v>
      </c>
      <c r="D5491" t="s">
        <v>22</v>
      </c>
      <c r="E5491">
        <v>6</v>
      </c>
      <c r="F5491">
        <v>5</v>
      </c>
    </row>
    <row r="5492" spans="1:10">
      <c r="A5492" t="s">
        <v>1415</v>
      </c>
      <c r="B5492" s="56">
        <v>0.13365740740740742</v>
      </c>
      <c r="C5492" t="s">
        <v>66</v>
      </c>
      <c r="D5492" t="s">
        <v>22</v>
      </c>
      <c r="E5492">
        <v>14</v>
      </c>
      <c r="F5492">
        <v>12</v>
      </c>
    </row>
    <row r="5493" spans="1:10">
      <c r="A5493" t="s">
        <v>1415</v>
      </c>
      <c r="B5493" s="56">
        <v>0.13517361111111112</v>
      </c>
      <c r="C5493" t="s">
        <v>888</v>
      </c>
      <c r="D5493" t="s">
        <v>15</v>
      </c>
      <c r="E5493">
        <v>20</v>
      </c>
      <c r="F5493">
        <v>12</v>
      </c>
      <c r="J5493" t="s">
        <v>103</v>
      </c>
    </row>
    <row r="5494" spans="1:10">
      <c r="A5494" t="s">
        <v>1415</v>
      </c>
      <c r="B5494" s="56">
        <v>0.13517361111111112</v>
      </c>
      <c r="C5494" t="s">
        <v>888</v>
      </c>
      <c r="D5494" t="s">
        <v>15</v>
      </c>
      <c r="E5494">
        <v>16</v>
      </c>
      <c r="F5494">
        <v>8</v>
      </c>
      <c r="J5494" t="s">
        <v>105</v>
      </c>
    </row>
    <row r="5495" spans="1:10">
      <c r="A5495" t="s">
        <v>1415</v>
      </c>
      <c r="B5495" s="56">
        <v>0.13957175925925927</v>
      </c>
      <c r="C5495" t="s">
        <v>13</v>
      </c>
      <c r="D5495" t="s">
        <v>33</v>
      </c>
      <c r="E5495">
        <v>26</v>
      </c>
      <c r="F5495">
        <v>19</v>
      </c>
      <c r="J5495" t="s">
        <v>120</v>
      </c>
    </row>
    <row r="5496" spans="1:10">
      <c r="A5496" t="s">
        <v>1415</v>
      </c>
      <c r="B5496" s="56">
        <v>0.13957175925925927</v>
      </c>
      <c r="C5496" t="s">
        <v>13</v>
      </c>
      <c r="D5496" t="s">
        <v>33</v>
      </c>
      <c r="E5496">
        <v>19</v>
      </c>
      <c r="F5496">
        <v>12</v>
      </c>
      <c r="J5496" t="s">
        <v>120</v>
      </c>
    </row>
    <row r="5497" spans="1:10">
      <c r="A5497" t="s">
        <v>1415</v>
      </c>
      <c r="B5497" s="56">
        <v>0.1395949074074074</v>
      </c>
      <c r="C5497" t="s">
        <v>19</v>
      </c>
      <c r="D5497" t="s">
        <v>30</v>
      </c>
      <c r="E5497" t="s">
        <v>38</v>
      </c>
      <c r="F5497" t="s">
        <v>38</v>
      </c>
      <c r="J5497" t="s">
        <v>103</v>
      </c>
    </row>
    <row r="5498" spans="1:10">
      <c r="A5498" t="s">
        <v>1415</v>
      </c>
      <c r="B5498" s="56">
        <v>0.1395949074074074</v>
      </c>
      <c r="C5498" t="s">
        <v>19</v>
      </c>
      <c r="D5498" t="s">
        <v>30</v>
      </c>
      <c r="E5498">
        <v>12</v>
      </c>
      <c r="F5498">
        <v>4</v>
      </c>
      <c r="J5498" t="s">
        <v>1453</v>
      </c>
    </row>
    <row r="5499" spans="1:10">
      <c r="A5499" t="s">
        <v>1415</v>
      </c>
      <c r="B5499" s="56">
        <v>0.13967592592592593</v>
      </c>
      <c r="C5499" t="s">
        <v>13</v>
      </c>
      <c r="D5499" t="s">
        <v>28</v>
      </c>
      <c r="E5499">
        <v>21</v>
      </c>
      <c r="H5499" t="s">
        <v>1455</v>
      </c>
      <c r="I5499">
        <v>0.3</v>
      </c>
    </row>
    <row r="5500" spans="1:10">
      <c r="A5500" t="s">
        <v>1415</v>
      </c>
      <c r="B5500" s="56">
        <v>0.13974537037037038</v>
      </c>
      <c r="C5500" t="s">
        <v>888</v>
      </c>
      <c r="D5500" t="s">
        <v>28</v>
      </c>
      <c r="E5500">
        <v>11</v>
      </c>
      <c r="H5500" t="s">
        <v>1456</v>
      </c>
      <c r="I5500">
        <v>0.3</v>
      </c>
    </row>
    <row r="5501" spans="1:10">
      <c r="A5501" t="s">
        <v>1415</v>
      </c>
      <c r="B5501" s="56">
        <v>0.13975694444444445</v>
      </c>
      <c r="C5501" t="s">
        <v>21</v>
      </c>
      <c r="D5501" t="s">
        <v>28</v>
      </c>
      <c r="E5501">
        <v>13</v>
      </c>
      <c r="H5501" t="s">
        <v>1458</v>
      </c>
      <c r="I5501">
        <v>0.3</v>
      </c>
    </row>
    <row r="5502" spans="1:10">
      <c r="A5502" t="s">
        <v>1415</v>
      </c>
      <c r="B5502" s="56">
        <v>0.13981481481481481</v>
      </c>
      <c r="C5502" t="s">
        <v>19</v>
      </c>
      <c r="D5502" t="s">
        <v>28</v>
      </c>
      <c r="E5502">
        <v>20</v>
      </c>
      <c r="J5502" t="s">
        <v>243</v>
      </c>
    </row>
    <row r="5503" spans="1:10">
      <c r="A5503" t="s">
        <v>1415</v>
      </c>
      <c r="B5503" s="56">
        <v>0.14032407407407407</v>
      </c>
      <c r="C5503" t="s">
        <v>14</v>
      </c>
      <c r="D5503" t="s">
        <v>16</v>
      </c>
      <c r="E5503" t="s">
        <v>20</v>
      </c>
      <c r="F5503">
        <v>1</v>
      </c>
    </row>
    <row r="5504" spans="1:10">
      <c r="A5504" t="s">
        <v>1415</v>
      </c>
      <c r="B5504" s="56">
        <v>0.14047453703703705</v>
      </c>
      <c r="C5504" t="s">
        <v>18</v>
      </c>
      <c r="D5504" t="s">
        <v>16</v>
      </c>
      <c r="E5504">
        <v>18</v>
      </c>
      <c r="F5504">
        <v>14</v>
      </c>
    </row>
    <row r="5505" spans="1:10">
      <c r="A5505" t="s">
        <v>1415</v>
      </c>
      <c r="B5505" s="56">
        <v>0.14047453703703705</v>
      </c>
      <c r="C5505" t="s">
        <v>21</v>
      </c>
      <c r="D5505" t="s">
        <v>16</v>
      </c>
      <c r="E5505">
        <v>18</v>
      </c>
      <c r="F5505">
        <v>17</v>
      </c>
    </row>
    <row r="5506" spans="1:10">
      <c r="A5506" t="s">
        <v>1415</v>
      </c>
      <c r="B5506" s="56">
        <v>0.14050925925925925</v>
      </c>
      <c r="C5506" t="s">
        <v>66</v>
      </c>
      <c r="D5506" t="s">
        <v>16</v>
      </c>
      <c r="E5506">
        <v>17</v>
      </c>
      <c r="F5506">
        <v>15</v>
      </c>
    </row>
    <row r="5507" spans="1:10">
      <c r="A5507" t="s">
        <v>1415</v>
      </c>
      <c r="B5507" s="56">
        <v>0.140625</v>
      </c>
      <c r="C5507" t="s">
        <v>888</v>
      </c>
      <c r="D5507" t="s">
        <v>16</v>
      </c>
      <c r="E5507">
        <v>13</v>
      </c>
      <c r="F5507">
        <v>12</v>
      </c>
    </row>
    <row r="5508" spans="1:10">
      <c r="A5508" t="s">
        <v>1415</v>
      </c>
      <c r="B5508" s="56">
        <v>0.14063657407407407</v>
      </c>
      <c r="C5508" t="s">
        <v>19</v>
      </c>
      <c r="D5508" t="s">
        <v>16</v>
      </c>
      <c r="E5508">
        <v>11</v>
      </c>
      <c r="F5508">
        <v>7</v>
      </c>
    </row>
    <row r="5509" spans="1:10">
      <c r="A5509" t="s">
        <v>1415</v>
      </c>
      <c r="B5509" s="56">
        <v>0.14091435185185186</v>
      </c>
      <c r="C5509" t="s">
        <v>13</v>
      </c>
      <c r="D5509" t="s">
        <v>16</v>
      </c>
      <c r="E5509">
        <v>2</v>
      </c>
      <c r="F5509">
        <v>2</v>
      </c>
    </row>
    <row r="5510" spans="1:10">
      <c r="A5510" t="s">
        <v>1415</v>
      </c>
      <c r="B5510" s="56">
        <v>0.14168981481481482</v>
      </c>
      <c r="C5510" t="s">
        <v>18</v>
      </c>
      <c r="D5510" t="s">
        <v>33</v>
      </c>
      <c r="E5510">
        <v>14</v>
      </c>
      <c r="F5510">
        <v>7</v>
      </c>
      <c r="J5510" t="s">
        <v>72</v>
      </c>
    </row>
    <row r="5511" spans="1:10">
      <c r="A5511" t="s">
        <v>1415</v>
      </c>
      <c r="B5511" s="56">
        <v>0.14190972222222223</v>
      </c>
      <c r="C5511" t="s">
        <v>18</v>
      </c>
      <c r="D5511" t="s">
        <v>28</v>
      </c>
      <c r="E5511">
        <v>14</v>
      </c>
      <c r="H5511" t="s">
        <v>1462</v>
      </c>
    </row>
    <row r="5512" spans="1:10">
      <c r="A5512" t="s">
        <v>1415</v>
      </c>
      <c r="B5512" s="56">
        <v>0.14491898148148147</v>
      </c>
      <c r="C5512" t="s">
        <v>14</v>
      </c>
      <c r="D5512" t="s">
        <v>30</v>
      </c>
      <c r="E5512">
        <v>10</v>
      </c>
      <c r="F5512">
        <v>2</v>
      </c>
      <c r="J5512" t="s">
        <v>1464</v>
      </c>
    </row>
    <row r="5513" spans="1:10">
      <c r="A5513" t="s">
        <v>1415</v>
      </c>
      <c r="B5513" s="56">
        <v>0.14491898148148147</v>
      </c>
      <c r="C5513" t="s">
        <v>14</v>
      </c>
      <c r="D5513" t="s">
        <v>30</v>
      </c>
      <c r="E5513">
        <v>18</v>
      </c>
      <c r="F5513">
        <v>11</v>
      </c>
      <c r="J5513" t="s">
        <v>1465</v>
      </c>
    </row>
    <row r="5514" spans="1:10">
      <c r="A5514" t="s">
        <v>1415</v>
      </c>
      <c r="B5514" s="56">
        <v>0.14523148148148149</v>
      </c>
      <c r="C5514" t="s">
        <v>14</v>
      </c>
      <c r="D5514" t="s">
        <v>30</v>
      </c>
      <c r="E5514">
        <v>13</v>
      </c>
      <c r="F5514">
        <v>6</v>
      </c>
      <c r="J5514" t="s">
        <v>368</v>
      </c>
    </row>
    <row r="5515" spans="1:10">
      <c r="A5515" t="s">
        <v>1415</v>
      </c>
      <c r="B5515" s="56">
        <v>0.14523148148148149</v>
      </c>
      <c r="C5515" t="s">
        <v>14</v>
      </c>
      <c r="D5515" t="s">
        <v>30</v>
      </c>
      <c r="E5515" t="s">
        <v>38</v>
      </c>
      <c r="F5515" t="s">
        <v>38</v>
      </c>
      <c r="J5515" t="s">
        <v>103</v>
      </c>
    </row>
    <row r="5516" spans="1:10">
      <c r="A5516" t="s">
        <v>1415</v>
      </c>
      <c r="B5516" s="56">
        <v>0.14543981481481483</v>
      </c>
      <c r="C5516" t="s">
        <v>14</v>
      </c>
      <c r="D5516" t="s">
        <v>28</v>
      </c>
      <c r="E5516">
        <v>5</v>
      </c>
      <c r="H5516" t="s">
        <v>1466</v>
      </c>
    </row>
    <row r="5517" spans="1:10">
      <c r="A5517" t="s">
        <v>1415</v>
      </c>
      <c r="B5517" s="56">
        <v>0.14584490740740741</v>
      </c>
      <c r="C5517" t="s">
        <v>13</v>
      </c>
      <c r="D5517" t="s">
        <v>33</v>
      </c>
      <c r="E5517" t="s">
        <v>20</v>
      </c>
      <c r="F5517">
        <v>1</v>
      </c>
      <c r="J5517" t="s">
        <v>120</v>
      </c>
    </row>
    <row r="5518" spans="1:10">
      <c r="A5518" t="s">
        <v>1415</v>
      </c>
      <c r="B5518" s="56">
        <v>0.14584490740740741</v>
      </c>
      <c r="C5518" t="s">
        <v>13</v>
      </c>
      <c r="D5518" t="s">
        <v>33</v>
      </c>
      <c r="E5518">
        <v>9</v>
      </c>
      <c r="F5518">
        <v>2</v>
      </c>
      <c r="J5518" t="s">
        <v>120</v>
      </c>
    </row>
    <row r="5519" spans="1:10">
      <c r="A5519" t="s">
        <v>1415</v>
      </c>
      <c r="B5519" s="56">
        <v>0.14627314814814815</v>
      </c>
      <c r="C5519" t="s">
        <v>13</v>
      </c>
      <c r="D5519" t="s">
        <v>30</v>
      </c>
      <c r="E5519">
        <v>10</v>
      </c>
      <c r="F5519">
        <v>2</v>
      </c>
      <c r="J5519" t="s">
        <v>88</v>
      </c>
    </row>
    <row r="5520" spans="1:10">
      <c r="A5520" t="s">
        <v>1415</v>
      </c>
      <c r="B5520" s="56">
        <v>0.14699074074074073</v>
      </c>
      <c r="C5520" t="s">
        <v>21</v>
      </c>
      <c r="D5520" t="s">
        <v>33</v>
      </c>
      <c r="E5520">
        <v>10</v>
      </c>
      <c r="F5520">
        <v>2</v>
      </c>
      <c r="J5520" t="s">
        <v>63</v>
      </c>
    </row>
    <row r="5521" spans="1:10">
      <c r="A5521" t="s">
        <v>1415</v>
      </c>
      <c r="B5521" s="56">
        <v>0.14759259259259258</v>
      </c>
      <c r="C5521" t="s">
        <v>66</v>
      </c>
      <c r="D5521" t="s">
        <v>30</v>
      </c>
      <c r="E5521">
        <v>23</v>
      </c>
      <c r="F5521">
        <v>16</v>
      </c>
      <c r="J5521" t="s">
        <v>504</v>
      </c>
    </row>
    <row r="5522" spans="1:10">
      <c r="A5522" t="s">
        <v>1415</v>
      </c>
      <c r="B5522" s="56">
        <v>0.14780092592592592</v>
      </c>
      <c r="C5522" t="s">
        <v>66</v>
      </c>
      <c r="D5522" t="s">
        <v>28</v>
      </c>
      <c r="E5522">
        <v>20</v>
      </c>
      <c r="H5522" t="s">
        <v>1473</v>
      </c>
    </row>
    <row r="5523" spans="1:10">
      <c r="A5523" t="s">
        <v>1415</v>
      </c>
      <c r="B5523" s="56">
        <v>0.14804398148148148</v>
      </c>
      <c r="C5523" t="s">
        <v>66</v>
      </c>
      <c r="D5523" t="s">
        <v>30</v>
      </c>
      <c r="E5523" t="s">
        <v>20</v>
      </c>
      <c r="F5523">
        <v>1</v>
      </c>
      <c r="J5523" t="s">
        <v>504</v>
      </c>
    </row>
    <row r="5524" spans="1:10">
      <c r="A5524" t="s">
        <v>1415</v>
      </c>
      <c r="B5524" s="56">
        <v>0.14866898148148147</v>
      </c>
      <c r="C5524" t="s">
        <v>888</v>
      </c>
      <c r="D5524" t="s">
        <v>28</v>
      </c>
      <c r="E5524">
        <v>11</v>
      </c>
      <c r="H5524" t="s">
        <v>1456</v>
      </c>
      <c r="J5524" t="s">
        <v>215</v>
      </c>
    </row>
    <row r="5525" spans="1:10">
      <c r="A5525" t="s">
        <v>1415</v>
      </c>
      <c r="B5525" s="56">
        <v>0.1489236111111111</v>
      </c>
      <c r="C5525" t="s">
        <v>19</v>
      </c>
      <c r="D5525" t="s">
        <v>30</v>
      </c>
      <c r="E5525">
        <v>14</v>
      </c>
      <c r="F5525">
        <v>7</v>
      </c>
      <c r="J5525" t="s">
        <v>1328</v>
      </c>
    </row>
    <row r="5526" spans="1:10">
      <c r="A5526" t="s">
        <v>1415</v>
      </c>
      <c r="B5526" s="56">
        <v>0.14913194444444444</v>
      </c>
      <c r="C5526" t="s">
        <v>19</v>
      </c>
      <c r="D5526" t="s">
        <v>28</v>
      </c>
      <c r="E5526">
        <v>27</v>
      </c>
      <c r="H5526" t="s">
        <v>1477</v>
      </c>
      <c r="I5526">
        <v>1</v>
      </c>
    </row>
    <row r="5527" spans="1:10">
      <c r="A5527" t="s">
        <v>1415</v>
      </c>
      <c r="B5527" s="56">
        <v>0.14925925925925926</v>
      </c>
      <c r="C5527" t="s">
        <v>19</v>
      </c>
      <c r="D5527" t="s">
        <v>30</v>
      </c>
      <c r="E5527">
        <v>13</v>
      </c>
      <c r="F5527">
        <v>6</v>
      </c>
      <c r="J5527" t="s">
        <v>1244</v>
      </c>
    </row>
    <row r="5528" spans="1:10">
      <c r="A5528" t="s">
        <v>1415</v>
      </c>
      <c r="B5528" s="56">
        <v>0.14939814814814814</v>
      </c>
      <c r="C5528" t="s">
        <v>19</v>
      </c>
      <c r="D5528" t="s">
        <v>28</v>
      </c>
      <c r="E5528">
        <v>8</v>
      </c>
      <c r="H5528" t="s">
        <v>1481</v>
      </c>
      <c r="I5528">
        <v>1</v>
      </c>
    </row>
    <row r="5529" spans="1:10">
      <c r="A5529" t="s">
        <v>1415</v>
      </c>
      <c r="B5529" s="56">
        <v>0.15179398148148149</v>
      </c>
      <c r="C5529" t="s">
        <v>14</v>
      </c>
      <c r="D5529" t="s">
        <v>30</v>
      </c>
      <c r="E5529" t="s">
        <v>38</v>
      </c>
      <c r="F5529" t="s">
        <v>38</v>
      </c>
      <c r="J5529" t="s">
        <v>103</v>
      </c>
    </row>
    <row r="5530" spans="1:10">
      <c r="A5530" t="s">
        <v>1415</v>
      </c>
      <c r="B5530" s="56">
        <v>0.15179398148148149</v>
      </c>
      <c r="C5530" t="s">
        <v>14</v>
      </c>
      <c r="D5530" t="s">
        <v>30</v>
      </c>
      <c r="E5530">
        <v>21</v>
      </c>
      <c r="F5530">
        <v>14</v>
      </c>
      <c r="J5530" t="s">
        <v>1489</v>
      </c>
    </row>
    <row r="5531" spans="1:10">
      <c r="A5531" t="s">
        <v>1415</v>
      </c>
      <c r="B5531" s="56">
        <v>0.15189814814814814</v>
      </c>
      <c r="C5531" t="s">
        <v>14</v>
      </c>
      <c r="D5531" t="s">
        <v>28</v>
      </c>
      <c r="E5531">
        <v>8</v>
      </c>
      <c r="H5531" t="s">
        <v>1481</v>
      </c>
    </row>
    <row r="5532" spans="1:10">
      <c r="A5532" t="s">
        <v>1415</v>
      </c>
      <c r="B5532" s="56">
        <v>0.15204861111111112</v>
      </c>
      <c r="C5532" t="s">
        <v>14</v>
      </c>
      <c r="D5532" t="s">
        <v>30</v>
      </c>
      <c r="E5532" t="s">
        <v>38</v>
      </c>
      <c r="F5532" t="s">
        <v>38</v>
      </c>
      <c r="J5532" t="s">
        <v>103</v>
      </c>
    </row>
    <row r="5533" spans="1:10">
      <c r="A5533" t="s">
        <v>1415</v>
      </c>
      <c r="B5533" s="56">
        <v>0.15204861111111112</v>
      </c>
      <c r="C5533" t="s">
        <v>14</v>
      </c>
      <c r="D5533" t="s">
        <v>30</v>
      </c>
      <c r="E5533">
        <v>11</v>
      </c>
      <c r="F5533">
        <v>4</v>
      </c>
      <c r="J5533" t="s">
        <v>1489</v>
      </c>
    </row>
    <row r="5534" spans="1:10">
      <c r="A5534" t="s">
        <v>1415</v>
      </c>
      <c r="B5534" s="56">
        <v>0.15212962962962964</v>
      </c>
      <c r="C5534" t="s">
        <v>14</v>
      </c>
      <c r="D5534" t="s">
        <v>28</v>
      </c>
      <c r="E5534">
        <v>12</v>
      </c>
      <c r="H5534" t="s">
        <v>1497</v>
      </c>
    </row>
    <row r="5535" spans="1:10">
      <c r="A5535" t="s">
        <v>1415</v>
      </c>
      <c r="B5535" s="56">
        <v>0.15241898148148147</v>
      </c>
      <c r="C5535" t="s">
        <v>14</v>
      </c>
      <c r="D5535" t="s">
        <v>30</v>
      </c>
      <c r="E5535" t="s">
        <v>38</v>
      </c>
      <c r="F5535" t="s">
        <v>38</v>
      </c>
      <c r="J5535" t="s">
        <v>103</v>
      </c>
    </row>
    <row r="5536" spans="1:10">
      <c r="A5536" t="s">
        <v>1415</v>
      </c>
      <c r="B5536" s="56">
        <v>0.15241898148148147</v>
      </c>
      <c r="C5536" t="s">
        <v>14</v>
      </c>
      <c r="D5536" t="s">
        <v>30</v>
      </c>
      <c r="E5536">
        <v>13</v>
      </c>
      <c r="F5536">
        <v>6</v>
      </c>
      <c r="J5536" t="s">
        <v>368</v>
      </c>
    </row>
    <row r="5537" spans="1:10">
      <c r="A5537" t="s">
        <v>1415</v>
      </c>
      <c r="B5537" s="56">
        <v>0.15261574074074075</v>
      </c>
      <c r="C5537" t="s">
        <v>14</v>
      </c>
      <c r="D5537" t="s">
        <v>28</v>
      </c>
      <c r="E5537">
        <v>10</v>
      </c>
      <c r="H5537" t="s">
        <v>1501</v>
      </c>
    </row>
    <row r="5538" spans="1:10">
      <c r="A5538" t="s">
        <v>1415</v>
      </c>
      <c r="B5538" s="56">
        <v>0.15268518518518517</v>
      </c>
      <c r="C5538" t="s">
        <v>14</v>
      </c>
      <c r="D5538" t="s">
        <v>30</v>
      </c>
      <c r="E5538" t="s">
        <v>38</v>
      </c>
      <c r="F5538" t="s">
        <v>38</v>
      </c>
      <c r="J5538" t="s">
        <v>103</v>
      </c>
    </row>
    <row r="5539" spans="1:10">
      <c r="A5539" t="s">
        <v>1415</v>
      </c>
      <c r="B5539" s="56">
        <v>0.15268518518518517</v>
      </c>
      <c r="C5539" t="s">
        <v>14</v>
      </c>
      <c r="D5539" t="s">
        <v>30</v>
      </c>
      <c r="E5539" t="s">
        <v>38</v>
      </c>
      <c r="F5539" t="s">
        <v>38</v>
      </c>
      <c r="J5539" t="s">
        <v>368</v>
      </c>
    </row>
    <row r="5540" spans="1:10">
      <c r="A5540" t="s">
        <v>1415</v>
      </c>
      <c r="B5540" s="56">
        <v>0.15275462962962963</v>
      </c>
      <c r="C5540" t="s">
        <v>14</v>
      </c>
      <c r="D5540" t="s">
        <v>28</v>
      </c>
      <c r="E5540">
        <v>6</v>
      </c>
      <c r="H5540" t="s">
        <v>1502</v>
      </c>
      <c r="I5540">
        <v>1</v>
      </c>
    </row>
    <row r="5541" spans="1:10">
      <c r="A5541" t="s">
        <v>1415</v>
      </c>
      <c r="B5541" s="56">
        <v>0.1537037037037037</v>
      </c>
      <c r="C5541" t="s">
        <v>13</v>
      </c>
      <c r="D5541" t="s">
        <v>33</v>
      </c>
      <c r="E5541">
        <v>24</v>
      </c>
      <c r="F5541">
        <v>17</v>
      </c>
      <c r="J5541" t="s">
        <v>120</v>
      </c>
    </row>
    <row r="5542" spans="1:10">
      <c r="A5542" t="s">
        <v>1415</v>
      </c>
      <c r="B5542" s="56">
        <v>0.15373842592592593</v>
      </c>
      <c r="C5542" t="s">
        <v>13</v>
      </c>
      <c r="D5542" t="s">
        <v>33</v>
      </c>
      <c r="E5542">
        <v>14</v>
      </c>
      <c r="F5542">
        <v>7</v>
      </c>
      <c r="J5542" t="s">
        <v>120</v>
      </c>
    </row>
    <row r="5543" spans="1:10">
      <c r="A5543" t="s">
        <v>1415</v>
      </c>
      <c r="B5543" s="56">
        <v>0.15386574074074075</v>
      </c>
      <c r="C5543" t="s">
        <v>13</v>
      </c>
      <c r="D5543" t="s">
        <v>28</v>
      </c>
      <c r="E5543">
        <v>10</v>
      </c>
      <c r="H5543" t="s">
        <v>1501</v>
      </c>
    </row>
    <row r="5544" spans="1:10">
      <c r="A5544" t="s">
        <v>1415</v>
      </c>
      <c r="B5544" s="56">
        <v>0.15390046296296298</v>
      </c>
      <c r="C5544" t="s">
        <v>13</v>
      </c>
      <c r="D5544" t="s">
        <v>28</v>
      </c>
      <c r="E5544">
        <v>8</v>
      </c>
      <c r="H5544" t="s">
        <v>1481</v>
      </c>
    </row>
    <row r="5545" spans="1:10">
      <c r="A5545" t="s">
        <v>1415</v>
      </c>
      <c r="B5545" s="56">
        <v>0.15407407407407409</v>
      </c>
      <c r="C5545" t="s">
        <v>13</v>
      </c>
      <c r="D5545" t="s">
        <v>30</v>
      </c>
      <c r="E5545">
        <v>16</v>
      </c>
      <c r="F5545">
        <v>8</v>
      </c>
      <c r="J5545" t="s">
        <v>88</v>
      </c>
    </row>
    <row r="5546" spans="1:10">
      <c r="A5546" t="s">
        <v>1415</v>
      </c>
      <c r="B5546" s="56">
        <v>0.15418981481481481</v>
      </c>
      <c r="C5546" t="s">
        <v>13</v>
      </c>
      <c r="D5546" t="s">
        <v>28</v>
      </c>
      <c r="E5546">
        <v>6</v>
      </c>
      <c r="H5546" t="s">
        <v>1502</v>
      </c>
    </row>
    <row r="5547" spans="1:10">
      <c r="A5547" t="s">
        <v>1415</v>
      </c>
      <c r="B5547" s="56">
        <v>0.15518518518518518</v>
      </c>
      <c r="C5547" t="s">
        <v>21</v>
      </c>
      <c r="D5547" t="s">
        <v>28</v>
      </c>
      <c r="E5547">
        <v>12</v>
      </c>
      <c r="H5547" t="s">
        <v>1497</v>
      </c>
      <c r="I5547">
        <v>0.5</v>
      </c>
      <c r="J5547" t="s">
        <v>609</v>
      </c>
    </row>
    <row r="5548" spans="1:10">
      <c r="A5548" t="s">
        <v>1415</v>
      </c>
      <c r="B5548" s="56">
        <v>0.15525462962962963</v>
      </c>
      <c r="C5548" t="s">
        <v>18</v>
      </c>
      <c r="D5548" t="s">
        <v>28</v>
      </c>
      <c r="E5548">
        <v>22</v>
      </c>
      <c r="H5548" t="s">
        <v>1510</v>
      </c>
      <c r="I5548">
        <v>0.5</v>
      </c>
      <c r="J5548" t="s">
        <v>82</v>
      </c>
    </row>
    <row r="5549" spans="1:10">
      <c r="A5549" t="s">
        <v>1415</v>
      </c>
      <c r="B5549" s="56">
        <v>0.15771990740740741</v>
      </c>
      <c r="C5549" t="s">
        <v>89</v>
      </c>
      <c r="D5549" t="s">
        <v>15</v>
      </c>
      <c r="E5549" t="s">
        <v>20</v>
      </c>
      <c r="F5549">
        <v>1</v>
      </c>
    </row>
    <row r="5550" spans="1:10">
      <c r="A5550" t="s">
        <v>1415</v>
      </c>
      <c r="B5550" s="56">
        <v>0.15899305555555557</v>
      </c>
      <c r="C5550" t="s">
        <v>13</v>
      </c>
      <c r="D5550" t="s">
        <v>22</v>
      </c>
      <c r="E5550" t="s">
        <v>38</v>
      </c>
      <c r="F5550" t="s">
        <v>38</v>
      </c>
      <c r="J5550" t="s">
        <v>56</v>
      </c>
    </row>
    <row r="5551" spans="1:10">
      <c r="A5551" t="s">
        <v>1415</v>
      </c>
      <c r="B5551" s="56">
        <v>0.15899305555555557</v>
      </c>
      <c r="C5551" t="s">
        <v>13</v>
      </c>
      <c r="D5551" t="s">
        <v>22</v>
      </c>
      <c r="E5551">
        <v>9</v>
      </c>
      <c r="F5551">
        <v>9</v>
      </c>
      <c r="J5551" t="s">
        <v>57</v>
      </c>
    </row>
    <row r="5552" spans="1:10">
      <c r="A5552" t="s">
        <v>1415</v>
      </c>
      <c r="B5552" s="56">
        <v>0.15914351851851852</v>
      </c>
      <c r="C5552" t="s">
        <v>13</v>
      </c>
      <c r="D5552" t="s">
        <v>15</v>
      </c>
      <c r="E5552">
        <v>16</v>
      </c>
      <c r="F5552">
        <v>15</v>
      </c>
    </row>
    <row r="5553" spans="1:10">
      <c r="A5553" t="s">
        <v>1415</v>
      </c>
      <c r="B5553" s="56">
        <v>0.16133101851851853</v>
      </c>
      <c r="C5553" t="s">
        <v>13</v>
      </c>
      <c r="D5553" t="s">
        <v>15</v>
      </c>
      <c r="E5553">
        <v>3</v>
      </c>
      <c r="F5553">
        <v>2</v>
      </c>
    </row>
    <row r="5554" spans="1:10">
      <c r="A5554" t="s">
        <v>1415</v>
      </c>
      <c r="B5554" s="56">
        <v>0.16259259259259259</v>
      </c>
      <c r="C5554" t="s">
        <v>14</v>
      </c>
      <c r="D5554" t="s">
        <v>15</v>
      </c>
      <c r="E5554">
        <v>18</v>
      </c>
      <c r="F5554">
        <v>14</v>
      </c>
    </row>
    <row r="5555" spans="1:10">
      <c r="A5555" t="s">
        <v>1415</v>
      </c>
      <c r="B5555" s="56">
        <v>0.16261574074074073</v>
      </c>
      <c r="C5555" t="s">
        <v>66</v>
      </c>
      <c r="D5555" t="s">
        <v>15</v>
      </c>
      <c r="E5555">
        <v>16</v>
      </c>
      <c r="F5555">
        <v>14</v>
      </c>
    </row>
    <row r="5556" spans="1:10">
      <c r="A5556" t="s">
        <v>1525</v>
      </c>
      <c r="B5556" s="56">
        <v>8.6574074074074071E-3</v>
      </c>
      <c r="C5556" t="s">
        <v>21</v>
      </c>
      <c r="D5556" t="s">
        <v>16</v>
      </c>
      <c r="E5556" t="s">
        <v>17</v>
      </c>
      <c r="F5556">
        <v>20</v>
      </c>
    </row>
    <row r="5557" spans="1:10">
      <c r="A5557" t="s">
        <v>1525</v>
      </c>
      <c r="B5557" s="56">
        <v>9.6874999999999999E-3</v>
      </c>
      <c r="C5557" t="s">
        <v>14</v>
      </c>
      <c r="D5557" t="s">
        <v>16</v>
      </c>
      <c r="E5557">
        <v>22</v>
      </c>
      <c r="F5557">
        <v>18</v>
      </c>
    </row>
    <row r="5558" spans="1:10">
      <c r="A5558" t="s">
        <v>1525</v>
      </c>
      <c r="B5558" s="56">
        <v>9.6990740740740735E-3</v>
      </c>
      <c r="C5558" t="s">
        <v>19</v>
      </c>
      <c r="D5558" t="s">
        <v>16</v>
      </c>
      <c r="E5558">
        <v>22</v>
      </c>
      <c r="F5558">
        <v>18</v>
      </c>
    </row>
    <row r="5559" spans="1:10">
      <c r="A5559" t="s">
        <v>1525</v>
      </c>
      <c r="B5559" s="56">
        <v>9.9884259259259266E-3</v>
      </c>
      <c r="C5559" t="s">
        <v>13</v>
      </c>
      <c r="D5559" t="s">
        <v>16</v>
      </c>
      <c r="E5559">
        <v>12</v>
      </c>
      <c r="F5559">
        <v>12</v>
      </c>
    </row>
    <row r="5560" spans="1:10">
      <c r="A5560" t="s">
        <v>1525</v>
      </c>
      <c r="B5560" s="56">
        <v>1.0011574074074074E-2</v>
      </c>
      <c r="C5560" t="s">
        <v>18</v>
      </c>
      <c r="D5560" t="s">
        <v>16</v>
      </c>
      <c r="E5560">
        <v>11</v>
      </c>
      <c r="F5560">
        <v>7</v>
      </c>
    </row>
    <row r="5561" spans="1:10">
      <c r="A5561" t="s">
        <v>1525</v>
      </c>
      <c r="B5561" s="56">
        <v>1.0011574074074074E-2</v>
      </c>
      <c r="C5561" t="s">
        <v>888</v>
      </c>
      <c r="D5561" t="s">
        <v>16</v>
      </c>
      <c r="E5561">
        <v>11</v>
      </c>
      <c r="F5561">
        <v>11</v>
      </c>
    </row>
    <row r="5562" spans="1:10">
      <c r="A5562" t="s">
        <v>1525</v>
      </c>
      <c r="B5562" s="56">
        <v>1.0092592592592592E-2</v>
      </c>
      <c r="C5562" t="s">
        <v>66</v>
      </c>
      <c r="D5562" t="s">
        <v>16</v>
      </c>
      <c r="E5562">
        <v>7</v>
      </c>
      <c r="F5562">
        <v>5</v>
      </c>
    </row>
    <row r="5563" spans="1:10">
      <c r="A5563" t="s">
        <v>1525</v>
      </c>
      <c r="B5563" s="56">
        <v>1.3275462962962963E-2</v>
      </c>
      <c r="C5563" t="s">
        <v>14</v>
      </c>
      <c r="D5563" t="s">
        <v>30</v>
      </c>
      <c r="E5563" t="s">
        <v>20</v>
      </c>
      <c r="F5563">
        <v>1</v>
      </c>
      <c r="J5563" t="s">
        <v>58</v>
      </c>
    </row>
    <row r="5564" spans="1:10">
      <c r="A5564" t="s">
        <v>1525</v>
      </c>
      <c r="B5564" s="56">
        <v>1.3553240740740741E-2</v>
      </c>
      <c r="C5564" t="s">
        <v>19</v>
      </c>
      <c r="D5564" t="s">
        <v>30</v>
      </c>
      <c r="E5564">
        <v>26</v>
      </c>
      <c r="F5564">
        <v>18</v>
      </c>
      <c r="J5564" t="s">
        <v>1244</v>
      </c>
    </row>
    <row r="5565" spans="1:10">
      <c r="A5565" t="s">
        <v>1525</v>
      </c>
      <c r="B5565" s="56">
        <v>1.3981481481481482E-2</v>
      </c>
      <c r="C5565" t="s">
        <v>19</v>
      </c>
      <c r="D5565" t="s">
        <v>28</v>
      </c>
      <c r="E5565">
        <v>25</v>
      </c>
      <c r="H5565" t="s">
        <v>1541</v>
      </c>
    </row>
    <row r="5566" spans="1:10">
      <c r="A5566" t="s">
        <v>1525</v>
      </c>
      <c r="B5566" s="56">
        <v>1.4687499999999999E-2</v>
      </c>
      <c r="C5566" t="s">
        <v>13</v>
      </c>
      <c r="D5566" t="s">
        <v>113</v>
      </c>
      <c r="E5566" t="s">
        <v>17</v>
      </c>
      <c r="F5566">
        <v>20</v>
      </c>
      <c r="J5566" t="s">
        <v>1542</v>
      </c>
    </row>
    <row r="5567" spans="1:10">
      <c r="A5567" t="s">
        <v>1525</v>
      </c>
      <c r="B5567" s="56">
        <v>1.480324074074074E-2</v>
      </c>
      <c r="C5567" t="s">
        <v>66</v>
      </c>
      <c r="D5567" t="s">
        <v>113</v>
      </c>
      <c r="E5567">
        <v>13</v>
      </c>
      <c r="F5567" t="s">
        <v>38</v>
      </c>
      <c r="J5567" t="s">
        <v>1543</v>
      </c>
    </row>
    <row r="5568" spans="1:10">
      <c r="A5568" t="s">
        <v>1525</v>
      </c>
      <c r="B5568" s="56">
        <v>1.4884259259259259E-2</v>
      </c>
      <c r="C5568" t="s">
        <v>14</v>
      </c>
      <c r="D5568" t="s">
        <v>113</v>
      </c>
      <c r="E5568">
        <v>11</v>
      </c>
      <c r="F5568" t="s">
        <v>38</v>
      </c>
      <c r="J5568" t="s">
        <v>1543</v>
      </c>
    </row>
    <row r="5569" spans="1:10">
      <c r="A5569" t="s">
        <v>1525</v>
      </c>
      <c r="B5569" s="56">
        <v>1.5046296296296295E-2</v>
      </c>
      <c r="C5569" t="s">
        <v>21</v>
      </c>
      <c r="D5569" t="s">
        <v>113</v>
      </c>
      <c r="E5569">
        <v>15</v>
      </c>
      <c r="F5569">
        <v>9</v>
      </c>
      <c r="J5569" t="s">
        <v>1542</v>
      </c>
    </row>
    <row r="5570" spans="1:10">
      <c r="A5570" t="s">
        <v>1525</v>
      </c>
      <c r="B5570" s="56">
        <v>1.5104166666666667E-2</v>
      </c>
      <c r="C5570" t="s">
        <v>19</v>
      </c>
      <c r="D5570" t="s">
        <v>113</v>
      </c>
      <c r="E5570">
        <v>6</v>
      </c>
      <c r="F5570">
        <v>6</v>
      </c>
      <c r="J5570" t="s">
        <v>1542</v>
      </c>
    </row>
    <row r="5571" spans="1:10">
      <c r="A5571" t="s">
        <v>1525</v>
      </c>
      <c r="B5571" s="56">
        <v>1.5289351851851853E-2</v>
      </c>
      <c r="C5571" t="s">
        <v>18</v>
      </c>
      <c r="D5571" t="s">
        <v>113</v>
      </c>
      <c r="E5571" t="s">
        <v>20</v>
      </c>
      <c r="F5571">
        <v>1</v>
      </c>
      <c r="J5571" t="s">
        <v>1542</v>
      </c>
    </row>
    <row r="5572" spans="1:10">
      <c r="A5572" t="s">
        <v>1525</v>
      </c>
      <c r="B5572" s="56">
        <v>1.5393518518518518E-2</v>
      </c>
      <c r="C5572" t="s">
        <v>888</v>
      </c>
      <c r="D5572" t="s">
        <v>113</v>
      </c>
      <c r="E5572">
        <v>13</v>
      </c>
      <c r="F5572">
        <v>5</v>
      </c>
      <c r="J5572" t="s">
        <v>1542</v>
      </c>
    </row>
    <row r="5573" spans="1:10">
      <c r="A5573" t="s">
        <v>1525</v>
      </c>
      <c r="B5573" s="56">
        <v>1.5925925925925927E-2</v>
      </c>
      <c r="C5573" t="s">
        <v>13</v>
      </c>
      <c r="D5573" t="s">
        <v>33</v>
      </c>
      <c r="E5573">
        <v>12</v>
      </c>
      <c r="F5573">
        <v>5</v>
      </c>
      <c r="J5573" t="s">
        <v>120</v>
      </c>
    </row>
    <row r="5574" spans="1:10">
      <c r="A5574" t="s">
        <v>1525</v>
      </c>
      <c r="B5574" s="56">
        <v>1.5972222222222221E-2</v>
      </c>
      <c r="C5574" t="s">
        <v>13</v>
      </c>
      <c r="D5574" t="s">
        <v>33</v>
      </c>
      <c r="E5574">
        <v>15</v>
      </c>
      <c r="F5574">
        <v>8</v>
      </c>
      <c r="J5574" t="s">
        <v>120</v>
      </c>
    </row>
    <row r="5575" spans="1:10">
      <c r="A5575" t="s">
        <v>1525</v>
      </c>
      <c r="B5575" s="56">
        <v>1.6122685185185184E-2</v>
      </c>
      <c r="C5575" t="s">
        <v>13</v>
      </c>
      <c r="D5575" t="s">
        <v>28</v>
      </c>
      <c r="E5575">
        <v>10</v>
      </c>
      <c r="H5575" t="s">
        <v>1546</v>
      </c>
    </row>
    <row r="5576" spans="1:10">
      <c r="A5576" t="s">
        <v>1525</v>
      </c>
      <c r="B5576" s="56">
        <v>1.8553240740740742E-2</v>
      </c>
      <c r="C5576" t="s">
        <v>14</v>
      </c>
      <c r="D5576" t="s">
        <v>62</v>
      </c>
      <c r="E5576">
        <v>21</v>
      </c>
      <c r="F5576">
        <v>18</v>
      </c>
      <c r="J5576" t="s">
        <v>1547</v>
      </c>
    </row>
    <row r="5577" spans="1:10">
      <c r="A5577" t="s">
        <v>1525</v>
      </c>
      <c r="B5577" s="56">
        <v>1.8553240740740742E-2</v>
      </c>
      <c r="C5577" t="s">
        <v>14</v>
      </c>
      <c r="D5577" t="s">
        <v>45</v>
      </c>
      <c r="E5577">
        <v>4</v>
      </c>
      <c r="J5577" t="s">
        <v>1548</v>
      </c>
    </row>
    <row r="5578" spans="1:10">
      <c r="A5578" t="s">
        <v>1525</v>
      </c>
      <c r="B5578" s="56">
        <v>1.9178240740740742E-2</v>
      </c>
      <c r="C5578" t="s">
        <v>66</v>
      </c>
      <c r="D5578" t="s">
        <v>30</v>
      </c>
      <c r="E5578">
        <v>18</v>
      </c>
      <c r="F5578" t="s">
        <v>38</v>
      </c>
      <c r="J5578" t="s">
        <v>1549</v>
      </c>
    </row>
    <row r="5579" spans="1:10">
      <c r="A5579" t="s">
        <v>1525</v>
      </c>
      <c r="B5579" s="56">
        <v>1.9247685185185184E-2</v>
      </c>
      <c r="C5579" t="s">
        <v>66</v>
      </c>
      <c r="D5579" t="s">
        <v>30</v>
      </c>
      <c r="E5579">
        <v>19</v>
      </c>
      <c r="F5579" t="s">
        <v>38</v>
      </c>
      <c r="J5579" t="s">
        <v>1549</v>
      </c>
    </row>
    <row r="5580" spans="1:10">
      <c r="A5580" t="s">
        <v>1525</v>
      </c>
      <c r="B5580" s="56">
        <v>1.9398148148148147E-2</v>
      </c>
      <c r="C5580" t="s">
        <v>66</v>
      </c>
      <c r="D5580" t="s">
        <v>28</v>
      </c>
      <c r="E5580">
        <v>15</v>
      </c>
      <c r="H5580" t="s">
        <v>1550</v>
      </c>
    </row>
    <row r="5581" spans="1:10">
      <c r="A5581" t="s">
        <v>1525</v>
      </c>
      <c r="B5581" s="56">
        <v>1.9560185185185184E-2</v>
      </c>
      <c r="C5581" t="s">
        <v>66</v>
      </c>
      <c r="D5581" t="s">
        <v>28</v>
      </c>
      <c r="E5581">
        <v>10</v>
      </c>
      <c r="H5581" t="s">
        <v>1546</v>
      </c>
    </row>
    <row r="5582" spans="1:10">
      <c r="A5582" t="s">
        <v>1525</v>
      </c>
      <c r="B5582" s="56">
        <v>1.9907407407407408E-2</v>
      </c>
      <c r="C5582" t="s">
        <v>66</v>
      </c>
      <c r="D5582" t="s">
        <v>30</v>
      </c>
      <c r="E5582">
        <v>19</v>
      </c>
      <c r="F5582" t="s">
        <v>38</v>
      </c>
      <c r="J5582" t="s">
        <v>1551</v>
      </c>
    </row>
    <row r="5583" spans="1:10">
      <c r="A5583" t="s">
        <v>1525</v>
      </c>
      <c r="B5583" s="56">
        <v>1.9930555555555556E-2</v>
      </c>
      <c r="C5583" t="s">
        <v>66</v>
      </c>
      <c r="D5583" t="s">
        <v>30</v>
      </c>
      <c r="E5583">
        <v>26</v>
      </c>
      <c r="F5583">
        <v>19</v>
      </c>
      <c r="J5583" t="s">
        <v>1551</v>
      </c>
    </row>
    <row r="5584" spans="1:10">
      <c r="A5584" t="s">
        <v>1525</v>
      </c>
      <c r="B5584" s="56">
        <v>2.0625000000000001E-2</v>
      </c>
      <c r="C5584" t="s">
        <v>21</v>
      </c>
      <c r="D5584" t="s">
        <v>28</v>
      </c>
      <c r="E5584">
        <v>12</v>
      </c>
      <c r="H5584" t="s">
        <v>1552</v>
      </c>
      <c r="I5584">
        <v>1</v>
      </c>
      <c r="J5584" t="s">
        <v>1553</v>
      </c>
    </row>
    <row r="5585" spans="1:10">
      <c r="A5585" t="s">
        <v>1525</v>
      </c>
      <c r="B5585" s="56">
        <v>2.1516203703703704E-2</v>
      </c>
      <c r="C5585" t="s">
        <v>13</v>
      </c>
      <c r="D5585" t="s">
        <v>33</v>
      </c>
      <c r="E5585">
        <v>26</v>
      </c>
      <c r="F5585">
        <v>19</v>
      </c>
      <c r="J5585" t="s">
        <v>120</v>
      </c>
    </row>
    <row r="5586" spans="1:10">
      <c r="A5586" t="s">
        <v>1525</v>
      </c>
      <c r="B5586" s="56">
        <v>2.1655092592592594E-2</v>
      </c>
      <c r="C5586" t="s">
        <v>13</v>
      </c>
      <c r="D5586" t="s">
        <v>33</v>
      </c>
      <c r="E5586">
        <v>19</v>
      </c>
      <c r="F5586">
        <v>12</v>
      </c>
      <c r="J5586" t="s">
        <v>120</v>
      </c>
    </row>
    <row r="5587" spans="1:10">
      <c r="A5587" t="s">
        <v>1525</v>
      </c>
      <c r="B5587" s="56">
        <v>2.1782407407407407E-2</v>
      </c>
      <c r="C5587" t="s">
        <v>13</v>
      </c>
      <c r="D5587" t="s">
        <v>28</v>
      </c>
      <c r="E5587">
        <v>14</v>
      </c>
      <c r="H5587" t="s">
        <v>1555</v>
      </c>
    </row>
    <row r="5588" spans="1:10">
      <c r="A5588" t="s">
        <v>1525</v>
      </c>
      <c r="B5588" s="56">
        <v>2.1828703703703704E-2</v>
      </c>
      <c r="C5588" t="s">
        <v>13</v>
      </c>
      <c r="D5588" t="s">
        <v>28</v>
      </c>
      <c r="E5588">
        <v>13</v>
      </c>
      <c r="H5588" t="s">
        <v>1556</v>
      </c>
    </row>
    <row r="5589" spans="1:10">
      <c r="A5589" t="s">
        <v>1525</v>
      </c>
      <c r="B5589" s="56">
        <v>2.2870370370370371E-2</v>
      </c>
      <c r="C5589" t="s">
        <v>18</v>
      </c>
      <c r="D5589" t="s">
        <v>33</v>
      </c>
      <c r="E5589">
        <v>15</v>
      </c>
      <c r="F5589">
        <v>8</v>
      </c>
      <c r="J5589" t="s">
        <v>155</v>
      </c>
    </row>
    <row r="5590" spans="1:10">
      <c r="A5590" t="s">
        <v>1525</v>
      </c>
      <c r="B5590" s="56">
        <v>2.3333333333333334E-2</v>
      </c>
      <c r="C5590" t="s">
        <v>18</v>
      </c>
      <c r="D5590" t="s">
        <v>28</v>
      </c>
      <c r="E5590">
        <v>12</v>
      </c>
      <c r="H5590" t="s">
        <v>1558</v>
      </c>
      <c r="J5590" t="s">
        <v>215</v>
      </c>
    </row>
    <row r="5591" spans="1:10">
      <c r="A5591" t="s">
        <v>1525</v>
      </c>
      <c r="B5591" s="56">
        <v>2.3668981481481482E-2</v>
      </c>
      <c r="C5591" t="s">
        <v>888</v>
      </c>
      <c r="D5591" t="s">
        <v>101</v>
      </c>
      <c r="E5591">
        <v>6</v>
      </c>
      <c r="J5591" t="s">
        <v>1559</v>
      </c>
    </row>
    <row r="5592" spans="1:10">
      <c r="A5592" t="s">
        <v>1525</v>
      </c>
      <c r="B5592" s="56">
        <v>2.508101851851852E-2</v>
      </c>
      <c r="C5592" t="s">
        <v>14</v>
      </c>
      <c r="D5592" t="s">
        <v>30</v>
      </c>
      <c r="E5592">
        <v>24</v>
      </c>
      <c r="F5592">
        <v>17</v>
      </c>
      <c r="J5592" t="s">
        <v>103</v>
      </c>
    </row>
    <row r="5593" spans="1:10">
      <c r="A5593" t="s">
        <v>1525</v>
      </c>
      <c r="B5593" s="56">
        <v>2.508101851851852E-2</v>
      </c>
      <c r="C5593" t="s">
        <v>14</v>
      </c>
      <c r="D5593" t="s">
        <v>30</v>
      </c>
      <c r="E5593" t="s">
        <v>38</v>
      </c>
      <c r="F5593" t="s">
        <v>38</v>
      </c>
      <c r="J5593" t="s">
        <v>1560</v>
      </c>
    </row>
    <row r="5594" spans="1:10">
      <c r="A5594" t="s">
        <v>1525</v>
      </c>
      <c r="B5594" s="56">
        <v>2.5289351851851851E-2</v>
      </c>
      <c r="C5594" t="s">
        <v>14</v>
      </c>
      <c r="D5594" t="s">
        <v>28</v>
      </c>
      <c r="E5594">
        <v>6</v>
      </c>
      <c r="H5594" t="s">
        <v>1561</v>
      </c>
    </row>
    <row r="5595" spans="1:10">
      <c r="A5595" t="s">
        <v>1525</v>
      </c>
      <c r="B5595" s="56">
        <v>2.5868055555555554E-2</v>
      </c>
      <c r="C5595" t="s">
        <v>14</v>
      </c>
      <c r="D5595" t="s">
        <v>62</v>
      </c>
      <c r="E5595">
        <v>14</v>
      </c>
      <c r="F5595">
        <v>11</v>
      </c>
      <c r="J5595" t="s">
        <v>1547</v>
      </c>
    </row>
    <row r="5596" spans="1:10">
      <c r="A5596" t="s">
        <v>1525</v>
      </c>
      <c r="B5596" s="56">
        <v>2.5868055555555554E-2</v>
      </c>
      <c r="C5596" t="s">
        <v>14</v>
      </c>
      <c r="D5596" t="s">
        <v>45</v>
      </c>
      <c r="E5596">
        <v>3</v>
      </c>
      <c r="J5596" t="s">
        <v>1548</v>
      </c>
    </row>
    <row r="5597" spans="1:10">
      <c r="A5597" t="s">
        <v>1525</v>
      </c>
      <c r="B5597" s="56">
        <v>2.6840277777777779E-2</v>
      </c>
      <c r="C5597" t="s">
        <v>14</v>
      </c>
      <c r="D5597" t="s">
        <v>62</v>
      </c>
      <c r="E5597">
        <v>14</v>
      </c>
      <c r="F5597" t="s">
        <v>38</v>
      </c>
      <c r="J5597" t="s">
        <v>1562</v>
      </c>
    </row>
    <row r="5598" spans="1:10">
      <c r="A5598" t="s">
        <v>1525</v>
      </c>
      <c r="B5598" s="56">
        <v>2.7418981481481482E-2</v>
      </c>
      <c r="C5598" t="s">
        <v>66</v>
      </c>
      <c r="D5598" t="s">
        <v>30</v>
      </c>
      <c r="E5598">
        <v>18</v>
      </c>
      <c r="F5598" t="s">
        <v>38</v>
      </c>
      <c r="J5598" t="s">
        <v>1563</v>
      </c>
    </row>
    <row r="5599" spans="1:10">
      <c r="A5599" t="s">
        <v>1525</v>
      </c>
      <c r="B5599" s="56">
        <v>2.7465277777777779E-2</v>
      </c>
      <c r="C5599" t="s">
        <v>66</v>
      </c>
      <c r="D5599" t="s">
        <v>30</v>
      </c>
      <c r="E5599">
        <v>23</v>
      </c>
      <c r="F5599" t="s">
        <v>38</v>
      </c>
      <c r="J5599" t="s">
        <v>1563</v>
      </c>
    </row>
    <row r="5600" spans="1:10">
      <c r="A5600" t="s">
        <v>1525</v>
      </c>
      <c r="B5600" s="56">
        <v>2.7777777777777776E-2</v>
      </c>
      <c r="C5600" t="s">
        <v>66</v>
      </c>
      <c r="D5600" t="s">
        <v>28</v>
      </c>
      <c r="E5600">
        <v>34</v>
      </c>
      <c r="H5600" t="s">
        <v>1564</v>
      </c>
    </row>
    <row r="5601" spans="1:10">
      <c r="A5601" t="s">
        <v>1525</v>
      </c>
      <c r="B5601" s="56">
        <v>2.7893518518518519E-2</v>
      </c>
      <c r="C5601" t="s">
        <v>66</v>
      </c>
      <c r="D5601" t="s">
        <v>28</v>
      </c>
      <c r="E5601">
        <v>12</v>
      </c>
      <c r="H5601" t="s">
        <v>1565</v>
      </c>
    </row>
    <row r="5602" spans="1:10">
      <c r="A5602" t="s">
        <v>1525</v>
      </c>
      <c r="B5602" s="56">
        <v>2.9247685185185186E-2</v>
      </c>
      <c r="C5602" t="s">
        <v>19</v>
      </c>
      <c r="D5602" t="s">
        <v>28</v>
      </c>
      <c r="E5602">
        <v>3</v>
      </c>
      <c r="H5602" t="s">
        <v>1566</v>
      </c>
      <c r="J5602" t="s">
        <v>1567</v>
      </c>
    </row>
    <row r="5603" spans="1:10">
      <c r="A5603" t="s">
        <v>1525</v>
      </c>
      <c r="B5603" s="56">
        <v>2.9768518518518517E-2</v>
      </c>
      <c r="C5603" t="s">
        <v>19</v>
      </c>
      <c r="D5603" t="s">
        <v>30</v>
      </c>
      <c r="E5603">
        <v>16</v>
      </c>
      <c r="F5603">
        <v>8</v>
      </c>
      <c r="J5603" t="s">
        <v>1328</v>
      </c>
    </row>
    <row r="5604" spans="1:10">
      <c r="A5604" t="s">
        <v>1525</v>
      </c>
      <c r="B5604" s="56">
        <v>2.9768518518518517E-2</v>
      </c>
      <c r="C5604" t="s">
        <v>19</v>
      </c>
      <c r="D5604" t="s">
        <v>45</v>
      </c>
      <c r="E5604">
        <v>1</v>
      </c>
    </row>
    <row r="5605" spans="1:10">
      <c r="A5605" t="s">
        <v>1525</v>
      </c>
      <c r="B5605" s="56">
        <v>2.9895833333333333E-2</v>
      </c>
      <c r="C5605" t="s">
        <v>19</v>
      </c>
      <c r="D5605" t="s">
        <v>28</v>
      </c>
      <c r="E5605">
        <v>33</v>
      </c>
      <c r="H5605" t="s">
        <v>1568</v>
      </c>
      <c r="J5605" t="s">
        <v>497</v>
      </c>
    </row>
    <row r="5606" spans="1:10">
      <c r="A5606" t="s">
        <v>1525</v>
      </c>
      <c r="B5606" s="56">
        <v>3.0439814814814815E-2</v>
      </c>
      <c r="C5606" t="s">
        <v>19</v>
      </c>
      <c r="D5606" t="s">
        <v>30</v>
      </c>
      <c r="E5606">
        <v>26</v>
      </c>
      <c r="F5606">
        <v>18</v>
      </c>
      <c r="J5606" t="s">
        <v>1244</v>
      </c>
    </row>
    <row r="5607" spans="1:10">
      <c r="A5607" t="s">
        <v>1525</v>
      </c>
      <c r="B5607" s="56">
        <v>3.048611111111111E-2</v>
      </c>
      <c r="C5607" t="s">
        <v>19</v>
      </c>
      <c r="D5607" t="s">
        <v>28</v>
      </c>
      <c r="E5607">
        <v>10</v>
      </c>
      <c r="H5607" t="s">
        <v>1569</v>
      </c>
    </row>
    <row r="5608" spans="1:10">
      <c r="A5608" t="s">
        <v>1525</v>
      </c>
      <c r="B5608" s="56">
        <v>3.1446759259259258E-2</v>
      </c>
      <c r="C5608" t="s">
        <v>14</v>
      </c>
      <c r="D5608" t="s">
        <v>30</v>
      </c>
      <c r="E5608">
        <v>23</v>
      </c>
      <c r="F5608">
        <v>16</v>
      </c>
      <c r="J5608" t="s">
        <v>103</v>
      </c>
    </row>
    <row r="5609" spans="1:10">
      <c r="A5609" t="s">
        <v>1525</v>
      </c>
      <c r="B5609" s="56">
        <v>3.1446759259259258E-2</v>
      </c>
      <c r="C5609" t="s">
        <v>14</v>
      </c>
      <c r="D5609" t="s">
        <v>30</v>
      </c>
      <c r="E5609" t="s">
        <v>20</v>
      </c>
      <c r="F5609">
        <v>1</v>
      </c>
      <c r="J5609" t="s">
        <v>368</v>
      </c>
    </row>
    <row r="5610" spans="1:10">
      <c r="A5610" t="s">
        <v>1525</v>
      </c>
      <c r="B5610" s="56">
        <v>3.1956018518518516E-2</v>
      </c>
      <c r="C5610" t="s">
        <v>14</v>
      </c>
      <c r="D5610" t="s">
        <v>30</v>
      </c>
      <c r="E5610" t="s">
        <v>38</v>
      </c>
      <c r="F5610" t="s">
        <v>38</v>
      </c>
      <c r="J5610" t="s">
        <v>103</v>
      </c>
    </row>
    <row r="5611" spans="1:10">
      <c r="A5611" t="s">
        <v>1525</v>
      </c>
      <c r="B5611" s="56">
        <v>3.1956018518518516E-2</v>
      </c>
      <c r="C5611" t="s">
        <v>14</v>
      </c>
      <c r="D5611" t="s">
        <v>30</v>
      </c>
      <c r="E5611">
        <v>18</v>
      </c>
      <c r="F5611">
        <v>11</v>
      </c>
      <c r="J5611" t="s">
        <v>368</v>
      </c>
    </row>
    <row r="5612" spans="1:10">
      <c r="A5612" t="s">
        <v>1525</v>
      </c>
      <c r="B5612" s="56">
        <v>3.1956018518518516E-2</v>
      </c>
      <c r="C5612" t="s">
        <v>14</v>
      </c>
      <c r="D5612" t="s">
        <v>45</v>
      </c>
      <c r="E5612">
        <v>1</v>
      </c>
      <c r="J5612" t="s">
        <v>1548</v>
      </c>
    </row>
    <row r="5613" spans="1:10">
      <c r="A5613" t="s">
        <v>1525</v>
      </c>
      <c r="B5613" s="56">
        <v>3.2037037037037037E-2</v>
      </c>
      <c r="C5613" t="s">
        <v>14</v>
      </c>
      <c r="D5613" t="s">
        <v>28</v>
      </c>
      <c r="E5613">
        <v>9</v>
      </c>
      <c r="H5613" t="s">
        <v>1573</v>
      </c>
    </row>
    <row r="5614" spans="1:10">
      <c r="A5614" t="s">
        <v>1525</v>
      </c>
      <c r="B5614" s="56">
        <v>3.3090277777777781E-2</v>
      </c>
      <c r="C5614" t="s">
        <v>21</v>
      </c>
      <c r="D5614" t="s">
        <v>28</v>
      </c>
      <c r="E5614">
        <v>22</v>
      </c>
      <c r="H5614" t="s">
        <v>1574</v>
      </c>
      <c r="J5614" t="s">
        <v>1575</v>
      </c>
    </row>
    <row r="5615" spans="1:10">
      <c r="A5615" t="s">
        <v>1525</v>
      </c>
      <c r="B5615" s="56">
        <v>3.5219907407407408E-2</v>
      </c>
      <c r="C5615" t="s">
        <v>14</v>
      </c>
      <c r="D5615" t="s">
        <v>30</v>
      </c>
      <c r="E5615" t="s">
        <v>20</v>
      </c>
      <c r="F5615">
        <v>1</v>
      </c>
      <c r="J5615" t="s">
        <v>1576</v>
      </c>
    </row>
    <row r="5616" spans="1:10">
      <c r="A5616" t="s">
        <v>1525</v>
      </c>
      <c r="B5616" s="56">
        <v>3.5219907407407408E-2</v>
      </c>
      <c r="C5616" t="s">
        <v>14</v>
      </c>
      <c r="D5616" t="s">
        <v>30</v>
      </c>
      <c r="E5616" t="s">
        <v>17</v>
      </c>
      <c r="F5616">
        <v>20</v>
      </c>
      <c r="G5616" t="s">
        <v>40</v>
      </c>
      <c r="J5616" t="s">
        <v>103</v>
      </c>
    </row>
    <row r="5617" spans="1:10">
      <c r="A5617" t="s">
        <v>1525</v>
      </c>
      <c r="B5617" s="56">
        <v>3.6458333333333336E-2</v>
      </c>
      <c r="C5617" t="s">
        <v>13</v>
      </c>
      <c r="D5617" t="s">
        <v>30</v>
      </c>
      <c r="E5617" t="s">
        <v>38</v>
      </c>
      <c r="F5617" t="s">
        <v>38</v>
      </c>
      <c r="J5617" t="s">
        <v>1577</v>
      </c>
    </row>
    <row r="5618" spans="1:10">
      <c r="A5618" t="s">
        <v>1525</v>
      </c>
      <c r="B5618" s="56">
        <v>3.6458333333333336E-2</v>
      </c>
      <c r="C5618" t="s">
        <v>13</v>
      </c>
      <c r="D5618" t="s">
        <v>30</v>
      </c>
      <c r="E5618" t="s">
        <v>38</v>
      </c>
      <c r="F5618" t="s">
        <v>38</v>
      </c>
      <c r="J5618" t="s">
        <v>56</v>
      </c>
    </row>
    <row r="5619" spans="1:10">
      <c r="A5619" t="s">
        <v>1525</v>
      </c>
      <c r="B5619" s="56">
        <v>3.6550925925925924E-2</v>
      </c>
      <c r="C5619" t="s">
        <v>13</v>
      </c>
      <c r="D5619" t="s">
        <v>30</v>
      </c>
      <c r="E5619" t="s">
        <v>38</v>
      </c>
      <c r="F5619" t="s">
        <v>38</v>
      </c>
      <c r="J5619" t="s">
        <v>56</v>
      </c>
    </row>
    <row r="5620" spans="1:10">
      <c r="A5620" t="s">
        <v>1525</v>
      </c>
      <c r="B5620" s="56">
        <v>3.6550925925925924E-2</v>
      </c>
      <c r="C5620" t="s">
        <v>13</v>
      </c>
      <c r="D5620" t="s">
        <v>30</v>
      </c>
      <c r="E5620">
        <v>20</v>
      </c>
      <c r="F5620" t="s">
        <v>38</v>
      </c>
      <c r="J5620" t="s">
        <v>1577</v>
      </c>
    </row>
    <row r="5621" spans="1:10">
      <c r="A5621" t="s">
        <v>1525</v>
      </c>
      <c r="B5621" s="56">
        <v>3.6655092592592593E-2</v>
      </c>
      <c r="C5621" t="s">
        <v>13</v>
      </c>
      <c r="D5621" t="s">
        <v>28</v>
      </c>
      <c r="E5621">
        <v>11</v>
      </c>
      <c r="H5621" t="s">
        <v>1579</v>
      </c>
    </row>
    <row r="5622" spans="1:10">
      <c r="A5622" t="s">
        <v>1525</v>
      </c>
      <c r="B5622" s="56">
        <v>3.667824074074074E-2</v>
      </c>
      <c r="C5622" t="s">
        <v>13</v>
      </c>
      <c r="D5622" t="s">
        <v>28</v>
      </c>
      <c r="E5622">
        <v>7</v>
      </c>
      <c r="H5622" t="s">
        <v>1580</v>
      </c>
    </row>
    <row r="5623" spans="1:10">
      <c r="A5623" t="s">
        <v>1525</v>
      </c>
      <c r="B5623" s="56">
        <v>3.847222222222222E-2</v>
      </c>
      <c r="C5623" t="s">
        <v>18</v>
      </c>
      <c r="D5623" t="s">
        <v>28</v>
      </c>
      <c r="E5623">
        <v>12</v>
      </c>
      <c r="H5623" t="s">
        <v>1581</v>
      </c>
      <c r="J5623" t="s">
        <v>82</v>
      </c>
    </row>
    <row r="5624" spans="1:10">
      <c r="A5624" t="s">
        <v>1525</v>
      </c>
      <c r="B5624" s="56">
        <v>3.9618055555555552E-2</v>
      </c>
      <c r="C5624" t="s">
        <v>888</v>
      </c>
      <c r="D5624" t="s">
        <v>28</v>
      </c>
      <c r="E5624">
        <v>14</v>
      </c>
      <c r="H5624" t="s">
        <v>1582</v>
      </c>
      <c r="J5624" t="s">
        <v>1583</v>
      </c>
    </row>
    <row r="5625" spans="1:10">
      <c r="A5625" t="s">
        <v>1525</v>
      </c>
      <c r="B5625" s="56">
        <v>4.2199074074074076E-2</v>
      </c>
      <c r="C5625" t="s">
        <v>66</v>
      </c>
      <c r="D5625" t="s">
        <v>62</v>
      </c>
      <c r="E5625">
        <v>24</v>
      </c>
      <c r="F5625">
        <v>19</v>
      </c>
      <c r="J5625" t="s">
        <v>1547</v>
      </c>
    </row>
    <row r="5626" spans="1:10">
      <c r="A5626" t="s">
        <v>1525</v>
      </c>
      <c r="B5626" s="56">
        <v>4.2199074074074076E-2</v>
      </c>
      <c r="C5626" t="s">
        <v>66</v>
      </c>
      <c r="D5626" t="s">
        <v>45</v>
      </c>
      <c r="E5626">
        <v>2</v>
      </c>
      <c r="J5626" t="s">
        <v>1548</v>
      </c>
    </row>
    <row r="5627" spans="1:10">
      <c r="A5627" t="s">
        <v>1525</v>
      </c>
      <c r="B5627" s="56">
        <v>4.2627314814814812E-2</v>
      </c>
      <c r="C5627" t="s">
        <v>66</v>
      </c>
      <c r="D5627" t="s">
        <v>30</v>
      </c>
      <c r="E5627">
        <v>12</v>
      </c>
      <c r="F5627">
        <v>5</v>
      </c>
      <c r="J5627" t="s">
        <v>504</v>
      </c>
    </row>
    <row r="5628" spans="1:10">
      <c r="A5628" t="s">
        <v>1525</v>
      </c>
      <c r="B5628" s="56">
        <v>4.2627314814814812E-2</v>
      </c>
      <c r="C5628" t="s">
        <v>66</v>
      </c>
      <c r="D5628" t="s">
        <v>45</v>
      </c>
      <c r="E5628">
        <v>4</v>
      </c>
      <c r="J5628" t="s">
        <v>1548</v>
      </c>
    </row>
    <row r="5629" spans="1:10">
      <c r="A5629" t="s">
        <v>1525</v>
      </c>
      <c r="B5629" s="56">
        <v>4.2754629629629629E-2</v>
      </c>
      <c r="C5629" t="s">
        <v>66</v>
      </c>
      <c r="D5629" t="s">
        <v>30</v>
      </c>
      <c r="E5629">
        <v>11</v>
      </c>
      <c r="F5629">
        <v>4</v>
      </c>
      <c r="J5629" t="s">
        <v>504</v>
      </c>
    </row>
    <row r="5630" spans="1:10">
      <c r="A5630" t="s">
        <v>1525</v>
      </c>
      <c r="B5630" s="56">
        <v>4.2754629629629629E-2</v>
      </c>
      <c r="C5630" t="s">
        <v>66</v>
      </c>
      <c r="D5630" t="s">
        <v>45</v>
      </c>
      <c r="E5630">
        <v>4</v>
      </c>
      <c r="J5630" t="s">
        <v>1548</v>
      </c>
    </row>
    <row r="5631" spans="1:10">
      <c r="A5631" t="s">
        <v>1525</v>
      </c>
      <c r="B5631" s="56">
        <v>4.296296296296296E-2</v>
      </c>
      <c r="C5631" t="s">
        <v>66</v>
      </c>
      <c r="D5631" t="s">
        <v>28</v>
      </c>
      <c r="E5631">
        <v>17</v>
      </c>
      <c r="H5631" t="s">
        <v>1584</v>
      </c>
      <c r="I5631">
        <v>1</v>
      </c>
      <c r="J5631" t="s">
        <v>100</v>
      </c>
    </row>
    <row r="5632" spans="1:10">
      <c r="A5632" t="s">
        <v>1525</v>
      </c>
      <c r="B5632" s="56">
        <v>4.4340277777777777E-2</v>
      </c>
      <c r="C5632" t="s">
        <v>14</v>
      </c>
      <c r="D5632" t="s">
        <v>30</v>
      </c>
      <c r="E5632">
        <v>22</v>
      </c>
      <c r="F5632">
        <v>15</v>
      </c>
      <c r="J5632" t="s">
        <v>32</v>
      </c>
    </row>
    <row r="5633" spans="1:10">
      <c r="A5633" t="s">
        <v>1525</v>
      </c>
      <c r="B5633" s="56">
        <v>4.4340277777777777E-2</v>
      </c>
      <c r="C5633" t="s">
        <v>14</v>
      </c>
      <c r="D5633" t="s">
        <v>45</v>
      </c>
      <c r="E5633">
        <v>3</v>
      </c>
      <c r="J5633" t="s">
        <v>1548</v>
      </c>
    </row>
    <row r="5634" spans="1:10">
      <c r="A5634" t="s">
        <v>1525</v>
      </c>
      <c r="B5634" s="56">
        <v>4.4525462962962961E-2</v>
      </c>
      <c r="C5634" t="s">
        <v>14</v>
      </c>
      <c r="D5634" t="s">
        <v>28</v>
      </c>
      <c r="E5634">
        <v>9</v>
      </c>
      <c r="H5634" t="s">
        <v>1585</v>
      </c>
    </row>
    <row r="5635" spans="1:10">
      <c r="A5635" t="s">
        <v>1525</v>
      </c>
      <c r="B5635" s="56">
        <v>4.5011574074074072E-2</v>
      </c>
      <c r="C5635" t="s">
        <v>14</v>
      </c>
      <c r="D5635" t="s">
        <v>30</v>
      </c>
      <c r="E5635" t="s">
        <v>17</v>
      </c>
      <c r="F5635">
        <v>20</v>
      </c>
      <c r="G5635" t="s">
        <v>40</v>
      </c>
      <c r="J5635" t="s">
        <v>32</v>
      </c>
    </row>
    <row r="5636" spans="1:10">
      <c r="A5636" t="s">
        <v>1525</v>
      </c>
      <c r="B5636" s="56">
        <v>4.5254629629629631E-2</v>
      </c>
      <c r="C5636" t="s">
        <v>14</v>
      </c>
      <c r="D5636" t="s">
        <v>28</v>
      </c>
      <c r="E5636">
        <v>6</v>
      </c>
      <c r="H5636" t="s">
        <v>1586</v>
      </c>
    </row>
    <row r="5637" spans="1:10">
      <c r="A5637" t="s">
        <v>1525</v>
      </c>
      <c r="B5637" s="56">
        <v>4.5671296296296293E-2</v>
      </c>
      <c r="C5637" t="s">
        <v>14</v>
      </c>
      <c r="D5637" t="s">
        <v>30</v>
      </c>
      <c r="E5637">
        <v>13</v>
      </c>
      <c r="F5637">
        <v>6</v>
      </c>
      <c r="J5637" t="s">
        <v>32</v>
      </c>
    </row>
    <row r="5638" spans="1:10">
      <c r="A5638" t="s">
        <v>1525</v>
      </c>
      <c r="B5638" s="56">
        <v>4.5671296296296293E-2</v>
      </c>
      <c r="C5638" t="s">
        <v>14</v>
      </c>
      <c r="D5638" t="s">
        <v>45</v>
      </c>
      <c r="E5638">
        <v>3</v>
      </c>
      <c r="J5638" t="s">
        <v>1548</v>
      </c>
    </row>
    <row r="5639" spans="1:10">
      <c r="A5639" t="s">
        <v>1525</v>
      </c>
      <c r="B5639" s="56">
        <v>4.5775462962962962E-2</v>
      </c>
      <c r="C5639" t="s">
        <v>14</v>
      </c>
      <c r="D5639" t="s">
        <v>28</v>
      </c>
      <c r="E5639">
        <v>10</v>
      </c>
    </row>
    <row r="5640" spans="1:10">
      <c r="A5640" t="s">
        <v>1525</v>
      </c>
      <c r="B5640" s="56">
        <v>4.5949074074074073E-2</v>
      </c>
      <c r="C5640" t="s">
        <v>14</v>
      </c>
      <c r="D5640" t="s">
        <v>30</v>
      </c>
      <c r="E5640">
        <v>13</v>
      </c>
      <c r="F5640">
        <v>6</v>
      </c>
      <c r="J5640" t="s">
        <v>32</v>
      </c>
    </row>
    <row r="5641" spans="1:10">
      <c r="A5641" t="s">
        <v>1525</v>
      </c>
      <c r="B5641" s="56">
        <v>4.5949074074074073E-2</v>
      </c>
      <c r="C5641" t="s">
        <v>14</v>
      </c>
      <c r="D5641" t="s">
        <v>45</v>
      </c>
      <c r="E5641">
        <v>4</v>
      </c>
      <c r="J5641" t="s">
        <v>1548</v>
      </c>
    </row>
    <row r="5642" spans="1:10">
      <c r="A5642" t="s">
        <v>1525</v>
      </c>
      <c r="B5642" s="56">
        <v>4.6087962962962963E-2</v>
      </c>
      <c r="C5642" t="s">
        <v>14</v>
      </c>
      <c r="D5642" t="s">
        <v>28</v>
      </c>
      <c r="E5642">
        <v>6</v>
      </c>
      <c r="H5642" t="s">
        <v>1586</v>
      </c>
    </row>
    <row r="5643" spans="1:10">
      <c r="A5643" t="s">
        <v>1525</v>
      </c>
      <c r="B5643" s="56">
        <v>4.6458333333333331E-2</v>
      </c>
      <c r="C5643" t="s">
        <v>19</v>
      </c>
      <c r="D5643" t="s">
        <v>30</v>
      </c>
      <c r="E5643">
        <v>25</v>
      </c>
      <c r="F5643">
        <v>17</v>
      </c>
      <c r="J5643" t="s">
        <v>1587</v>
      </c>
    </row>
    <row r="5644" spans="1:10">
      <c r="A5644" t="s">
        <v>1525</v>
      </c>
      <c r="B5644" s="56">
        <v>4.6458333333333331E-2</v>
      </c>
      <c r="C5644" t="s">
        <v>19</v>
      </c>
      <c r="D5644" t="s">
        <v>30</v>
      </c>
      <c r="E5644">
        <v>20</v>
      </c>
      <c r="F5644">
        <v>12</v>
      </c>
      <c r="J5644" t="s">
        <v>56</v>
      </c>
    </row>
    <row r="5645" spans="1:10">
      <c r="A5645" t="s">
        <v>1525</v>
      </c>
      <c r="B5645" s="56">
        <v>4.6469907407407404E-2</v>
      </c>
      <c r="C5645" t="s">
        <v>19</v>
      </c>
      <c r="D5645" t="s">
        <v>30</v>
      </c>
      <c r="E5645">
        <v>25</v>
      </c>
      <c r="F5645">
        <v>17</v>
      </c>
      <c r="J5645" t="s">
        <v>1587</v>
      </c>
    </row>
    <row r="5646" spans="1:10">
      <c r="A5646" t="s">
        <v>1525</v>
      </c>
      <c r="B5646" s="56">
        <v>4.6469907407407404E-2</v>
      </c>
      <c r="C5646" t="s">
        <v>19</v>
      </c>
      <c r="D5646" t="s">
        <v>30</v>
      </c>
      <c r="E5646">
        <v>20</v>
      </c>
      <c r="F5646">
        <v>12</v>
      </c>
      <c r="J5646" t="s">
        <v>56</v>
      </c>
    </row>
    <row r="5647" spans="1:10">
      <c r="A5647" t="s">
        <v>1525</v>
      </c>
      <c r="B5647" s="56">
        <v>4.6481481481481485E-2</v>
      </c>
      <c r="C5647" t="s">
        <v>19</v>
      </c>
      <c r="D5647" t="s">
        <v>30</v>
      </c>
      <c r="E5647">
        <v>11</v>
      </c>
      <c r="F5647">
        <v>3</v>
      </c>
      <c r="J5647" t="s">
        <v>1587</v>
      </c>
    </row>
    <row r="5648" spans="1:10">
      <c r="A5648" t="s">
        <v>1525</v>
      </c>
      <c r="B5648" s="56">
        <v>4.6481481481481485E-2</v>
      </c>
      <c r="C5648" t="s">
        <v>19</v>
      </c>
      <c r="D5648" t="s">
        <v>30</v>
      </c>
      <c r="E5648" t="s">
        <v>38</v>
      </c>
      <c r="F5648" t="s">
        <v>38</v>
      </c>
      <c r="J5648" t="s">
        <v>56</v>
      </c>
    </row>
    <row r="5649" spans="1:10">
      <c r="A5649" t="s">
        <v>1525</v>
      </c>
      <c r="B5649" s="56">
        <v>4.6817129629629632E-2</v>
      </c>
      <c r="C5649" t="s">
        <v>19</v>
      </c>
      <c r="D5649" t="s">
        <v>30</v>
      </c>
      <c r="E5649" t="s">
        <v>38</v>
      </c>
      <c r="F5649" t="s">
        <v>38</v>
      </c>
      <c r="J5649" t="s">
        <v>56</v>
      </c>
    </row>
    <row r="5650" spans="1:10">
      <c r="A5650" t="s">
        <v>1525</v>
      </c>
      <c r="B5650" s="56">
        <v>4.6817129629629632E-2</v>
      </c>
      <c r="C5650" t="s">
        <v>19</v>
      </c>
      <c r="D5650" t="s">
        <v>30</v>
      </c>
      <c r="E5650">
        <v>22</v>
      </c>
      <c r="F5650">
        <v>14</v>
      </c>
      <c r="J5650" t="s">
        <v>1294</v>
      </c>
    </row>
    <row r="5651" spans="1:10">
      <c r="A5651" t="s">
        <v>1525</v>
      </c>
      <c r="B5651" s="56">
        <v>4.6851851851851853E-2</v>
      </c>
      <c r="C5651" t="s">
        <v>19</v>
      </c>
      <c r="D5651" t="s">
        <v>30</v>
      </c>
      <c r="E5651" t="s">
        <v>38</v>
      </c>
      <c r="F5651" t="s">
        <v>38</v>
      </c>
      <c r="J5651" t="s">
        <v>56</v>
      </c>
    </row>
    <row r="5652" spans="1:10">
      <c r="A5652" t="s">
        <v>1525</v>
      </c>
      <c r="B5652" s="56">
        <v>4.6851851851851853E-2</v>
      </c>
      <c r="C5652" t="s">
        <v>19</v>
      </c>
      <c r="D5652" t="s">
        <v>30</v>
      </c>
      <c r="E5652">
        <v>26</v>
      </c>
      <c r="F5652">
        <v>18</v>
      </c>
      <c r="J5652" t="s">
        <v>1296</v>
      </c>
    </row>
    <row r="5653" spans="1:10">
      <c r="A5653" t="s">
        <v>1525</v>
      </c>
      <c r="B5653" s="56">
        <v>4.6875E-2</v>
      </c>
      <c r="C5653" t="s">
        <v>19</v>
      </c>
      <c r="D5653" t="s">
        <v>30</v>
      </c>
      <c r="E5653" t="s">
        <v>38</v>
      </c>
      <c r="F5653" t="s">
        <v>38</v>
      </c>
      <c r="J5653" t="s">
        <v>56</v>
      </c>
    </row>
    <row r="5654" spans="1:10">
      <c r="A5654" t="s">
        <v>1525</v>
      </c>
      <c r="B5654" s="56">
        <v>4.6875E-2</v>
      </c>
      <c r="C5654" t="s">
        <v>19</v>
      </c>
      <c r="D5654" t="s">
        <v>30</v>
      </c>
      <c r="E5654">
        <v>25</v>
      </c>
      <c r="F5654">
        <v>17</v>
      </c>
      <c r="J5654" t="s">
        <v>1296</v>
      </c>
    </row>
    <row r="5655" spans="1:10">
      <c r="A5655" t="s">
        <v>1525</v>
      </c>
      <c r="B5655" s="56">
        <v>4.7094907407407405E-2</v>
      </c>
      <c r="C5655" t="s">
        <v>19</v>
      </c>
      <c r="D5655" t="s">
        <v>28</v>
      </c>
      <c r="E5655">
        <v>22</v>
      </c>
      <c r="H5655" t="s">
        <v>1589</v>
      </c>
      <c r="I5655">
        <v>1</v>
      </c>
      <c r="J5655" t="s">
        <v>100</v>
      </c>
    </row>
    <row r="5656" spans="1:10">
      <c r="A5656" t="s">
        <v>1525</v>
      </c>
      <c r="B5656" s="56">
        <v>4.7974537037037038E-2</v>
      </c>
      <c r="C5656" t="s">
        <v>19</v>
      </c>
      <c r="D5656" t="s">
        <v>28</v>
      </c>
      <c r="E5656">
        <v>7</v>
      </c>
      <c r="H5656" t="s">
        <v>1590</v>
      </c>
    </row>
    <row r="5657" spans="1:10">
      <c r="A5657" t="s">
        <v>1525</v>
      </c>
      <c r="B5657" s="56">
        <v>4.7974537037037038E-2</v>
      </c>
      <c r="C5657" t="s">
        <v>19</v>
      </c>
      <c r="D5657" t="s">
        <v>28</v>
      </c>
      <c r="E5657">
        <v>7</v>
      </c>
      <c r="H5657" t="s">
        <v>1590</v>
      </c>
    </row>
    <row r="5658" spans="1:10">
      <c r="A5658" t="s">
        <v>1525</v>
      </c>
      <c r="B5658" s="56">
        <v>4.809027777777778E-2</v>
      </c>
      <c r="C5658" t="s">
        <v>19</v>
      </c>
      <c r="D5658" t="s">
        <v>28</v>
      </c>
      <c r="E5658">
        <v>5</v>
      </c>
      <c r="H5658" t="s">
        <v>1591</v>
      </c>
      <c r="J5658" t="s">
        <v>1567</v>
      </c>
    </row>
    <row r="5659" spans="1:10">
      <c r="A5659" t="s">
        <v>1525</v>
      </c>
      <c r="B5659" s="56">
        <v>4.8622685185185185E-2</v>
      </c>
      <c r="C5659" t="s">
        <v>21</v>
      </c>
      <c r="D5659" t="s">
        <v>28</v>
      </c>
      <c r="E5659">
        <v>15</v>
      </c>
      <c r="H5659" t="s">
        <v>1592</v>
      </c>
      <c r="J5659" t="s">
        <v>1593</v>
      </c>
    </row>
    <row r="5660" spans="1:10">
      <c r="A5660" t="s">
        <v>1525</v>
      </c>
      <c r="B5660" s="56">
        <v>4.9699074074074076E-2</v>
      </c>
      <c r="C5660" t="s">
        <v>13</v>
      </c>
      <c r="D5660" t="s">
        <v>28</v>
      </c>
      <c r="E5660">
        <v>20</v>
      </c>
      <c r="H5660" t="s">
        <v>1595</v>
      </c>
      <c r="J5660" t="s">
        <v>1373</v>
      </c>
    </row>
    <row r="5661" spans="1:10">
      <c r="A5661" t="s">
        <v>1525</v>
      </c>
      <c r="B5661" s="56">
        <v>5.0057870370370371E-2</v>
      </c>
      <c r="C5661" t="s">
        <v>13</v>
      </c>
      <c r="D5661" t="s">
        <v>28</v>
      </c>
      <c r="E5661">
        <v>6</v>
      </c>
      <c r="J5661" t="s">
        <v>243</v>
      </c>
    </row>
    <row r="5662" spans="1:10">
      <c r="A5662" t="s">
        <v>1525</v>
      </c>
      <c r="B5662" s="56">
        <v>5.0555555555555555E-2</v>
      </c>
      <c r="C5662" t="s">
        <v>18</v>
      </c>
      <c r="D5662" t="s">
        <v>33</v>
      </c>
      <c r="E5662" t="s">
        <v>38</v>
      </c>
      <c r="F5662" t="s">
        <v>38</v>
      </c>
      <c r="J5662" t="s">
        <v>56</v>
      </c>
    </row>
    <row r="5663" spans="1:10">
      <c r="A5663" t="s">
        <v>1525</v>
      </c>
      <c r="B5663" s="56">
        <v>5.0555555555555555E-2</v>
      </c>
      <c r="C5663" t="s">
        <v>18</v>
      </c>
      <c r="D5663" t="s">
        <v>33</v>
      </c>
      <c r="E5663">
        <v>17</v>
      </c>
      <c r="F5663">
        <v>10</v>
      </c>
      <c r="J5663" t="s">
        <v>188</v>
      </c>
    </row>
    <row r="5664" spans="1:10">
      <c r="A5664" t="s">
        <v>1525</v>
      </c>
      <c r="B5664" s="56">
        <v>5.0659722222222224E-2</v>
      </c>
      <c r="C5664" t="s">
        <v>18</v>
      </c>
      <c r="D5664" t="s">
        <v>28</v>
      </c>
      <c r="E5664">
        <v>12</v>
      </c>
      <c r="H5664" t="s">
        <v>1598</v>
      </c>
      <c r="I5664">
        <v>1</v>
      </c>
      <c r="J5664" t="s">
        <v>100</v>
      </c>
    </row>
    <row r="5665" spans="1:10">
      <c r="A5665" t="s">
        <v>1525</v>
      </c>
      <c r="B5665" s="56">
        <v>5.1562499999999997E-2</v>
      </c>
      <c r="C5665" t="s">
        <v>18</v>
      </c>
      <c r="D5665" t="s">
        <v>33</v>
      </c>
      <c r="E5665">
        <v>20</v>
      </c>
      <c r="F5665">
        <v>13</v>
      </c>
      <c r="J5665" t="s">
        <v>1445</v>
      </c>
    </row>
    <row r="5666" spans="1:10">
      <c r="A5666" t="s">
        <v>1525</v>
      </c>
      <c r="B5666" s="56">
        <v>5.1562499999999997E-2</v>
      </c>
      <c r="C5666" t="s">
        <v>18</v>
      </c>
      <c r="D5666" t="s">
        <v>45</v>
      </c>
      <c r="E5666">
        <v>4</v>
      </c>
      <c r="J5666" t="s">
        <v>1548</v>
      </c>
    </row>
    <row r="5667" spans="1:10">
      <c r="A5667" t="s">
        <v>1525</v>
      </c>
      <c r="B5667" s="56">
        <v>5.185185185185185E-2</v>
      </c>
      <c r="C5667" t="s">
        <v>18</v>
      </c>
      <c r="D5667" t="s">
        <v>28</v>
      </c>
      <c r="E5667">
        <v>14</v>
      </c>
      <c r="H5667" t="s">
        <v>1599</v>
      </c>
    </row>
    <row r="5668" spans="1:10">
      <c r="A5668" t="s">
        <v>1525</v>
      </c>
      <c r="B5668" s="56">
        <v>5.2523148148148145E-2</v>
      </c>
      <c r="C5668" t="s">
        <v>888</v>
      </c>
      <c r="D5668" t="s">
        <v>62</v>
      </c>
      <c r="E5668">
        <v>9</v>
      </c>
      <c r="F5668">
        <v>3</v>
      </c>
      <c r="J5668" t="s">
        <v>1601</v>
      </c>
    </row>
    <row r="5669" spans="1:10">
      <c r="A5669" t="s">
        <v>1525</v>
      </c>
      <c r="B5669" s="56">
        <v>5.2928240740740741E-2</v>
      </c>
      <c r="C5669" t="s">
        <v>888</v>
      </c>
      <c r="D5669" t="s">
        <v>28</v>
      </c>
      <c r="E5669">
        <v>7</v>
      </c>
      <c r="H5669" t="s">
        <v>1602</v>
      </c>
      <c r="J5669" t="s">
        <v>215</v>
      </c>
    </row>
    <row r="5670" spans="1:10">
      <c r="A5670" t="s">
        <v>1525</v>
      </c>
      <c r="B5670" s="56">
        <v>5.3900462962962963E-2</v>
      </c>
      <c r="C5670" t="s">
        <v>21</v>
      </c>
      <c r="D5670" t="s">
        <v>62</v>
      </c>
      <c r="E5670">
        <v>13</v>
      </c>
      <c r="F5670">
        <v>8</v>
      </c>
      <c r="J5670" t="s">
        <v>1603</v>
      </c>
    </row>
    <row r="5671" spans="1:10">
      <c r="A5671" t="s">
        <v>1525</v>
      </c>
      <c r="B5671" s="56">
        <v>5.5787037037037038E-2</v>
      </c>
      <c r="C5671" t="s">
        <v>14</v>
      </c>
      <c r="D5671" t="s">
        <v>30</v>
      </c>
      <c r="E5671">
        <v>21</v>
      </c>
      <c r="F5671">
        <v>14</v>
      </c>
      <c r="J5671" t="s">
        <v>103</v>
      </c>
    </row>
    <row r="5672" spans="1:10">
      <c r="A5672" t="s">
        <v>1525</v>
      </c>
      <c r="B5672" s="56">
        <v>5.5787037037037038E-2</v>
      </c>
      <c r="C5672" t="s">
        <v>14</v>
      </c>
      <c r="D5672" t="s">
        <v>30</v>
      </c>
      <c r="E5672">
        <v>18</v>
      </c>
      <c r="F5672">
        <v>11</v>
      </c>
      <c r="J5672" t="s">
        <v>1489</v>
      </c>
    </row>
    <row r="5673" spans="1:10">
      <c r="A5673" t="s">
        <v>1525</v>
      </c>
      <c r="B5673" s="56">
        <v>5.5787037037037038E-2</v>
      </c>
      <c r="C5673" t="s">
        <v>14</v>
      </c>
      <c r="D5673" t="s">
        <v>45</v>
      </c>
      <c r="E5673">
        <v>2</v>
      </c>
      <c r="J5673" t="s">
        <v>1548</v>
      </c>
    </row>
    <row r="5674" spans="1:10">
      <c r="A5674" t="s">
        <v>1525</v>
      </c>
      <c r="B5674" s="56">
        <v>5.6168981481481479E-2</v>
      </c>
      <c r="C5674" t="s">
        <v>14</v>
      </c>
      <c r="D5674" t="s">
        <v>28</v>
      </c>
      <c r="E5674">
        <v>7</v>
      </c>
      <c r="H5674" t="s">
        <v>1604</v>
      </c>
    </row>
    <row r="5675" spans="1:10">
      <c r="A5675" t="s">
        <v>1525</v>
      </c>
      <c r="B5675" s="56">
        <v>5.6296296296296296E-2</v>
      </c>
      <c r="C5675" t="s">
        <v>14</v>
      </c>
      <c r="D5675" t="s">
        <v>30</v>
      </c>
      <c r="E5675" t="s">
        <v>38</v>
      </c>
      <c r="F5675" t="s">
        <v>38</v>
      </c>
      <c r="J5675" t="s">
        <v>103</v>
      </c>
    </row>
    <row r="5676" spans="1:10">
      <c r="A5676" t="s">
        <v>1525</v>
      </c>
      <c r="B5676" s="56">
        <v>5.6296296296296296E-2</v>
      </c>
      <c r="C5676" t="s">
        <v>14</v>
      </c>
      <c r="D5676" t="s">
        <v>30</v>
      </c>
      <c r="E5676">
        <v>9</v>
      </c>
      <c r="F5676">
        <v>2</v>
      </c>
      <c r="J5676" t="s">
        <v>1489</v>
      </c>
    </row>
    <row r="5677" spans="1:10">
      <c r="A5677" t="s">
        <v>1525</v>
      </c>
      <c r="B5677" s="56">
        <v>5.6412037037037038E-2</v>
      </c>
      <c r="C5677" t="s">
        <v>14</v>
      </c>
      <c r="D5677" t="s">
        <v>30</v>
      </c>
      <c r="E5677" t="s">
        <v>38</v>
      </c>
      <c r="F5677" t="s">
        <v>38</v>
      </c>
      <c r="J5677" t="s">
        <v>103</v>
      </c>
    </row>
    <row r="5678" spans="1:10">
      <c r="A5678" t="s">
        <v>1525</v>
      </c>
      <c r="B5678" s="56">
        <v>5.6412037037037038E-2</v>
      </c>
      <c r="C5678" t="s">
        <v>14</v>
      </c>
      <c r="D5678" t="s">
        <v>30</v>
      </c>
      <c r="E5678">
        <v>14</v>
      </c>
      <c r="F5678" t="s">
        <v>38</v>
      </c>
      <c r="J5678" t="s">
        <v>1605</v>
      </c>
    </row>
    <row r="5679" spans="1:10">
      <c r="A5679" t="s">
        <v>1525</v>
      </c>
      <c r="B5679" s="56">
        <v>5.6886574074074076E-2</v>
      </c>
      <c r="C5679" t="s">
        <v>19</v>
      </c>
      <c r="D5679" t="s">
        <v>30</v>
      </c>
      <c r="E5679" t="s">
        <v>17</v>
      </c>
      <c r="F5679">
        <v>20</v>
      </c>
      <c r="G5679" t="s">
        <v>40</v>
      </c>
      <c r="J5679" t="s">
        <v>1328</v>
      </c>
    </row>
    <row r="5680" spans="1:10">
      <c r="A5680" t="s">
        <v>1525</v>
      </c>
      <c r="B5680" s="56">
        <v>5.6990740740740738E-2</v>
      </c>
      <c r="C5680" t="s">
        <v>19</v>
      </c>
      <c r="D5680" t="s">
        <v>28</v>
      </c>
      <c r="E5680">
        <v>23</v>
      </c>
      <c r="H5680" t="s">
        <v>1606</v>
      </c>
      <c r="I5680">
        <v>1</v>
      </c>
      <c r="J5680" t="s">
        <v>100</v>
      </c>
    </row>
    <row r="5681" spans="1:10">
      <c r="A5681" t="s">
        <v>1525</v>
      </c>
      <c r="B5681" s="56">
        <v>5.9317129629629629E-2</v>
      </c>
      <c r="C5681" t="s">
        <v>888</v>
      </c>
      <c r="D5681" t="s">
        <v>68</v>
      </c>
      <c r="E5681">
        <v>13</v>
      </c>
      <c r="F5681">
        <v>14</v>
      </c>
    </row>
    <row r="5682" spans="1:10">
      <c r="A5682" t="s">
        <v>1525</v>
      </c>
      <c r="B5682" s="56">
        <v>5.9976851851851851E-2</v>
      </c>
      <c r="C5682" t="s">
        <v>888</v>
      </c>
      <c r="D5682" t="s">
        <v>31</v>
      </c>
      <c r="E5682">
        <v>15</v>
      </c>
      <c r="F5682">
        <v>12</v>
      </c>
    </row>
    <row r="5683" spans="1:10">
      <c r="A5683" t="s">
        <v>1525</v>
      </c>
      <c r="B5683" s="56">
        <v>6.1122685185185183E-2</v>
      </c>
      <c r="C5683" t="s">
        <v>14</v>
      </c>
      <c r="D5683" t="s">
        <v>70</v>
      </c>
      <c r="E5683">
        <v>44</v>
      </c>
      <c r="J5683" t="s">
        <v>1607</v>
      </c>
    </row>
    <row r="5684" spans="1:10">
      <c r="A5684" t="s">
        <v>1525</v>
      </c>
      <c r="B5684" s="56">
        <v>6.1122685185185183E-2</v>
      </c>
      <c r="C5684" t="s">
        <v>21</v>
      </c>
      <c r="D5684" t="s">
        <v>70</v>
      </c>
      <c r="E5684">
        <v>23</v>
      </c>
      <c r="J5684" t="s">
        <v>1608</v>
      </c>
    </row>
    <row r="5685" spans="1:10">
      <c r="A5685" t="s">
        <v>1525</v>
      </c>
      <c r="B5685" s="56">
        <v>6.1122685185185183E-2</v>
      </c>
      <c r="C5685" t="s">
        <v>888</v>
      </c>
      <c r="D5685" t="s">
        <v>70</v>
      </c>
      <c r="E5685" t="s">
        <v>38</v>
      </c>
      <c r="F5685" t="s">
        <v>38</v>
      </c>
      <c r="J5685" t="s">
        <v>1398</v>
      </c>
    </row>
    <row r="5686" spans="1:10">
      <c r="A5686" t="s">
        <v>1525</v>
      </c>
      <c r="B5686" s="56">
        <v>6.1122685185185183E-2</v>
      </c>
      <c r="C5686" t="s">
        <v>66</v>
      </c>
      <c r="D5686" t="s">
        <v>70</v>
      </c>
      <c r="E5686">
        <v>15</v>
      </c>
      <c r="J5686" t="s">
        <v>1609</v>
      </c>
    </row>
    <row r="5687" spans="1:10">
      <c r="A5687" t="s">
        <v>1525</v>
      </c>
      <c r="B5687" s="56">
        <v>6.1273148148148146E-2</v>
      </c>
      <c r="C5687" t="s">
        <v>19</v>
      </c>
      <c r="D5687" t="s">
        <v>15</v>
      </c>
      <c r="E5687">
        <v>4</v>
      </c>
      <c r="F5687">
        <v>4</v>
      </c>
    </row>
    <row r="5688" spans="1:10">
      <c r="A5688" t="s">
        <v>1525</v>
      </c>
      <c r="B5688" s="56">
        <v>6.1319444444444447E-2</v>
      </c>
      <c r="C5688" t="s">
        <v>19</v>
      </c>
      <c r="D5688" t="s">
        <v>37</v>
      </c>
      <c r="E5688">
        <v>13</v>
      </c>
      <c r="F5688">
        <v>4</v>
      </c>
    </row>
    <row r="5689" spans="1:10">
      <c r="A5689" t="s">
        <v>1525</v>
      </c>
      <c r="B5689" s="56">
        <v>6.2638888888888883E-2</v>
      </c>
      <c r="C5689" t="s">
        <v>18</v>
      </c>
      <c r="D5689" t="s">
        <v>37</v>
      </c>
      <c r="E5689">
        <v>4</v>
      </c>
      <c r="F5689">
        <v>3</v>
      </c>
    </row>
    <row r="5690" spans="1:10">
      <c r="A5690" t="s">
        <v>1525</v>
      </c>
      <c r="B5690" s="56">
        <v>6.4930555555555561E-2</v>
      </c>
      <c r="C5690" t="s">
        <v>13</v>
      </c>
      <c r="D5690" t="s">
        <v>37</v>
      </c>
      <c r="E5690">
        <v>11</v>
      </c>
      <c r="F5690">
        <v>6</v>
      </c>
    </row>
    <row r="5691" spans="1:10">
      <c r="A5691" t="s">
        <v>1525</v>
      </c>
      <c r="B5691" s="56">
        <v>6.7812499999999998E-2</v>
      </c>
      <c r="C5691" t="s">
        <v>19</v>
      </c>
      <c r="D5691" t="s">
        <v>15</v>
      </c>
      <c r="E5691">
        <v>18</v>
      </c>
      <c r="F5691">
        <v>18</v>
      </c>
    </row>
    <row r="5692" spans="1:10">
      <c r="A5692" t="s">
        <v>1525</v>
      </c>
      <c r="B5692" s="56">
        <v>7.0648148148148154E-2</v>
      </c>
      <c r="C5692" t="s">
        <v>888</v>
      </c>
      <c r="D5692" t="s">
        <v>15</v>
      </c>
      <c r="E5692">
        <v>10</v>
      </c>
      <c r="F5692">
        <v>2</v>
      </c>
    </row>
    <row r="5693" spans="1:10">
      <c r="A5693" t="s">
        <v>1525</v>
      </c>
      <c r="B5693" s="56">
        <v>7.1273148148148155E-2</v>
      </c>
      <c r="C5693" t="s">
        <v>21</v>
      </c>
      <c r="D5693" t="s">
        <v>37</v>
      </c>
      <c r="E5693">
        <v>27</v>
      </c>
      <c r="F5693">
        <v>19</v>
      </c>
    </row>
    <row r="5694" spans="1:10">
      <c r="A5694" t="s">
        <v>1525</v>
      </c>
      <c r="B5694" s="56">
        <v>7.4317129629629636E-2</v>
      </c>
      <c r="C5694" t="s">
        <v>19</v>
      </c>
      <c r="D5694" t="s">
        <v>37</v>
      </c>
      <c r="E5694">
        <v>25</v>
      </c>
      <c r="F5694">
        <v>16</v>
      </c>
    </row>
    <row r="5695" spans="1:10">
      <c r="A5695" t="s">
        <v>1525</v>
      </c>
      <c r="B5695" s="56">
        <v>7.4317129629629636E-2</v>
      </c>
      <c r="C5695" t="s">
        <v>18</v>
      </c>
      <c r="D5695" t="s">
        <v>37</v>
      </c>
      <c r="E5695">
        <v>11</v>
      </c>
      <c r="F5695">
        <v>10</v>
      </c>
    </row>
    <row r="5696" spans="1:10">
      <c r="A5696" t="s">
        <v>1525</v>
      </c>
      <c r="B5696" s="56">
        <v>7.5752314814814814E-2</v>
      </c>
      <c r="C5696" t="s">
        <v>14</v>
      </c>
      <c r="D5696" t="s">
        <v>37</v>
      </c>
      <c r="E5696">
        <v>23</v>
      </c>
      <c r="F5696">
        <v>18</v>
      </c>
    </row>
    <row r="5697" spans="1:10">
      <c r="A5697" t="s">
        <v>1525</v>
      </c>
      <c r="B5697" s="56">
        <v>7.6435185185185189E-2</v>
      </c>
      <c r="C5697" t="s">
        <v>13</v>
      </c>
      <c r="D5697" t="s">
        <v>51</v>
      </c>
      <c r="E5697" t="s">
        <v>17</v>
      </c>
      <c r="F5697">
        <v>20</v>
      </c>
    </row>
    <row r="5698" spans="1:10">
      <c r="A5698" t="s">
        <v>1525</v>
      </c>
      <c r="B5698" s="56">
        <v>7.6527777777777778E-2</v>
      </c>
      <c r="C5698" t="s">
        <v>18</v>
      </c>
      <c r="D5698" t="s">
        <v>51</v>
      </c>
      <c r="E5698">
        <v>16</v>
      </c>
      <c r="F5698">
        <v>9</v>
      </c>
    </row>
    <row r="5699" spans="1:10">
      <c r="A5699" t="s">
        <v>1525</v>
      </c>
      <c r="B5699" s="56">
        <v>8.6620370370370375E-2</v>
      </c>
      <c r="C5699" t="s">
        <v>18</v>
      </c>
      <c r="D5699" t="s">
        <v>77</v>
      </c>
      <c r="E5699" t="s">
        <v>20</v>
      </c>
      <c r="F5699">
        <v>1</v>
      </c>
      <c r="H5699" t="s">
        <v>1610</v>
      </c>
      <c r="J5699" t="s">
        <v>1611</v>
      </c>
    </row>
    <row r="5700" spans="1:10">
      <c r="A5700" t="s">
        <v>1525</v>
      </c>
      <c r="B5700" s="56">
        <v>8.6620370370370375E-2</v>
      </c>
      <c r="C5700" t="s">
        <v>14</v>
      </c>
      <c r="D5700" t="s">
        <v>77</v>
      </c>
      <c r="E5700">
        <v>21</v>
      </c>
      <c r="F5700">
        <v>14</v>
      </c>
      <c r="H5700" t="s">
        <v>1612</v>
      </c>
      <c r="J5700" t="s">
        <v>1611</v>
      </c>
    </row>
    <row r="5701" spans="1:10">
      <c r="A5701" t="s">
        <v>1525</v>
      </c>
      <c r="B5701" s="56">
        <v>8.6620370370370375E-2</v>
      </c>
      <c r="C5701" t="s">
        <v>13</v>
      </c>
      <c r="D5701" t="s">
        <v>77</v>
      </c>
      <c r="E5701">
        <v>7</v>
      </c>
      <c r="F5701">
        <v>7</v>
      </c>
      <c r="H5701" t="s">
        <v>1613</v>
      </c>
      <c r="J5701" t="s">
        <v>1611</v>
      </c>
    </row>
    <row r="5702" spans="1:10">
      <c r="A5702" t="s">
        <v>1525</v>
      </c>
      <c r="B5702" s="56">
        <v>0.10644675925925925</v>
      </c>
      <c r="C5702" t="s">
        <v>14</v>
      </c>
      <c r="D5702" t="s">
        <v>15</v>
      </c>
      <c r="E5702" t="s">
        <v>38</v>
      </c>
      <c r="F5702" t="s">
        <v>38</v>
      </c>
      <c r="J5702" t="s">
        <v>56</v>
      </c>
    </row>
    <row r="5703" spans="1:10">
      <c r="A5703" t="s">
        <v>1525</v>
      </c>
      <c r="B5703" s="56">
        <v>0.10644675925925925</v>
      </c>
      <c r="C5703" t="s">
        <v>14</v>
      </c>
      <c r="D5703" t="s">
        <v>15</v>
      </c>
      <c r="E5703">
        <v>21</v>
      </c>
      <c r="F5703">
        <v>18</v>
      </c>
      <c r="J5703" t="s">
        <v>57</v>
      </c>
    </row>
    <row r="5704" spans="1:10">
      <c r="A5704" t="s">
        <v>1525</v>
      </c>
      <c r="B5704" s="56">
        <v>0.11135416666666667</v>
      </c>
      <c r="C5704" t="s">
        <v>19</v>
      </c>
      <c r="D5704" t="s">
        <v>16</v>
      </c>
      <c r="E5704">
        <v>20</v>
      </c>
      <c r="F5704">
        <v>16</v>
      </c>
    </row>
    <row r="5705" spans="1:10">
      <c r="A5705" t="s">
        <v>1525</v>
      </c>
      <c r="B5705" s="56">
        <v>0.11141203703703703</v>
      </c>
      <c r="C5705" t="s">
        <v>888</v>
      </c>
      <c r="D5705" t="s">
        <v>16</v>
      </c>
      <c r="E5705">
        <v>17</v>
      </c>
      <c r="F5705">
        <v>16</v>
      </c>
    </row>
    <row r="5706" spans="1:10">
      <c r="A5706" t="s">
        <v>1525</v>
      </c>
      <c r="B5706" s="56">
        <v>0.11144675925925926</v>
      </c>
      <c r="C5706" t="s">
        <v>21</v>
      </c>
      <c r="D5706" t="s">
        <v>16</v>
      </c>
      <c r="E5706">
        <v>15</v>
      </c>
      <c r="F5706">
        <v>14</v>
      </c>
    </row>
    <row r="5707" spans="1:10">
      <c r="A5707" t="s">
        <v>1525</v>
      </c>
      <c r="B5707" s="56">
        <v>0.11163194444444445</v>
      </c>
      <c r="C5707" t="s">
        <v>14</v>
      </c>
      <c r="D5707" t="s">
        <v>16</v>
      </c>
      <c r="E5707">
        <v>14</v>
      </c>
      <c r="F5707">
        <v>10</v>
      </c>
    </row>
    <row r="5708" spans="1:10">
      <c r="A5708" t="s">
        <v>1525</v>
      </c>
      <c r="B5708" s="56">
        <v>0.11163194444444445</v>
      </c>
      <c r="C5708" t="s">
        <v>13</v>
      </c>
      <c r="D5708" t="s">
        <v>16</v>
      </c>
      <c r="E5708">
        <v>14</v>
      </c>
      <c r="F5708">
        <v>14</v>
      </c>
    </row>
    <row r="5709" spans="1:10">
      <c r="A5709" t="s">
        <v>1525</v>
      </c>
      <c r="B5709" s="56">
        <v>0.1116550925925926</v>
      </c>
      <c r="C5709" t="s">
        <v>18</v>
      </c>
      <c r="D5709" t="s">
        <v>16</v>
      </c>
      <c r="E5709">
        <v>12</v>
      </c>
      <c r="F5709">
        <v>8</v>
      </c>
    </row>
    <row r="5710" spans="1:10">
      <c r="A5710" t="s">
        <v>1525</v>
      </c>
      <c r="B5710" s="56">
        <v>9.8055555555555562E-2</v>
      </c>
      <c r="C5710" t="s">
        <v>66</v>
      </c>
      <c r="D5710" t="s">
        <v>16</v>
      </c>
      <c r="E5710">
        <v>5</v>
      </c>
      <c r="F5710">
        <v>3</v>
      </c>
    </row>
    <row r="5711" spans="1:10">
      <c r="A5711" t="s">
        <v>1525</v>
      </c>
      <c r="B5711" s="56">
        <v>0.11440972222222222</v>
      </c>
      <c r="C5711" t="s">
        <v>13</v>
      </c>
      <c r="D5711" t="s">
        <v>69</v>
      </c>
      <c r="E5711">
        <v>3</v>
      </c>
      <c r="F5711">
        <v>5</v>
      </c>
    </row>
    <row r="5712" spans="1:10">
      <c r="A5712" t="s">
        <v>1525</v>
      </c>
      <c r="B5712" s="56">
        <v>0.11649305555555556</v>
      </c>
      <c r="C5712" t="s">
        <v>888</v>
      </c>
      <c r="D5712" t="s">
        <v>1617</v>
      </c>
      <c r="E5712">
        <v>15</v>
      </c>
    </row>
    <row r="5713" spans="1:10">
      <c r="A5713" t="s">
        <v>1525</v>
      </c>
      <c r="B5713" s="56">
        <v>0.11822916666666666</v>
      </c>
      <c r="C5713" t="s">
        <v>19</v>
      </c>
      <c r="D5713" t="s">
        <v>30</v>
      </c>
      <c r="E5713">
        <v>13</v>
      </c>
      <c r="F5713">
        <v>7</v>
      </c>
      <c r="J5713" t="s">
        <v>1618</v>
      </c>
    </row>
    <row r="5714" spans="1:10">
      <c r="A5714" t="s">
        <v>1525</v>
      </c>
      <c r="B5714" s="56">
        <v>0.11822916666666666</v>
      </c>
      <c r="C5714" t="s">
        <v>19</v>
      </c>
      <c r="D5714" t="s">
        <v>30</v>
      </c>
      <c r="E5714">
        <v>13</v>
      </c>
      <c r="F5714">
        <v>7</v>
      </c>
      <c r="J5714" t="s">
        <v>1618</v>
      </c>
    </row>
    <row r="5715" spans="1:10">
      <c r="A5715" t="s">
        <v>1525</v>
      </c>
      <c r="B5715" s="56">
        <v>0.11822916666666666</v>
      </c>
      <c r="C5715" t="s">
        <v>19</v>
      </c>
      <c r="D5715" t="s">
        <v>30</v>
      </c>
      <c r="E5715">
        <v>20</v>
      </c>
      <c r="F5715">
        <v>14</v>
      </c>
      <c r="J5715" t="s">
        <v>1618</v>
      </c>
    </row>
    <row r="5716" spans="1:10">
      <c r="A5716" t="s">
        <v>1525</v>
      </c>
      <c r="B5716" s="56">
        <v>0.11868055555555555</v>
      </c>
      <c r="C5716" t="s">
        <v>19</v>
      </c>
      <c r="D5716" t="s">
        <v>28</v>
      </c>
      <c r="E5716">
        <v>30</v>
      </c>
      <c r="H5716" t="s">
        <v>1619</v>
      </c>
    </row>
    <row r="5717" spans="1:10">
      <c r="A5717" t="s">
        <v>1525</v>
      </c>
      <c r="B5717" s="56">
        <v>0.11934027777777778</v>
      </c>
      <c r="C5717" t="s">
        <v>21</v>
      </c>
      <c r="D5717" t="s">
        <v>15</v>
      </c>
      <c r="E5717">
        <v>8</v>
      </c>
      <c r="F5717">
        <v>5</v>
      </c>
    </row>
    <row r="5718" spans="1:10">
      <c r="A5718" t="s">
        <v>1525</v>
      </c>
      <c r="B5718" s="56">
        <v>0.12726851851851853</v>
      </c>
      <c r="C5718" t="s">
        <v>18</v>
      </c>
      <c r="D5718" t="s">
        <v>55</v>
      </c>
      <c r="E5718">
        <v>18</v>
      </c>
      <c r="F5718">
        <v>14</v>
      </c>
    </row>
    <row r="5719" spans="1:10">
      <c r="A5719" t="s">
        <v>1525</v>
      </c>
      <c r="B5719" s="56">
        <v>0.14789351851851851</v>
      </c>
      <c r="C5719" t="s">
        <v>18</v>
      </c>
      <c r="D5719" t="s">
        <v>381</v>
      </c>
      <c r="E5719">
        <v>6</v>
      </c>
      <c r="F5719">
        <v>2</v>
      </c>
      <c r="J5719" t="s">
        <v>56</v>
      </c>
    </row>
    <row r="5720" spans="1:10">
      <c r="A5720" t="s">
        <v>1525</v>
      </c>
      <c r="B5720" s="56">
        <v>0.14789351851851851</v>
      </c>
      <c r="C5720" t="s">
        <v>18</v>
      </c>
      <c r="D5720" t="s">
        <v>381</v>
      </c>
      <c r="E5720">
        <v>8</v>
      </c>
      <c r="F5720">
        <v>4</v>
      </c>
      <c r="J5720" t="s">
        <v>1622</v>
      </c>
    </row>
    <row r="5721" spans="1:10">
      <c r="A5721" t="s">
        <v>1525</v>
      </c>
      <c r="B5721" s="56">
        <v>0.14789351851851851</v>
      </c>
      <c r="C5721" t="s">
        <v>18</v>
      </c>
      <c r="D5721" t="s">
        <v>381</v>
      </c>
      <c r="E5721">
        <v>23</v>
      </c>
      <c r="F5721">
        <v>19</v>
      </c>
      <c r="J5721" t="s">
        <v>1623</v>
      </c>
    </row>
    <row r="5722" spans="1:10">
      <c r="A5722" t="s">
        <v>1525</v>
      </c>
      <c r="B5722" s="56">
        <v>0.1552199074074074</v>
      </c>
      <c r="C5722" t="s">
        <v>18</v>
      </c>
      <c r="D5722" t="s">
        <v>25</v>
      </c>
      <c r="E5722">
        <v>20</v>
      </c>
      <c r="F5722">
        <v>16</v>
      </c>
    </row>
    <row r="5723" spans="1:10">
      <c r="A5723" t="s">
        <v>1554</v>
      </c>
      <c r="B5723" s="56">
        <v>1.3587962962962963E-2</v>
      </c>
      <c r="C5723" t="s">
        <v>18</v>
      </c>
      <c r="D5723" t="s">
        <v>246</v>
      </c>
      <c r="E5723">
        <v>4</v>
      </c>
      <c r="F5723">
        <v>3</v>
      </c>
    </row>
    <row r="5724" spans="1:10">
      <c r="A5724" t="s">
        <v>1554</v>
      </c>
      <c r="B5724" s="56">
        <v>1.4224537037037037E-2</v>
      </c>
      <c r="C5724" t="s">
        <v>18</v>
      </c>
      <c r="D5724" t="s">
        <v>246</v>
      </c>
      <c r="E5724">
        <v>11</v>
      </c>
      <c r="F5724">
        <v>10</v>
      </c>
    </row>
    <row r="5725" spans="1:10">
      <c r="A5725" t="s">
        <v>1554</v>
      </c>
      <c r="B5725" s="56">
        <v>2.9131944444444443E-2</v>
      </c>
      <c r="C5725" t="s">
        <v>18</v>
      </c>
      <c r="D5725" t="s">
        <v>15</v>
      </c>
      <c r="E5725">
        <v>10</v>
      </c>
      <c r="F5725">
        <v>6</v>
      </c>
    </row>
    <row r="5726" spans="1:10">
      <c r="A5726" t="s">
        <v>1554</v>
      </c>
      <c r="B5726" s="56">
        <v>3.7013888888888888E-2</v>
      </c>
      <c r="C5726" t="s">
        <v>21</v>
      </c>
      <c r="D5726" t="s">
        <v>15</v>
      </c>
      <c r="E5726">
        <v>21</v>
      </c>
      <c r="F5726">
        <v>17</v>
      </c>
    </row>
    <row r="5727" spans="1:10">
      <c r="A5727" t="s">
        <v>1554</v>
      </c>
      <c r="B5727" s="56">
        <v>4.2418981481481481E-2</v>
      </c>
      <c r="C5727" t="s">
        <v>19</v>
      </c>
      <c r="D5727" t="s">
        <v>15</v>
      </c>
      <c r="E5727">
        <v>8</v>
      </c>
      <c r="F5727">
        <v>8</v>
      </c>
    </row>
    <row r="5728" spans="1:10">
      <c r="A5728" t="s">
        <v>1554</v>
      </c>
      <c r="B5728" s="56">
        <v>5.3692129629629631E-2</v>
      </c>
      <c r="C5728" t="s">
        <v>888</v>
      </c>
      <c r="D5728" t="s">
        <v>34</v>
      </c>
      <c r="E5728">
        <v>8</v>
      </c>
      <c r="F5728">
        <v>5</v>
      </c>
    </row>
    <row r="5729" spans="1:10">
      <c r="A5729" t="s">
        <v>1554</v>
      </c>
      <c r="B5729" s="56">
        <v>7.7418981481481478E-2</v>
      </c>
      <c r="C5729" t="s">
        <v>18</v>
      </c>
      <c r="D5729" t="s">
        <v>31</v>
      </c>
      <c r="E5729">
        <v>21</v>
      </c>
      <c r="F5729">
        <v>17</v>
      </c>
    </row>
    <row r="5730" spans="1:10">
      <c r="A5730" t="s">
        <v>1554</v>
      </c>
      <c r="B5730" s="56">
        <v>7.7442129629629625E-2</v>
      </c>
      <c r="C5730" t="s">
        <v>14</v>
      </c>
      <c r="D5730" t="s">
        <v>31</v>
      </c>
      <c r="E5730" t="s">
        <v>20</v>
      </c>
      <c r="F5730">
        <v>1</v>
      </c>
    </row>
    <row r="5731" spans="1:10">
      <c r="A5731" t="s">
        <v>1554</v>
      </c>
      <c r="B5731" s="56">
        <v>7.8252314814814816E-2</v>
      </c>
      <c r="C5731" t="s">
        <v>21</v>
      </c>
      <c r="D5731" t="s">
        <v>15</v>
      </c>
      <c r="E5731">
        <v>21</v>
      </c>
      <c r="F5731">
        <v>17</v>
      </c>
    </row>
    <row r="5732" spans="1:10">
      <c r="A5732" t="s">
        <v>1554</v>
      </c>
      <c r="B5732" s="56">
        <v>9.5023148148148148E-2</v>
      </c>
      <c r="C5732" t="s">
        <v>14</v>
      </c>
      <c r="D5732" t="s">
        <v>31</v>
      </c>
      <c r="E5732">
        <v>18</v>
      </c>
      <c r="F5732">
        <v>17</v>
      </c>
    </row>
    <row r="5733" spans="1:10">
      <c r="A5733" t="s">
        <v>1554</v>
      </c>
      <c r="B5733" s="56">
        <v>0.12361111111111112</v>
      </c>
      <c r="C5733" t="s">
        <v>18</v>
      </c>
      <c r="D5733" t="s">
        <v>381</v>
      </c>
      <c r="E5733" t="s">
        <v>38</v>
      </c>
      <c r="F5733" t="s">
        <v>38</v>
      </c>
      <c r="J5733" t="s">
        <v>1394</v>
      </c>
    </row>
    <row r="5734" spans="1:10">
      <c r="A5734" t="s">
        <v>1554</v>
      </c>
      <c r="B5734" s="56">
        <v>0.12361111111111112</v>
      </c>
      <c r="C5734" t="s">
        <v>18</v>
      </c>
      <c r="D5734" t="s">
        <v>381</v>
      </c>
      <c r="E5734">
        <v>23</v>
      </c>
      <c r="F5734">
        <v>16</v>
      </c>
      <c r="J5734" t="s">
        <v>1570</v>
      </c>
    </row>
    <row r="5735" spans="1:10">
      <c r="A5735" t="s">
        <v>1554</v>
      </c>
      <c r="B5735" s="56">
        <v>0.12431712962962962</v>
      </c>
      <c r="C5735" t="s">
        <v>18</v>
      </c>
      <c r="D5735" t="s">
        <v>34</v>
      </c>
      <c r="E5735">
        <v>9</v>
      </c>
      <c r="F5735">
        <v>5</v>
      </c>
    </row>
    <row r="5736" spans="1:10">
      <c r="A5736" t="s">
        <v>1554</v>
      </c>
      <c r="B5736" s="56">
        <v>0.12543981481481481</v>
      </c>
      <c r="C5736" t="s">
        <v>18</v>
      </c>
      <c r="D5736" t="s">
        <v>25</v>
      </c>
      <c r="E5736">
        <v>12</v>
      </c>
      <c r="F5736">
        <v>8</v>
      </c>
    </row>
    <row r="5737" spans="1:10">
      <c r="A5737" t="s">
        <v>1554</v>
      </c>
      <c r="B5737" s="56">
        <v>0.12671296296296297</v>
      </c>
      <c r="C5737" t="s">
        <v>19</v>
      </c>
      <c r="D5737" t="s">
        <v>1571</v>
      </c>
      <c r="E5737">
        <v>16</v>
      </c>
      <c r="F5737">
        <v>10</v>
      </c>
      <c r="J5737" t="s">
        <v>103</v>
      </c>
    </row>
    <row r="5738" spans="1:10">
      <c r="A5738" t="s">
        <v>1554</v>
      </c>
      <c r="B5738" s="56">
        <v>0.12671296296296297</v>
      </c>
      <c r="C5738" t="s">
        <v>19</v>
      </c>
      <c r="D5738" t="s">
        <v>1571</v>
      </c>
      <c r="E5738">
        <v>16</v>
      </c>
      <c r="F5738">
        <v>10</v>
      </c>
      <c r="J5738" t="s">
        <v>105</v>
      </c>
    </row>
    <row r="5739" spans="1:10">
      <c r="A5739" t="s">
        <v>1554</v>
      </c>
      <c r="B5739" s="56">
        <v>0.12959490740740739</v>
      </c>
      <c r="C5739" t="s">
        <v>14</v>
      </c>
      <c r="D5739" t="s">
        <v>78</v>
      </c>
      <c r="E5739">
        <v>17</v>
      </c>
      <c r="F5739">
        <v>15</v>
      </c>
    </row>
    <row r="5740" spans="1:10">
      <c r="A5740" t="s">
        <v>1554</v>
      </c>
      <c r="B5740" s="56">
        <v>0.13715277777777779</v>
      </c>
      <c r="C5740" t="s">
        <v>888</v>
      </c>
      <c r="D5740" t="s">
        <v>37</v>
      </c>
      <c r="E5740">
        <v>14</v>
      </c>
      <c r="F5740">
        <v>15</v>
      </c>
    </row>
    <row r="5741" spans="1:10">
      <c r="A5741" t="s">
        <v>1554</v>
      </c>
      <c r="B5741" s="56">
        <v>0.14621527777777779</v>
      </c>
      <c r="C5741" t="s">
        <v>19</v>
      </c>
      <c r="D5741" t="s">
        <v>15</v>
      </c>
      <c r="E5741">
        <v>19</v>
      </c>
      <c r="F5741">
        <v>19</v>
      </c>
    </row>
    <row r="5742" spans="1:10">
      <c r="A5742" t="s">
        <v>1554</v>
      </c>
      <c r="B5742" s="56">
        <v>0.14978009259259259</v>
      </c>
      <c r="C5742" t="s">
        <v>19</v>
      </c>
      <c r="D5742" t="s">
        <v>15</v>
      </c>
      <c r="E5742">
        <v>15</v>
      </c>
      <c r="F5742">
        <v>15</v>
      </c>
    </row>
    <row r="5743" spans="1:10">
      <c r="A5743" t="s">
        <v>1554</v>
      </c>
      <c r="B5743" s="56">
        <v>0.15011574074074074</v>
      </c>
      <c r="C5743" t="s">
        <v>19</v>
      </c>
      <c r="D5743" t="s">
        <v>37</v>
      </c>
      <c r="E5743">
        <v>11</v>
      </c>
      <c r="F5743">
        <v>2</v>
      </c>
    </row>
    <row r="5744" spans="1:10">
      <c r="A5744" t="s">
        <v>1554</v>
      </c>
      <c r="B5744" s="56">
        <v>0.15300925925925926</v>
      </c>
      <c r="C5744" t="s">
        <v>21</v>
      </c>
      <c r="D5744" t="s">
        <v>37</v>
      </c>
      <c r="E5744">
        <v>23</v>
      </c>
      <c r="F5744">
        <v>14</v>
      </c>
      <c r="J5744" t="s">
        <v>56</v>
      </c>
    </row>
    <row r="5745" spans="1:10">
      <c r="A5745" t="s">
        <v>1554</v>
      </c>
      <c r="B5745" s="56">
        <v>0.15300925925925926</v>
      </c>
      <c r="C5745" t="s">
        <v>21</v>
      </c>
      <c r="D5745" t="s">
        <v>37</v>
      </c>
      <c r="E5745">
        <v>23</v>
      </c>
      <c r="F5745">
        <v>14</v>
      </c>
      <c r="J5745" t="s">
        <v>57</v>
      </c>
    </row>
    <row r="5746" spans="1:10">
      <c r="A5746" t="s">
        <v>1554</v>
      </c>
      <c r="B5746" s="56">
        <v>0.15358796296296295</v>
      </c>
      <c r="C5746" t="s">
        <v>19</v>
      </c>
      <c r="D5746" t="s">
        <v>137</v>
      </c>
      <c r="E5746">
        <v>15</v>
      </c>
      <c r="F5746">
        <v>5</v>
      </c>
    </row>
    <row r="5747" spans="1:10">
      <c r="A5747" t="s">
        <v>1554</v>
      </c>
      <c r="B5747" s="56">
        <v>0.15380787037037036</v>
      </c>
      <c r="C5747" t="s">
        <v>18</v>
      </c>
      <c r="D5747" t="s">
        <v>109</v>
      </c>
      <c r="E5747">
        <v>10</v>
      </c>
      <c r="F5747">
        <v>7</v>
      </c>
    </row>
    <row r="5748" spans="1:10">
      <c r="A5748" t="s">
        <v>1554</v>
      </c>
      <c r="B5748" s="56">
        <v>0.15403935185185186</v>
      </c>
      <c r="C5748" t="s">
        <v>66</v>
      </c>
      <c r="D5748" t="s">
        <v>109</v>
      </c>
      <c r="E5748" t="s">
        <v>38</v>
      </c>
      <c r="F5748" t="s">
        <v>38</v>
      </c>
      <c r="J5748" t="s">
        <v>56</v>
      </c>
    </row>
    <row r="5749" spans="1:10">
      <c r="A5749" t="s">
        <v>1554</v>
      </c>
      <c r="B5749" s="56">
        <v>0.15403935185185186</v>
      </c>
      <c r="C5749" t="s">
        <v>66</v>
      </c>
      <c r="D5749" t="s">
        <v>109</v>
      </c>
      <c r="E5749">
        <v>19</v>
      </c>
      <c r="F5749">
        <v>16</v>
      </c>
      <c r="J5749" t="s">
        <v>57</v>
      </c>
    </row>
    <row r="5750" spans="1:10">
      <c r="A5750" t="s">
        <v>1554</v>
      </c>
      <c r="B5750" s="56">
        <v>0.15510416666666665</v>
      </c>
      <c r="C5750" t="s">
        <v>19</v>
      </c>
      <c r="D5750" t="s">
        <v>37</v>
      </c>
      <c r="E5750">
        <v>21</v>
      </c>
      <c r="F5750">
        <v>12</v>
      </c>
    </row>
    <row r="5751" spans="1:10">
      <c r="A5751" t="s">
        <v>1554</v>
      </c>
      <c r="B5751" s="56">
        <v>0.15649305555555557</v>
      </c>
      <c r="C5751" t="s">
        <v>13</v>
      </c>
      <c r="D5751" t="s">
        <v>37</v>
      </c>
      <c r="E5751" t="s">
        <v>38</v>
      </c>
      <c r="F5751" t="s">
        <v>38</v>
      </c>
      <c r="J5751" t="s">
        <v>56</v>
      </c>
    </row>
    <row r="5752" spans="1:10">
      <c r="A5752" t="s">
        <v>1554</v>
      </c>
      <c r="B5752" s="56">
        <v>0.15649305555555557</v>
      </c>
      <c r="C5752" t="s">
        <v>13</v>
      </c>
      <c r="D5752" t="s">
        <v>37</v>
      </c>
      <c r="E5752">
        <v>21</v>
      </c>
      <c r="F5752">
        <v>16</v>
      </c>
      <c r="J5752" t="s">
        <v>57</v>
      </c>
    </row>
    <row r="5753" spans="1:10">
      <c r="A5753" t="s">
        <v>1554</v>
      </c>
      <c r="B5753" s="56">
        <v>0.15675925925925926</v>
      </c>
      <c r="C5753" t="s">
        <v>19</v>
      </c>
      <c r="D5753" t="s">
        <v>137</v>
      </c>
      <c r="E5753">
        <v>29</v>
      </c>
      <c r="F5753">
        <v>19</v>
      </c>
    </row>
    <row r="5754" spans="1:10">
      <c r="A5754" t="s">
        <v>1554</v>
      </c>
      <c r="B5754" s="56">
        <v>0.15703703703703703</v>
      </c>
      <c r="C5754" t="s">
        <v>19</v>
      </c>
      <c r="D5754" t="s">
        <v>62</v>
      </c>
      <c r="E5754">
        <v>19</v>
      </c>
      <c r="F5754">
        <v>17</v>
      </c>
    </row>
    <row r="5755" spans="1:10">
      <c r="A5755" t="s">
        <v>1554</v>
      </c>
      <c r="B5755" s="56">
        <v>0.16346064814814815</v>
      </c>
      <c r="C5755" t="s">
        <v>14</v>
      </c>
      <c r="D5755" t="s">
        <v>37</v>
      </c>
      <c r="E5755">
        <v>13</v>
      </c>
      <c r="F5755">
        <v>8</v>
      </c>
    </row>
    <row r="5756" spans="1:10">
      <c r="A5756" t="s">
        <v>1557</v>
      </c>
      <c r="B5756" s="56">
        <v>1.087962962962963E-2</v>
      </c>
      <c r="C5756" t="s">
        <v>14</v>
      </c>
      <c r="D5756" t="s">
        <v>15</v>
      </c>
      <c r="E5756">
        <v>21</v>
      </c>
      <c r="F5756">
        <v>18</v>
      </c>
    </row>
    <row r="5757" spans="1:10">
      <c r="A5757" t="s">
        <v>1557</v>
      </c>
      <c r="B5757" s="56">
        <v>2.2870370370370371E-2</v>
      </c>
      <c r="C5757" t="s">
        <v>21</v>
      </c>
      <c r="D5757" t="s">
        <v>15</v>
      </c>
      <c r="E5757" t="s">
        <v>20</v>
      </c>
      <c r="F5757">
        <v>1</v>
      </c>
    </row>
    <row r="5758" spans="1:10">
      <c r="A5758" t="s">
        <v>1557</v>
      </c>
      <c r="B5758" s="56">
        <v>3.3113425925925928E-2</v>
      </c>
      <c r="C5758" t="s">
        <v>888</v>
      </c>
      <c r="D5758" t="s">
        <v>15</v>
      </c>
      <c r="E5758">
        <v>13</v>
      </c>
      <c r="F5758">
        <v>5</v>
      </c>
    </row>
    <row r="5759" spans="1:10">
      <c r="A5759" t="s">
        <v>1557</v>
      </c>
      <c r="B5759" s="56">
        <v>4.8645833333333333E-2</v>
      </c>
      <c r="C5759" t="s">
        <v>21</v>
      </c>
      <c r="D5759" t="s">
        <v>78</v>
      </c>
      <c r="E5759">
        <v>19</v>
      </c>
      <c r="F5759">
        <v>13</v>
      </c>
    </row>
    <row r="5760" spans="1:10">
      <c r="A5760" t="s">
        <v>1557</v>
      </c>
      <c r="B5760" s="56">
        <v>6.3634259259259265E-2</v>
      </c>
      <c r="C5760" t="s">
        <v>888</v>
      </c>
      <c r="D5760" t="s">
        <v>37</v>
      </c>
      <c r="E5760" t="s">
        <v>38</v>
      </c>
      <c r="F5760" t="s">
        <v>38</v>
      </c>
      <c r="J5760" t="s">
        <v>56</v>
      </c>
    </row>
    <row r="5761" spans="1:10">
      <c r="A5761" t="s">
        <v>1557</v>
      </c>
      <c r="B5761" s="56">
        <v>6.3634259259259265E-2</v>
      </c>
      <c r="C5761" t="s">
        <v>888</v>
      </c>
      <c r="D5761" t="s">
        <v>37</v>
      </c>
      <c r="E5761" t="s">
        <v>17</v>
      </c>
      <c r="F5761">
        <v>20</v>
      </c>
      <c r="J5761" t="s">
        <v>57</v>
      </c>
    </row>
    <row r="5762" spans="1:10">
      <c r="A5762" t="s">
        <v>1557</v>
      </c>
      <c r="B5762" s="56">
        <v>8.0648148148148149E-2</v>
      </c>
      <c r="C5762" t="s">
        <v>13</v>
      </c>
      <c r="D5762" t="s">
        <v>34</v>
      </c>
      <c r="E5762">
        <v>16</v>
      </c>
      <c r="F5762">
        <v>9</v>
      </c>
    </row>
    <row r="5763" spans="1:10">
      <c r="A5763" t="s">
        <v>1557</v>
      </c>
      <c r="B5763" s="56">
        <v>8.532407407407408E-2</v>
      </c>
      <c r="C5763" t="s">
        <v>888</v>
      </c>
      <c r="D5763" t="s">
        <v>69</v>
      </c>
      <c r="E5763">
        <v>19</v>
      </c>
      <c r="F5763">
        <v>14</v>
      </c>
    </row>
    <row r="5764" spans="1:10">
      <c r="A5764" t="s">
        <v>1557</v>
      </c>
      <c r="B5764" s="56">
        <v>8.9016203703703708E-2</v>
      </c>
      <c r="C5764" t="s">
        <v>888</v>
      </c>
      <c r="D5764" t="s">
        <v>242</v>
      </c>
      <c r="E5764">
        <v>13</v>
      </c>
      <c r="F5764">
        <v>8</v>
      </c>
    </row>
    <row r="5765" spans="1:10">
      <c r="A5765" t="s">
        <v>1557</v>
      </c>
      <c r="B5765" s="56">
        <v>8.9791666666666672E-2</v>
      </c>
      <c r="C5765" t="s">
        <v>888</v>
      </c>
      <c r="D5765" t="s">
        <v>15</v>
      </c>
      <c r="E5765">
        <v>18</v>
      </c>
      <c r="F5765">
        <v>10</v>
      </c>
    </row>
    <row r="5766" spans="1:10">
      <c r="A5766" t="s">
        <v>1557</v>
      </c>
      <c r="B5766" s="56">
        <v>0.11655092592592593</v>
      </c>
      <c r="C5766" t="s">
        <v>21</v>
      </c>
      <c r="D5766" t="s">
        <v>246</v>
      </c>
      <c r="E5766">
        <v>17</v>
      </c>
      <c r="F5766">
        <v>8</v>
      </c>
    </row>
    <row r="5767" spans="1:10">
      <c r="A5767" t="s">
        <v>1557</v>
      </c>
      <c r="B5767" s="56">
        <v>0.1165625</v>
      </c>
      <c r="C5767" t="s">
        <v>14</v>
      </c>
      <c r="D5767" t="s">
        <v>246</v>
      </c>
      <c r="E5767">
        <v>19</v>
      </c>
      <c r="F5767">
        <v>13</v>
      </c>
    </row>
    <row r="5768" spans="1:10">
      <c r="A5768" t="s">
        <v>1557</v>
      </c>
      <c r="B5768" s="56" t="s">
        <v>1572</v>
      </c>
      <c r="C5768" t="s">
        <v>888</v>
      </c>
      <c r="D5768" t="s">
        <v>15</v>
      </c>
      <c r="E5768">
        <v>17</v>
      </c>
      <c r="F5768">
        <v>9</v>
      </c>
    </row>
    <row r="5769" spans="1:10">
      <c r="A5769" t="s">
        <v>1557</v>
      </c>
      <c r="B5769" s="56">
        <v>0.1348263888888889</v>
      </c>
      <c r="C5769" t="s">
        <v>13</v>
      </c>
      <c r="D5769" t="s">
        <v>15</v>
      </c>
      <c r="E5769" t="s">
        <v>20</v>
      </c>
      <c r="F5769">
        <v>1</v>
      </c>
    </row>
    <row r="5770" spans="1:10">
      <c r="A5770" t="s">
        <v>1557</v>
      </c>
      <c r="B5770" s="56">
        <v>0.1370949074074074</v>
      </c>
      <c r="C5770" t="s">
        <v>18</v>
      </c>
      <c r="D5770" t="s">
        <v>27</v>
      </c>
      <c r="E5770">
        <v>16</v>
      </c>
      <c r="F5770">
        <v>9</v>
      </c>
    </row>
    <row r="5771" spans="1:10">
      <c r="A5771" t="s">
        <v>1557</v>
      </c>
      <c r="B5771" s="56">
        <v>0.13936342592592593</v>
      </c>
      <c r="C5771" t="s">
        <v>13</v>
      </c>
      <c r="D5771" t="s">
        <v>34</v>
      </c>
      <c r="E5771">
        <v>24</v>
      </c>
      <c r="F5771">
        <v>17</v>
      </c>
    </row>
    <row r="5772" spans="1:10">
      <c r="A5772" t="s">
        <v>1557</v>
      </c>
      <c r="B5772" s="56">
        <v>0.139375</v>
      </c>
      <c r="C5772" t="s">
        <v>14</v>
      </c>
      <c r="D5772" t="s">
        <v>116</v>
      </c>
      <c r="E5772">
        <v>15</v>
      </c>
      <c r="F5772">
        <v>14</v>
      </c>
    </row>
    <row r="5773" spans="1:10">
      <c r="A5773" t="s">
        <v>1557</v>
      </c>
      <c r="B5773" s="56">
        <v>0.14387731481481481</v>
      </c>
      <c r="C5773" t="s">
        <v>18</v>
      </c>
      <c r="D5773" t="s">
        <v>78</v>
      </c>
      <c r="E5773">
        <v>16</v>
      </c>
      <c r="F5773">
        <v>15</v>
      </c>
    </row>
    <row r="5774" spans="1:10">
      <c r="A5774" t="s">
        <v>1557</v>
      </c>
      <c r="B5774" s="56">
        <v>0.1454050925925926</v>
      </c>
      <c r="C5774" t="s">
        <v>18</v>
      </c>
      <c r="D5774" t="s">
        <v>109</v>
      </c>
      <c r="E5774">
        <v>8</v>
      </c>
      <c r="F5774">
        <v>5</v>
      </c>
      <c r="J5774" t="s">
        <v>1578</v>
      </c>
    </row>
    <row r="5775" spans="1:10">
      <c r="A5775" t="s">
        <v>1557</v>
      </c>
      <c r="B5775" s="56">
        <v>0.14664351851851851</v>
      </c>
      <c r="C5775" t="s">
        <v>18</v>
      </c>
      <c r="D5775" t="s">
        <v>109</v>
      </c>
      <c r="E5775">
        <v>6</v>
      </c>
      <c r="F5775">
        <v>3</v>
      </c>
      <c r="J5775" t="s">
        <v>1578</v>
      </c>
    </row>
    <row r="5776" spans="1:10">
      <c r="A5776" t="s">
        <v>1557</v>
      </c>
      <c r="B5776" s="56">
        <v>0.14664351851851851</v>
      </c>
      <c r="C5776" t="s">
        <v>18</v>
      </c>
      <c r="D5776" t="s">
        <v>45</v>
      </c>
      <c r="E5776">
        <v>4</v>
      </c>
      <c r="J5776" t="s">
        <v>1548</v>
      </c>
    </row>
    <row r="5777" spans="1:10">
      <c r="A5777" t="s">
        <v>1557</v>
      </c>
      <c r="B5777" s="56">
        <v>0.14739583333333334</v>
      </c>
      <c r="C5777" t="s">
        <v>18</v>
      </c>
      <c r="D5777" t="s">
        <v>15</v>
      </c>
      <c r="E5777">
        <v>14</v>
      </c>
      <c r="F5777">
        <v>10</v>
      </c>
    </row>
    <row r="5778" spans="1:10">
      <c r="A5778" t="s">
        <v>1557</v>
      </c>
      <c r="B5778" s="56">
        <v>0.15123842592592593</v>
      </c>
      <c r="C5778" t="s">
        <v>21</v>
      </c>
      <c r="D5778" t="s">
        <v>15</v>
      </c>
      <c r="E5778">
        <v>9</v>
      </c>
      <c r="F5778">
        <v>5</v>
      </c>
    </row>
    <row r="5779" spans="1:10">
      <c r="A5779" t="s">
        <v>1557</v>
      </c>
      <c r="B5779" s="56">
        <v>0.15232638888888889</v>
      </c>
      <c r="C5779" t="s">
        <v>888</v>
      </c>
      <c r="D5779" t="s">
        <v>31</v>
      </c>
      <c r="E5779">
        <v>20</v>
      </c>
      <c r="F5779">
        <v>17</v>
      </c>
    </row>
    <row r="5780" spans="1:10">
      <c r="A5780" t="s">
        <v>1557</v>
      </c>
      <c r="B5780" s="56">
        <v>0.15232638888888889</v>
      </c>
      <c r="C5780" t="s">
        <v>888</v>
      </c>
      <c r="D5780" t="s">
        <v>68</v>
      </c>
      <c r="E5780">
        <v>7</v>
      </c>
      <c r="F5780">
        <v>8</v>
      </c>
    </row>
    <row r="5781" spans="1:10">
      <c r="A5781" t="s">
        <v>1557</v>
      </c>
      <c r="B5781" s="56">
        <v>0.15284722222222222</v>
      </c>
      <c r="C5781" t="s">
        <v>19</v>
      </c>
      <c r="D5781" t="s">
        <v>15</v>
      </c>
      <c r="E5781">
        <v>17</v>
      </c>
      <c r="F5781">
        <v>17</v>
      </c>
    </row>
    <row r="5782" spans="1:10">
      <c r="A5782" t="s">
        <v>1557</v>
      </c>
      <c r="B5782" s="56">
        <v>0.15478009259259259</v>
      </c>
      <c r="C5782" t="s">
        <v>21</v>
      </c>
      <c r="D5782" t="s">
        <v>395</v>
      </c>
      <c r="E5782">
        <v>1</v>
      </c>
      <c r="J5782" t="s">
        <v>243</v>
      </c>
    </row>
    <row r="5783" spans="1:10">
      <c r="A5783" t="s">
        <v>1557</v>
      </c>
      <c r="B5783" s="56">
        <v>0.15482638888888889</v>
      </c>
      <c r="C5783" t="s">
        <v>21</v>
      </c>
      <c r="D5783" t="s">
        <v>395</v>
      </c>
      <c r="E5783">
        <v>8</v>
      </c>
      <c r="F5783">
        <v>6</v>
      </c>
    </row>
    <row r="5784" spans="1:10">
      <c r="A5784" t="s">
        <v>1557</v>
      </c>
      <c r="B5784" s="56">
        <v>0.15496527777777777</v>
      </c>
      <c r="C5784" t="s">
        <v>13</v>
      </c>
      <c r="D5784" t="s">
        <v>395</v>
      </c>
      <c r="E5784">
        <v>10</v>
      </c>
      <c r="F5784">
        <v>6</v>
      </c>
    </row>
    <row r="5785" spans="1:10">
      <c r="A5785" t="s">
        <v>1557</v>
      </c>
      <c r="B5785" s="56">
        <v>0.15504629629629629</v>
      </c>
      <c r="C5785" t="s">
        <v>14</v>
      </c>
      <c r="D5785" t="s">
        <v>395</v>
      </c>
      <c r="E5785">
        <v>9</v>
      </c>
      <c r="F5785">
        <v>6</v>
      </c>
    </row>
    <row r="5786" spans="1:10">
      <c r="A5786" t="s">
        <v>1557</v>
      </c>
      <c r="B5786" s="56">
        <v>0.14880787037037038</v>
      </c>
      <c r="C5786" t="s">
        <v>888</v>
      </c>
      <c r="D5786" t="s">
        <v>395</v>
      </c>
      <c r="E5786">
        <v>6</v>
      </c>
      <c r="F5786">
        <v>3</v>
      </c>
    </row>
    <row r="5787" spans="1:10">
      <c r="A5787" t="s">
        <v>1557</v>
      </c>
      <c r="B5787" s="56">
        <v>0.15512731481481482</v>
      </c>
      <c r="C5787" t="s">
        <v>18</v>
      </c>
      <c r="D5787" t="s">
        <v>395</v>
      </c>
      <c r="E5787">
        <v>9</v>
      </c>
      <c r="F5787">
        <v>7</v>
      </c>
    </row>
    <row r="5788" spans="1:10">
      <c r="A5788" t="s">
        <v>1557</v>
      </c>
      <c r="B5788" s="56">
        <v>0.15518518518518518</v>
      </c>
      <c r="C5788" t="s">
        <v>19</v>
      </c>
      <c r="D5788" t="s">
        <v>395</v>
      </c>
      <c r="E5788">
        <v>8</v>
      </c>
      <c r="F5788">
        <v>6</v>
      </c>
    </row>
    <row r="5789" spans="1:10">
      <c r="A5789" t="s">
        <v>1588</v>
      </c>
      <c r="B5789" s="56">
        <v>1.1967592592592592E-2</v>
      </c>
      <c r="C5789" t="s">
        <v>18</v>
      </c>
      <c r="D5789" t="s">
        <v>15</v>
      </c>
      <c r="E5789" t="s">
        <v>38</v>
      </c>
      <c r="F5789" t="s">
        <v>38</v>
      </c>
      <c r="J5789" t="s">
        <v>56</v>
      </c>
    </row>
    <row r="5790" spans="1:10">
      <c r="A5790" t="s">
        <v>1588</v>
      </c>
      <c r="B5790" s="56">
        <v>1.1967592592592592E-2</v>
      </c>
      <c r="C5790" t="s">
        <v>18</v>
      </c>
      <c r="D5790" t="s">
        <v>15</v>
      </c>
      <c r="E5790">
        <v>19</v>
      </c>
      <c r="F5790">
        <v>14</v>
      </c>
      <c r="J5790" t="s">
        <v>57</v>
      </c>
    </row>
    <row r="5791" spans="1:10">
      <c r="A5791" t="s">
        <v>1588</v>
      </c>
      <c r="B5791" s="56">
        <v>1.5023148148148148E-2</v>
      </c>
      <c r="C5791" t="s">
        <v>18</v>
      </c>
      <c r="D5791" t="s">
        <v>69</v>
      </c>
      <c r="E5791">
        <v>15</v>
      </c>
      <c r="F5791">
        <v>10</v>
      </c>
    </row>
    <row r="5792" spans="1:10">
      <c r="A5792" t="s">
        <v>1588</v>
      </c>
      <c r="B5792" s="56">
        <v>1.7523148148148149E-2</v>
      </c>
      <c r="C5792" t="s">
        <v>888</v>
      </c>
      <c r="D5792" t="s">
        <v>68</v>
      </c>
      <c r="E5792">
        <v>8</v>
      </c>
      <c r="F5792">
        <v>9</v>
      </c>
    </row>
    <row r="5793" spans="1:10">
      <c r="A5793" t="s">
        <v>1588</v>
      </c>
      <c r="B5793" s="56">
        <v>1.8240740740740741E-2</v>
      </c>
      <c r="C5793" t="s">
        <v>14</v>
      </c>
      <c r="D5793" t="s">
        <v>15</v>
      </c>
      <c r="E5793">
        <v>19</v>
      </c>
      <c r="F5793">
        <v>16</v>
      </c>
    </row>
    <row r="5794" spans="1:10">
      <c r="A5794" t="s">
        <v>1588</v>
      </c>
      <c r="B5794" s="56">
        <v>2.0150462962962964E-2</v>
      </c>
      <c r="C5794" t="s">
        <v>18</v>
      </c>
      <c r="D5794" t="s">
        <v>15</v>
      </c>
      <c r="E5794" t="s">
        <v>38</v>
      </c>
      <c r="F5794" t="s">
        <v>38</v>
      </c>
      <c r="J5794" t="s">
        <v>56</v>
      </c>
    </row>
    <row r="5795" spans="1:10">
      <c r="A5795" t="s">
        <v>1588</v>
      </c>
      <c r="B5795" s="56">
        <v>2.0150462962962964E-2</v>
      </c>
      <c r="C5795" t="s">
        <v>18</v>
      </c>
      <c r="D5795" t="s">
        <v>15</v>
      </c>
      <c r="E5795">
        <v>17</v>
      </c>
      <c r="F5795">
        <v>12</v>
      </c>
      <c r="J5795" t="s">
        <v>57</v>
      </c>
    </row>
    <row r="5796" spans="1:10">
      <c r="A5796" t="s">
        <v>1588</v>
      </c>
      <c r="B5796" s="56">
        <v>2.119212962962963E-2</v>
      </c>
      <c r="C5796" t="s">
        <v>888</v>
      </c>
      <c r="D5796" t="s">
        <v>15</v>
      </c>
      <c r="E5796">
        <v>19</v>
      </c>
      <c r="F5796">
        <v>11</v>
      </c>
    </row>
    <row r="5797" spans="1:10">
      <c r="A5797" t="s">
        <v>1588</v>
      </c>
      <c r="B5797" s="56">
        <v>2.1874999999999999E-2</v>
      </c>
      <c r="C5797" t="s">
        <v>21</v>
      </c>
      <c r="D5797" t="s">
        <v>68</v>
      </c>
      <c r="E5797">
        <v>16</v>
      </c>
      <c r="F5797">
        <v>11</v>
      </c>
    </row>
    <row r="5798" spans="1:10">
      <c r="A5798" t="s">
        <v>1588</v>
      </c>
      <c r="B5798" s="56">
        <v>2.7268518518518518E-2</v>
      </c>
      <c r="C5798" t="s">
        <v>18</v>
      </c>
      <c r="D5798" t="s">
        <v>15</v>
      </c>
      <c r="E5798" t="s">
        <v>38</v>
      </c>
      <c r="F5798" t="s">
        <v>38</v>
      </c>
      <c r="J5798" t="s">
        <v>56</v>
      </c>
    </row>
    <row r="5799" spans="1:10">
      <c r="A5799" t="s">
        <v>1588</v>
      </c>
      <c r="B5799" s="56">
        <v>2.7268518518518518E-2</v>
      </c>
      <c r="C5799" t="s">
        <v>18</v>
      </c>
      <c r="D5799" t="s">
        <v>15</v>
      </c>
      <c r="E5799">
        <v>19</v>
      </c>
      <c r="F5799">
        <v>14</v>
      </c>
      <c r="J5799" t="s">
        <v>57</v>
      </c>
    </row>
    <row r="5800" spans="1:10">
      <c r="A5800" t="s">
        <v>1588</v>
      </c>
      <c r="B5800" s="56">
        <v>2.8912037037037038E-2</v>
      </c>
      <c r="C5800" t="s">
        <v>13</v>
      </c>
      <c r="D5800" t="s">
        <v>22</v>
      </c>
      <c r="E5800" t="s">
        <v>17</v>
      </c>
      <c r="F5800">
        <v>20</v>
      </c>
      <c r="J5800" t="s">
        <v>820</v>
      </c>
    </row>
    <row r="5801" spans="1:10">
      <c r="A5801" t="s">
        <v>1588</v>
      </c>
      <c r="B5801" s="56">
        <v>2.9027777777777777E-2</v>
      </c>
      <c r="C5801" t="s">
        <v>888</v>
      </c>
      <c r="D5801" t="s">
        <v>22</v>
      </c>
      <c r="E5801">
        <v>21</v>
      </c>
      <c r="F5801">
        <v>10</v>
      </c>
      <c r="J5801" t="s">
        <v>820</v>
      </c>
    </row>
    <row r="5802" spans="1:10">
      <c r="A5802" t="s">
        <v>1588</v>
      </c>
      <c r="B5802" s="56">
        <v>2.9027777777777777E-2</v>
      </c>
      <c r="C5802" t="s">
        <v>14</v>
      </c>
      <c r="D5802" t="s">
        <v>22</v>
      </c>
      <c r="E5802">
        <v>34</v>
      </c>
      <c r="F5802">
        <v>16</v>
      </c>
      <c r="J5802" t="s">
        <v>820</v>
      </c>
    </row>
    <row r="5803" spans="1:10">
      <c r="A5803" t="s">
        <v>1588</v>
      </c>
      <c r="B5803" s="56">
        <v>2.9027777777777777E-2</v>
      </c>
      <c r="C5803" t="s">
        <v>18</v>
      </c>
      <c r="D5803" t="s">
        <v>22</v>
      </c>
      <c r="E5803">
        <v>24</v>
      </c>
      <c r="F5803">
        <v>9</v>
      </c>
      <c r="J5803" t="s">
        <v>820</v>
      </c>
    </row>
    <row r="5804" spans="1:10">
      <c r="A5804" t="s">
        <v>1588</v>
      </c>
      <c r="B5804" s="56">
        <v>2.9027777777777777E-2</v>
      </c>
      <c r="C5804" t="s">
        <v>19</v>
      </c>
      <c r="D5804" t="s">
        <v>22</v>
      </c>
      <c r="E5804">
        <v>30</v>
      </c>
      <c r="F5804">
        <v>19</v>
      </c>
      <c r="J5804" t="s">
        <v>820</v>
      </c>
    </row>
    <row r="5805" spans="1:10">
      <c r="A5805" t="s">
        <v>1588</v>
      </c>
      <c r="B5805" s="56">
        <v>2.9027777777777777E-2</v>
      </c>
      <c r="C5805" t="s">
        <v>21</v>
      </c>
      <c r="D5805" t="s">
        <v>22</v>
      </c>
      <c r="E5805">
        <v>30</v>
      </c>
      <c r="F5805">
        <v>19</v>
      </c>
      <c r="J5805" t="s">
        <v>820</v>
      </c>
    </row>
    <row r="5806" spans="1:10">
      <c r="A5806" t="s">
        <v>1588</v>
      </c>
      <c r="B5806" s="56">
        <v>2.9131944444444443E-2</v>
      </c>
      <c r="C5806" t="s">
        <v>66</v>
      </c>
      <c r="D5806" t="s">
        <v>22</v>
      </c>
      <c r="E5806">
        <v>24</v>
      </c>
      <c r="F5806">
        <v>12</v>
      </c>
      <c r="J5806" t="s">
        <v>820</v>
      </c>
    </row>
    <row r="5807" spans="1:10">
      <c r="A5807" t="s">
        <v>1588</v>
      </c>
      <c r="B5807" s="56">
        <v>3.1331018518518522E-2</v>
      </c>
      <c r="C5807" t="s">
        <v>888</v>
      </c>
      <c r="D5807" t="s">
        <v>69</v>
      </c>
      <c r="E5807">
        <v>21</v>
      </c>
      <c r="F5807">
        <v>16</v>
      </c>
    </row>
    <row r="5808" spans="1:10">
      <c r="A5808" t="s">
        <v>1588</v>
      </c>
      <c r="B5808" s="56">
        <v>3.138888888888889E-2</v>
      </c>
      <c r="C5808" t="s">
        <v>14</v>
      </c>
      <c r="D5808" t="s">
        <v>69</v>
      </c>
      <c r="E5808">
        <v>11</v>
      </c>
      <c r="F5808">
        <v>8</v>
      </c>
    </row>
    <row r="5809" spans="1:10">
      <c r="A5809" t="s">
        <v>1588</v>
      </c>
      <c r="B5809" s="56">
        <v>3.1412037037037037E-2</v>
      </c>
      <c r="C5809" t="s">
        <v>18</v>
      </c>
      <c r="D5809" t="s">
        <v>15</v>
      </c>
      <c r="E5809">
        <v>14</v>
      </c>
      <c r="F5809">
        <v>9</v>
      </c>
    </row>
    <row r="5810" spans="1:10">
      <c r="A5810" t="s">
        <v>1588</v>
      </c>
      <c r="B5810" s="56">
        <v>3.4236111111111113E-2</v>
      </c>
      <c r="C5810" t="s">
        <v>13</v>
      </c>
      <c r="D5810" t="s">
        <v>15</v>
      </c>
      <c r="E5810">
        <v>21</v>
      </c>
      <c r="F5810">
        <v>20</v>
      </c>
    </row>
    <row r="5811" spans="1:10">
      <c r="A5811" t="s">
        <v>1588</v>
      </c>
      <c r="B5811" s="56">
        <v>3.425925925925926E-2</v>
      </c>
      <c r="C5811" t="s">
        <v>888</v>
      </c>
      <c r="D5811" t="s">
        <v>15</v>
      </c>
      <c r="E5811">
        <v>24</v>
      </c>
      <c r="F5811">
        <v>16</v>
      </c>
    </row>
    <row r="5812" spans="1:10">
      <c r="A5812" t="s">
        <v>1588</v>
      </c>
      <c r="B5812" s="56">
        <v>3.5682870370370372E-2</v>
      </c>
      <c r="C5812" t="s">
        <v>18</v>
      </c>
      <c r="D5812" t="s">
        <v>16</v>
      </c>
      <c r="E5812">
        <v>6</v>
      </c>
      <c r="F5812">
        <v>2</v>
      </c>
    </row>
    <row r="5813" spans="1:10">
      <c r="A5813" t="s">
        <v>1588</v>
      </c>
      <c r="B5813" s="56">
        <v>3.5717592592592592E-2</v>
      </c>
      <c r="C5813" t="s">
        <v>14</v>
      </c>
      <c r="D5813" t="s">
        <v>16</v>
      </c>
      <c r="E5813">
        <v>19</v>
      </c>
      <c r="F5813">
        <v>14</v>
      </c>
    </row>
    <row r="5814" spans="1:10">
      <c r="A5814" t="s">
        <v>1588</v>
      </c>
      <c r="B5814" s="56">
        <v>3.5763888888888887E-2</v>
      </c>
      <c r="C5814" t="s">
        <v>13</v>
      </c>
      <c r="D5814" t="s">
        <v>16</v>
      </c>
      <c r="E5814">
        <v>18</v>
      </c>
      <c r="F5814">
        <v>18</v>
      </c>
    </row>
    <row r="5815" spans="1:10">
      <c r="A5815" t="s">
        <v>1588</v>
      </c>
      <c r="B5815" s="56">
        <v>3.5821759259259262E-2</v>
      </c>
      <c r="C5815" t="s">
        <v>66</v>
      </c>
      <c r="D5815" t="s">
        <v>16</v>
      </c>
      <c r="E5815">
        <v>14</v>
      </c>
      <c r="F5815">
        <v>12</v>
      </c>
    </row>
    <row r="5816" spans="1:10">
      <c r="A5816" t="s">
        <v>1588</v>
      </c>
      <c r="B5816" s="56">
        <v>3.5844907407407409E-2</v>
      </c>
      <c r="C5816" t="s">
        <v>21</v>
      </c>
      <c r="D5816" t="s">
        <v>16</v>
      </c>
      <c r="E5816">
        <v>12</v>
      </c>
      <c r="F5816">
        <v>11</v>
      </c>
    </row>
    <row r="5817" spans="1:10">
      <c r="A5817" t="s">
        <v>1588</v>
      </c>
      <c r="B5817" s="56">
        <v>3.5844907407407409E-2</v>
      </c>
      <c r="C5817" t="s">
        <v>888</v>
      </c>
      <c r="D5817" t="s">
        <v>16</v>
      </c>
      <c r="E5817">
        <v>12</v>
      </c>
      <c r="F5817">
        <v>11</v>
      </c>
    </row>
    <row r="5818" spans="1:10">
      <c r="A5818" t="s">
        <v>1588</v>
      </c>
      <c r="B5818" s="56">
        <v>3.5868055555555556E-2</v>
      </c>
      <c r="C5818" t="s">
        <v>19</v>
      </c>
      <c r="D5818" t="s">
        <v>16</v>
      </c>
      <c r="E5818">
        <v>12</v>
      </c>
      <c r="F5818">
        <v>7</v>
      </c>
    </row>
    <row r="5819" spans="1:10">
      <c r="A5819" t="s">
        <v>1588</v>
      </c>
      <c r="B5819" s="56">
        <v>3.6608796296296299E-2</v>
      </c>
      <c r="C5819" t="s">
        <v>13</v>
      </c>
      <c r="D5819" t="s">
        <v>33</v>
      </c>
      <c r="E5819">
        <v>16</v>
      </c>
      <c r="F5819">
        <v>8</v>
      </c>
      <c r="J5819" t="s">
        <v>120</v>
      </c>
    </row>
    <row r="5820" spans="1:10">
      <c r="A5820" t="s">
        <v>1588</v>
      </c>
      <c r="B5820" s="56">
        <v>3.6851851851851851E-2</v>
      </c>
      <c r="C5820" t="s">
        <v>13</v>
      </c>
      <c r="D5820" t="s">
        <v>33</v>
      </c>
      <c r="E5820">
        <v>17</v>
      </c>
      <c r="F5820">
        <v>9</v>
      </c>
      <c r="J5820" t="s">
        <v>120</v>
      </c>
    </row>
    <row r="5821" spans="1:10">
      <c r="A5821" t="s">
        <v>1588</v>
      </c>
      <c r="B5821" s="56">
        <v>4.0266203703703707E-2</v>
      </c>
      <c r="C5821" t="s">
        <v>18</v>
      </c>
      <c r="D5821" t="s">
        <v>28</v>
      </c>
      <c r="E5821">
        <v>19</v>
      </c>
      <c r="H5821" t="s">
        <v>1614</v>
      </c>
      <c r="J5821" t="s">
        <v>492</v>
      </c>
    </row>
    <row r="5822" spans="1:10">
      <c r="A5822" t="s">
        <v>1588</v>
      </c>
      <c r="B5822" s="56">
        <v>4.2743055555555555E-2</v>
      </c>
      <c r="C5822" t="s">
        <v>14</v>
      </c>
      <c r="D5822" t="s">
        <v>30</v>
      </c>
      <c r="E5822">
        <v>10</v>
      </c>
      <c r="F5822">
        <v>2</v>
      </c>
      <c r="J5822" t="s">
        <v>32</v>
      </c>
    </row>
    <row r="5823" spans="1:10">
      <c r="A5823" t="s">
        <v>1588</v>
      </c>
      <c r="B5823" s="56">
        <v>4.2824074074074077E-2</v>
      </c>
      <c r="C5823" t="s">
        <v>14</v>
      </c>
      <c r="D5823" t="s">
        <v>30</v>
      </c>
      <c r="E5823">
        <v>20</v>
      </c>
      <c r="F5823">
        <v>12</v>
      </c>
      <c r="J5823" t="s">
        <v>103</v>
      </c>
    </row>
    <row r="5824" spans="1:10">
      <c r="A5824" t="s">
        <v>1588</v>
      </c>
      <c r="B5824" s="56">
        <v>4.2824074074074077E-2</v>
      </c>
      <c r="C5824" t="s">
        <v>14</v>
      </c>
      <c r="D5824" t="s">
        <v>30</v>
      </c>
      <c r="E5824" t="s">
        <v>20</v>
      </c>
      <c r="F5824">
        <v>1</v>
      </c>
      <c r="J5824" t="s">
        <v>368</v>
      </c>
    </row>
    <row r="5825" spans="1:10">
      <c r="A5825" t="s">
        <v>1588</v>
      </c>
      <c r="B5825" s="56">
        <v>4.3807870370370372E-2</v>
      </c>
      <c r="C5825" t="s">
        <v>14</v>
      </c>
      <c r="D5825" t="s">
        <v>30</v>
      </c>
      <c r="E5825" t="s">
        <v>38</v>
      </c>
      <c r="F5825" t="s">
        <v>38</v>
      </c>
      <c r="J5825" t="s">
        <v>103</v>
      </c>
    </row>
    <row r="5826" spans="1:10">
      <c r="A5826" t="s">
        <v>1588</v>
      </c>
      <c r="B5826" s="56">
        <v>4.3807870370370372E-2</v>
      </c>
      <c r="C5826" t="s">
        <v>14</v>
      </c>
      <c r="D5826" t="s">
        <v>30</v>
      </c>
      <c r="E5826">
        <v>10</v>
      </c>
      <c r="F5826">
        <v>2</v>
      </c>
      <c r="J5826" t="s">
        <v>368</v>
      </c>
    </row>
    <row r="5827" spans="1:10">
      <c r="A5827" t="s">
        <v>1588</v>
      </c>
      <c r="B5827" s="56">
        <v>4.3877314814814813E-2</v>
      </c>
      <c r="C5827" t="s">
        <v>14</v>
      </c>
      <c r="D5827" t="s">
        <v>30</v>
      </c>
      <c r="E5827" t="s">
        <v>17</v>
      </c>
      <c r="F5827">
        <v>20</v>
      </c>
      <c r="G5827" t="s">
        <v>40</v>
      </c>
      <c r="J5827" t="s">
        <v>103</v>
      </c>
    </row>
    <row r="5828" spans="1:10">
      <c r="A5828" t="s">
        <v>1588</v>
      </c>
      <c r="B5828" s="56">
        <v>4.3877314814814813E-2</v>
      </c>
      <c r="C5828" t="s">
        <v>14</v>
      </c>
      <c r="D5828" t="s">
        <v>30</v>
      </c>
      <c r="E5828">
        <v>20</v>
      </c>
      <c r="F5828">
        <v>12</v>
      </c>
      <c r="J5828" t="s">
        <v>368</v>
      </c>
    </row>
    <row r="5829" spans="1:10">
      <c r="A5829" t="s">
        <v>1588</v>
      </c>
      <c r="B5829" s="56">
        <v>4.4155092592592593E-2</v>
      </c>
      <c r="C5829" t="s">
        <v>14</v>
      </c>
      <c r="D5829" t="s">
        <v>28</v>
      </c>
      <c r="E5829">
        <v>7</v>
      </c>
      <c r="H5829" t="s">
        <v>1615</v>
      </c>
    </row>
    <row r="5830" spans="1:10">
      <c r="A5830" t="s">
        <v>1588</v>
      </c>
      <c r="B5830" s="56">
        <v>4.5300925925925925E-2</v>
      </c>
      <c r="C5830" t="s">
        <v>13</v>
      </c>
      <c r="D5830" t="s">
        <v>30</v>
      </c>
      <c r="E5830" t="s">
        <v>38</v>
      </c>
      <c r="F5830" t="s">
        <v>38</v>
      </c>
      <c r="J5830" t="s">
        <v>56</v>
      </c>
    </row>
    <row r="5831" spans="1:10">
      <c r="A5831" t="s">
        <v>1588</v>
      </c>
      <c r="B5831" s="56">
        <v>4.5300925925925925E-2</v>
      </c>
      <c r="C5831" t="s">
        <v>13</v>
      </c>
      <c r="D5831" t="s">
        <v>30</v>
      </c>
      <c r="E5831">
        <v>29</v>
      </c>
      <c r="F5831">
        <v>20</v>
      </c>
      <c r="J5831" t="s">
        <v>1616</v>
      </c>
    </row>
    <row r="5832" spans="1:10">
      <c r="A5832" t="s">
        <v>1588</v>
      </c>
      <c r="B5832" s="56">
        <v>4.5370370370370373E-2</v>
      </c>
      <c r="C5832" t="s">
        <v>13</v>
      </c>
      <c r="D5832" t="s">
        <v>30</v>
      </c>
      <c r="E5832" t="s">
        <v>38</v>
      </c>
      <c r="F5832" t="s">
        <v>38</v>
      </c>
      <c r="J5832" t="s">
        <v>56</v>
      </c>
    </row>
    <row r="5833" spans="1:10">
      <c r="A5833" t="s">
        <v>1588</v>
      </c>
      <c r="B5833" s="56">
        <v>4.5370370370370373E-2</v>
      </c>
      <c r="C5833" t="s">
        <v>13</v>
      </c>
      <c r="D5833" t="s">
        <v>30</v>
      </c>
      <c r="E5833">
        <v>19</v>
      </c>
      <c r="F5833">
        <v>10</v>
      </c>
      <c r="J5833" t="s">
        <v>1616</v>
      </c>
    </row>
    <row r="5834" spans="1:10">
      <c r="A5834" t="s">
        <v>1588</v>
      </c>
      <c r="B5834" s="56">
        <v>4.5555555555555557E-2</v>
      </c>
      <c r="C5834" t="s">
        <v>13</v>
      </c>
      <c r="D5834" t="s">
        <v>28</v>
      </c>
      <c r="E5834">
        <v>15</v>
      </c>
      <c r="H5834" t="s">
        <v>1620</v>
      </c>
    </row>
    <row r="5835" spans="1:10">
      <c r="A5835" t="s">
        <v>1588</v>
      </c>
      <c r="B5835" s="56">
        <v>4.6504629629629632E-2</v>
      </c>
      <c r="C5835" t="s">
        <v>66</v>
      </c>
      <c r="D5835" t="s">
        <v>30</v>
      </c>
      <c r="E5835" t="s">
        <v>17</v>
      </c>
      <c r="F5835">
        <v>20</v>
      </c>
      <c r="G5835" t="s">
        <v>40</v>
      </c>
      <c r="J5835" t="s">
        <v>504</v>
      </c>
    </row>
    <row r="5836" spans="1:10">
      <c r="A5836" t="s">
        <v>1588</v>
      </c>
      <c r="B5836" s="56">
        <v>4.6504629629629632E-2</v>
      </c>
      <c r="C5836" t="s">
        <v>66</v>
      </c>
      <c r="D5836" t="s">
        <v>30</v>
      </c>
      <c r="E5836" t="s">
        <v>38</v>
      </c>
      <c r="F5836" t="s">
        <v>38</v>
      </c>
      <c r="J5836" t="s">
        <v>56</v>
      </c>
    </row>
    <row r="5837" spans="1:10">
      <c r="A5837" t="s">
        <v>1588</v>
      </c>
      <c r="B5837" s="56">
        <v>4.6493055555555558E-2</v>
      </c>
      <c r="C5837" t="s">
        <v>66</v>
      </c>
      <c r="D5837" t="s">
        <v>30</v>
      </c>
      <c r="E5837" t="s">
        <v>38</v>
      </c>
      <c r="F5837" t="s">
        <v>38</v>
      </c>
      <c r="J5837" t="s">
        <v>56</v>
      </c>
    </row>
    <row r="5838" spans="1:10">
      <c r="A5838" t="s">
        <v>1588</v>
      </c>
      <c r="B5838" s="56">
        <v>4.6493055555555558E-2</v>
      </c>
      <c r="C5838" t="s">
        <v>66</v>
      </c>
      <c r="D5838" t="s">
        <v>30</v>
      </c>
      <c r="E5838">
        <v>10</v>
      </c>
      <c r="F5838">
        <v>3</v>
      </c>
      <c r="J5838" t="s">
        <v>504</v>
      </c>
    </row>
    <row r="5839" spans="1:10">
      <c r="A5839" t="s">
        <v>1588</v>
      </c>
      <c r="B5839" s="56">
        <v>4.6828703703703706E-2</v>
      </c>
      <c r="C5839" t="s">
        <v>66</v>
      </c>
      <c r="D5839" t="s">
        <v>28</v>
      </c>
      <c r="E5839">
        <v>29</v>
      </c>
      <c r="H5839" t="s">
        <v>1621</v>
      </c>
    </row>
    <row r="5840" spans="1:10">
      <c r="A5840" t="s">
        <v>1588</v>
      </c>
      <c r="B5840" s="56">
        <v>5.0254629629629628E-2</v>
      </c>
      <c r="C5840" t="s">
        <v>888</v>
      </c>
      <c r="D5840" t="s">
        <v>30</v>
      </c>
      <c r="E5840" t="s">
        <v>38</v>
      </c>
      <c r="F5840" t="s">
        <v>38</v>
      </c>
      <c r="J5840" t="s">
        <v>56</v>
      </c>
    </row>
    <row r="5841" spans="1:10">
      <c r="A5841" t="s">
        <v>1588</v>
      </c>
      <c r="B5841" s="56">
        <v>5.0254629629629628E-2</v>
      </c>
      <c r="C5841" t="s">
        <v>888</v>
      </c>
      <c r="D5841" t="s">
        <v>30</v>
      </c>
      <c r="E5841">
        <v>18</v>
      </c>
      <c r="F5841">
        <v>15</v>
      </c>
      <c r="J5841" t="s">
        <v>1624</v>
      </c>
    </row>
    <row r="5842" spans="1:10">
      <c r="A5842" t="s">
        <v>1588</v>
      </c>
      <c r="B5842" s="56">
        <v>5.0567129629629629E-2</v>
      </c>
      <c r="C5842" t="s">
        <v>888</v>
      </c>
      <c r="D5842" t="s">
        <v>28</v>
      </c>
      <c r="E5842">
        <v>10</v>
      </c>
      <c r="H5842" t="s">
        <v>1625</v>
      </c>
    </row>
    <row r="5843" spans="1:10">
      <c r="A5843" t="s">
        <v>1588</v>
      </c>
      <c r="B5843" s="56">
        <v>5.0833333333333335E-2</v>
      </c>
      <c r="C5843" t="s">
        <v>19</v>
      </c>
      <c r="D5843" t="s">
        <v>30</v>
      </c>
      <c r="E5843" t="s">
        <v>38</v>
      </c>
      <c r="F5843" t="s">
        <v>38</v>
      </c>
      <c r="J5843" t="s">
        <v>56</v>
      </c>
    </row>
    <row r="5844" spans="1:10">
      <c r="A5844" t="s">
        <v>1588</v>
      </c>
      <c r="B5844" s="56">
        <v>5.0833333333333335E-2</v>
      </c>
      <c r="C5844" t="s">
        <v>19</v>
      </c>
      <c r="D5844" t="s">
        <v>30</v>
      </c>
      <c r="E5844">
        <v>15</v>
      </c>
      <c r="F5844">
        <v>6</v>
      </c>
      <c r="J5844" t="s">
        <v>1296</v>
      </c>
    </row>
    <row r="5845" spans="1:10">
      <c r="A5845" t="s">
        <v>1588</v>
      </c>
      <c r="B5845" s="56">
        <v>5.1041666666666666E-2</v>
      </c>
      <c r="C5845" t="s">
        <v>19</v>
      </c>
      <c r="D5845" t="s">
        <v>30</v>
      </c>
      <c r="E5845" t="s">
        <v>38</v>
      </c>
      <c r="F5845" t="s">
        <v>38</v>
      </c>
      <c r="J5845" t="s">
        <v>56</v>
      </c>
    </row>
    <row r="5846" spans="1:10">
      <c r="A5846" t="s">
        <v>1588</v>
      </c>
      <c r="B5846" s="56">
        <v>5.1041666666666666E-2</v>
      </c>
      <c r="C5846" t="s">
        <v>19</v>
      </c>
      <c r="D5846" t="s">
        <v>30</v>
      </c>
      <c r="E5846">
        <v>28</v>
      </c>
      <c r="F5846">
        <v>19</v>
      </c>
      <c r="J5846" t="s">
        <v>1294</v>
      </c>
    </row>
    <row r="5847" spans="1:10">
      <c r="A5847" t="s">
        <v>1588</v>
      </c>
      <c r="B5847" s="56">
        <v>5.1249999999999997E-2</v>
      </c>
      <c r="C5847" t="s">
        <v>19</v>
      </c>
      <c r="D5847" t="s">
        <v>28</v>
      </c>
      <c r="E5847">
        <v>30</v>
      </c>
      <c r="H5847" t="s">
        <v>1627</v>
      </c>
      <c r="J5847" t="s">
        <v>497</v>
      </c>
    </row>
    <row r="5848" spans="1:10">
      <c r="A5848" t="s">
        <v>1588</v>
      </c>
      <c r="B5848" s="56">
        <v>5.2812499999999998E-2</v>
      </c>
      <c r="C5848" t="s">
        <v>14</v>
      </c>
      <c r="D5848" t="s">
        <v>30</v>
      </c>
      <c r="E5848">
        <v>14</v>
      </c>
      <c r="F5848">
        <v>6</v>
      </c>
      <c r="J5848" t="s">
        <v>58</v>
      </c>
    </row>
    <row r="5849" spans="1:10">
      <c r="A5849" t="s">
        <v>1588</v>
      </c>
      <c r="B5849" s="56">
        <v>5.2962962962962962E-2</v>
      </c>
      <c r="C5849" t="s">
        <v>14</v>
      </c>
      <c r="D5849" t="s">
        <v>30</v>
      </c>
      <c r="E5849">
        <v>27</v>
      </c>
      <c r="F5849">
        <v>19</v>
      </c>
      <c r="J5849" t="s">
        <v>58</v>
      </c>
    </row>
    <row r="5850" spans="1:10">
      <c r="A5850" t="s">
        <v>1588</v>
      </c>
      <c r="B5850" s="56">
        <v>5.3090277777777778E-2</v>
      </c>
      <c r="C5850" t="s">
        <v>14</v>
      </c>
      <c r="D5850" t="s">
        <v>28</v>
      </c>
      <c r="E5850">
        <v>7</v>
      </c>
      <c r="H5850" t="s">
        <v>1615</v>
      </c>
    </row>
    <row r="5851" spans="1:10">
      <c r="A5851" t="s">
        <v>1588</v>
      </c>
      <c r="B5851" s="56">
        <v>5.3553240740740742E-2</v>
      </c>
      <c r="C5851" t="s">
        <v>14</v>
      </c>
      <c r="D5851" t="s">
        <v>30</v>
      </c>
      <c r="E5851" t="s">
        <v>17</v>
      </c>
      <c r="F5851">
        <v>20</v>
      </c>
      <c r="G5851" t="s">
        <v>40</v>
      </c>
      <c r="J5851" t="s">
        <v>32</v>
      </c>
    </row>
    <row r="5852" spans="1:10">
      <c r="A5852" t="s">
        <v>1588</v>
      </c>
      <c r="B5852" s="56">
        <v>5.3657407407407411E-2</v>
      </c>
      <c r="C5852" t="s">
        <v>14</v>
      </c>
      <c r="D5852" t="s">
        <v>28</v>
      </c>
      <c r="E5852">
        <v>11</v>
      </c>
      <c r="H5852" t="s">
        <v>1630</v>
      </c>
    </row>
    <row r="5853" spans="1:10">
      <c r="A5853" t="s">
        <v>1588</v>
      </c>
      <c r="B5853" s="56">
        <v>5.3888888888888889E-2</v>
      </c>
      <c r="C5853" t="s">
        <v>14</v>
      </c>
      <c r="D5853" t="s">
        <v>30</v>
      </c>
      <c r="E5853">
        <v>18</v>
      </c>
      <c r="F5853">
        <v>10</v>
      </c>
      <c r="J5853" t="s">
        <v>32</v>
      </c>
    </row>
    <row r="5854" spans="1:10">
      <c r="A5854" t="s">
        <v>1588</v>
      </c>
      <c r="B5854" s="56">
        <v>5.4062499999999999E-2</v>
      </c>
      <c r="C5854" t="s">
        <v>14</v>
      </c>
      <c r="D5854" t="s">
        <v>28</v>
      </c>
      <c r="E5854">
        <v>11</v>
      </c>
      <c r="H5854" t="s">
        <v>1630</v>
      </c>
    </row>
    <row r="5855" spans="1:10">
      <c r="A5855" t="s">
        <v>1588</v>
      </c>
      <c r="B5855" s="56">
        <v>5.4317129629629632E-2</v>
      </c>
      <c r="C5855" t="s">
        <v>13</v>
      </c>
      <c r="D5855" t="s">
        <v>30</v>
      </c>
      <c r="E5855">
        <v>28</v>
      </c>
      <c r="F5855">
        <v>19</v>
      </c>
      <c r="J5855" t="s">
        <v>1020</v>
      </c>
    </row>
    <row r="5856" spans="1:10">
      <c r="A5856" t="s">
        <v>1588</v>
      </c>
      <c r="B5856" s="56">
        <v>5.4328703703703705E-2</v>
      </c>
      <c r="C5856" t="s">
        <v>13</v>
      </c>
      <c r="D5856" t="s">
        <v>30</v>
      </c>
      <c r="E5856">
        <v>29</v>
      </c>
      <c r="F5856">
        <v>20</v>
      </c>
      <c r="J5856" t="s">
        <v>1020</v>
      </c>
    </row>
    <row r="5857" spans="1:10">
      <c r="A5857" t="s">
        <v>1588</v>
      </c>
      <c r="B5857" s="56">
        <v>5.4525462962962963E-2</v>
      </c>
      <c r="C5857" t="s">
        <v>13</v>
      </c>
      <c r="D5857" t="s">
        <v>28</v>
      </c>
      <c r="E5857">
        <v>14</v>
      </c>
      <c r="H5857" t="s">
        <v>1636</v>
      </c>
    </row>
    <row r="5858" spans="1:10">
      <c r="A5858" t="s">
        <v>1588</v>
      </c>
      <c r="B5858" s="56">
        <v>5.4664351851851853E-2</v>
      </c>
      <c r="C5858" t="s">
        <v>13</v>
      </c>
      <c r="D5858" t="s">
        <v>28</v>
      </c>
      <c r="E5858">
        <v>19</v>
      </c>
      <c r="H5858" t="s">
        <v>1638</v>
      </c>
      <c r="I5858">
        <v>1</v>
      </c>
      <c r="J5858" t="s">
        <v>100</v>
      </c>
    </row>
    <row r="5859" spans="1:10">
      <c r="A5859" t="s">
        <v>1588</v>
      </c>
      <c r="B5859" s="56">
        <v>5.6180555555555553E-2</v>
      </c>
      <c r="C5859" t="s">
        <v>18</v>
      </c>
      <c r="D5859" t="s">
        <v>15</v>
      </c>
      <c r="E5859">
        <v>12</v>
      </c>
      <c r="F5859">
        <v>7</v>
      </c>
    </row>
    <row r="5860" spans="1:10">
      <c r="A5860" t="s">
        <v>1588</v>
      </c>
      <c r="B5860" s="56">
        <v>5.7175925925925929E-2</v>
      </c>
      <c r="C5860" t="s">
        <v>888</v>
      </c>
      <c r="D5860" t="s">
        <v>30</v>
      </c>
      <c r="E5860">
        <v>22</v>
      </c>
      <c r="F5860">
        <v>19</v>
      </c>
      <c r="J5860" t="s">
        <v>1624</v>
      </c>
    </row>
    <row r="5861" spans="1:10">
      <c r="A5861" t="s">
        <v>1588</v>
      </c>
      <c r="B5861" s="56">
        <v>5.7453703703703701E-2</v>
      </c>
      <c r="C5861" t="s">
        <v>888</v>
      </c>
      <c r="D5861" t="s">
        <v>28</v>
      </c>
      <c r="E5861">
        <v>10</v>
      </c>
      <c r="H5861" t="s">
        <v>1642</v>
      </c>
    </row>
    <row r="5862" spans="1:10">
      <c r="A5862" t="s">
        <v>1588</v>
      </c>
      <c r="B5862" s="56">
        <v>5.7604166666666665E-2</v>
      </c>
      <c r="C5862" t="s">
        <v>14</v>
      </c>
      <c r="D5862" t="s">
        <v>26</v>
      </c>
      <c r="E5862">
        <v>11</v>
      </c>
      <c r="F5862">
        <v>5</v>
      </c>
    </row>
    <row r="5863" spans="1:10">
      <c r="A5863" t="s">
        <v>1588</v>
      </c>
      <c r="B5863" s="56">
        <v>5.7604166666666665E-2</v>
      </c>
      <c r="C5863" t="s">
        <v>66</v>
      </c>
      <c r="D5863" t="s">
        <v>26</v>
      </c>
      <c r="E5863" t="s">
        <v>38</v>
      </c>
      <c r="F5863" t="s">
        <v>38</v>
      </c>
    </row>
    <row r="5864" spans="1:10">
      <c r="A5864" t="s">
        <v>1588</v>
      </c>
      <c r="B5864" s="56">
        <v>5.7650462962962966E-2</v>
      </c>
      <c r="C5864" t="s">
        <v>13</v>
      </c>
      <c r="D5864" t="s">
        <v>33</v>
      </c>
      <c r="E5864" t="s">
        <v>38</v>
      </c>
      <c r="F5864" t="s">
        <v>38</v>
      </c>
      <c r="J5864" t="s">
        <v>120</v>
      </c>
    </row>
    <row r="5865" spans="1:10">
      <c r="A5865" t="s">
        <v>1588</v>
      </c>
      <c r="B5865" s="56">
        <v>5.7650462962962966E-2</v>
      </c>
      <c r="C5865" t="s">
        <v>13</v>
      </c>
      <c r="D5865" t="s">
        <v>33</v>
      </c>
      <c r="E5865" t="s">
        <v>38</v>
      </c>
      <c r="F5865" t="s">
        <v>38</v>
      </c>
      <c r="J5865" t="s">
        <v>120</v>
      </c>
    </row>
    <row r="5866" spans="1:10">
      <c r="A5866" t="s">
        <v>1588</v>
      </c>
      <c r="B5866" s="56">
        <v>5.7673611111111113E-2</v>
      </c>
      <c r="C5866" t="s">
        <v>19</v>
      </c>
      <c r="D5866" t="s">
        <v>30</v>
      </c>
      <c r="E5866">
        <v>20</v>
      </c>
      <c r="F5866">
        <v>11</v>
      </c>
      <c r="J5866" t="s">
        <v>1244</v>
      </c>
    </row>
    <row r="5867" spans="1:10">
      <c r="A5867" t="s">
        <v>1588</v>
      </c>
      <c r="B5867" s="56">
        <v>5.7743055555555554E-2</v>
      </c>
      <c r="C5867" t="s">
        <v>13</v>
      </c>
      <c r="D5867" t="s">
        <v>28</v>
      </c>
      <c r="E5867">
        <v>16</v>
      </c>
      <c r="H5867" t="s">
        <v>1646</v>
      </c>
    </row>
    <row r="5868" spans="1:10">
      <c r="A5868" t="s">
        <v>1588</v>
      </c>
      <c r="B5868" s="56">
        <v>5.7789351851851849E-2</v>
      </c>
      <c r="C5868" t="s">
        <v>19</v>
      </c>
      <c r="D5868" t="s">
        <v>28</v>
      </c>
      <c r="E5868">
        <v>12</v>
      </c>
      <c r="H5868" t="s">
        <v>1647</v>
      </c>
    </row>
    <row r="5869" spans="1:10">
      <c r="A5869" t="s">
        <v>1588</v>
      </c>
      <c r="B5869" s="56">
        <v>5.8032407407407408E-2</v>
      </c>
      <c r="C5869" t="s">
        <v>18</v>
      </c>
      <c r="D5869" t="s">
        <v>33</v>
      </c>
      <c r="E5869">
        <v>27</v>
      </c>
      <c r="F5869">
        <v>19</v>
      </c>
      <c r="J5869" t="s">
        <v>232</v>
      </c>
    </row>
    <row r="5870" spans="1:10">
      <c r="A5870" t="s">
        <v>1588</v>
      </c>
      <c r="B5870" s="56">
        <v>5.7951388888888886E-2</v>
      </c>
      <c r="C5870" t="s">
        <v>18</v>
      </c>
      <c r="D5870" t="s">
        <v>28</v>
      </c>
      <c r="E5870">
        <v>13</v>
      </c>
      <c r="H5870" t="s">
        <v>1649</v>
      </c>
    </row>
    <row r="5871" spans="1:10">
      <c r="A5871" t="s">
        <v>1588</v>
      </c>
      <c r="B5871" s="56">
        <v>5.8194444444444444E-2</v>
      </c>
      <c r="C5871" t="s">
        <v>21</v>
      </c>
      <c r="D5871" t="s">
        <v>33</v>
      </c>
      <c r="E5871" t="s">
        <v>17</v>
      </c>
      <c r="F5871">
        <v>20</v>
      </c>
      <c r="G5871" t="s">
        <v>40</v>
      </c>
      <c r="J5871" t="s">
        <v>63</v>
      </c>
    </row>
    <row r="5872" spans="1:10">
      <c r="A5872" t="s">
        <v>1588</v>
      </c>
      <c r="B5872" s="56">
        <v>5.828703703703704E-2</v>
      </c>
      <c r="C5872" t="s">
        <v>21</v>
      </c>
      <c r="D5872" t="s">
        <v>28</v>
      </c>
      <c r="E5872">
        <v>18</v>
      </c>
      <c r="H5872" t="s">
        <v>1651</v>
      </c>
    </row>
    <row r="5873" spans="1:10">
      <c r="A5873" t="s">
        <v>1588</v>
      </c>
      <c r="B5873" s="56">
        <v>5.8310185185185187E-2</v>
      </c>
      <c r="C5873" t="s">
        <v>13</v>
      </c>
      <c r="D5873" t="s">
        <v>33</v>
      </c>
      <c r="E5873" t="s">
        <v>38</v>
      </c>
      <c r="F5873" t="s">
        <v>38</v>
      </c>
      <c r="J5873" t="s">
        <v>120</v>
      </c>
    </row>
    <row r="5874" spans="1:10">
      <c r="A5874" t="s">
        <v>1588</v>
      </c>
      <c r="B5874" s="56">
        <v>5.8310185185185187E-2</v>
      </c>
      <c r="C5874" t="s">
        <v>13</v>
      </c>
      <c r="D5874" t="s">
        <v>33</v>
      </c>
      <c r="E5874">
        <v>21</v>
      </c>
      <c r="F5874">
        <v>13</v>
      </c>
      <c r="J5874" t="s">
        <v>120</v>
      </c>
    </row>
    <row r="5875" spans="1:10">
      <c r="A5875" t="s">
        <v>1588</v>
      </c>
      <c r="B5875" s="56">
        <v>5.8344907407407408E-2</v>
      </c>
      <c r="C5875" t="s">
        <v>13</v>
      </c>
      <c r="D5875" t="s">
        <v>28</v>
      </c>
      <c r="E5875">
        <v>19</v>
      </c>
      <c r="H5875" t="s">
        <v>1653</v>
      </c>
    </row>
    <row r="5876" spans="1:10">
      <c r="A5876" t="s">
        <v>1588</v>
      </c>
      <c r="B5876" s="56">
        <v>5.8923611111111114E-2</v>
      </c>
      <c r="C5876" t="s">
        <v>19</v>
      </c>
      <c r="D5876" t="s">
        <v>30</v>
      </c>
      <c r="E5876" t="s">
        <v>38</v>
      </c>
      <c r="F5876" t="s">
        <v>38</v>
      </c>
      <c r="J5876" t="s">
        <v>103</v>
      </c>
    </row>
    <row r="5877" spans="1:10">
      <c r="A5877" t="s">
        <v>1588</v>
      </c>
      <c r="B5877" s="56">
        <v>5.8923611111111114E-2</v>
      </c>
      <c r="C5877" t="s">
        <v>19</v>
      </c>
      <c r="D5877" t="s">
        <v>30</v>
      </c>
      <c r="E5877">
        <v>13</v>
      </c>
      <c r="F5877">
        <v>6</v>
      </c>
      <c r="J5877" t="s">
        <v>1655</v>
      </c>
    </row>
    <row r="5878" spans="1:10">
      <c r="A5878" t="s">
        <v>1588</v>
      </c>
      <c r="B5878" s="56">
        <v>5.9374999999999997E-2</v>
      </c>
      <c r="C5878" t="s">
        <v>888</v>
      </c>
      <c r="D5878" t="s">
        <v>30</v>
      </c>
      <c r="E5878">
        <v>16</v>
      </c>
      <c r="F5878">
        <v>13</v>
      </c>
      <c r="J5878" t="s">
        <v>1624</v>
      </c>
    </row>
    <row r="5879" spans="1:10">
      <c r="A5879" t="s">
        <v>1588</v>
      </c>
      <c r="B5879" s="56">
        <v>5.962962962962963E-2</v>
      </c>
      <c r="C5879" t="s">
        <v>13</v>
      </c>
      <c r="D5879" t="s">
        <v>33</v>
      </c>
      <c r="E5879" t="s">
        <v>17</v>
      </c>
      <c r="F5879">
        <v>20</v>
      </c>
      <c r="G5879" t="s">
        <v>40</v>
      </c>
      <c r="J5879" t="s">
        <v>120</v>
      </c>
    </row>
    <row r="5880" spans="1:10">
      <c r="A5880" t="s">
        <v>1588</v>
      </c>
      <c r="B5880" s="56">
        <v>5.962962962962963E-2</v>
      </c>
      <c r="C5880" t="s">
        <v>13</v>
      </c>
      <c r="D5880" t="s">
        <v>33</v>
      </c>
      <c r="E5880">
        <v>20</v>
      </c>
      <c r="F5880">
        <v>12</v>
      </c>
      <c r="J5880" t="s">
        <v>120</v>
      </c>
    </row>
    <row r="5881" spans="1:10">
      <c r="A5881" t="s">
        <v>1588</v>
      </c>
      <c r="B5881" s="56">
        <v>5.9722222222222225E-2</v>
      </c>
      <c r="C5881" t="s">
        <v>888</v>
      </c>
      <c r="D5881" t="s">
        <v>28</v>
      </c>
      <c r="E5881">
        <v>15</v>
      </c>
      <c r="H5881" t="s">
        <v>1656</v>
      </c>
      <c r="J5881" t="s">
        <v>215</v>
      </c>
    </row>
    <row r="5882" spans="1:10">
      <c r="A5882" t="s">
        <v>1588</v>
      </c>
      <c r="B5882" s="56">
        <v>5.9814814814814814E-2</v>
      </c>
      <c r="C5882" t="s">
        <v>13</v>
      </c>
      <c r="D5882" t="s">
        <v>28</v>
      </c>
      <c r="E5882">
        <v>13</v>
      </c>
      <c r="H5882" t="s">
        <v>1649</v>
      </c>
    </row>
    <row r="5883" spans="1:10">
      <c r="A5883" t="s">
        <v>1588</v>
      </c>
      <c r="B5883" s="56">
        <v>5.9895833333333336E-2</v>
      </c>
      <c r="C5883" t="s">
        <v>13</v>
      </c>
      <c r="D5883" t="s">
        <v>28</v>
      </c>
      <c r="E5883">
        <v>13</v>
      </c>
      <c r="H5883" t="s">
        <v>1649</v>
      </c>
      <c r="I5883">
        <v>1</v>
      </c>
      <c r="J5883" t="s">
        <v>1657</v>
      </c>
    </row>
    <row r="5884" spans="1:10">
      <c r="A5884" t="s">
        <v>1588</v>
      </c>
      <c r="B5884" s="56">
        <v>6.0243055555555557E-2</v>
      </c>
      <c r="C5884" t="s">
        <v>888</v>
      </c>
      <c r="D5884" t="s">
        <v>101</v>
      </c>
      <c r="E5884">
        <v>12</v>
      </c>
      <c r="J5884" t="s">
        <v>1658</v>
      </c>
    </row>
    <row r="5885" spans="1:10">
      <c r="A5885" t="s">
        <v>1588</v>
      </c>
      <c r="B5885" s="56">
        <v>6.1111111111111109E-2</v>
      </c>
      <c r="C5885" t="s">
        <v>18</v>
      </c>
      <c r="D5885" t="s">
        <v>101</v>
      </c>
      <c r="E5885" t="s">
        <v>38</v>
      </c>
      <c r="F5885" t="s">
        <v>38</v>
      </c>
      <c r="J5885" t="s">
        <v>1659</v>
      </c>
    </row>
    <row r="5886" spans="1:10">
      <c r="A5886" t="s">
        <v>1588</v>
      </c>
      <c r="B5886" s="56">
        <v>6.2268518518518522E-2</v>
      </c>
      <c r="C5886" t="s">
        <v>18</v>
      </c>
      <c r="D5886" t="s">
        <v>15</v>
      </c>
      <c r="E5886" t="s">
        <v>38</v>
      </c>
      <c r="F5886" t="s">
        <v>38</v>
      </c>
      <c r="J5886" t="s">
        <v>56</v>
      </c>
    </row>
    <row r="5887" spans="1:10">
      <c r="A5887" t="s">
        <v>1588</v>
      </c>
      <c r="B5887" s="56">
        <v>6.2268518518518522E-2</v>
      </c>
      <c r="C5887" t="s">
        <v>18</v>
      </c>
      <c r="D5887" t="s">
        <v>15</v>
      </c>
      <c r="E5887">
        <v>24</v>
      </c>
      <c r="F5887">
        <v>19</v>
      </c>
      <c r="J5887" t="s">
        <v>57</v>
      </c>
    </row>
    <row r="5888" spans="1:10">
      <c r="A5888" t="s">
        <v>1588</v>
      </c>
      <c r="B5888" s="56">
        <v>6.356481481481481E-2</v>
      </c>
      <c r="C5888" t="s">
        <v>89</v>
      </c>
      <c r="D5888" t="s">
        <v>15</v>
      </c>
      <c r="E5888">
        <v>17</v>
      </c>
      <c r="F5888">
        <v>14</v>
      </c>
    </row>
    <row r="5889" spans="1:10">
      <c r="A5889" t="s">
        <v>1588</v>
      </c>
      <c r="B5889" s="56">
        <v>6.5115740740740738E-2</v>
      </c>
      <c r="C5889" t="s">
        <v>18</v>
      </c>
      <c r="D5889" t="s">
        <v>15</v>
      </c>
      <c r="E5889" t="s">
        <v>38</v>
      </c>
      <c r="F5889" t="s">
        <v>38</v>
      </c>
      <c r="J5889" t="s">
        <v>56</v>
      </c>
    </row>
    <row r="5890" spans="1:10">
      <c r="A5890" t="s">
        <v>1588</v>
      </c>
      <c r="B5890" s="56">
        <v>6.5115740740740738E-2</v>
      </c>
      <c r="C5890" t="s">
        <v>18</v>
      </c>
      <c r="D5890" t="s">
        <v>15</v>
      </c>
      <c r="E5890">
        <v>8</v>
      </c>
      <c r="F5890">
        <v>3</v>
      </c>
      <c r="J5890" t="s">
        <v>57</v>
      </c>
    </row>
    <row r="5891" spans="1:10">
      <c r="A5891" t="s">
        <v>1588</v>
      </c>
      <c r="B5891" s="56">
        <v>6.8981481481481477E-2</v>
      </c>
      <c r="C5891" t="s">
        <v>89</v>
      </c>
      <c r="D5891" t="s">
        <v>15</v>
      </c>
      <c r="E5891">
        <v>6</v>
      </c>
      <c r="F5891">
        <v>3</v>
      </c>
    </row>
    <row r="5892" spans="1:10">
      <c r="A5892" t="s">
        <v>1588</v>
      </c>
      <c r="B5892" s="56">
        <v>7.0682870370370368E-2</v>
      </c>
      <c r="C5892" t="s">
        <v>18</v>
      </c>
      <c r="D5892" t="s">
        <v>15</v>
      </c>
      <c r="E5892" t="s">
        <v>20</v>
      </c>
      <c r="F5892">
        <v>1</v>
      </c>
    </row>
    <row r="5893" spans="1:10">
      <c r="A5893" t="s">
        <v>1588</v>
      </c>
      <c r="B5893" s="56">
        <v>7.0682870370370368E-2</v>
      </c>
      <c r="C5893" t="s">
        <v>13</v>
      </c>
      <c r="D5893" t="s">
        <v>15</v>
      </c>
      <c r="E5893">
        <v>17</v>
      </c>
      <c r="F5893">
        <v>16</v>
      </c>
    </row>
    <row r="5894" spans="1:10">
      <c r="A5894" t="s">
        <v>1588</v>
      </c>
      <c r="B5894" s="56">
        <v>7.2800925925925922E-2</v>
      </c>
      <c r="C5894" t="s">
        <v>888</v>
      </c>
      <c r="D5894" t="s">
        <v>15</v>
      </c>
      <c r="E5894">
        <v>15</v>
      </c>
      <c r="F5894">
        <v>7</v>
      </c>
    </row>
    <row r="5895" spans="1:10">
      <c r="A5895" t="s">
        <v>1588</v>
      </c>
      <c r="B5895" s="56">
        <v>7.4131944444444445E-2</v>
      </c>
      <c r="C5895" t="s">
        <v>19</v>
      </c>
      <c r="D5895" t="s">
        <v>37</v>
      </c>
      <c r="E5895">
        <v>28</v>
      </c>
      <c r="F5895">
        <v>19</v>
      </c>
    </row>
    <row r="5896" spans="1:10">
      <c r="A5896" t="s">
        <v>1588</v>
      </c>
      <c r="B5896" s="56">
        <v>7.8645833333333331E-2</v>
      </c>
      <c r="C5896" t="s">
        <v>89</v>
      </c>
      <c r="D5896" t="s">
        <v>15</v>
      </c>
      <c r="E5896" t="s">
        <v>38</v>
      </c>
      <c r="F5896" t="s">
        <v>38</v>
      </c>
      <c r="J5896" t="s">
        <v>56</v>
      </c>
    </row>
    <row r="5897" spans="1:10">
      <c r="A5897" t="s">
        <v>1588</v>
      </c>
      <c r="B5897" s="56">
        <v>7.8645833333333331E-2</v>
      </c>
      <c r="C5897" t="s">
        <v>89</v>
      </c>
      <c r="D5897" t="s">
        <v>15</v>
      </c>
      <c r="E5897">
        <v>16</v>
      </c>
      <c r="F5897">
        <v>13</v>
      </c>
      <c r="J5897" t="s">
        <v>57</v>
      </c>
    </row>
    <row r="5898" spans="1:10">
      <c r="A5898" t="s">
        <v>1588</v>
      </c>
      <c r="B5898" s="56">
        <v>8.4120370370370373E-2</v>
      </c>
      <c r="C5898" t="s">
        <v>66</v>
      </c>
      <c r="D5898" t="s">
        <v>22</v>
      </c>
      <c r="E5898">
        <v>6</v>
      </c>
      <c r="F5898">
        <v>4</v>
      </c>
    </row>
    <row r="5899" spans="1:10">
      <c r="A5899" t="s">
        <v>1588</v>
      </c>
      <c r="B5899" s="56">
        <v>8.4120370370370373E-2</v>
      </c>
      <c r="C5899" t="s">
        <v>13</v>
      </c>
      <c r="D5899" t="s">
        <v>22</v>
      </c>
      <c r="E5899">
        <v>15</v>
      </c>
      <c r="F5899">
        <v>15</v>
      </c>
    </row>
    <row r="5900" spans="1:10">
      <c r="A5900" t="s">
        <v>1588</v>
      </c>
      <c r="B5900" s="56">
        <v>8.4120370370370373E-2</v>
      </c>
      <c r="C5900" t="s">
        <v>14</v>
      </c>
      <c r="D5900" t="s">
        <v>22</v>
      </c>
      <c r="E5900">
        <v>17</v>
      </c>
      <c r="F5900">
        <v>9</v>
      </c>
    </row>
    <row r="5901" spans="1:10">
      <c r="A5901" t="s">
        <v>1588</v>
      </c>
      <c r="B5901" s="56">
        <v>8.4120370370370373E-2</v>
      </c>
      <c r="C5901" t="s">
        <v>21</v>
      </c>
      <c r="D5901" t="s">
        <v>22</v>
      </c>
      <c r="E5901">
        <v>17</v>
      </c>
      <c r="F5901">
        <v>15</v>
      </c>
    </row>
    <row r="5902" spans="1:10">
      <c r="A5902" t="s">
        <v>1588</v>
      </c>
      <c r="B5902" s="56">
        <v>8.4120370370370373E-2</v>
      </c>
      <c r="C5902" t="s">
        <v>19</v>
      </c>
      <c r="D5902" t="s">
        <v>22</v>
      </c>
      <c r="E5902" t="s">
        <v>38</v>
      </c>
      <c r="F5902" t="s">
        <v>38</v>
      </c>
      <c r="J5902" t="s">
        <v>56</v>
      </c>
    </row>
    <row r="5903" spans="1:10">
      <c r="A5903" t="s">
        <v>1588</v>
      </c>
      <c r="B5903" s="56">
        <v>8.4120370370370373E-2</v>
      </c>
      <c r="C5903" t="s">
        <v>19</v>
      </c>
      <c r="D5903" t="s">
        <v>22</v>
      </c>
      <c r="E5903">
        <v>21</v>
      </c>
      <c r="F5903">
        <v>10</v>
      </c>
      <c r="J5903" t="s">
        <v>57</v>
      </c>
    </row>
    <row r="5904" spans="1:10">
      <c r="A5904" t="s">
        <v>1588</v>
      </c>
      <c r="B5904" s="56">
        <v>8.4120370370370373E-2</v>
      </c>
      <c r="C5904" t="s">
        <v>18</v>
      </c>
      <c r="D5904" t="s">
        <v>22</v>
      </c>
      <c r="E5904">
        <v>8</v>
      </c>
      <c r="F5904">
        <v>4</v>
      </c>
    </row>
    <row r="5905" spans="1:10">
      <c r="A5905" t="s">
        <v>1588</v>
      </c>
      <c r="B5905" s="56">
        <v>8.4120370370370373E-2</v>
      </c>
      <c r="C5905" t="s">
        <v>888</v>
      </c>
      <c r="D5905" t="s">
        <v>22</v>
      </c>
      <c r="E5905">
        <v>20</v>
      </c>
      <c r="F5905">
        <v>19</v>
      </c>
    </row>
    <row r="5906" spans="1:10">
      <c r="A5906" t="s">
        <v>1588</v>
      </c>
      <c r="B5906" s="56">
        <v>0.10140046296296296</v>
      </c>
      <c r="C5906" t="s">
        <v>13</v>
      </c>
      <c r="D5906" t="s">
        <v>109</v>
      </c>
      <c r="E5906">
        <v>11</v>
      </c>
      <c r="F5906">
        <v>11</v>
      </c>
    </row>
    <row r="5907" spans="1:10">
      <c r="A5907" t="s">
        <v>1588</v>
      </c>
      <c r="B5907" s="56">
        <v>0.10413194444444444</v>
      </c>
      <c r="C5907" t="s">
        <v>21</v>
      </c>
      <c r="D5907" t="s">
        <v>77</v>
      </c>
      <c r="E5907">
        <v>11</v>
      </c>
      <c r="F5907">
        <v>9</v>
      </c>
    </row>
    <row r="5908" spans="1:10">
      <c r="A5908" t="s">
        <v>1588</v>
      </c>
      <c r="B5908" s="56">
        <v>0.10517361111111111</v>
      </c>
      <c r="C5908" t="s">
        <v>21</v>
      </c>
      <c r="D5908" t="s">
        <v>116</v>
      </c>
      <c r="E5908">
        <v>19</v>
      </c>
      <c r="F5908">
        <v>15</v>
      </c>
    </row>
    <row r="5909" spans="1:10">
      <c r="A5909" t="s">
        <v>1588</v>
      </c>
      <c r="B5909" s="56">
        <v>0.10693287037037037</v>
      </c>
      <c r="C5909" t="s">
        <v>18</v>
      </c>
      <c r="D5909" t="s">
        <v>34</v>
      </c>
      <c r="E5909">
        <v>12</v>
      </c>
      <c r="F5909">
        <v>8</v>
      </c>
    </row>
    <row r="5910" spans="1:10">
      <c r="A5910" t="s">
        <v>1588</v>
      </c>
      <c r="B5910" s="56">
        <v>0.11015046296296296</v>
      </c>
      <c r="C5910" t="s">
        <v>19</v>
      </c>
      <c r="D5910" t="s">
        <v>31</v>
      </c>
      <c r="E5910">
        <v>17</v>
      </c>
      <c r="F5910">
        <v>17</v>
      </c>
    </row>
    <row r="5911" spans="1:10">
      <c r="A5911" t="s">
        <v>1588</v>
      </c>
      <c r="B5911" s="56">
        <v>0.11269675925925926</v>
      </c>
      <c r="C5911" t="s">
        <v>21</v>
      </c>
      <c r="D5911" t="s">
        <v>34</v>
      </c>
      <c r="E5911">
        <v>16</v>
      </c>
      <c r="F5911">
        <v>12</v>
      </c>
    </row>
    <row r="5912" spans="1:10">
      <c r="A5912" t="s">
        <v>1588</v>
      </c>
      <c r="B5912" s="56">
        <v>0.1174074074074074</v>
      </c>
      <c r="C5912" t="s">
        <v>19</v>
      </c>
      <c r="D5912" t="s">
        <v>26</v>
      </c>
      <c r="E5912" t="s">
        <v>38</v>
      </c>
      <c r="F5912" t="s">
        <v>38</v>
      </c>
      <c r="J5912" t="s">
        <v>56</v>
      </c>
    </row>
    <row r="5913" spans="1:10">
      <c r="A5913" t="s">
        <v>1588</v>
      </c>
      <c r="B5913" s="56">
        <v>0.1174074074074074</v>
      </c>
      <c r="C5913" t="s">
        <v>19</v>
      </c>
      <c r="D5913" t="s">
        <v>26</v>
      </c>
      <c r="E5913">
        <v>20</v>
      </c>
      <c r="F5913">
        <v>17</v>
      </c>
    </row>
    <row r="5914" spans="1:10">
      <c r="A5914" t="s">
        <v>1588</v>
      </c>
      <c r="B5914" s="56">
        <v>0.11796296296296296</v>
      </c>
      <c r="C5914" t="s">
        <v>19</v>
      </c>
      <c r="D5914" t="s">
        <v>26</v>
      </c>
      <c r="E5914" t="s">
        <v>38</v>
      </c>
      <c r="F5914" t="s">
        <v>38</v>
      </c>
    </row>
    <row r="5915" spans="1:10">
      <c r="A5915" t="s">
        <v>1588</v>
      </c>
      <c r="B5915" s="56">
        <v>0.11796296296296296</v>
      </c>
      <c r="C5915" t="s">
        <v>19</v>
      </c>
      <c r="D5915" t="s">
        <v>26</v>
      </c>
      <c r="E5915">
        <v>19</v>
      </c>
      <c r="F5915">
        <v>16</v>
      </c>
      <c r="J5915" t="s">
        <v>57</v>
      </c>
    </row>
    <row r="5916" spans="1:10">
      <c r="A5916" t="s">
        <v>1588</v>
      </c>
      <c r="B5916" s="56">
        <v>0.12037037037037036</v>
      </c>
      <c r="C5916" t="s">
        <v>1699</v>
      </c>
      <c r="D5916" t="s">
        <v>30</v>
      </c>
      <c r="E5916" t="s">
        <v>17</v>
      </c>
      <c r="F5916">
        <v>20</v>
      </c>
      <c r="G5916" t="s">
        <v>40</v>
      </c>
      <c r="H5916" t="s">
        <v>1536</v>
      </c>
      <c r="J5916" t="s">
        <v>1701</v>
      </c>
    </row>
    <row r="5917" spans="1:10">
      <c r="A5917" t="s">
        <v>1588</v>
      </c>
      <c r="B5917" s="56">
        <v>0.12075231481481481</v>
      </c>
      <c r="C5917" t="s">
        <v>19</v>
      </c>
      <c r="D5917" t="s">
        <v>62</v>
      </c>
      <c r="E5917">
        <v>21</v>
      </c>
      <c r="F5917">
        <v>19</v>
      </c>
      <c r="J5917" t="s">
        <v>1703</v>
      </c>
    </row>
    <row r="5918" spans="1:10">
      <c r="A5918" t="s">
        <v>1588</v>
      </c>
      <c r="B5918" s="56">
        <v>0.12091435185185186</v>
      </c>
      <c r="C5918" t="s">
        <v>1699</v>
      </c>
      <c r="D5918" t="s">
        <v>28</v>
      </c>
      <c r="E5918">
        <v>7</v>
      </c>
      <c r="H5918" t="s">
        <v>1705</v>
      </c>
    </row>
    <row r="5919" spans="1:10">
      <c r="A5919" t="s">
        <v>1588</v>
      </c>
      <c r="B5919" s="56">
        <v>0.12170138888888889</v>
      </c>
      <c r="C5919" t="s">
        <v>1699</v>
      </c>
      <c r="D5919" t="s">
        <v>113</v>
      </c>
      <c r="E5919">
        <v>12</v>
      </c>
      <c r="F5919">
        <v>14</v>
      </c>
      <c r="J5919" t="s">
        <v>1707</v>
      </c>
    </row>
    <row r="5920" spans="1:10">
      <c r="A5920" t="s">
        <v>1588</v>
      </c>
      <c r="B5920" s="56">
        <v>0.12462962962962963</v>
      </c>
      <c r="C5920" t="s">
        <v>19</v>
      </c>
      <c r="D5920" t="s">
        <v>77</v>
      </c>
      <c r="E5920">
        <v>18</v>
      </c>
      <c r="F5920">
        <v>10</v>
      </c>
      <c r="J5920" t="s">
        <v>1711</v>
      </c>
    </row>
    <row r="5921" spans="1:10">
      <c r="A5921" t="s">
        <v>1588</v>
      </c>
      <c r="B5921" s="56">
        <v>0.12462962962962963</v>
      </c>
      <c r="C5921" t="s">
        <v>18</v>
      </c>
      <c r="D5921" t="s">
        <v>77</v>
      </c>
      <c r="E5921">
        <v>18</v>
      </c>
      <c r="F5921">
        <v>14</v>
      </c>
      <c r="J5921" t="s">
        <v>1711</v>
      </c>
    </row>
    <row r="5922" spans="1:10">
      <c r="A5922" t="s">
        <v>1588</v>
      </c>
      <c r="B5922" s="56">
        <v>0.12818287037037038</v>
      </c>
      <c r="C5922" t="s">
        <v>1699</v>
      </c>
      <c r="D5922" t="s">
        <v>15</v>
      </c>
      <c r="E5922" t="s">
        <v>20</v>
      </c>
      <c r="F5922">
        <v>1</v>
      </c>
    </row>
    <row r="5923" spans="1:10">
      <c r="A5923" t="s">
        <v>1588</v>
      </c>
      <c r="B5923" s="56">
        <v>0.13392361111111112</v>
      </c>
      <c r="C5923" t="s">
        <v>14</v>
      </c>
      <c r="D5923" t="s">
        <v>22</v>
      </c>
      <c r="E5923" t="s">
        <v>17</v>
      </c>
      <c r="F5923">
        <v>20</v>
      </c>
    </row>
    <row r="5924" spans="1:10">
      <c r="A5924" t="s">
        <v>1588</v>
      </c>
      <c r="B5924" s="56">
        <v>0.13392361111111112</v>
      </c>
      <c r="C5924" t="s">
        <v>888</v>
      </c>
      <c r="D5924" t="s">
        <v>22</v>
      </c>
      <c r="E5924" t="s">
        <v>17</v>
      </c>
      <c r="F5924">
        <v>20</v>
      </c>
    </row>
    <row r="5925" spans="1:10">
      <c r="A5925" t="s">
        <v>1588</v>
      </c>
      <c r="B5925" s="56">
        <v>0.13392361111111112</v>
      </c>
      <c r="C5925" t="s">
        <v>21</v>
      </c>
      <c r="D5925" t="s">
        <v>22</v>
      </c>
      <c r="E5925">
        <v>4</v>
      </c>
      <c r="F5925">
        <v>2</v>
      </c>
    </row>
    <row r="5926" spans="1:10">
      <c r="A5926" t="s">
        <v>1588</v>
      </c>
      <c r="B5926" s="56">
        <v>0.13392361111111112</v>
      </c>
      <c r="C5926" t="s">
        <v>19</v>
      </c>
      <c r="D5926" t="s">
        <v>22</v>
      </c>
      <c r="E5926">
        <v>23</v>
      </c>
      <c r="F5926">
        <v>12</v>
      </c>
    </row>
    <row r="5927" spans="1:10">
      <c r="A5927" t="s">
        <v>1588</v>
      </c>
      <c r="B5927" s="56">
        <v>0.13392361111111112</v>
      </c>
      <c r="C5927" t="s">
        <v>13</v>
      </c>
      <c r="D5927" t="s">
        <v>22</v>
      </c>
      <c r="E5927">
        <v>19</v>
      </c>
      <c r="F5927">
        <v>19</v>
      </c>
    </row>
    <row r="5928" spans="1:10">
      <c r="A5928" t="s">
        <v>1588</v>
      </c>
      <c r="B5928" s="56">
        <v>0.13392361111111112</v>
      </c>
      <c r="C5928" t="s">
        <v>66</v>
      </c>
      <c r="D5928" t="s">
        <v>22</v>
      </c>
      <c r="E5928">
        <v>11</v>
      </c>
      <c r="F5928">
        <v>9</v>
      </c>
    </row>
    <row r="5929" spans="1:10">
      <c r="A5929" t="s">
        <v>1588</v>
      </c>
      <c r="B5929" s="56">
        <v>0.13392361111111112</v>
      </c>
      <c r="C5929" t="s">
        <v>18</v>
      </c>
      <c r="D5929" t="s">
        <v>22</v>
      </c>
      <c r="E5929">
        <v>11</v>
      </c>
      <c r="F5929">
        <v>7</v>
      </c>
    </row>
    <row r="5930" spans="1:10">
      <c r="A5930" t="s">
        <v>1588</v>
      </c>
      <c r="B5930" s="56">
        <v>0.13659722222222223</v>
      </c>
      <c r="C5930" t="s">
        <v>19</v>
      </c>
      <c r="D5930" t="s">
        <v>15</v>
      </c>
      <c r="E5930">
        <v>5</v>
      </c>
      <c r="F5930">
        <v>5</v>
      </c>
    </row>
    <row r="5931" spans="1:10">
      <c r="A5931" t="s">
        <v>1588</v>
      </c>
      <c r="B5931" s="56">
        <v>0.13747685185185185</v>
      </c>
      <c r="C5931" t="s">
        <v>13</v>
      </c>
      <c r="D5931" t="s">
        <v>15</v>
      </c>
      <c r="E5931" t="s">
        <v>17</v>
      </c>
      <c r="F5931">
        <v>20</v>
      </c>
    </row>
    <row r="5932" spans="1:10">
      <c r="A5932" t="s">
        <v>1588</v>
      </c>
      <c r="B5932" s="56">
        <v>0.14172453703703702</v>
      </c>
      <c r="C5932" t="s">
        <v>14</v>
      </c>
      <c r="D5932" t="s">
        <v>246</v>
      </c>
      <c r="E5932">
        <v>19</v>
      </c>
      <c r="F5932">
        <v>13</v>
      </c>
    </row>
    <row r="5933" spans="1:10">
      <c r="A5933" t="s">
        <v>1588</v>
      </c>
      <c r="B5933" s="56">
        <v>0.15217592592592594</v>
      </c>
      <c r="C5933" t="s">
        <v>21</v>
      </c>
      <c r="D5933" t="s">
        <v>16</v>
      </c>
      <c r="E5933" t="s">
        <v>20</v>
      </c>
      <c r="F5933">
        <v>1</v>
      </c>
    </row>
    <row r="5934" spans="1:10">
      <c r="A5934" t="s">
        <v>1588</v>
      </c>
      <c r="B5934" s="56">
        <v>0.15217592592592594</v>
      </c>
      <c r="C5934" t="s">
        <v>18</v>
      </c>
      <c r="D5934" t="s">
        <v>16</v>
      </c>
      <c r="E5934" t="s">
        <v>17</v>
      </c>
      <c r="F5934">
        <v>20</v>
      </c>
    </row>
    <row r="5935" spans="1:10">
      <c r="A5935" t="s">
        <v>1588</v>
      </c>
      <c r="B5935" s="56">
        <v>0.15228009259259259</v>
      </c>
      <c r="C5935" t="s">
        <v>14</v>
      </c>
      <c r="D5935" t="s">
        <v>16</v>
      </c>
      <c r="E5935">
        <v>26</v>
      </c>
      <c r="F5935" t="s">
        <v>38</v>
      </c>
      <c r="J5935" t="s">
        <v>1363</v>
      </c>
    </row>
    <row r="5936" spans="1:10">
      <c r="A5936" t="s">
        <v>1588</v>
      </c>
      <c r="B5936" s="56">
        <v>0.15238425925925925</v>
      </c>
      <c r="C5936" t="s">
        <v>888</v>
      </c>
      <c r="D5936" t="s">
        <v>16</v>
      </c>
      <c r="E5936">
        <v>18</v>
      </c>
      <c r="F5936">
        <v>17</v>
      </c>
    </row>
    <row r="5937" spans="1:10">
      <c r="A5937" t="s">
        <v>1588</v>
      </c>
      <c r="B5937" s="56">
        <v>0.15239583333333334</v>
      </c>
      <c r="C5937" t="s">
        <v>13</v>
      </c>
      <c r="D5937" t="s">
        <v>16</v>
      </c>
      <c r="E5937">
        <v>19</v>
      </c>
      <c r="F5937">
        <v>19</v>
      </c>
    </row>
    <row r="5938" spans="1:10">
      <c r="A5938" t="s">
        <v>1588</v>
      </c>
      <c r="B5938" s="56">
        <v>0.15259259259259259</v>
      </c>
      <c r="C5938" t="s">
        <v>66</v>
      </c>
      <c r="D5938" t="s">
        <v>16</v>
      </c>
      <c r="E5938">
        <v>9</v>
      </c>
      <c r="F5938">
        <v>7</v>
      </c>
    </row>
    <row r="5939" spans="1:10">
      <c r="A5939" t="s">
        <v>1588</v>
      </c>
      <c r="B5939" s="56">
        <v>0.15263888888888888</v>
      </c>
      <c r="C5939" t="s">
        <v>19</v>
      </c>
      <c r="D5939" t="s">
        <v>16</v>
      </c>
      <c r="E5939">
        <v>7</v>
      </c>
      <c r="F5939">
        <v>2</v>
      </c>
    </row>
    <row r="5940" spans="1:10">
      <c r="A5940" t="s">
        <v>1588</v>
      </c>
      <c r="B5940" s="56">
        <v>0.15562500000000001</v>
      </c>
      <c r="C5940" t="s">
        <v>888</v>
      </c>
      <c r="D5940" t="s">
        <v>30</v>
      </c>
      <c r="E5940">
        <v>11</v>
      </c>
      <c r="F5940">
        <v>8</v>
      </c>
      <c r="J5940" t="s">
        <v>1624</v>
      </c>
    </row>
    <row r="5941" spans="1:10">
      <c r="A5941" t="s">
        <v>1588</v>
      </c>
      <c r="B5941" s="56">
        <v>0.15743055555555555</v>
      </c>
      <c r="C5941" t="s">
        <v>13</v>
      </c>
      <c r="D5941" t="s">
        <v>62</v>
      </c>
      <c r="E5941">
        <v>20</v>
      </c>
      <c r="F5941">
        <v>15</v>
      </c>
      <c r="J5941" t="s">
        <v>224</v>
      </c>
    </row>
    <row r="5942" spans="1:10">
      <c r="A5942" t="s">
        <v>1588</v>
      </c>
      <c r="B5942" s="56">
        <v>0.15861111111111112</v>
      </c>
      <c r="C5942" t="s">
        <v>13</v>
      </c>
      <c r="D5942" t="s">
        <v>62</v>
      </c>
      <c r="E5942" t="s">
        <v>17</v>
      </c>
      <c r="F5942">
        <v>20</v>
      </c>
      <c r="J5942" t="s">
        <v>224</v>
      </c>
    </row>
    <row r="5943" spans="1:10">
      <c r="A5943" t="s">
        <v>1588</v>
      </c>
      <c r="B5943" s="56">
        <v>0.15946759259259261</v>
      </c>
      <c r="C5943" t="s">
        <v>13</v>
      </c>
      <c r="D5943" t="s">
        <v>28</v>
      </c>
      <c r="E5943">
        <v>22</v>
      </c>
    </row>
    <row r="5944" spans="1:10">
      <c r="A5944" t="s">
        <v>1588</v>
      </c>
      <c r="B5944" s="56">
        <v>0.16087962962962962</v>
      </c>
      <c r="C5944" t="s">
        <v>19</v>
      </c>
      <c r="D5944" t="s">
        <v>22</v>
      </c>
      <c r="E5944">
        <v>15</v>
      </c>
      <c r="F5944">
        <v>4</v>
      </c>
    </row>
    <row r="5945" spans="1:10">
      <c r="A5945" t="s">
        <v>1588</v>
      </c>
      <c r="B5945" s="56">
        <v>0.1622800925925926</v>
      </c>
      <c r="C5945" t="s">
        <v>19</v>
      </c>
      <c r="D5945" t="s">
        <v>62</v>
      </c>
      <c r="E5945">
        <v>10</v>
      </c>
      <c r="F5945">
        <v>8</v>
      </c>
      <c r="J5945" t="s">
        <v>224</v>
      </c>
    </row>
    <row r="5946" spans="1:10">
      <c r="A5946" t="s">
        <v>1588</v>
      </c>
      <c r="B5946" s="56">
        <v>0.16273148148148148</v>
      </c>
      <c r="C5946" t="s">
        <v>19</v>
      </c>
      <c r="D5946" t="s">
        <v>22</v>
      </c>
      <c r="E5946" t="s">
        <v>38</v>
      </c>
      <c r="F5946" t="s">
        <v>38</v>
      </c>
      <c r="J5946" t="s">
        <v>56</v>
      </c>
    </row>
    <row r="5947" spans="1:10">
      <c r="A5947" t="s">
        <v>1588</v>
      </c>
      <c r="B5947" s="56">
        <v>0.16273148148148148</v>
      </c>
      <c r="C5947" t="s">
        <v>19</v>
      </c>
      <c r="D5947" t="s">
        <v>22</v>
      </c>
      <c r="E5947">
        <v>18</v>
      </c>
      <c r="F5947">
        <v>7</v>
      </c>
      <c r="J5947" t="s">
        <v>57</v>
      </c>
    </row>
    <row r="5948" spans="1:10">
      <c r="A5948" t="s">
        <v>1588</v>
      </c>
      <c r="B5948" s="56">
        <v>0.16476851851851851</v>
      </c>
      <c r="C5948" t="s">
        <v>18</v>
      </c>
      <c r="D5948" t="s">
        <v>34</v>
      </c>
      <c r="E5948">
        <v>7</v>
      </c>
      <c r="F5948">
        <v>3</v>
      </c>
    </row>
    <row r="5949" spans="1:10">
      <c r="A5949" t="s">
        <v>1588</v>
      </c>
      <c r="B5949" s="56">
        <v>0.1663425925925926</v>
      </c>
      <c r="C5949" t="s">
        <v>19</v>
      </c>
      <c r="D5949" t="s">
        <v>77</v>
      </c>
      <c r="E5949">
        <v>19</v>
      </c>
      <c r="F5949">
        <v>11</v>
      </c>
      <c r="H5949" t="s">
        <v>1739</v>
      </c>
    </row>
    <row r="5950" spans="1:10">
      <c r="A5950" t="s">
        <v>1588</v>
      </c>
      <c r="B5950" s="56">
        <v>0.16679398148148147</v>
      </c>
      <c r="C5950" t="s">
        <v>19</v>
      </c>
      <c r="D5950" t="s">
        <v>62</v>
      </c>
      <c r="E5950">
        <v>18</v>
      </c>
      <c r="F5950">
        <v>16</v>
      </c>
      <c r="J5950" t="s">
        <v>224</v>
      </c>
    </row>
    <row r="5951" spans="1:10">
      <c r="A5951" t="s">
        <v>1588</v>
      </c>
      <c r="B5951" s="56">
        <v>0.16763888888888889</v>
      </c>
      <c r="C5951" t="s">
        <v>19</v>
      </c>
      <c r="D5951" t="s">
        <v>26</v>
      </c>
      <c r="E5951">
        <v>10</v>
      </c>
      <c r="F5951">
        <v>7</v>
      </c>
    </row>
    <row r="5952" spans="1:10">
      <c r="A5952" t="s">
        <v>1588</v>
      </c>
      <c r="B5952" s="56">
        <v>0.16832175925925927</v>
      </c>
      <c r="C5952" t="s">
        <v>19</v>
      </c>
      <c r="D5952" t="s">
        <v>26</v>
      </c>
      <c r="E5952">
        <v>9</v>
      </c>
      <c r="F5952">
        <v>6</v>
      </c>
      <c r="H5952" t="s">
        <v>1742</v>
      </c>
      <c r="J5952" t="s">
        <v>1743</v>
      </c>
    </row>
    <row r="5953" spans="1:10">
      <c r="A5953" t="s">
        <v>1588</v>
      </c>
      <c r="B5953" s="56">
        <v>0.17331018518518518</v>
      </c>
      <c r="C5953" t="s">
        <v>18</v>
      </c>
      <c r="D5953" t="s">
        <v>33</v>
      </c>
      <c r="E5953">
        <v>25</v>
      </c>
      <c r="F5953">
        <v>17</v>
      </c>
      <c r="J5953" t="s">
        <v>781</v>
      </c>
    </row>
    <row r="5954" spans="1:10">
      <c r="A5954" t="s">
        <v>1588</v>
      </c>
      <c r="B5954" s="56">
        <v>0.17351851851851852</v>
      </c>
      <c r="C5954" t="s">
        <v>18</v>
      </c>
      <c r="D5954" t="s">
        <v>28</v>
      </c>
      <c r="E5954">
        <v>36</v>
      </c>
      <c r="H5954" t="s">
        <v>1744</v>
      </c>
    </row>
    <row r="5955" spans="1:10">
      <c r="A5955" t="s">
        <v>1588</v>
      </c>
      <c r="B5955" s="56">
        <v>0.17590277777777777</v>
      </c>
      <c r="C5955" t="s">
        <v>19</v>
      </c>
      <c r="D5955" t="s">
        <v>30</v>
      </c>
      <c r="E5955">
        <v>16</v>
      </c>
      <c r="F5955">
        <v>7</v>
      </c>
      <c r="J5955" t="s">
        <v>1244</v>
      </c>
    </row>
    <row r="5956" spans="1:10">
      <c r="A5956" t="s">
        <v>1588</v>
      </c>
      <c r="B5956" s="56">
        <v>0.17599537037037036</v>
      </c>
      <c r="C5956" t="s">
        <v>19</v>
      </c>
      <c r="D5956" t="s">
        <v>30</v>
      </c>
      <c r="E5956">
        <v>17</v>
      </c>
      <c r="F5956">
        <v>8</v>
      </c>
      <c r="J5956" t="s">
        <v>1244</v>
      </c>
    </row>
    <row r="5957" spans="1:10">
      <c r="A5957" t="s">
        <v>1594</v>
      </c>
      <c r="B5957" s="56">
        <v>9.2013888888888892E-3</v>
      </c>
      <c r="C5957" t="s">
        <v>18</v>
      </c>
      <c r="D5957" t="s">
        <v>101</v>
      </c>
      <c r="E5957">
        <v>13</v>
      </c>
      <c r="J5957" t="s">
        <v>1596</v>
      </c>
    </row>
    <row r="5958" spans="1:10">
      <c r="A5958" t="s">
        <v>1594</v>
      </c>
      <c r="B5958" s="56">
        <v>1.0358796296296297E-2</v>
      </c>
      <c r="C5958" t="s">
        <v>888</v>
      </c>
      <c r="D5958" t="s">
        <v>101</v>
      </c>
      <c r="E5958">
        <v>16</v>
      </c>
      <c r="J5958" t="s">
        <v>1597</v>
      </c>
    </row>
    <row r="5959" spans="1:10">
      <c r="A5959" t="s">
        <v>1594</v>
      </c>
      <c r="B5959" s="56">
        <v>1.1550925925925926E-2</v>
      </c>
      <c r="C5959" t="s">
        <v>18</v>
      </c>
      <c r="D5959" t="s">
        <v>62</v>
      </c>
      <c r="E5959">
        <v>19</v>
      </c>
      <c r="F5959">
        <v>16</v>
      </c>
    </row>
    <row r="5960" spans="1:10">
      <c r="A5960" t="s">
        <v>1594</v>
      </c>
      <c r="B5960" s="56">
        <v>1.2824074074074075E-2</v>
      </c>
      <c r="C5960" t="s">
        <v>14</v>
      </c>
      <c r="D5960" t="s">
        <v>37</v>
      </c>
      <c r="E5960">
        <v>24</v>
      </c>
      <c r="F5960">
        <v>19</v>
      </c>
    </row>
    <row r="5961" spans="1:10">
      <c r="A5961" t="s">
        <v>1594</v>
      </c>
      <c r="B5961" s="56">
        <v>1.3657407407407408E-2</v>
      </c>
      <c r="C5961" t="s">
        <v>19</v>
      </c>
      <c r="D5961" t="s">
        <v>15</v>
      </c>
      <c r="E5961">
        <v>16</v>
      </c>
      <c r="F5961">
        <v>16</v>
      </c>
    </row>
    <row r="5962" spans="1:10">
      <c r="A5962" t="s">
        <v>1594</v>
      </c>
      <c r="B5962" s="56">
        <v>1.369212962962963E-2</v>
      </c>
      <c r="C5962" t="s">
        <v>18</v>
      </c>
      <c r="D5962" t="s">
        <v>15</v>
      </c>
      <c r="E5962">
        <v>21</v>
      </c>
      <c r="F5962">
        <v>16</v>
      </c>
    </row>
    <row r="5963" spans="1:10">
      <c r="A5963" t="s">
        <v>1594</v>
      </c>
      <c r="B5963" s="56">
        <v>1.5219907407407408E-2</v>
      </c>
      <c r="C5963" t="s">
        <v>888</v>
      </c>
      <c r="D5963" t="s">
        <v>101</v>
      </c>
      <c r="E5963">
        <v>25</v>
      </c>
      <c r="J5963" t="s">
        <v>1600</v>
      </c>
    </row>
    <row r="5964" spans="1:10">
      <c r="A5964" t="s">
        <v>1594</v>
      </c>
      <c r="B5964" s="56">
        <v>1.9930555555555556E-2</v>
      </c>
      <c r="C5964" t="s">
        <v>13</v>
      </c>
      <c r="D5964" t="s">
        <v>15</v>
      </c>
      <c r="E5964">
        <v>12</v>
      </c>
      <c r="F5964">
        <v>11</v>
      </c>
    </row>
    <row r="5965" spans="1:10">
      <c r="A5965" t="s">
        <v>1594</v>
      </c>
      <c r="B5965" s="56">
        <v>2.0625000000000001E-2</v>
      </c>
      <c r="C5965" t="s">
        <v>18</v>
      </c>
      <c r="D5965" t="s">
        <v>15</v>
      </c>
      <c r="E5965">
        <v>22</v>
      </c>
      <c r="F5965">
        <v>17</v>
      </c>
    </row>
    <row r="5966" spans="1:10">
      <c r="A5966" t="s">
        <v>1594</v>
      </c>
      <c r="B5966" s="56">
        <v>2.0439814814814813E-2</v>
      </c>
      <c r="C5966" t="s">
        <v>21</v>
      </c>
      <c r="D5966" t="s">
        <v>15</v>
      </c>
      <c r="E5966">
        <v>10</v>
      </c>
      <c r="F5966">
        <v>6</v>
      </c>
    </row>
    <row r="5967" spans="1:10">
      <c r="A5967" t="s">
        <v>1594</v>
      </c>
      <c r="B5967" s="56">
        <v>2.4826388888888887E-2</v>
      </c>
      <c r="C5967" t="s">
        <v>66</v>
      </c>
      <c r="D5967" t="s">
        <v>26</v>
      </c>
      <c r="E5967">
        <v>14</v>
      </c>
      <c r="F5967">
        <v>8</v>
      </c>
    </row>
    <row r="5968" spans="1:10">
      <c r="A5968" t="s">
        <v>1594</v>
      </c>
      <c r="B5968" s="56">
        <v>2.4872685185185185E-2</v>
      </c>
      <c r="C5968" t="s">
        <v>13</v>
      </c>
      <c r="D5968" t="s">
        <v>26</v>
      </c>
      <c r="E5968">
        <v>8</v>
      </c>
      <c r="F5968">
        <v>8</v>
      </c>
    </row>
    <row r="5969" spans="1:6">
      <c r="A5969" t="s">
        <v>1594</v>
      </c>
      <c r="B5969" s="56">
        <v>2.4872685185185185E-2</v>
      </c>
      <c r="C5969" t="s">
        <v>14</v>
      </c>
      <c r="D5969" t="s">
        <v>26</v>
      </c>
      <c r="E5969">
        <v>10</v>
      </c>
      <c r="F5969">
        <v>4</v>
      </c>
    </row>
    <row r="5970" spans="1:6">
      <c r="A5970" t="s">
        <v>1594</v>
      </c>
      <c r="B5970" s="56">
        <v>2.4884259259259259E-2</v>
      </c>
      <c r="C5970" t="s">
        <v>21</v>
      </c>
      <c r="D5970" t="s">
        <v>26</v>
      </c>
      <c r="E5970">
        <v>6</v>
      </c>
      <c r="F5970">
        <v>5</v>
      </c>
    </row>
    <row r="5971" spans="1:6">
      <c r="A5971" t="s">
        <v>1594</v>
      </c>
      <c r="B5971" s="56">
        <v>2.4918981481481483E-2</v>
      </c>
      <c r="C5971" t="s">
        <v>19</v>
      </c>
      <c r="D5971" t="s">
        <v>26</v>
      </c>
      <c r="E5971">
        <v>16</v>
      </c>
      <c r="F5971">
        <v>12</v>
      </c>
    </row>
    <row r="5972" spans="1:6">
      <c r="A5972" t="s">
        <v>1594</v>
      </c>
      <c r="B5972" s="56">
        <v>2.4953703703703704E-2</v>
      </c>
      <c r="C5972" t="s">
        <v>18</v>
      </c>
      <c r="D5972" t="s">
        <v>26</v>
      </c>
      <c r="E5972">
        <v>8</v>
      </c>
      <c r="F5972">
        <v>5</v>
      </c>
    </row>
    <row r="5973" spans="1:6">
      <c r="A5973" t="s">
        <v>1594</v>
      </c>
      <c r="B5973" s="56">
        <v>2.4965277777777777E-2</v>
      </c>
      <c r="C5973" t="s">
        <v>888</v>
      </c>
      <c r="D5973" t="s">
        <v>26</v>
      </c>
      <c r="E5973">
        <v>18</v>
      </c>
      <c r="F5973">
        <v>18</v>
      </c>
    </row>
    <row r="5974" spans="1:6">
      <c r="A5974" t="s">
        <v>1594</v>
      </c>
      <c r="B5974" s="56">
        <v>2.6620370370370371E-2</v>
      </c>
      <c r="C5974" t="s">
        <v>18</v>
      </c>
      <c r="D5974" t="s">
        <v>109</v>
      </c>
      <c r="E5974">
        <v>12</v>
      </c>
      <c r="F5974">
        <v>9</v>
      </c>
    </row>
    <row r="5975" spans="1:6">
      <c r="A5975" t="s">
        <v>1594</v>
      </c>
      <c r="B5975" s="56">
        <v>2.732638888888889E-2</v>
      </c>
      <c r="C5975" t="s">
        <v>66</v>
      </c>
      <c r="D5975" t="s">
        <v>26</v>
      </c>
      <c r="E5975">
        <v>20</v>
      </c>
      <c r="F5975">
        <v>14</v>
      </c>
    </row>
    <row r="5976" spans="1:6">
      <c r="A5976" t="s">
        <v>1594</v>
      </c>
      <c r="B5976" s="56">
        <v>2.7372685185185184E-2</v>
      </c>
      <c r="C5976" t="s">
        <v>13</v>
      </c>
      <c r="D5976" t="s">
        <v>26</v>
      </c>
      <c r="E5976">
        <v>17</v>
      </c>
      <c r="F5976">
        <v>17</v>
      </c>
    </row>
    <row r="5977" spans="1:6">
      <c r="A5977" t="s">
        <v>1594</v>
      </c>
      <c r="B5977" s="56">
        <v>2.7395833333333335E-2</v>
      </c>
      <c r="C5977" t="s">
        <v>14</v>
      </c>
      <c r="D5977" t="s">
        <v>26</v>
      </c>
      <c r="E5977">
        <v>19</v>
      </c>
      <c r="F5977">
        <v>13</v>
      </c>
    </row>
    <row r="5978" spans="1:6">
      <c r="A5978" t="s">
        <v>1594</v>
      </c>
      <c r="B5978" s="56">
        <v>2.7407407407407408E-2</v>
      </c>
      <c r="C5978" t="s">
        <v>21</v>
      </c>
      <c r="D5978" t="s">
        <v>26</v>
      </c>
      <c r="E5978">
        <v>10</v>
      </c>
      <c r="F5978">
        <v>9</v>
      </c>
    </row>
    <row r="5979" spans="1:6">
      <c r="A5979" t="s">
        <v>1594</v>
      </c>
      <c r="B5979" s="56">
        <v>2.7418981481481482E-2</v>
      </c>
      <c r="C5979" t="s">
        <v>19</v>
      </c>
      <c r="D5979" t="s">
        <v>26</v>
      </c>
      <c r="E5979">
        <v>13</v>
      </c>
      <c r="F5979">
        <v>10</v>
      </c>
    </row>
    <row r="5980" spans="1:6">
      <c r="A5980" t="s">
        <v>1594</v>
      </c>
      <c r="B5980" s="56">
        <v>2.7430555555555555E-2</v>
      </c>
      <c r="C5980" t="s">
        <v>18</v>
      </c>
      <c r="D5980" t="s">
        <v>26</v>
      </c>
      <c r="E5980">
        <v>8</v>
      </c>
      <c r="F5980">
        <v>5</v>
      </c>
    </row>
    <row r="5981" spans="1:6">
      <c r="A5981" t="s">
        <v>1594</v>
      </c>
      <c r="B5981" s="56">
        <v>2.7453703703703702E-2</v>
      </c>
      <c r="C5981" t="s">
        <v>888</v>
      </c>
      <c r="D5981" t="s">
        <v>26</v>
      </c>
      <c r="E5981">
        <v>13</v>
      </c>
      <c r="F5981">
        <v>13</v>
      </c>
    </row>
    <row r="5982" spans="1:6">
      <c r="A5982" t="s">
        <v>1594</v>
      </c>
      <c r="B5982" s="56">
        <v>2.8472222222222222E-2</v>
      </c>
      <c r="C5982" t="s">
        <v>66</v>
      </c>
      <c r="D5982" t="s">
        <v>26</v>
      </c>
      <c r="E5982">
        <v>25</v>
      </c>
      <c r="F5982">
        <v>19</v>
      </c>
    </row>
    <row r="5983" spans="1:6">
      <c r="A5983" t="s">
        <v>1594</v>
      </c>
      <c r="B5983" s="56">
        <v>2.8495370370370369E-2</v>
      </c>
      <c r="C5983" t="s">
        <v>13</v>
      </c>
      <c r="D5983" t="s">
        <v>26</v>
      </c>
      <c r="E5983">
        <v>5</v>
      </c>
      <c r="F5983">
        <v>5</v>
      </c>
    </row>
    <row r="5984" spans="1:6">
      <c r="A5984" t="s">
        <v>1594</v>
      </c>
      <c r="B5984" s="56">
        <v>2.8530092592592593E-2</v>
      </c>
      <c r="C5984" t="s">
        <v>14</v>
      </c>
      <c r="D5984" t="s">
        <v>26</v>
      </c>
      <c r="E5984">
        <v>22</v>
      </c>
      <c r="F5984">
        <v>16</v>
      </c>
    </row>
    <row r="5985" spans="1:6">
      <c r="A5985" t="s">
        <v>1594</v>
      </c>
      <c r="B5985" s="56">
        <v>2.855324074074074E-2</v>
      </c>
      <c r="C5985" t="s">
        <v>21</v>
      </c>
      <c r="D5985" t="s">
        <v>26</v>
      </c>
      <c r="E5985">
        <v>4</v>
      </c>
      <c r="F5985">
        <v>3</v>
      </c>
    </row>
    <row r="5986" spans="1:6">
      <c r="A5986" t="s">
        <v>1594</v>
      </c>
      <c r="B5986" s="56">
        <v>2.8576388888888887E-2</v>
      </c>
      <c r="C5986" t="s">
        <v>19</v>
      </c>
      <c r="D5986" t="s">
        <v>26</v>
      </c>
      <c r="E5986">
        <v>20</v>
      </c>
      <c r="F5986">
        <v>17</v>
      </c>
    </row>
    <row r="5987" spans="1:6">
      <c r="A5987" t="s">
        <v>1594</v>
      </c>
      <c r="B5987" s="56">
        <v>2.8587962962962964E-2</v>
      </c>
      <c r="C5987" t="s">
        <v>18</v>
      </c>
      <c r="D5987" t="s">
        <v>26</v>
      </c>
      <c r="E5987">
        <v>20</v>
      </c>
      <c r="F5987">
        <v>17</v>
      </c>
    </row>
    <row r="5988" spans="1:6">
      <c r="A5988" t="s">
        <v>1594</v>
      </c>
      <c r="B5988" s="56">
        <v>2.8611111111111111E-2</v>
      </c>
      <c r="C5988" t="s">
        <v>888</v>
      </c>
      <c r="D5988" t="s">
        <v>26</v>
      </c>
      <c r="E5988">
        <v>10</v>
      </c>
      <c r="F5988">
        <v>10</v>
      </c>
    </row>
    <row r="5989" spans="1:6">
      <c r="A5989" t="s">
        <v>1594</v>
      </c>
      <c r="B5989" s="56">
        <v>3.1759259259259258E-2</v>
      </c>
      <c r="C5989" t="s">
        <v>888</v>
      </c>
      <c r="D5989" t="s">
        <v>15</v>
      </c>
      <c r="E5989">
        <v>18</v>
      </c>
      <c r="F5989">
        <v>10</v>
      </c>
    </row>
    <row r="5990" spans="1:6">
      <c r="A5990" t="s">
        <v>1594</v>
      </c>
      <c r="B5990" s="56">
        <v>3.2199074074074074E-2</v>
      </c>
      <c r="C5990" t="s">
        <v>66</v>
      </c>
      <c r="D5990" t="s">
        <v>15</v>
      </c>
      <c r="E5990" t="s">
        <v>17</v>
      </c>
      <c r="F5990">
        <v>20</v>
      </c>
    </row>
    <row r="5991" spans="1:6">
      <c r="A5991" t="s">
        <v>1594</v>
      </c>
      <c r="B5991" s="56">
        <v>3.3275462962962965E-2</v>
      </c>
      <c r="C5991" t="s">
        <v>21</v>
      </c>
      <c r="D5991" t="s">
        <v>69</v>
      </c>
      <c r="E5991">
        <v>8</v>
      </c>
      <c r="F5991">
        <v>4</v>
      </c>
    </row>
    <row r="5992" spans="1:6">
      <c r="A5992" t="s">
        <v>1594</v>
      </c>
      <c r="B5992" s="56">
        <v>3.5520833333333335E-2</v>
      </c>
      <c r="C5992" t="s">
        <v>888</v>
      </c>
      <c r="D5992" t="s">
        <v>68</v>
      </c>
      <c r="E5992">
        <v>1</v>
      </c>
      <c r="F5992">
        <v>2</v>
      </c>
    </row>
    <row r="5993" spans="1:6">
      <c r="A5993" t="s">
        <v>1594</v>
      </c>
      <c r="B5993" s="56">
        <v>4.5567129629629631E-2</v>
      </c>
      <c r="C5993" t="s">
        <v>888</v>
      </c>
      <c r="D5993" t="s">
        <v>15</v>
      </c>
      <c r="E5993">
        <v>16</v>
      </c>
      <c r="F5993">
        <v>8</v>
      </c>
    </row>
    <row r="5994" spans="1:6">
      <c r="A5994" t="s">
        <v>1594</v>
      </c>
      <c r="B5994" s="56">
        <v>4.5590277777777778E-2</v>
      </c>
      <c r="C5994" t="s">
        <v>18</v>
      </c>
      <c r="D5994" t="s">
        <v>15</v>
      </c>
      <c r="E5994">
        <v>9</v>
      </c>
      <c r="F5994">
        <v>4</v>
      </c>
    </row>
    <row r="5995" spans="1:6">
      <c r="A5995" t="s">
        <v>1594</v>
      </c>
      <c r="B5995" s="56">
        <v>4.6712962962962963E-2</v>
      </c>
      <c r="C5995" t="s">
        <v>13</v>
      </c>
      <c r="D5995" t="s">
        <v>15</v>
      </c>
      <c r="E5995" t="s">
        <v>20</v>
      </c>
      <c r="F5995">
        <v>1</v>
      </c>
    </row>
    <row r="5996" spans="1:6">
      <c r="A5996" t="s">
        <v>1594</v>
      </c>
      <c r="B5996" s="56">
        <v>5.2812499999999998E-2</v>
      </c>
      <c r="C5996" t="s">
        <v>14</v>
      </c>
      <c r="D5996" t="s">
        <v>16</v>
      </c>
      <c r="E5996">
        <v>19</v>
      </c>
      <c r="F5996">
        <v>14</v>
      </c>
    </row>
    <row r="5997" spans="1:6">
      <c r="A5997" t="s">
        <v>1594</v>
      </c>
      <c r="B5997" s="56">
        <v>5.2824074074074072E-2</v>
      </c>
      <c r="C5997" t="s">
        <v>21</v>
      </c>
      <c r="D5997" t="s">
        <v>16</v>
      </c>
      <c r="E5997">
        <v>19</v>
      </c>
      <c r="F5997">
        <v>18</v>
      </c>
    </row>
    <row r="5998" spans="1:6">
      <c r="A5998" t="s">
        <v>1594</v>
      </c>
      <c r="B5998" s="56">
        <v>5.2835648148148145E-2</v>
      </c>
      <c r="C5998" t="s">
        <v>888</v>
      </c>
      <c r="D5998" t="s">
        <v>16</v>
      </c>
      <c r="E5998">
        <v>15</v>
      </c>
      <c r="F5998">
        <v>14</v>
      </c>
    </row>
    <row r="5999" spans="1:6">
      <c r="A5999" t="s">
        <v>1594</v>
      </c>
      <c r="B5999" s="56">
        <v>5.3113425925925925E-2</v>
      </c>
      <c r="C5999" t="s">
        <v>13</v>
      </c>
      <c r="D5999" t="s">
        <v>16</v>
      </c>
      <c r="E5999">
        <v>14</v>
      </c>
      <c r="F5999">
        <v>14</v>
      </c>
    </row>
    <row r="6000" spans="1:6">
      <c r="A6000" t="s">
        <v>1594</v>
      </c>
      <c r="B6000" s="56">
        <v>5.3148148148148146E-2</v>
      </c>
      <c r="C6000" t="s">
        <v>18</v>
      </c>
      <c r="D6000" t="s">
        <v>16</v>
      </c>
      <c r="E6000">
        <v>12</v>
      </c>
      <c r="F6000">
        <v>8</v>
      </c>
    </row>
    <row r="6001" spans="1:10">
      <c r="A6001" t="s">
        <v>1594</v>
      </c>
      <c r="B6001" s="56">
        <v>5.3171296296296293E-2</v>
      </c>
      <c r="C6001" t="s">
        <v>19</v>
      </c>
      <c r="D6001" t="s">
        <v>16</v>
      </c>
      <c r="E6001">
        <v>11</v>
      </c>
      <c r="F6001">
        <v>6</v>
      </c>
    </row>
    <row r="6002" spans="1:10">
      <c r="A6002" t="s">
        <v>1594</v>
      </c>
      <c r="B6002" s="56">
        <v>5.3217592592592594E-2</v>
      </c>
      <c r="C6002" t="s">
        <v>66</v>
      </c>
      <c r="D6002" t="s">
        <v>16</v>
      </c>
      <c r="E6002">
        <v>5</v>
      </c>
      <c r="F6002">
        <v>3</v>
      </c>
    </row>
    <row r="6003" spans="1:10">
      <c r="A6003" t="s">
        <v>1594</v>
      </c>
      <c r="B6003" s="56">
        <v>5.5370370370370368E-2</v>
      </c>
      <c r="C6003" t="s">
        <v>14</v>
      </c>
      <c r="D6003" t="s">
        <v>52</v>
      </c>
      <c r="E6003">
        <v>22</v>
      </c>
      <c r="F6003">
        <v>17</v>
      </c>
    </row>
    <row r="6004" spans="1:10">
      <c r="A6004" t="s">
        <v>1594</v>
      </c>
      <c r="B6004" s="56">
        <v>5.5879629629629626E-2</v>
      </c>
      <c r="C6004" t="s">
        <v>14</v>
      </c>
      <c r="D6004" t="s">
        <v>30</v>
      </c>
      <c r="E6004">
        <v>16</v>
      </c>
      <c r="F6004">
        <v>8</v>
      </c>
      <c r="J6004" t="s">
        <v>32</v>
      </c>
    </row>
    <row r="6005" spans="1:10">
      <c r="A6005" t="s">
        <v>1594</v>
      </c>
      <c r="B6005" s="56">
        <v>5.5879629629629626E-2</v>
      </c>
      <c r="C6005" t="s">
        <v>14</v>
      </c>
      <c r="D6005" t="s">
        <v>45</v>
      </c>
      <c r="E6005">
        <v>2</v>
      </c>
      <c r="J6005" t="s">
        <v>1548</v>
      </c>
    </row>
    <row r="6006" spans="1:10">
      <c r="A6006" t="s">
        <v>1594</v>
      </c>
      <c r="B6006" s="56">
        <v>5.6238425925925928E-2</v>
      </c>
      <c r="C6006" t="s">
        <v>14</v>
      </c>
      <c r="D6006" t="s">
        <v>30</v>
      </c>
      <c r="E6006">
        <v>23</v>
      </c>
      <c r="F6006">
        <v>15</v>
      </c>
      <c r="J6006" t="s">
        <v>32</v>
      </c>
    </row>
    <row r="6007" spans="1:10">
      <c r="A6007" t="s">
        <v>1594</v>
      </c>
      <c r="B6007" s="56">
        <v>5.6631944444444443E-2</v>
      </c>
      <c r="C6007" t="s">
        <v>14</v>
      </c>
      <c r="D6007" t="s">
        <v>28</v>
      </c>
      <c r="E6007">
        <v>9</v>
      </c>
      <c r="H6007" t="s">
        <v>1626</v>
      </c>
    </row>
    <row r="6008" spans="1:10">
      <c r="A6008" t="s">
        <v>1594</v>
      </c>
      <c r="B6008" s="56">
        <v>5.6840277777777781E-2</v>
      </c>
      <c r="C6008" t="s">
        <v>14</v>
      </c>
      <c r="D6008" t="s">
        <v>30</v>
      </c>
      <c r="E6008">
        <v>18</v>
      </c>
      <c r="F6008">
        <v>10</v>
      </c>
      <c r="J6008" t="s">
        <v>32</v>
      </c>
    </row>
    <row r="6009" spans="1:10">
      <c r="A6009" t="s">
        <v>1594</v>
      </c>
      <c r="B6009" s="56">
        <v>5.6840277777777781E-2</v>
      </c>
      <c r="C6009" t="s">
        <v>14</v>
      </c>
      <c r="D6009" t="s">
        <v>45</v>
      </c>
      <c r="E6009">
        <v>1</v>
      </c>
      <c r="J6009" t="s">
        <v>1548</v>
      </c>
    </row>
    <row r="6010" spans="1:10">
      <c r="A6010" t="s">
        <v>1594</v>
      </c>
      <c r="B6010" s="56">
        <v>5.7326388888888892E-2</v>
      </c>
      <c r="C6010" t="s">
        <v>14</v>
      </c>
      <c r="D6010" t="s">
        <v>28</v>
      </c>
      <c r="E6010">
        <v>9</v>
      </c>
      <c r="H6010" t="s">
        <v>1628</v>
      </c>
    </row>
    <row r="6011" spans="1:10">
      <c r="A6011" t="s">
        <v>1594</v>
      </c>
      <c r="B6011" s="56">
        <v>5.7638888888888892E-2</v>
      </c>
      <c r="C6011" t="s">
        <v>14</v>
      </c>
      <c r="D6011" t="s">
        <v>30</v>
      </c>
      <c r="E6011">
        <v>21</v>
      </c>
      <c r="F6011">
        <v>13</v>
      </c>
      <c r="J6011" t="s">
        <v>32</v>
      </c>
    </row>
    <row r="6012" spans="1:10">
      <c r="A6012" t="s">
        <v>1594</v>
      </c>
      <c r="B6012" s="56">
        <v>5.769675925925926E-2</v>
      </c>
      <c r="C6012" t="s">
        <v>14</v>
      </c>
      <c r="D6012" t="s">
        <v>28</v>
      </c>
      <c r="E6012">
        <v>6</v>
      </c>
      <c r="H6012" t="s">
        <v>1629</v>
      </c>
    </row>
    <row r="6013" spans="1:10">
      <c r="A6013" t="s">
        <v>1594</v>
      </c>
      <c r="B6013" s="56">
        <v>6.1828703703703705E-2</v>
      </c>
      <c r="C6013" t="s">
        <v>13</v>
      </c>
      <c r="D6013" t="s">
        <v>62</v>
      </c>
      <c r="E6013">
        <v>24</v>
      </c>
      <c r="F6013">
        <v>18</v>
      </c>
      <c r="H6013" t="s">
        <v>1631</v>
      </c>
      <c r="J6013" t="s">
        <v>1632</v>
      </c>
    </row>
    <row r="6014" spans="1:10">
      <c r="A6014" t="s">
        <v>1594</v>
      </c>
      <c r="B6014" s="56">
        <v>6.1863425925925926E-2</v>
      </c>
      <c r="C6014" t="s">
        <v>66</v>
      </c>
      <c r="D6014" t="s">
        <v>62</v>
      </c>
      <c r="E6014">
        <v>19</v>
      </c>
      <c r="F6014">
        <v>17</v>
      </c>
      <c r="H6014" t="s">
        <v>1633</v>
      </c>
      <c r="J6014" t="s">
        <v>1632</v>
      </c>
    </row>
    <row r="6015" spans="1:10">
      <c r="A6015" t="s">
        <v>1594</v>
      </c>
      <c r="B6015" s="56">
        <v>6.2013888888888889E-2</v>
      </c>
      <c r="C6015" t="s">
        <v>21</v>
      </c>
      <c r="D6015" t="s">
        <v>62</v>
      </c>
      <c r="E6015">
        <v>16</v>
      </c>
      <c r="F6015">
        <v>10</v>
      </c>
      <c r="H6015" t="s">
        <v>1634</v>
      </c>
      <c r="J6015" t="s">
        <v>1635</v>
      </c>
    </row>
    <row r="6016" spans="1:10">
      <c r="A6016" t="s">
        <v>1594</v>
      </c>
      <c r="B6016" s="56">
        <v>6.222222222222222E-2</v>
      </c>
      <c r="C6016" t="s">
        <v>19</v>
      </c>
      <c r="D6016" t="s">
        <v>62</v>
      </c>
      <c r="E6016">
        <v>9</v>
      </c>
      <c r="F6016">
        <v>7</v>
      </c>
      <c r="H6016" t="s">
        <v>1637</v>
      </c>
      <c r="J6016" t="s">
        <v>1632</v>
      </c>
    </row>
    <row r="6017" spans="1:10">
      <c r="A6017" t="s">
        <v>1594</v>
      </c>
      <c r="B6017" s="56">
        <v>6.2268518518518522E-2</v>
      </c>
      <c r="C6017" t="s">
        <v>18</v>
      </c>
      <c r="D6017" t="s">
        <v>62</v>
      </c>
      <c r="E6017">
        <v>21</v>
      </c>
      <c r="F6017">
        <v>19</v>
      </c>
      <c r="H6017" t="s">
        <v>1639</v>
      </c>
      <c r="J6017" t="s">
        <v>1632</v>
      </c>
    </row>
    <row r="6018" spans="1:10">
      <c r="A6018" t="s">
        <v>1594</v>
      </c>
      <c r="B6018" s="56">
        <v>6.2291666666666669E-2</v>
      </c>
      <c r="C6018" t="s">
        <v>888</v>
      </c>
      <c r="D6018" t="s">
        <v>62</v>
      </c>
      <c r="E6018">
        <v>7</v>
      </c>
      <c r="F6018">
        <v>4</v>
      </c>
      <c r="H6018" t="s">
        <v>1641</v>
      </c>
      <c r="J6018" t="s">
        <v>1632</v>
      </c>
    </row>
    <row r="6019" spans="1:10">
      <c r="A6019" t="s">
        <v>1594</v>
      </c>
      <c r="B6019" s="56">
        <v>6.33912037037037E-2</v>
      </c>
      <c r="C6019" t="s">
        <v>888</v>
      </c>
      <c r="D6019" t="s">
        <v>62</v>
      </c>
      <c r="E6019">
        <v>21</v>
      </c>
      <c r="F6019">
        <v>18</v>
      </c>
      <c r="J6019" t="s">
        <v>693</v>
      </c>
    </row>
    <row r="6020" spans="1:10">
      <c r="A6020" t="s">
        <v>1594</v>
      </c>
      <c r="B6020" s="56">
        <v>6.33912037037037E-2</v>
      </c>
      <c r="C6020" t="s">
        <v>888</v>
      </c>
      <c r="D6020" t="s">
        <v>62</v>
      </c>
      <c r="E6020" t="s">
        <v>38</v>
      </c>
      <c r="F6020" t="s">
        <v>38</v>
      </c>
      <c r="J6020" t="s">
        <v>56</v>
      </c>
    </row>
    <row r="6021" spans="1:10">
      <c r="A6021" t="s">
        <v>1594</v>
      </c>
      <c r="B6021" s="56">
        <v>6.322916666666667E-2</v>
      </c>
      <c r="C6021" t="s">
        <v>18</v>
      </c>
      <c r="D6021" t="s">
        <v>62</v>
      </c>
      <c r="E6021">
        <v>16</v>
      </c>
      <c r="F6021">
        <v>14</v>
      </c>
      <c r="J6021" t="s">
        <v>224</v>
      </c>
    </row>
    <row r="6022" spans="1:10">
      <c r="A6022" t="s">
        <v>1594</v>
      </c>
      <c r="B6022" s="56">
        <v>6.3437499999999994E-2</v>
      </c>
      <c r="C6022" t="s">
        <v>19</v>
      </c>
      <c r="D6022" t="s">
        <v>62</v>
      </c>
      <c r="E6022" t="s">
        <v>38</v>
      </c>
      <c r="F6022" t="s">
        <v>38</v>
      </c>
      <c r="J6022" t="s">
        <v>224</v>
      </c>
    </row>
    <row r="6023" spans="1:10">
      <c r="A6023" t="s">
        <v>1594</v>
      </c>
      <c r="B6023" s="56">
        <v>6.3483796296296302E-2</v>
      </c>
      <c r="C6023" t="s">
        <v>21</v>
      </c>
      <c r="D6023" t="s">
        <v>62</v>
      </c>
      <c r="E6023" t="s">
        <v>17</v>
      </c>
      <c r="F6023">
        <v>20</v>
      </c>
      <c r="J6023" t="s">
        <v>1643</v>
      </c>
    </row>
    <row r="6024" spans="1:10">
      <c r="A6024" t="s">
        <v>1594</v>
      </c>
      <c r="B6024" s="56">
        <v>6.3483796296296302E-2</v>
      </c>
      <c r="C6024" t="s">
        <v>21</v>
      </c>
      <c r="D6024" t="s">
        <v>62</v>
      </c>
      <c r="E6024" t="s">
        <v>38</v>
      </c>
      <c r="F6024" t="s">
        <v>38</v>
      </c>
      <c r="J6024" t="s">
        <v>56</v>
      </c>
    </row>
    <row r="6025" spans="1:10">
      <c r="A6025" t="s">
        <v>1594</v>
      </c>
      <c r="B6025" s="56">
        <v>6.5659722222222217E-2</v>
      </c>
      <c r="C6025" t="s">
        <v>888</v>
      </c>
      <c r="D6025" t="s">
        <v>30</v>
      </c>
      <c r="E6025" t="s">
        <v>17</v>
      </c>
      <c r="F6025">
        <v>20</v>
      </c>
      <c r="G6025" t="s">
        <v>40</v>
      </c>
      <c r="J6025" t="s">
        <v>1624</v>
      </c>
    </row>
    <row r="6026" spans="1:10">
      <c r="A6026" t="s">
        <v>1594</v>
      </c>
      <c r="B6026" s="56">
        <v>6.6134259259259254E-2</v>
      </c>
      <c r="C6026" t="s">
        <v>888</v>
      </c>
      <c r="D6026" t="s">
        <v>28</v>
      </c>
      <c r="E6026">
        <v>22</v>
      </c>
      <c r="H6026" t="s">
        <v>1644</v>
      </c>
    </row>
    <row r="6027" spans="1:10">
      <c r="A6027" t="s">
        <v>1594</v>
      </c>
      <c r="B6027" s="56">
        <v>6.6724537037037041E-2</v>
      </c>
      <c r="C6027" t="s">
        <v>1645</v>
      </c>
      <c r="D6027" t="s">
        <v>62</v>
      </c>
      <c r="E6027">
        <v>18</v>
      </c>
      <c r="F6027">
        <v>17</v>
      </c>
      <c r="H6027" t="s">
        <v>1648</v>
      </c>
      <c r="J6027" t="s">
        <v>1632</v>
      </c>
    </row>
    <row r="6028" spans="1:10">
      <c r="A6028" t="s">
        <v>1594</v>
      </c>
      <c r="B6028" s="56">
        <v>6.9456018518518514E-2</v>
      </c>
      <c r="C6028" t="s">
        <v>1480</v>
      </c>
      <c r="D6028" t="s">
        <v>16</v>
      </c>
      <c r="E6028">
        <v>15</v>
      </c>
      <c r="F6028">
        <v>13</v>
      </c>
      <c r="J6028" t="s">
        <v>1650</v>
      </c>
    </row>
    <row r="6029" spans="1:10">
      <c r="A6029" t="s">
        <v>1594</v>
      </c>
      <c r="B6029" s="56">
        <v>7.2407407407407406E-2</v>
      </c>
      <c r="C6029" t="s">
        <v>13</v>
      </c>
      <c r="D6029" t="s">
        <v>62</v>
      </c>
      <c r="E6029">
        <v>21</v>
      </c>
      <c r="F6029">
        <v>16</v>
      </c>
      <c r="J6029" t="s">
        <v>224</v>
      </c>
    </row>
    <row r="6030" spans="1:10">
      <c r="A6030" t="s">
        <v>1594</v>
      </c>
      <c r="B6030" s="56">
        <v>7.4826388888888887E-2</v>
      </c>
      <c r="C6030" t="s">
        <v>66</v>
      </c>
      <c r="D6030" t="s">
        <v>30</v>
      </c>
      <c r="E6030">
        <v>24</v>
      </c>
      <c r="F6030">
        <v>19</v>
      </c>
      <c r="J6030" t="s">
        <v>1652</v>
      </c>
    </row>
    <row r="6031" spans="1:10">
      <c r="A6031" t="s">
        <v>1594</v>
      </c>
      <c r="B6031" s="56">
        <v>7.5034722222222225E-2</v>
      </c>
      <c r="C6031" t="s">
        <v>66</v>
      </c>
      <c r="D6031" t="s">
        <v>28</v>
      </c>
      <c r="E6031">
        <v>18</v>
      </c>
      <c r="H6031" t="s">
        <v>1654</v>
      </c>
    </row>
    <row r="6032" spans="1:10">
      <c r="A6032" t="s">
        <v>1594</v>
      </c>
      <c r="B6032" s="56">
        <v>7.5891203703703697E-2</v>
      </c>
      <c r="C6032" t="s">
        <v>14</v>
      </c>
      <c r="D6032" t="s">
        <v>30</v>
      </c>
      <c r="E6032">
        <v>12</v>
      </c>
      <c r="F6032">
        <v>3</v>
      </c>
      <c r="J6032" t="s">
        <v>56</v>
      </c>
    </row>
    <row r="6033" spans="1:10">
      <c r="A6033" t="s">
        <v>1594</v>
      </c>
      <c r="B6033" s="56">
        <v>7.5891203703703697E-2</v>
      </c>
      <c r="C6033" t="s">
        <v>14</v>
      </c>
      <c r="D6033" t="s">
        <v>30</v>
      </c>
      <c r="E6033">
        <v>17</v>
      </c>
      <c r="F6033">
        <v>8</v>
      </c>
      <c r="J6033" t="s">
        <v>297</v>
      </c>
    </row>
    <row r="6034" spans="1:10">
      <c r="A6034" t="s">
        <v>1594</v>
      </c>
      <c r="B6034" s="56">
        <v>7.5891203703703697E-2</v>
      </c>
      <c r="C6034" t="s">
        <v>14</v>
      </c>
      <c r="D6034" t="s">
        <v>45</v>
      </c>
      <c r="E6034">
        <v>1</v>
      </c>
      <c r="J6034" t="s">
        <v>1548</v>
      </c>
    </row>
    <row r="6035" spans="1:10">
      <c r="A6035" t="s">
        <v>1594</v>
      </c>
      <c r="B6035" s="56">
        <v>7.6203703703703704E-2</v>
      </c>
      <c r="C6035" t="s">
        <v>14</v>
      </c>
      <c r="D6035" t="s">
        <v>30</v>
      </c>
      <c r="E6035">
        <v>11</v>
      </c>
      <c r="F6035">
        <v>3</v>
      </c>
      <c r="J6035" t="s">
        <v>56</v>
      </c>
    </row>
    <row r="6036" spans="1:10">
      <c r="A6036" t="s">
        <v>1594</v>
      </c>
      <c r="B6036" s="56">
        <v>7.6203703703703704E-2</v>
      </c>
      <c r="C6036" t="s">
        <v>14</v>
      </c>
      <c r="D6036" t="s">
        <v>30</v>
      </c>
      <c r="E6036">
        <v>12</v>
      </c>
      <c r="F6036">
        <v>4</v>
      </c>
      <c r="J6036" t="s">
        <v>297</v>
      </c>
    </row>
    <row r="6037" spans="1:10">
      <c r="A6037" t="s">
        <v>1594</v>
      </c>
      <c r="B6037" s="56">
        <v>7.6678240740740741E-2</v>
      </c>
      <c r="C6037" t="s">
        <v>14</v>
      </c>
      <c r="D6037" t="s">
        <v>30</v>
      </c>
      <c r="E6037" t="s">
        <v>38</v>
      </c>
      <c r="F6037" t="s">
        <v>38</v>
      </c>
      <c r="J6037" t="s">
        <v>56</v>
      </c>
    </row>
    <row r="6038" spans="1:10">
      <c r="A6038" t="s">
        <v>1594</v>
      </c>
      <c r="B6038" s="56">
        <v>7.6678240740740741E-2</v>
      </c>
      <c r="C6038" t="s">
        <v>14</v>
      </c>
      <c r="D6038" t="s">
        <v>30</v>
      </c>
      <c r="E6038">
        <v>22</v>
      </c>
      <c r="F6038">
        <v>14</v>
      </c>
      <c r="J6038" t="s">
        <v>297</v>
      </c>
    </row>
    <row r="6039" spans="1:10">
      <c r="A6039" t="s">
        <v>1594</v>
      </c>
      <c r="B6039" s="56">
        <v>7.6678240740740741E-2</v>
      </c>
      <c r="C6039" t="s">
        <v>14</v>
      </c>
      <c r="D6039" t="s">
        <v>45</v>
      </c>
      <c r="E6039">
        <v>4</v>
      </c>
      <c r="J6039" t="s">
        <v>1548</v>
      </c>
    </row>
    <row r="6040" spans="1:10">
      <c r="A6040" t="s">
        <v>1594</v>
      </c>
      <c r="B6040" s="56">
        <v>7.6759259259259263E-2</v>
      </c>
      <c r="C6040" t="s">
        <v>14</v>
      </c>
      <c r="D6040" t="s">
        <v>28</v>
      </c>
      <c r="E6040">
        <v>10</v>
      </c>
      <c r="H6040" t="s">
        <v>1660</v>
      </c>
    </row>
    <row r="6041" spans="1:10">
      <c r="A6041" t="s">
        <v>1594</v>
      </c>
      <c r="B6041" s="56">
        <v>7.6979166666666668E-2</v>
      </c>
      <c r="C6041" t="s">
        <v>14</v>
      </c>
      <c r="D6041" t="s">
        <v>30</v>
      </c>
      <c r="E6041">
        <v>11</v>
      </c>
      <c r="F6041">
        <v>3</v>
      </c>
      <c r="J6041" t="s">
        <v>56</v>
      </c>
    </row>
    <row r="6042" spans="1:10">
      <c r="A6042" t="s">
        <v>1594</v>
      </c>
      <c r="B6042" s="56">
        <v>7.6979166666666668E-2</v>
      </c>
      <c r="C6042" t="s">
        <v>14</v>
      </c>
      <c r="D6042" t="s">
        <v>30</v>
      </c>
      <c r="E6042">
        <v>11</v>
      </c>
      <c r="F6042">
        <v>3</v>
      </c>
      <c r="J6042" t="s">
        <v>297</v>
      </c>
    </row>
    <row r="6043" spans="1:10">
      <c r="A6043" t="s">
        <v>1594</v>
      </c>
      <c r="B6043" s="56">
        <v>7.8333333333333338E-2</v>
      </c>
      <c r="C6043" t="s">
        <v>21</v>
      </c>
      <c r="D6043" t="s">
        <v>28</v>
      </c>
      <c r="E6043">
        <v>25</v>
      </c>
      <c r="H6043" t="s">
        <v>1661</v>
      </c>
      <c r="I6043">
        <v>3</v>
      </c>
      <c r="J6043" t="s">
        <v>614</v>
      </c>
    </row>
    <row r="6044" spans="1:10">
      <c r="A6044" t="s">
        <v>1594</v>
      </c>
      <c r="B6044" s="56">
        <v>7.8645833333333331E-2</v>
      </c>
      <c r="C6044" t="s">
        <v>21</v>
      </c>
      <c r="D6044" t="s">
        <v>78</v>
      </c>
      <c r="E6044">
        <v>15</v>
      </c>
      <c r="F6044">
        <v>9</v>
      </c>
    </row>
    <row r="6045" spans="1:10">
      <c r="A6045" t="s">
        <v>1594</v>
      </c>
      <c r="B6045" s="56">
        <v>8.0231481481481487E-2</v>
      </c>
      <c r="C6045" t="s">
        <v>19</v>
      </c>
      <c r="D6045" t="s">
        <v>30</v>
      </c>
      <c r="E6045">
        <v>18</v>
      </c>
      <c r="F6045">
        <v>9</v>
      </c>
      <c r="J6045" t="s">
        <v>1328</v>
      </c>
    </row>
    <row r="6046" spans="1:10">
      <c r="A6046" t="s">
        <v>1594</v>
      </c>
      <c r="B6046" s="56">
        <v>8.1689814814814812E-2</v>
      </c>
      <c r="C6046" t="s">
        <v>19</v>
      </c>
      <c r="D6046" t="s">
        <v>28</v>
      </c>
      <c r="E6046">
        <v>28</v>
      </c>
      <c r="H6046" t="s">
        <v>1662</v>
      </c>
      <c r="J6046" t="s">
        <v>497</v>
      </c>
    </row>
    <row r="6047" spans="1:10">
      <c r="A6047" t="s">
        <v>1594</v>
      </c>
      <c r="B6047" s="56">
        <v>8.1145833333333334E-2</v>
      </c>
      <c r="C6047" t="s">
        <v>13</v>
      </c>
      <c r="D6047" t="s">
        <v>62</v>
      </c>
      <c r="E6047">
        <v>18</v>
      </c>
      <c r="F6047">
        <v>13</v>
      </c>
      <c r="H6047" t="s">
        <v>1664</v>
      </c>
      <c r="J6047" t="s">
        <v>1665</v>
      </c>
    </row>
    <row r="6048" spans="1:10">
      <c r="A6048" t="s">
        <v>1594</v>
      </c>
      <c r="B6048" s="56">
        <v>8.1145833333333334E-2</v>
      </c>
      <c r="C6048" t="s">
        <v>13</v>
      </c>
      <c r="D6048" t="s">
        <v>45</v>
      </c>
      <c r="E6048">
        <v>3</v>
      </c>
      <c r="J6048" t="s">
        <v>1548</v>
      </c>
    </row>
    <row r="6049" spans="1:10">
      <c r="A6049" t="s">
        <v>1594</v>
      </c>
      <c r="B6049" s="56">
        <v>8.127314814814815E-2</v>
      </c>
      <c r="C6049" t="s">
        <v>21</v>
      </c>
      <c r="D6049" t="s">
        <v>62</v>
      </c>
      <c r="E6049">
        <v>25</v>
      </c>
      <c r="F6049" t="s">
        <v>38</v>
      </c>
      <c r="H6049" t="s">
        <v>1666</v>
      </c>
      <c r="J6049" t="s">
        <v>1667</v>
      </c>
    </row>
    <row r="6050" spans="1:10">
      <c r="A6050" t="s">
        <v>1594</v>
      </c>
      <c r="B6050" s="56">
        <v>8.1574074074074077E-2</v>
      </c>
      <c r="C6050" t="s">
        <v>13</v>
      </c>
      <c r="D6050" t="s">
        <v>62</v>
      </c>
      <c r="E6050">
        <v>16</v>
      </c>
      <c r="F6050" t="s">
        <v>38</v>
      </c>
      <c r="J6050" t="s">
        <v>1668</v>
      </c>
    </row>
    <row r="6051" spans="1:10">
      <c r="A6051" t="s">
        <v>1594</v>
      </c>
      <c r="B6051" s="56">
        <v>8.1574074074074077E-2</v>
      </c>
      <c r="C6051" t="s">
        <v>13</v>
      </c>
      <c r="D6051" t="s">
        <v>62</v>
      </c>
      <c r="E6051" t="s">
        <v>38</v>
      </c>
      <c r="F6051" t="s">
        <v>38</v>
      </c>
      <c r="J6051" t="s">
        <v>56</v>
      </c>
    </row>
    <row r="6052" spans="1:10">
      <c r="A6052" t="s">
        <v>1594</v>
      </c>
      <c r="B6052" s="56">
        <v>8.2303240740740746E-2</v>
      </c>
      <c r="C6052" t="s">
        <v>21</v>
      </c>
      <c r="D6052" t="s">
        <v>62</v>
      </c>
      <c r="E6052">
        <v>26</v>
      </c>
      <c r="F6052" t="s">
        <v>38</v>
      </c>
      <c r="J6052" t="s">
        <v>1671</v>
      </c>
    </row>
    <row r="6053" spans="1:10">
      <c r="A6053" t="s">
        <v>1594</v>
      </c>
      <c r="B6053" s="56">
        <v>8.2303240740740746E-2</v>
      </c>
      <c r="C6053" t="s">
        <v>21</v>
      </c>
      <c r="D6053" t="s">
        <v>62</v>
      </c>
      <c r="E6053" t="s">
        <v>38</v>
      </c>
      <c r="F6053" t="s">
        <v>38</v>
      </c>
      <c r="J6053" t="s">
        <v>56</v>
      </c>
    </row>
    <row r="6054" spans="1:10">
      <c r="A6054" t="s">
        <v>1594</v>
      </c>
      <c r="B6054" s="56">
        <v>8.2268518518518519E-2</v>
      </c>
      <c r="C6054" t="s">
        <v>13</v>
      </c>
      <c r="D6054" t="s">
        <v>62</v>
      </c>
      <c r="E6054" t="s">
        <v>17</v>
      </c>
      <c r="F6054">
        <v>20</v>
      </c>
      <c r="H6054" t="s">
        <v>1674</v>
      </c>
      <c r="J6054" t="s">
        <v>1675</v>
      </c>
    </row>
    <row r="6055" spans="1:10">
      <c r="A6055" t="s">
        <v>1594</v>
      </c>
      <c r="B6055" s="56">
        <v>8.2268518518518519E-2</v>
      </c>
      <c r="C6055" t="s">
        <v>13</v>
      </c>
      <c r="D6055" t="s">
        <v>45</v>
      </c>
      <c r="J6055" t="s">
        <v>1548</v>
      </c>
    </row>
    <row r="6056" spans="1:10">
      <c r="A6056" t="s">
        <v>1594</v>
      </c>
      <c r="B6056" s="56">
        <v>8.2407407407407401E-2</v>
      </c>
      <c r="C6056" t="s">
        <v>21</v>
      </c>
      <c r="D6056" t="s">
        <v>62</v>
      </c>
      <c r="E6056">
        <v>24</v>
      </c>
      <c r="F6056" t="s">
        <v>38</v>
      </c>
      <c r="H6056" t="s">
        <v>1676</v>
      </c>
      <c r="J6056" t="s">
        <v>1675</v>
      </c>
    </row>
    <row r="6057" spans="1:10">
      <c r="A6057" t="s">
        <v>1594</v>
      </c>
      <c r="B6057" s="56">
        <v>8.2754629629629636E-2</v>
      </c>
      <c r="C6057" t="s">
        <v>13</v>
      </c>
      <c r="D6057" t="s">
        <v>62</v>
      </c>
      <c r="E6057" t="s">
        <v>38</v>
      </c>
      <c r="F6057" t="s">
        <v>38</v>
      </c>
      <c r="J6057" t="s">
        <v>56</v>
      </c>
    </row>
    <row r="6058" spans="1:10">
      <c r="A6058" t="s">
        <v>1594</v>
      </c>
      <c r="B6058" s="56">
        <v>8.2754629629629636E-2</v>
      </c>
      <c r="C6058" t="s">
        <v>13</v>
      </c>
      <c r="D6058" t="s">
        <v>62</v>
      </c>
      <c r="E6058">
        <v>14</v>
      </c>
      <c r="F6058" t="s">
        <v>38</v>
      </c>
      <c r="J6058" t="s">
        <v>1679</v>
      </c>
    </row>
    <row r="6059" spans="1:10">
      <c r="A6059" t="s">
        <v>1594</v>
      </c>
      <c r="B6059" s="56">
        <v>8.2824074074074078E-2</v>
      </c>
      <c r="C6059" t="s">
        <v>21</v>
      </c>
      <c r="D6059" t="s">
        <v>62</v>
      </c>
      <c r="E6059">
        <v>28</v>
      </c>
      <c r="F6059" t="s">
        <v>38</v>
      </c>
      <c r="J6059" t="s">
        <v>1671</v>
      </c>
    </row>
    <row r="6060" spans="1:10">
      <c r="A6060" t="s">
        <v>1594</v>
      </c>
      <c r="B6060" s="56">
        <v>8.2824074074074078E-2</v>
      </c>
      <c r="C6060" t="s">
        <v>21</v>
      </c>
      <c r="D6060" t="s">
        <v>62</v>
      </c>
      <c r="E6060" t="s">
        <v>38</v>
      </c>
      <c r="F6060" t="s">
        <v>38</v>
      </c>
      <c r="J6060" t="s">
        <v>56</v>
      </c>
    </row>
    <row r="6061" spans="1:10">
      <c r="A6061" t="s">
        <v>1594</v>
      </c>
      <c r="B6061" s="56">
        <v>8.4282407407407403E-2</v>
      </c>
      <c r="C6061" t="s">
        <v>888</v>
      </c>
      <c r="D6061" t="s">
        <v>30</v>
      </c>
      <c r="E6061">
        <v>23</v>
      </c>
      <c r="F6061">
        <v>20</v>
      </c>
      <c r="J6061" t="s">
        <v>1624</v>
      </c>
    </row>
    <row r="6062" spans="1:10">
      <c r="A6062" t="s">
        <v>1594</v>
      </c>
      <c r="B6062" s="56">
        <v>8.4525462962962969E-2</v>
      </c>
      <c r="C6062" t="s">
        <v>888</v>
      </c>
      <c r="D6062" t="s">
        <v>28</v>
      </c>
      <c r="E6062">
        <v>9</v>
      </c>
      <c r="H6062" t="s">
        <v>1626</v>
      </c>
    </row>
    <row r="6063" spans="1:10">
      <c r="A6063" t="s">
        <v>1594</v>
      </c>
      <c r="B6063" s="56">
        <v>8.6261574074074074E-2</v>
      </c>
      <c r="C6063" t="s">
        <v>1480</v>
      </c>
      <c r="D6063" t="s">
        <v>30</v>
      </c>
      <c r="E6063" t="s">
        <v>38</v>
      </c>
      <c r="F6063" t="s">
        <v>38</v>
      </c>
      <c r="J6063" t="s">
        <v>1683</v>
      </c>
    </row>
    <row r="6064" spans="1:10">
      <c r="A6064" t="s">
        <v>1594</v>
      </c>
      <c r="B6064" s="56">
        <v>8.6261574074074074E-2</v>
      </c>
      <c r="C6064" t="s">
        <v>1480</v>
      </c>
      <c r="D6064" t="s">
        <v>30</v>
      </c>
      <c r="E6064">
        <v>20</v>
      </c>
      <c r="F6064">
        <v>13</v>
      </c>
      <c r="J6064" t="s">
        <v>1686</v>
      </c>
    </row>
    <row r="6065" spans="1:10">
      <c r="A6065" t="s">
        <v>1594</v>
      </c>
      <c r="B6065" s="56">
        <v>8.6400462962962957E-2</v>
      </c>
      <c r="C6065" t="s">
        <v>1480</v>
      </c>
      <c r="D6065" t="s">
        <v>30</v>
      </c>
      <c r="E6065" t="s">
        <v>38</v>
      </c>
      <c r="F6065" t="s">
        <v>38</v>
      </c>
      <c r="J6065" t="s">
        <v>1683</v>
      </c>
    </row>
    <row r="6066" spans="1:10">
      <c r="A6066" t="s">
        <v>1594</v>
      </c>
      <c r="B6066" s="56">
        <v>8.6400462962962957E-2</v>
      </c>
      <c r="C6066" t="s">
        <v>1480</v>
      </c>
      <c r="D6066" t="s">
        <v>30</v>
      </c>
      <c r="E6066">
        <v>22</v>
      </c>
      <c r="F6066">
        <v>15</v>
      </c>
      <c r="J6066" t="s">
        <v>1688</v>
      </c>
    </row>
    <row r="6067" spans="1:10">
      <c r="A6067" t="s">
        <v>1594</v>
      </c>
      <c r="B6067" s="56">
        <v>8.6469907407407412E-2</v>
      </c>
      <c r="C6067" t="s">
        <v>1480</v>
      </c>
      <c r="D6067" t="s">
        <v>28</v>
      </c>
      <c r="E6067">
        <v>10</v>
      </c>
      <c r="H6067" t="s">
        <v>1690</v>
      </c>
      <c r="J6067" t="s">
        <v>1650</v>
      </c>
    </row>
    <row r="6068" spans="1:10">
      <c r="A6068" t="s">
        <v>1594</v>
      </c>
      <c r="B6068" s="56">
        <v>8.6400462962962957E-2</v>
      </c>
      <c r="C6068" t="s">
        <v>1480</v>
      </c>
      <c r="D6068" t="s">
        <v>30</v>
      </c>
      <c r="E6068">
        <v>21</v>
      </c>
      <c r="F6068">
        <v>14</v>
      </c>
      <c r="J6068" t="s">
        <v>1688</v>
      </c>
    </row>
    <row r="6069" spans="1:10">
      <c r="A6069" t="s">
        <v>1594</v>
      </c>
      <c r="B6069" s="56">
        <v>8.6400462962962957E-2</v>
      </c>
      <c r="C6069" t="s">
        <v>1480</v>
      </c>
      <c r="D6069" t="s">
        <v>30</v>
      </c>
      <c r="E6069" t="s">
        <v>38</v>
      </c>
      <c r="F6069" t="s">
        <v>38</v>
      </c>
      <c r="J6069" t="s">
        <v>1683</v>
      </c>
    </row>
    <row r="6070" spans="1:10">
      <c r="A6070" t="s">
        <v>1594</v>
      </c>
      <c r="B6070" s="56">
        <v>8.6620370370370375E-2</v>
      </c>
      <c r="C6070" t="s">
        <v>1480</v>
      </c>
      <c r="D6070" t="s">
        <v>28</v>
      </c>
      <c r="E6070">
        <v>12</v>
      </c>
      <c r="H6070" t="s">
        <v>1694</v>
      </c>
      <c r="J6070" t="s">
        <v>1650</v>
      </c>
    </row>
    <row r="6071" spans="1:10">
      <c r="A6071" t="s">
        <v>1594</v>
      </c>
      <c r="B6071" s="56">
        <v>8.7986111111111112E-2</v>
      </c>
      <c r="C6071" t="s">
        <v>13</v>
      </c>
      <c r="D6071" t="s">
        <v>33</v>
      </c>
      <c r="E6071">
        <v>20</v>
      </c>
      <c r="F6071">
        <v>11</v>
      </c>
      <c r="J6071" t="s">
        <v>120</v>
      </c>
    </row>
    <row r="6072" spans="1:10">
      <c r="A6072" t="s">
        <v>1594</v>
      </c>
      <c r="B6072" s="56">
        <v>8.8043981481481487E-2</v>
      </c>
      <c r="C6072" t="s">
        <v>13</v>
      </c>
      <c r="D6072" t="s">
        <v>28</v>
      </c>
      <c r="E6072">
        <v>11</v>
      </c>
      <c r="H6072" t="s">
        <v>1696</v>
      </c>
    </row>
    <row r="6073" spans="1:10">
      <c r="A6073" t="s">
        <v>1594</v>
      </c>
      <c r="B6073" s="56">
        <v>8.8090277777777781E-2</v>
      </c>
      <c r="C6073" t="s">
        <v>13</v>
      </c>
      <c r="D6073" t="s">
        <v>33</v>
      </c>
      <c r="E6073">
        <v>19</v>
      </c>
      <c r="F6073">
        <v>10</v>
      </c>
      <c r="J6073" t="s">
        <v>120</v>
      </c>
    </row>
    <row r="6074" spans="1:10">
      <c r="A6074" t="s">
        <v>1594</v>
      </c>
      <c r="B6074" s="56">
        <v>8.8124999999999995E-2</v>
      </c>
      <c r="C6074" t="s">
        <v>13</v>
      </c>
      <c r="D6074" t="s">
        <v>28</v>
      </c>
      <c r="E6074">
        <v>8</v>
      </c>
      <c r="H6074" t="s">
        <v>1700</v>
      </c>
    </row>
    <row r="6075" spans="1:10">
      <c r="A6075" t="s">
        <v>1594</v>
      </c>
      <c r="B6075" s="56">
        <v>8.8912037037037039E-2</v>
      </c>
      <c r="C6075" t="s">
        <v>18</v>
      </c>
      <c r="D6075" t="s">
        <v>30</v>
      </c>
      <c r="E6075" t="s">
        <v>38</v>
      </c>
      <c r="F6075" t="s">
        <v>38</v>
      </c>
      <c r="J6075" t="s">
        <v>56</v>
      </c>
    </row>
    <row r="6076" spans="1:10">
      <c r="A6076" t="s">
        <v>1594</v>
      </c>
      <c r="B6076" s="56">
        <v>8.8912037037037039E-2</v>
      </c>
      <c r="C6076" t="s">
        <v>18</v>
      </c>
      <c r="D6076" t="s">
        <v>30</v>
      </c>
      <c r="E6076">
        <v>19</v>
      </c>
      <c r="F6076">
        <v>12</v>
      </c>
      <c r="J6076" t="s">
        <v>1704</v>
      </c>
    </row>
    <row r="6077" spans="1:10">
      <c r="A6077" t="s">
        <v>1594</v>
      </c>
      <c r="B6077" s="56">
        <v>8.9236111111111113E-2</v>
      </c>
      <c r="C6077" t="s">
        <v>18</v>
      </c>
      <c r="D6077" t="s">
        <v>28</v>
      </c>
      <c r="E6077">
        <v>13</v>
      </c>
      <c r="H6077" t="s">
        <v>1706</v>
      </c>
    </row>
    <row r="6078" spans="1:10">
      <c r="A6078" t="s">
        <v>1594</v>
      </c>
      <c r="B6078" s="56">
        <v>8.9293981481481488E-2</v>
      </c>
      <c r="C6078" t="s">
        <v>18</v>
      </c>
      <c r="D6078" t="s">
        <v>33</v>
      </c>
      <c r="E6078">
        <v>15</v>
      </c>
      <c r="F6078">
        <v>7</v>
      </c>
      <c r="J6078" t="s">
        <v>1680</v>
      </c>
    </row>
    <row r="6079" spans="1:10">
      <c r="A6079" t="s">
        <v>1594</v>
      </c>
      <c r="B6079" s="56">
        <v>9.0393518518518512E-2</v>
      </c>
      <c r="C6079" t="s">
        <v>13</v>
      </c>
      <c r="D6079" t="s">
        <v>62</v>
      </c>
      <c r="E6079">
        <v>21</v>
      </c>
      <c r="F6079" t="s">
        <v>38</v>
      </c>
      <c r="J6079" t="s">
        <v>1708</v>
      </c>
    </row>
    <row r="6080" spans="1:10">
      <c r="A6080" t="s">
        <v>1594</v>
      </c>
      <c r="B6080" s="56">
        <v>9.0393518518518512E-2</v>
      </c>
      <c r="C6080" t="s">
        <v>13</v>
      </c>
      <c r="D6080" t="s">
        <v>62</v>
      </c>
      <c r="E6080" t="s">
        <v>38</v>
      </c>
      <c r="F6080" t="s">
        <v>38</v>
      </c>
      <c r="J6080" t="s">
        <v>56</v>
      </c>
    </row>
    <row r="6081" spans="1:10">
      <c r="A6081" t="s">
        <v>1594</v>
      </c>
      <c r="B6081" s="56">
        <v>9.1446759259259255E-2</v>
      </c>
      <c r="C6081" t="s">
        <v>19</v>
      </c>
      <c r="D6081" t="s">
        <v>30</v>
      </c>
      <c r="E6081">
        <v>23</v>
      </c>
      <c r="F6081" t="s">
        <v>38</v>
      </c>
      <c r="J6081" t="s">
        <v>1681</v>
      </c>
    </row>
    <row r="6082" spans="1:10">
      <c r="A6082" t="s">
        <v>1594</v>
      </c>
      <c r="B6082" s="56">
        <v>9.1631944444444446E-2</v>
      </c>
      <c r="C6082" t="s">
        <v>19</v>
      </c>
      <c r="D6082" t="s">
        <v>28</v>
      </c>
      <c r="E6082">
        <v>27</v>
      </c>
      <c r="H6082" t="s">
        <v>1712</v>
      </c>
    </row>
    <row r="6083" spans="1:10">
      <c r="A6083" t="s">
        <v>1594</v>
      </c>
      <c r="B6083" s="56">
        <v>9.2060185185185189E-2</v>
      </c>
      <c r="C6083" t="s">
        <v>66</v>
      </c>
      <c r="D6083" t="s">
        <v>30</v>
      </c>
      <c r="E6083" t="s">
        <v>38</v>
      </c>
      <c r="F6083" t="s">
        <v>38</v>
      </c>
      <c r="J6083" t="s">
        <v>56</v>
      </c>
    </row>
    <row r="6084" spans="1:10">
      <c r="A6084" t="s">
        <v>1594</v>
      </c>
      <c r="B6084" s="56">
        <v>9.2060185185185189E-2</v>
      </c>
      <c r="C6084" t="s">
        <v>66</v>
      </c>
      <c r="D6084" t="s">
        <v>30</v>
      </c>
      <c r="E6084">
        <v>23</v>
      </c>
      <c r="F6084">
        <v>16</v>
      </c>
      <c r="J6084" t="s">
        <v>504</v>
      </c>
    </row>
    <row r="6085" spans="1:10">
      <c r="A6085" t="s">
        <v>1594</v>
      </c>
      <c r="B6085" s="56">
        <v>9.2314814814814808E-2</v>
      </c>
      <c r="C6085" t="s">
        <v>66</v>
      </c>
      <c r="D6085" t="s">
        <v>28</v>
      </c>
      <c r="E6085">
        <v>10</v>
      </c>
      <c r="H6085" t="s">
        <v>1714</v>
      </c>
    </row>
    <row r="6086" spans="1:10">
      <c r="A6086" t="s">
        <v>1594</v>
      </c>
      <c r="B6086" s="56">
        <v>9.2638888888888896E-2</v>
      </c>
      <c r="C6086" t="s">
        <v>66</v>
      </c>
      <c r="D6086" t="s">
        <v>30</v>
      </c>
      <c r="E6086" t="s">
        <v>38</v>
      </c>
      <c r="F6086" t="s">
        <v>38</v>
      </c>
      <c r="J6086" t="s">
        <v>56</v>
      </c>
    </row>
    <row r="6087" spans="1:10">
      <c r="A6087" t="s">
        <v>1594</v>
      </c>
      <c r="B6087" s="56">
        <v>9.2638888888888896E-2</v>
      </c>
      <c r="C6087" t="s">
        <v>66</v>
      </c>
      <c r="D6087" t="s">
        <v>30</v>
      </c>
      <c r="E6087">
        <v>22</v>
      </c>
      <c r="F6087">
        <v>15</v>
      </c>
      <c r="J6087" t="s">
        <v>504</v>
      </c>
    </row>
    <row r="6088" spans="1:10">
      <c r="A6088" t="s">
        <v>1594</v>
      </c>
      <c r="B6088" s="56">
        <v>9.2731481481481484E-2</v>
      </c>
      <c r="C6088" t="s">
        <v>66</v>
      </c>
      <c r="D6088" t="s">
        <v>28</v>
      </c>
      <c r="E6088">
        <v>19</v>
      </c>
      <c r="H6088" t="s">
        <v>1715</v>
      </c>
    </row>
    <row r="6089" spans="1:10">
      <c r="A6089" t="s">
        <v>1594</v>
      </c>
      <c r="B6089" s="56">
        <v>9.3657407407407411E-2</v>
      </c>
      <c r="C6089" t="s">
        <v>66</v>
      </c>
      <c r="D6089" t="s">
        <v>30</v>
      </c>
      <c r="E6089">
        <v>20</v>
      </c>
      <c r="F6089">
        <v>13</v>
      </c>
      <c r="J6089" t="s">
        <v>1717</v>
      </c>
    </row>
    <row r="6090" spans="1:10">
      <c r="A6090" t="s">
        <v>1594</v>
      </c>
      <c r="B6090" s="56">
        <v>9.3842592592592589E-2</v>
      </c>
      <c r="C6090" t="s">
        <v>66</v>
      </c>
      <c r="D6090" t="s">
        <v>28</v>
      </c>
      <c r="E6090">
        <v>15</v>
      </c>
      <c r="H6090" t="s">
        <v>1718</v>
      </c>
    </row>
    <row r="6091" spans="1:10">
      <c r="A6091" t="s">
        <v>1594</v>
      </c>
      <c r="B6091" s="56">
        <v>9.5231481481481486E-2</v>
      </c>
      <c r="C6091" t="s">
        <v>18</v>
      </c>
      <c r="D6091" t="s">
        <v>28</v>
      </c>
      <c r="E6091">
        <v>16</v>
      </c>
      <c r="H6091" t="s">
        <v>1720</v>
      </c>
      <c r="J6091" t="s">
        <v>186</v>
      </c>
    </row>
    <row r="6092" spans="1:10">
      <c r="A6092" t="s">
        <v>1594</v>
      </c>
      <c r="B6092" s="56">
        <v>9.9293981481481483E-2</v>
      </c>
      <c r="C6092" t="s">
        <v>14</v>
      </c>
      <c r="D6092" t="s">
        <v>30</v>
      </c>
      <c r="E6092" t="s">
        <v>38</v>
      </c>
      <c r="F6092">
        <v>12</v>
      </c>
      <c r="J6092" t="s">
        <v>1721</v>
      </c>
    </row>
    <row r="6093" spans="1:10">
      <c r="A6093" t="s">
        <v>1594</v>
      </c>
      <c r="B6093" s="56">
        <v>9.9293981481481483E-2</v>
      </c>
      <c r="C6093" t="s">
        <v>14</v>
      </c>
      <c r="D6093" t="s">
        <v>28</v>
      </c>
      <c r="E6093">
        <v>6</v>
      </c>
      <c r="H6093" t="s">
        <v>1629</v>
      </c>
    </row>
    <row r="6094" spans="1:10">
      <c r="A6094" t="s">
        <v>1594</v>
      </c>
      <c r="B6094" s="56">
        <v>9.9722222222222226E-2</v>
      </c>
      <c r="C6094" t="s">
        <v>14</v>
      </c>
      <c r="D6094" t="s">
        <v>30</v>
      </c>
      <c r="E6094" t="s">
        <v>38</v>
      </c>
      <c r="F6094" t="s">
        <v>38</v>
      </c>
      <c r="J6094" t="s">
        <v>56</v>
      </c>
    </row>
    <row r="6095" spans="1:10">
      <c r="A6095" t="s">
        <v>1594</v>
      </c>
      <c r="B6095" s="56">
        <v>9.9722222222222226E-2</v>
      </c>
      <c r="C6095" t="s">
        <v>14</v>
      </c>
      <c r="D6095" t="s">
        <v>30</v>
      </c>
      <c r="E6095">
        <v>23</v>
      </c>
      <c r="F6095">
        <v>15</v>
      </c>
      <c r="J6095" t="s">
        <v>168</v>
      </c>
    </row>
    <row r="6096" spans="1:10">
      <c r="A6096" t="s">
        <v>1594</v>
      </c>
      <c r="B6096" s="56">
        <v>9.9814814814814815E-2</v>
      </c>
      <c r="C6096" t="s">
        <v>14</v>
      </c>
      <c r="D6096" t="s">
        <v>28</v>
      </c>
      <c r="E6096">
        <v>13</v>
      </c>
      <c r="H6096" t="s">
        <v>1706</v>
      </c>
    </row>
    <row r="6097" spans="1:10">
      <c r="A6097" t="s">
        <v>1594</v>
      </c>
      <c r="B6097" s="56">
        <v>0.10054398148148148</v>
      </c>
      <c r="C6097" t="s">
        <v>21</v>
      </c>
      <c r="D6097" t="s">
        <v>33</v>
      </c>
      <c r="E6097">
        <v>26</v>
      </c>
      <c r="F6097" t="s">
        <v>38</v>
      </c>
      <c r="J6097" t="s">
        <v>1724</v>
      </c>
    </row>
    <row r="6098" spans="1:10">
      <c r="A6098" t="s">
        <v>1594</v>
      </c>
      <c r="B6098" s="56">
        <v>0.10063657407407407</v>
      </c>
      <c r="C6098" t="s">
        <v>21</v>
      </c>
      <c r="D6098" t="s">
        <v>28</v>
      </c>
      <c r="E6098">
        <v>10</v>
      </c>
      <c r="H6098" t="s">
        <v>1725</v>
      </c>
    </row>
    <row r="6099" spans="1:10">
      <c r="A6099" t="s">
        <v>1594</v>
      </c>
      <c r="B6099" s="56">
        <v>0.10123842592592593</v>
      </c>
      <c r="C6099" t="s">
        <v>1480</v>
      </c>
      <c r="D6099" t="s">
        <v>30</v>
      </c>
      <c r="E6099">
        <v>13</v>
      </c>
      <c r="F6099">
        <v>6</v>
      </c>
      <c r="J6099" t="s">
        <v>1726</v>
      </c>
    </row>
    <row r="6100" spans="1:10">
      <c r="A6100" t="s">
        <v>1594</v>
      </c>
      <c r="B6100" s="56">
        <v>0.10168981481481482</v>
      </c>
      <c r="C6100" t="s">
        <v>14</v>
      </c>
      <c r="D6100" t="s">
        <v>15</v>
      </c>
      <c r="E6100">
        <v>15</v>
      </c>
      <c r="F6100">
        <v>12</v>
      </c>
    </row>
    <row r="6101" spans="1:10">
      <c r="A6101" t="s">
        <v>1594</v>
      </c>
      <c r="B6101" s="56">
        <v>0.11664351851851852</v>
      </c>
      <c r="C6101" t="s">
        <v>19</v>
      </c>
      <c r="D6101" t="s">
        <v>37</v>
      </c>
      <c r="E6101">
        <v>22</v>
      </c>
      <c r="F6101">
        <v>13</v>
      </c>
    </row>
    <row r="6102" spans="1:10">
      <c r="A6102" t="s">
        <v>1594</v>
      </c>
      <c r="B6102" s="56">
        <v>0.12208333333333334</v>
      </c>
      <c r="C6102" t="s">
        <v>18</v>
      </c>
      <c r="D6102" t="s">
        <v>37</v>
      </c>
      <c r="E6102">
        <v>10</v>
      </c>
      <c r="F6102">
        <v>9</v>
      </c>
    </row>
    <row r="6103" spans="1:10">
      <c r="A6103" t="s">
        <v>1594</v>
      </c>
      <c r="B6103" s="56">
        <v>0.12344907407407407</v>
      </c>
      <c r="C6103" t="s">
        <v>888</v>
      </c>
      <c r="D6103" t="s">
        <v>101</v>
      </c>
      <c r="E6103">
        <v>13</v>
      </c>
      <c r="J6103" t="s">
        <v>1729</v>
      </c>
    </row>
    <row r="6104" spans="1:10">
      <c r="A6104" t="s">
        <v>1594</v>
      </c>
      <c r="B6104" s="56">
        <v>0.12365740740740741</v>
      </c>
      <c r="C6104" t="s">
        <v>13</v>
      </c>
      <c r="D6104" t="s">
        <v>70</v>
      </c>
      <c r="E6104" t="s">
        <v>38</v>
      </c>
      <c r="F6104" t="s">
        <v>38</v>
      </c>
      <c r="J6104" t="s">
        <v>1731</v>
      </c>
    </row>
    <row r="6105" spans="1:10">
      <c r="A6105" t="s">
        <v>1594</v>
      </c>
      <c r="B6105" s="56">
        <v>0.12365740740740741</v>
      </c>
      <c r="C6105" t="s">
        <v>21</v>
      </c>
      <c r="D6105" t="s">
        <v>70</v>
      </c>
      <c r="E6105" t="s">
        <v>38</v>
      </c>
      <c r="F6105" t="s">
        <v>38</v>
      </c>
      <c r="J6105" t="s">
        <v>1732</v>
      </c>
    </row>
    <row r="6106" spans="1:10">
      <c r="A6106" t="s">
        <v>1594</v>
      </c>
      <c r="B6106" s="56">
        <v>0.12365740740740741</v>
      </c>
      <c r="C6106" t="s">
        <v>18</v>
      </c>
      <c r="D6106" t="s">
        <v>70</v>
      </c>
      <c r="E6106" t="s">
        <v>38</v>
      </c>
      <c r="F6106" t="s">
        <v>38</v>
      </c>
      <c r="J6106" t="s">
        <v>1733</v>
      </c>
    </row>
    <row r="6107" spans="1:10">
      <c r="A6107" t="s">
        <v>1594</v>
      </c>
      <c r="B6107" s="56">
        <v>0.12365740740740741</v>
      </c>
      <c r="C6107" t="s">
        <v>19</v>
      </c>
      <c r="D6107" t="s">
        <v>70</v>
      </c>
      <c r="E6107" t="s">
        <v>38</v>
      </c>
      <c r="F6107" t="s">
        <v>38</v>
      </c>
      <c r="J6107" t="s">
        <v>1735</v>
      </c>
    </row>
    <row r="6108" spans="1:10">
      <c r="A6108" t="s">
        <v>1594</v>
      </c>
      <c r="B6108" s="56">
        <v>0.12365740740740741</v>
      </c>
      <c r="C6108" t="s">
        <v>888</v>
      </c>
      <c r="D6108" t="s">
        <v>70</v>
      </c>
      <c r="E6108" t="s">
        <v>38</v>
      </c>
      <c r="F6108" t="s">
        <v>38</v>
      </c>
      <c r="J6108" t="s">
        <v>1736</v>
      </c>
    </row>
    <row r="6109" spans="1:10">
      <c r="A6109" t="s">
        <v>1594</v>
      </c>
      <c r="B6109" s="56">
        <v>0.12596064814814814</v>
      </c>
      <c r="C6109" t="s">
        <v>888</v>
      </c>
      <c r="D6109" t="s">
        <v>69</v>
      </c>
      <c r="E6109" t="s">
        <v>17</v>
      </c>
      <c r="F6109">
        <v>20</v>
      </c>
    </row>
    <row r="6110" spans="1:10">
      <c r="A6110" t="s">
        <v>1594</v>
      </c>
      <c r="B6110" s="56">
        <v>0.1259837962962963</v>
      </c>
      <c r="C6110" t="s">
        <v>18</v>
      </c>
      <c r="D6110" t="s">
        <v>69</v>
      </c>
      <c r="E6110">
        <v>21</v>
      </c>
      <c r="F6110">
        <v>16</v>
      </c>
    </row>
    <row r="6111" spans="1:10">
      <c r="A6111" t="s">
        <v>1594</v>
      </c>
      <c r="B6111" s="56">
        <v>0.12599537037037037</v>
      </c>
      <c r="C6111" t="s">
        <v>14</v>
      </c>
      <c r="D6111" t="s">
        <v>69</v>
      </c>
      <c r="E6111">
        <v>13</v>
      </c>
      <c r="F6111">
        <v>10</v>
      </c>
    </row>
    <row r="6112" spans="1:10">
      <c r="A6112" t="s">
        <v>1594</v>
      </c>
      <c r="B6112" s="56">
        <v>0.12770833333333334</v>
      </c>
      <c r="C6112" t="s">
        <v>66</v>
      </c>
      <c r="D6112" t="s">
        <v>22</v>
      </c>
      <c r="E6112">
        <v>31</v>
      </c>
      <c r="F6112">
        <v>19</v>
      </c>
      <c r="J6112" t="s">
        <v>820</v>
      </c>
    </row>
    <row r="6113" spans="1:10">
      <c r="A6113" t="s">
        <v>1594</v>
      </c>
      <c r="B6113" s="56">
        <v>0.1277662037037037</v>
      </c>
      <c r="C6113" t="s">
        <v>13</v>
      </c>
      <c r="D6113" t="s">
        <v>22</v>
      </c>
      <c r="E6113">
        <v>21</v>
      </c>
      <c r="F6113">
        <v>11</v>
      </c>
      <c r="J6113" t="s">
        <v>820</v>
      </c>
    </row>
    <row r="6114" spans="1:10">
      <c r="A6114" t="s">
        <v>1594</v>
      </c>
      <c r="B6114" s="56">
        <v>0.12782407407407406</v>
      </c>
      <c r="C6114" t="s">
        <v>14</v>
      </c>
      <c r="D6114" t="s">
        <v>22</v>
      </c>
      <c r="E6114">
        <v>19</v>
      </c>
      <c r="F6114">
        <v>11</v>
      </c>
    </row>
    <row r="6115" spans="1:10">
      <c r="A6115" t="s">
        <v>1594</v>
      </c>
      <c r="B6115" s="56">
        <v>0.12784722222222222</v>
      </c>
      <c r="C6115" t="s">
        <v>21</v>
      </c>
      <c r="D6115" t="s">
        <v>22</v>
      </c>
      <c r="E6115" t="s">
        <v>20</v>
      </c>
      <c r="F6115">
        <v>1</v>
      </c>
      <c r="J6115" t="s">
        <v>56</v>
      </c>
    </row>
    <row r="6116" spans="1:10">
      <c r="A6116" t="s">
        <v>1594</v>
      </c>
      <c r="B6116" s="56">
        <v>0.12784722222222222</v>
      </c>
      <c r="C6116" t="s">
        <v>21</v>
      </c>
      <c r="D6116" t="s">
        <v>22</v>
      </c>
      <c r="E6116">
        <v>21</v>
      </c>
      <c r="F6116">
        <v>9</v>
      </c>
      <c r="J6116" t="s">
        <v>1227</v>
      </c>
    </row>
    <row r="6117" spans="1:10">
      <c r="A6117" t="s">
        <v>1594</v>
      </c>
      <c r="B6117" s="56">
        <v>0.12784722222222222</v>
      </c>
      <c r="C6117" t="s">
        <v>19</v>
      </c>
      <c r="D6117" t="s">
        <v>22</v>
      </c>
      <c r="E6117">
        <v>24</v>
      </c>
      <c r="F6117">
        <v>13</v>
      </c>
      <c r="J6117" t="s">
        <v>820</v>
      </c>
    </row>
    <row r="6118" spans="1:10">
      <c r="A6118" t="s">
        <v>1594</v>
      </c>
      <c r="B6118" s="56">
        <v>0.12805555555555556</v>
      </c>
      <c r="C6118" t="s">
        <v>18</v>
      </c>
      <c r="D6118" t="s">
        <v>22</v>
      </c>
      <c r="E6118">
        <v>30</v>
      </c>
      <c r="F6118">
        <v>16</v>
      </c>
      <c r="J6118" t="s">
        <v>820</v>
      </c>
    </row>
    <row r="6119" spans="1:10">
      <c r="A6119" t="s">
        <v>1594</v>
      </c>
      <c r="B6119" s="56">
        <v>0.12807870370370369</v>
      </c>
      <c r="C6119" t="s">
        <v>888</v>
      </c>
      <c r="D6119" t="s">
        <v>22</v>
      </c>
      <c r="E6119">
        <v>14</v>
      </c>
      <c r="F6119">
        <v>3</v>
      </c>
      <c r="J6119" t="s">
        <v>820</v>
      </c>
    </row>
    <row r="6120" spans="1:10">
      <c r="A6120" t="s">
        <v>1594</v>
      </c>
      <c r="B6120" s="56">
        <v>0.12905092592592593</v>
      </c>
      <c r="C6120" t="s">
        <v>888</v>
      </c>
      <c r="D6120" t="s">
        <v>68</v>
      </c>
      <c r="E6120">
        <v>5</v>
      </c>
      <c r="F6120">
        <v>6</v>
      </c>
    </row>
    <row r="6121" spans="1:10">
      <c r="A6121" t="s">
        <v>1594</v>
      </c>
      <c r="B6121" s="56">
        <v>0.13033564814814816</v>
      </c>
      <c r="C6121" t="s">
        <v>19</v>
      </c>
      <c r="D6121" t="s">
        <v>78</v>
      </c>
      <c r="E6121">
        <v>14</v>
      </c>
      <c r="F6121">
        <v>11</v>
      </c>
    </row>
    <row r="6122" spans="1:10">
      <c r="A6122" t="s">
        <v>1594</v>
      </c>
      <c r="B6122" s="56">
        <v>0.13314814814814815</v>
      </c>
      <c r="C6122" t="s">
        <v>13</v>
      </c>
      <c r="D6122" t="s">
        <v>15</v>
      </c>
      <c r="E6122" t="s">
        <v>17</v>
      </c>
      <c r="F6122">
        <v>20</v>
      </c>
    </row>
    <row r="6123" spans="1:10">
      <c r="A6123" t="s">
        <v>1594</v>
      </c>
      <c r="B6123" s="56">
        <v>0.13468749999999999</v>
      </c>
      <c r="C6123" t="s">
        <v>888</v>
      </c>
      <c r="D6123" t="s">
        <v>15</v>
      </c>
      <c r="E6123">
        <v>27</v>
      </c>
      <c r="F6123">
        <v>19</v>
      </c>
    </row>
    <row r="6124" spans="1:10">
      <c r="A6124" t="s">
        <v>1594</v>
      </c>
      <c r="B6124" s="56">
        <v>0.13593749999999999</v>
      </c>
      <c r="C6124" t="s">
        <v>888</v>
      </c>
      <c r="D6124" t="s">
        <v>15</v>
      </c>
      <c r="E6124" t="s">
        <v>38</v>
      </c>
      <c r="F6124" t="s">
        <v>38</v>
      </c>
      <c r="J6124" t="s">
        <v>56</v>
      </c>
    </row>
    <row r="6125" spans="1:10">
      <c r="A6125" t="s">
        <v>1594</v>
      </c>
      <c r="B6125" s="56">
        <v>0.13593749999999999</v>
      </c>
      <c r="C6125" t="s">
        <v>888</v>
      </c>
      <c r="D6125" t="s">
        <v>15</v>
      </c>
      <c r="E6125">
        <v>11</v>
      </c>
      <c r="F6125">
        <v>3</v>
      </c>
      <c r="J6125" t="s">
        <v>57</v>
      </c>
    </row>
    <row r="6126" spans="1:10">
      <c r="A6126" t="s">
        <v>1594</v>
      </c>
      <c r="B6126" s="56">
        <v>0.13662037037037036</v>
      </c>
      <c r="C6126" t="s">
        <v>13</v>
      </c>
      <c r="D6126" t="s">
        <v>22</v>
      </c>
      <c r="E6126" t="s">
        <v>17</v>
      </c>
      <c r="F6126">
        <v>20</v>
      </c>
      <c r="J6126" t="s">
        <v>820</v>
      </c>
    </row>
    <row r="6127" spans="1:10">
      <c r="A6127" t="s">
        <v>1594</v>
      </c>
      <c r="B6127" s="56">
        <v>0.13668981481481482</v>
      </c>
      <c r="C6127" t="s">
        <v>66</v>
      </c>
      <c r="D6127" t="s">
        <v>22</v>
      </c>
      <c r="E6127">
        <v>27</v>
      </c>
      <c r="F6127">
        <v>15</v>
      </c>
      <c r="J6127" t="s">
        <v>820</v>
      </c>
    </row>
    <row r="6128" spans="1:10">
      <c r="A6128" t="s">
        <v>1594</v>
      </c>
      <c r="B6128" s="56">
        <v>0.13670138888888889</v>
      </c>
      <c r="C6128" t="s">
        <v>14</v>
      </c>
      <c r="D6128" t="s">
        <v>22</v>
      </c>
      <c r="E6128">
        <v>25</v>
      </c>
      <c r="F6128">
        <v>7</v>
      </c>
      <c r="J6128" t="s">
        <v>820</v>
      </c>
    </row>
    <row r="6129" spans="1:10">
      <c r="A6129" t="s">
        <v>1594</v>
      </c>
      <c r="B6129" s="56">
        <v>0.13671296296296295</v>
      </c>
      <c r="C6129" t="s">
        <v>21</v>
      </c>
      <c r="D6129" t="s">
        <v>22</v>
      </c>
      <c r="E6129">
        <v>25</v>
      </c>
      <c r="F6129">
        <v>13</v>
      </c>
      <c r="J6129" t="s">
        <v>820</v>
      </c>
    </row>
    <row r="6130" spans="1:10">
      <c r="A6130" t="s">
        <v>1594</v>
      </c>
      <c r="B6130" s="56">
        <v>0.13672453703703705</v>
      </c>
      <c r="C6130" t="s">
        <v>19</v>
      </c>
      <c r="D6130" t="s">
        <v>22</v>
      </c>
      <c r="E6130">
        <v>40</v>
      </c>
      <c r="F6130">
        <v>19</v>
      </c>
      <c r="J6130" t="s">
        <v>820</v>
      </c>
    </row>
    <row r="6131" spans="1:10">
      <c r="A6131" t="s">
        <v>1594</v>
      </c>
      <c r="B6131" s="56">
        <v>0.13681712962962964</v>
      </c>
      <c r="C6131" t="s">
        <v>18</v>
      </c>
      <c r="D6131" t="s">
        <v>22</v>
      </c>
      <c r="E6131">
        <v>28</v>
      </c>
      <c r="F6131">
        <v>11</v>
      </c>
      <c r="J6131" t="s">
        <v>820</v>
      </c>
    </row>
    <row r="6132" spans="1:10">
      <c r="A6132" t="s">
        <v>1594</v>
      </c>
      <c r="B6132" s="56">
        <v>0.1368287037037037</v>
      </c>
      <c r="C6132" t="s">
        <v>888</v>
      </c>
      <c r="D6132" t="s">
        <v>22</v>
      </c>
      <c r="E6132">
        <v>22</v>
      </c>
      <c r="F6132">
        <v>11</v>
      </c>
      <c r="J6132" t="s">
        <v>820</v>
      </c>
    </row>
    <row r="6133" spans="1:10">
      <c r="A6133" t="s">
        <v>1594</v>
      </c>
      <c r="B6133" s="56">
        <v>0.14274305555555555</v>
      </c>
      <c r="C6133" t="s">
        <v>13</v>
      </c>
      <c r="D6133" t="s">
        <v>22</v>
      </c>
      <c r="E6133">
        <v>18</v>
      </c>
      <c r="F6133">
        <v>18</v>
      </c>
    </row>
    <row r="6134" spans="1:10">
      <c r="A6134" t="s">
        <v>1594</v>
      </c>
      <c r="B6134" s="56">
        <v>0.14337962962962963</v>
      </c>
      <c r="C6134" t="s">
        <v>888</v>
      </c>
      <c r="D6134" t="s">
        <v>22</v>
      </c>
      <c r="E6134">
        <v>18</v>
      </c>
      <c r="F6134">
        <v>17</v>
      </c>
    </row>
    <row r="6135" spans="1:10">
      <c r="A6135" t="s">
        <v>1594</v>
      </c>
      <c r="B6135" s="56">
        <v>0.14340277777777777</v>
      </c>
      <c r="C6135" t="s">
        <v>18</v>
      </c>
      <c r="D6135" t="s">
        <v>22</v>
      </c>
      <c r="E6135">
        <v>15</v>
      </c>
      <c r="F6135">
        <v>11</v>
      </c>
    </row>
    <row r="6136" spans="1:10">
      <c r="A6136" t="s">
        <v>1594</v>
      </c>
      <c r="B6136" s="56">
        <v>0.14341435185185186</v>
      </c>
      <c r="C6136" t="s">
        <v>19</v>
      </c>
      <c r="D6136" t="s">
        <v>22</v>
      </c>
      <c r="E6136">
        <v>30</v>
      </c>
      <c r="F6136">
        <v>19</v>
      </c>
    </row>
    <row r="6137" spans="1:10">
      <c r="A6137" t="s">
        <v>1594</v>
      </c>
      <c r="B6137" s="56">
        <v>0.14341435185185186</v>
      </c>
      <c r="C6137" t="s">
        <v>21</v>
      </c>
      <c r="D6137" t="s">
        <v>22</v>
      </c>
      <c r="E6137">
        <v>14</v>
      </c>
      <c r="F6137">
        <v>12</v>
      </c>
    </row>
    <row r="6138" spans="1:10">
      <c r="A6138" t="s">
        <v>1594</v>
      </c>
      <c r="B6138" s="56">
        <v>0.1434375</v>
      </c>
      <c r="C6138" t="s">
        <v>14</v>
      </c>
      <c r="D6138" t="s">
        <v>22</v>
      </c>
      <c r="E6138">
        <v>20</v>
      </c>
      <c r="F6138">
        <v>12</v>
      </c>
    </row>
    <row r="6139" spans="1:10">
      <c r="A6139" t="s">
        <v>1594</v>
      </c>
      <c r="B6139" s="56">
        <v>0.14949074074074073</v>
      </c>
      <c r="C6139" t="s">
        <v>21</v>
      </c>
      <c r="D6139" t="s">
        <v>31</v>
      </c>
      <c r="E6139">
        <v>20</v>
      </c>
      <c r="F6139">
        <v>16</v>
      </c>
    </row>
    <row r="6140" spans="1:10">
      <c r="A6140" t="s">
        <v>1594</v>
      </c>
      <c r="B6140" s="56">
        <v>0.15528935185185186</v>
      </c>
      <c r="C6140" t="s">
        <v>888</v>
      </c>
      <c r="D6140" t="s">
        <v>24</v>
      </c>
      <c r="E6140">
        <v>24</v>
      </c>
      <c r="F6140">
        <v>16</v>
      </c>
    </row>
    <row r="6141" spans="1:10">
      <c r="A6141" t="s">
        <v>1594</v>
      </c>
      <c r="B6141" s="56">
        <v>0.16879629629629631</v>
      </c>
      <c r="C6141" t="s">
        <v>18</v>
      </c>
      <c r="D6141" t="s">
        <v>15</v>
      </c>
      <c r="E6141">
        <v>19</v>
      </c>
      <c r="F6141">
        <v>14</v>
      </c>
    </row>
    <row r="6142" spans="1:10">
      <c r="A6142" t="s">
        <v>1594</v>
      </c>
      <c r="B6142" s="56">
        <v>0.16943287037037036</v>
      </c>
      <c r="C6142" t="s">
        <v>18</v>
      </c>
      <c r="D6142" t="s">
        <v>55</v>
      </c>
      <c r="E6142">
        <v>13</v>
      </c>
      <c r="F6142">
        <v>9</v>
      </c>
    </row>
    <row r="6143" spans="1:10">
      <c r="A6143" t="s">
        <v>1640</v>
      </c>
      <c r="B6143" s="56">
        <v>2.1134259259259259E-2</v>
      </c>
      <c r="C6143" t="s">
        <v>888</v>
      </c>
      <c r="D6143" t="s">
        <v>67</v>
      </c>
      <c r="E6143">
        <v>7</v>
      </c>
      <c r="F6143">
        <v>8</v>
      </c>
    </row>
    <row r="6144" spans="1:10">
      <c r="A6144" t="s">
        <v>1640</v>
      </c>
      <c r="B6144" s="56">
        <v>2.4340277777777777E-2</v>
      </c>
      <c r="C6144" t="s">
        <v>13</v>
      </c>
      <c r="D6144" t="s">
        <v>15</v>
      </c>
      <c r="E6144">
        <v>14</v>
      </c>
      <c r="F6144">
        <v>13</v>
      </c>
    </row>
    <row r="6145" spans="1:10">
      <c r="A6145" t="s">
        <v>1640</v>
      </c>
      <c r="B6145" s="56">
        <v>3.3414351851851855E-2</v>
      </c>
      <c r="C6145" t="s">
        <v>13</v>
      </c>
      <c r="D6145" t="s">
        <v>15</v>
      </c>
      <c r="E6145">
        <v>19</v>
      </c>
      <c r="F6145">
        <v>18</v>
      </c>
    </row>
    <row r="6146" spans="1:10">
      <c r="A6146" t="s">
        <v>1640</v>
      </c>
      <c r="B6146" s="56">
        <v>3.3888888888888892E-2</v>
      </c>
      <c r="C6146" t="s">
        <v>13</v>
      </c>
      <c r="D6146" t="s">
        <v>34</v>
      </c>
      <c r="E6146">
        <v>16</v>
      </c>
      <c r="F6146">
        <v>8</v>
      </c>
    </row>
    <row r="6147" spans="1:10">
      <c r="A6147" t="s">
        <v>1640</v>
      </c>
      <c r="B6147" s="56">
        <v>3.709490740740741E-2</v>
      </c>
      <c r="C6147" t="s">
        <v>13</v>
      </c>
      <c r="D6147" t="s">
        <v>15</v>
      </c>
      <c r="E6147">
        <v>19</v>
      </c>
      <c r="F6147">
        <v>18</v>
      </c>
    </row>
    <row r="6148" spans="1:10">
      <c r="A6148" t="s">
        <v>1640</v>
      </c>
      <c r="B6148" s="56">
        <v>3.7754629629629631E-2</v>
      </c>
      <c r="C6148" t="s">
        <v>21</v>
      </c>
      <c r="D6148" t="s">
        <v>24</v>
      </c>
      <c r="E6148">
        <v>12</v>
      </c>
      <c r="F6148">
        <v>5</v>
      </c>
    </row>
    <row r="6149" spans="1:10">
      <c r="A6149" t="s">
        <v>1640</v>
      </c>
      <c r="B6149" s="56">
        <v>3.8182870370370367E-2</v>
      </c>
      <c r="C6149" t="s">
        <v>19</v>
      </c>
      <c r="D6149" t="s">
        <v>15</v>
      </c>
      <c r="E6149">
        <v>10</v>
      </c>
      <c r="F6149">
        <v>10</v>
      </c>
    </row>
    <row r="6150" spans="1:10">
      <c r="A6150" t="s">
        <v>1640</v>
      </c>
      <c r="B6150" s="56">
        <v>3.9409722222222221E-2</v>
      </c>
      <c r="C6150" t="s">
        <v>21</v>
      </c>
      <c r="D6150" t="s">
        <v>24</v>
      </c>
      <c r="E6150">
        <v>19</v>
      </c>
      <c r="F6150">
        <v>12</v>
      </c>
    </row>
    <row r="6151" spans="1:10">
      <c r="A6151" t="s">
        <v>1640</v>
      </c>
      <c r="B6151" s="56">
        <v>4.7511574074074074E-2</v>
      </c>
      <c r="C6151" t="s">
        <v>13</v>
      </c>
      <c r="D6151" t="s">
        <v>34</v>
      </c>
      <c r="E6151">
        <v>17</v>
      </c>
      <c r="F6151">
        <v>9</v>
      </c>
    </row>
    <row r="6152" spans="1:10">
      <c r="A6152" t="s">
        <v>1640</v>
      </c>
      <c r="B6152" s="56">
        <v>4.7511574074074074E-2</v>
      </c>
      <c r="C6152" t="s">
        <v>888</v>
      </c>
      <c r="D6152" t="s">
        <v>34</v>
      </c>
      <c r="E6152">
        <v>19</v>
      </c>
      <c r="F6152">
        <v>16</v>
      </c>
    </row>
    <row r="6153" spans="1:10">
      <c r="A6153" t="s">
        <v>1640</v>
      </c>
      <c r="B6153" s="56">
        <v>5.6539351851851855E-2</v>
      </c>
      <c r="C6153" t="s">
        <v>19</v>
      </c>
      <c r="D6153" t="s">
        <v>31</v>
      </c>
      <c r="E6153">
        <v>15</v>
      </c>
      <c r="F6153">
        <v>15</v>
      </c>
    </row>
    <row r="6154" spans="1:10">
      <c r="A6154" t="s">
        <v>1640</v>
      </c>
      <c r="B6154" s="56">
        <v>5.7118055555555554E-2</v>
      </c>
      <c r="C6154" t="s">
        <v>19</v>
      </c>
      <c r="D6154" t="s">
        <v>34</v>
      </c>
      <c r="E6154">
        <v>11</v>
      </c>
      <c r="F6154">
        <v>8</v>
      </c>
    </row>
    <row r="6155" spans="1:10">
      <c r="A6155" t="s">
        <v>1640</v>
      </c>
      <c r="B6155" s="56">
        <v>6.1388888888888889E-2</v>
      </c>
      <c r="C6155" t="s">
        <v>888</v>
      </c>
      <c r="D6155" t="s">
        <v>24</v>
      </c>
      <c r="E6155">
        <v>21</v>
      </c>
      <c r="F6155">
        <v>13</v>
      </c>
    </row>
    <row r="6156" spans="1:10">
      <c r="A6156" t="s">
        <v>1640</v>
      </c>
      <c r="B6156" s="56">
        <v>6.475694444444445E-2</v>
      </c>
      <c r="C6156" t="s">
        <v>888</v>
      </c>
      <c r="D6156" t="s">
        <v>15</v>
      </c>
      <c r="E6156">
        <v>12</v>
      </c>
      <c r="F6156">
        <v>4</v>
      </c>
    </row>
    <row r="6157" spans="1:10">
      <c r="A6157" t="s">
        <v>1640</v>
      </c>
      <c r="B6157" s="56">
        <v>6.5057870370370377E-2</v>
      </c>
      <c r="C6157" t="s">
        <v>13</v>
      </c>
      <c r="D6157" t="s">
        <v>15</v>
      </c>
      <c r="E6157">
        <v>17</v>
      </c>
      <c r="F6157">
        <v>16</v>
      </c>
    </row>
    <row r="6158" spans="1:10">
      <c r="A6158" t="s">
        <v>1640</v>
      </c>
      <c r="B6158" s="56">
        <v>6.5057870370370377E-2</v>
      </c>
      <c r="C6158" t="s">
        <v>888</v>
      </c>
      <c r="D6158" t="s">
        <v>15</v>
      </c>
      <c r="E6158" t="s">
        <v>38</v>
      </c>
      <c r="F6158" t="s">
        <v>38</v>
      </c>
      <c r="J6158" t="s">
        <v>103</v>
      </c>
    </row>
    <row r="6159" spans="1:10">
      <c r="A6159" t="s">
        <v>1640</v>
      </c>
      <c r="B6159" s="56">
        <v>6.5057870370370377E-2</v>
      </c>
      <c r="C6159" t="s">
        <v>888</v>
      </c>
      <c r="D6159" t="s">
        <v>15</v>
      </c>
      <c r="E6159">
        <v>15</v>
      </c>
      <c r="F6159">
        <v>7</v>
      </c>
      <c r="J6159" t="s">
        <v>105</v>
      </c>
    </row>
    <row r="6160" spans="1:10">
      <c r="A6160" t="s">
        <v>1640</v>
      </c>
      <c r="B6160" s="56">
        <v>6.7175925925925931E-2</v>
      </c>
      <c r="C6160" t="s">
        <v>89</v>
      </c>
      <c r="D6160" t="s">
        <v>22</v>
      </c>
      <c r="E6160">
        <v>20</v>
      </c>
      <c r="F6160">
        <v>18</v>
      </c>
    </row>
    <row r="6161" spans="1:10">
      <c r="A6161" t="s">
        <v>1640</v>
      </c>
      <c r="B6161" s="56">
        <v>6.7303240740740747E-2</v>
      </c>
      <c r="C6161" t="s">
        <v>89</v>
      </c>
      <c r="D6161" t="s">
        <v>15</v>
      </c>
      <c r="E6161" t="s">
        <v>17</v>
      </c>
      <c r="F6161">
        <v>20</v>
      </c>
    </row>
    <row r="6162" spans="1:10">
      <c r="A6162" t="s">
        <v>1640</v>
      </c>
      <c r="B6162" s="56">
        <v>9.0798611111111108E-2</v>
      </c>
      <c r="C6162" t="s">
        <v>18</v>
      </c>
      <c r="D6162" t="s">
        <v>16</v>
      </c>
      <c r="E6162" t="s">
        <v>17</v>
      </c>
      <c r="F6162">
        <v>20</v>
      </c>
    </row>
    <row r="6163" spans="1:10">
      <c r="A6163" t="s">
        <v>1640</v>
      </c>
      <c r="B6163" s="56">
        <v>8.4560185185185183E-2</v>
      </c>
      <c r="C6163" t="s">
        <v>19</v>
      </c>
      <c r="D6163" t="s">
        <v>16</v>
      </c>
      <c r="E6163">
        <v>22</v>
      </c>
      <c r="F6163">
        <v>17</v>
      </c>
    </row>
    <row r="6164" spans="1:10">
      <c r="A6164" t="s">
        <v>1640</v>
      </c>
      <c r="B6164" s="56">
        <v>9.0925925925925924E-2</v>
      </c>
      <c r="C6164" t="s">
        <v>66</v>
      </c>
      <c r="D6164" t="s">
        <v>16</v>
      </c>
      <c r="E6164">
        <v>19</v>
      </c>
      <c r="F6164">
        <v>17</v>
      </c>
    </row>
    <row r="6165" spans="1:10">
      <c r="A6165" t="s">
        <v>1640</v>
      </c>
      <c r="B6165" s="56">
        <v>9.0937500000000004E-2</v>
      </c>
      <c r="C6165" t="s">
        <v>14</v>
      </c>
      <c r="D6165" t="s">
        <v>16</v>
      </c>
      <c r="E6165">
        <v>18</v>
      </c>
      <c r="F6165">
        <v>13</v>
      </c>
    </row>
    <row r="6166" spans="1:10">
      <c r="A6166" t="s">
        <v>1640</v>
      </c>
      <c r="B6166" s="56">
        <v>9.1087962962962968E-2</v>
      </c>
      <c r="C6166" t="s">
        <v>13</v>
      </c>
      <c r="D6166" t="s">
        <v>16</v>
      </c>
      <c r="E6166">
        <v>10</v>
      </c>
      <c r="F6166">
        <v>10</v>
      </c>
    </row>
    <row r="6167" spans="1:10">
      <c r="A6167" t="s">
        <v>1640</v>
      </c>
      <c r="B6167" s="56">
        <v>9.1180555555555556E-2</v>
      </c>
      <c r="C6167" t="s">
        <v>21</v>
      </c>
      <c r="D6167" t="s">
        <v>16</v>
      </c>
      <c r="E6167">
        <v>5</v>
      </c>
      <c r="F6167">
        <v>4</v>
      </c>
    </row>
    <row r="6168" spans="1:10">
      <c r="A6168" t="s">
        <v>1640</v>
      </c>
      <c r="B6168" s="56">
        <v>9.1192129629629623E-2</v>
      </c>
      <c r="C6168" t="s">
        <v>888</v>
      </c>
      <c r="D6168" t="s">
        <v>16</v>
      </c>
      <c r="E6168">
        <v>6</v>
      </c>
      <c r="F6168">
        <v>6</v>
      </c>
    </row>
    <row r="6169" spans="1:10">
      <c r="A6169" t="s">
        <v>1640</v>
      </c>
      <c r="B6169" s="56">
        <v>9.2499999999999999E-2</v>
      </c>
      <c r="C6169" t="s">
        <v>19</v>
      </c>
      <c r="D6169" t="s">
        <v>15</v>
      </c>
      <c r="E6169">
        <v>4</v>
      </c>
      <c r="F6169">
        <v>4</v>
      </c>
    </row>
    <row r="6170" spans="1:10">
      <c r="A6170" t="s">
        <v>1640</v>
      </c>
      <c r="B6170" s="56">
        <v>9.5000000000000001E-2</v>
      </c>
      <c r="C6170" t="s">
        <v>19</v>
      </c>
      <c r="D6170" t="s">
        <v>30</v>
      </c>
      <c r="E6170">
        <v>29</v>
      </c>
      <c r="F6170" t="s">
        <v>38</v>
      </c>
      <c r="J6170" t="s">
        <v>1663</v>
      </c>
    </row>
    <row r="6171" spans="1:10">
      <c r="A6171" t="s">
        <v>1640</v>
      </c>
      <c r="B6171" s="56">
        <v>9.5138888888888884E-2</v>
      </c>
      <c r="C6171" t="s">
        <v>66</v>
      </c>
      <c r="D6171" t="s">
        <v>30</v>
      </c>
      <c r="E6171">
        <v>25</v>
      </c>
      <c r="F6171">
        <v>16</v>
      </c>
      <c r="J6171" t="s">
        <v>477</v>
      </c>
    </row>
    <row r="6172" spans="1:10">
      <c r="A6172" t="s">
        <v>1640</v>
      </c>
      <c r="B6172" s="56">
        <v>9.5150462962962964E-2</v>
      </c>
      <c r="C6172" t="s">
        <v>19</v>
      </c>
      <c r="D6172" t="s">
        <v>28</v>
      </c>
      <c r="E6172">
        <v>31</v>
      </c>
      <c r="H6172" t="s">
        <v>1669</v>
      </c>
    </row>
    <row r="6173" spans="1:10">
      <c r="A6173" t="s">
        <v>1640</v>
      </c>
      <c r="B6173" s="56">
        <v>9.5196759259259259E-2</v>
      </c>
      <c r="C6173" t="s">
        <v>66</v>
      </c>
      <c r="D6173" t="s">
        <v>28</v>
      </c>
      <c r="E6173">
        <v>15</v>
      </c>
      <c r="H6173" t="s">
        <v>1670</v>
      </c>
    </row>
    <row r="6174" spans="1:10">
      <c r="A6174" t="s">
        <v>1640</v>
      </c>
      <c r="B6174" s="56">
        <v>9.7025462962962966E-2</v>
      </c>
      <c r="C6174" t="s">
        <v>14</v>
      </c>
      <c r="D6174" t="s">
        <v>30</v>
      </c>
      <c r="E6174">
        <v>27</v>
      </c>
      <c r="F6174">
        <v>19</v>
      </c>
      <c r="J6174" t="s">
        <v>394</v>
      </c>
    </row>
    <row r="6175" spans="1:10">
      <c r="A6175" t="s">
        <v>1640</v>
      </c>
      <c r="B6175" s="56">
        <v>9.7199074074074077E-2</v>
      </c>
      <c r="C6175" t="s">
        <v>14</v>
      </c>
      <c r="D6175" t="s">
        <v>28</v>
      </c>
      <c r="E6175">
        <v>8</v>
      </c>
      <c r="H6175" t="s">
        <v>1672</v>
      </c>
    </row>
    <row r="6176" spans="1:10">
      <c r="A6176" t="s">
        <v>1640</v>
      </c>
      <c r="B6176" s="56">
        <v>9.752314814814815E-2</v>
      </c>
      <c r="C6176" t="s">
        <v>14</v>
      </c>
      <c r="D6176" t="s">
        <v>30</v>
      </c>
      <c r="E6176">
        <v>27</v>
      </c>
      <c r="F6176">
        <v>19</v>
      </c>
      <c r="J6176" t="s">
        <v>394</v>
      </c>
    </row>
    <row r="6177" spans="1:10">
      <c r="A6177" t="s">
        <v>1640</v>
      </c>
      <c r="B6177" s="56">
        <v>9.7662037037037033E-2</v>
      </c>
      <c r="C6177" t="s">
        <v>14</v>
      </c>
      <c r="D6177" t="s">
        <v>28</v>
      </c>
      <c r="E6177">
        <v>7</v>
      </c>
      <c r="H6177" t="s">
        <v>1673</v>
      </c>
    </row>
    <row r="6178" spans="1:10">
      <c r="A6178" t="s">
        <v>1640</v>
      </c>
      <c r="B6178" s="56">
        <v>0.10064814814814815</v>
      </c>
      <c r="C6178" t="s">
        <v>888</v>
      </c>
      <c r="D6178" t="s">
        <v>30</v>
      </c>
      <c r="E6178">
        <v>15</v>
      </c>
      <c r="F6178">
        <v>10</v>
      </c>
      <c r="J6178" t="s">
        <v>1624</v>
      </c>
    </row>
    <row r="6179" spans="1:10">
      <c r="A6179" t="s">
        <v>1640</v>
      </c>
      <c r="B6179" s="56">
        <v>0.10076388888888889</v>
      </c>
      <c r="C6179" t="s">
        <v>888</v>
      </c>
      <c r="D6179" t="s">
        <v>28</v>
      </c>
      <c r="E6179">
        <v>7</v>
      </c>
      <c r="H6179" t="s">
        <v>1673</v>
      </c>
    </row>
    <row r="6180" spans="1:10">
      <c r="A6180" t="s">
        <v>1640</v>
      </c>
      <c r="B6180" s="56">
        <v>0.10187499999999999</v>
      </c>
      <c r="C6180" t="s">
        <v>888</v>
      </c>
      <c r="D6180" t="s">
        <v>77</v>
      </c>
      <c r="E6180">
        <v>7</v>
      </c>
      <c r="F6180">
        <v>6</v>
      </c>
      <c r="H6180" t="s">
        <v>1677</v>
      </c>
      <c r="J6180" t="s">
        <v>1678</v>
      </c>
    </row>
    <row r="6181" spans="1:10">
      <c r="A6181" t="s">
        <v>1640</v>
      </c>
      <c r="B6181" s="56">
        <v>0.1025462962962963</v>
      </c>
      <c r="C6181" t="s">
        <v>18</v>
      </c>
      <c r="D6181" t="s">
        <v>33</v>
      </c>
      <c r="E6181">
        <v>14</v>
      </c>
      <c r="F6181">
        <v>6</v>
      </c>
      <c r="J6181" t="s">
        <v>1680</v>
      </c>
    </row>
    <row r="6182" spans="1:10">
      <c r="A6182" t="s">
        <v>1640</v>
      </c>
      <c r="B6182" s="56">
        <v>0.10319444444444445</v>
      </c>
      <c r="C6182" t="s">
        <v>19</v>
      </c>
      <c r="D6182" t="s">
        <v>15</v>
      </c>
      <c r="E6182">
        <v>7</v>
      </c>
      <c r="F6182">
        <v>7</v>
      </c>
    </row>
    <row r="6183" spans="1:10">
      <c r="A6183" t="s">
        <v>1640</v>
      </c>
      <c r="B6183" s="56">
        <v>0.10333333333333333</v>
      </c>
      <c r="C6183" t="s">
        <v>19</v>
      </c>
      <c r="D6183" t="s">
        <v>30</v>
      </c>
      <c r="E6183">
        <v>29</v>
      </c>
      <c r="F6183" t="s">
        <v>38</v>
      </c>
      <c r="J6183" t="s">
        <v>1681</v>
      </c>
    </row>
    <row r="6184" spans="1:10">
      <c r="A6184" t="s">
        <v>1640</v>
      </c>
      <c r="B6184" s="56">
        <v>0.10341435185185185</v>
      </c>
      <c r="C6184" t="s">
        <v>19</v>
      </c>
      <c r="D6184" t="s">
        <v>28</v>
      </c>
      <c r="E6184">
        <v>37</v>
      </c>
      <c r="H6184" t="s">
        <v>1682</v>
      </c>
      <c r="J6184" t="s">
        <v>497</v>
      </c>
    </row>
    <row r="6185" spans="1:10">
      <c r="A6185" t="s">
        <v>1640</v>
      </c>
      <c r="B6185" s="56">
        <v>0.10445601851851852</v>
      </c>
      <c r="C6185" t="s">
        <v>66</v>
      </c>
      <c r="D6185" t="s">
        <v>26</v>
      </c>
      <c r="E6185">
        <v>17</v>
      </c>
      <c r="F6185">
        <v>11</v>
      </c>
      <c r="J6185" t="s">
        <v>57</v>
      </c>
    </row>
    <row r="6186" spans="1:10">
      <c r="A6186" t="s">
        <v>1640</v>
      </c>
      <c r="B6186" s="56">
        <v>0.10445601851851852</v>
      </c>
      <c r="C6186" t="s">
        <v>66</v>
      </c>
      <c r="D6186" t="s">
        <v>26</v>
      </c>
      <c r="E6186" t="s">
        <v>38</v>
      </c>
      <c r="F6186" t="s">
        <v>38</v>
      </c>
      <c r="J6186" t="s">
        <v>56</v>
      </c>
    </row>
    <row r="6187" spans="1:10">
      <c r="A6187" t="s">
        <v>1640</v>
      </c>
      <c r="B6187" s="56">
        <v>0.10528935185185186</v>
      </c>
      <c r="C6187" t="s">
        <v>14</v>
      </c>
      <c r="D6187" t="s">
        <v>30</v>
      </c>
      <c r="E6187">
        <v>27</v>
      </c>
      <c r="F6187">
        <v>19</v>
      </c>
      <c r="J6187" t="s">
        <v>58</v>
      </c>
    </row>
    <row r="6188" spans="1:10">
      <c r="A6188" t="s">
        <v>1640</v>
      </c>
      <c r="B6188" s="56">
        <v>0.10541666666666667</v>
      </c>
      <c r="C6188" t="s">
        <v>14</v>
      </c>
      <c r="D6188" t="s">
        <v>28</v>
      </c>
      <c r="E6188">
        <v>13</v>
      </c>
      <c r="H6188" t="s">
        <v>1684</v>
      </c>
    </row>
    <row r="6189" spans="1:10">
      <c r="A6189" t="s">
        <v>1640</v>
      </c>
      <c r="B6189" s="56">
        <v>0.10543981481481482</v>
      </c>
      <c r="C6189" t="s">
        <v>14</v>
      </c>
      <c r="D6189" t="s">
        <v>30</v>
      </c>
      <c r="E6189">
        <v>20</v>
      </c>
      <c r="F6189">
        <v>12</v>
      </c>
      <c r="J6189" t="s">
        <v>58</v>
      </c>
    </row>
    <row r="6190" spans="1:10">
      <c r="A6190" t="s">
        <v>1640</v>
      </c>
      <c r="B6190" s="56">
        <v>0.10564814814814814</v>
      </c>
      <c r="C6190" t="s">
        <v>14</v>
      </c>
      <c r="D6190" t="s">
        <v>28</v>
      </c>
      <c r="E6190">
        <v>10</v>
      </c>
      <c r="H6190" t="s">
        <v>1685</v>
      </c>
    </row>
    <row r="6191" spans="1:10">
      <c r="A6191" t="s">
        <v>1640</v>
      </c>
      <c r="B6191" s="56">
        <v>0.10585648148148148</v>
      </c>
      <c r="C6191" t="s">
        <v>14</v>
      </c>
      <c r="D6191" t="s">
        <v>30</v>
      </c>
      <c r="E6191" t="s">
        <v>20</v>
      </c>
      <c r="F6191">
        <v>1</v>
      </c>
      <c r="J6191" t="s">
        <v>32</v>
      </c>
    </row>
    <row r="6192" spans="1:10">
      <c r="A6192" t="s">
        <v>1640</v>
      </c>
      <c r="B6192" s="56">
        <v>0.10611111111111111</v>
      </c>
      <c r="C6192" t="s">
        <v>14</v>
      </c>
      <c r="D6192" t="s">
        <v>30</v>
      </c>
      <c r="E6192">
        <v>21</v>
      </c>
      <c r="F6192">
        <v>13</v>
      </c>
      <c r="J6192" t="s">
        <v>32</v>
      </c>
    </row>
    <row r="6193" spans="1:10">
      <c r="A6193" t="s">
        <v>1640</v>
      </c>
      <c r="B6193" s="56">
        <v>0.10611111111111111</v>
      </c>
      <c r="C6193" t="s">
        <v>14</v>
      </c>
      <c r="D6193" t="s">
        <v>45</v>
      </c>
      <c r="E6193">
        <v>3</v>
      </c>
      <c r="J6193" t="s">
        <v>1548</v>
      </c>
    </row>
    <row r="6194" spans="1:10">
      <c r="A6194" t="s">
        <v>1640</v>
      </c>
      <c r="B6194" s="56">
        <v>0.10623842592592593</v>
      </c>
      <c r="C6194" t="s">
        <v>14</v>
      </c>
      <c r="D6194" t="s">
        <v>28</v>
      </c>
      <c r="E6194">
        <v>10</v>
      </c>
      <c r="H6194" t="s">
        <v>1685</v>
      </c>
      <c r="J6194" t="s">
        <v>1687</v>
      </c>
    </row>
    <row r="6195" spans="1:10">
      <c r="A6195" t="s">
        <v>1640</v>
      </c>
      <c r="B6195" s="56">
        <v>0.10766203703703704</v>
      </c>
      <c r="C6195" t="s">
        <v>19</v>
      </c>
      <c r="D6195" t="s">
        <v>62</v>
      </c>
      <c r="E6195">
        <v>15</v>
      </c>
      <c r="F6195" t="s">
        <v>38</v>
      </c>
      <c r="J6195" t="s">
        <v>1689</v>
      </c>
    </row>
    <row r="6196" spans="1:10">
      <c r="A6196" t="s">
        <v>1640</v>
      </c>
      <c r="B6196" s="56">
        <v>0.1083912037037037</v>
      </c>
      <c r="C6196" t="s">
        <v>19</v>
      </c>
      <c r="D6196" t="s">
        <v>62</v>
      </c>
      <c r="E6196" t="s">
        <v>20</v>
      </c>
      <c r="F6196">
        <v>1</v>
      </c>
      <c r="J6196" t="s">
        <v>1691</v>
      </c>
    </row>
    <row r="6197" spans="1:10">
      <c r="A6197" t="s">
        <v>1640</v>
      </c>
      <c r="B6197" s="56">
        <v>0.10969907407407407</v>
      </c>
      <c r="C6197" t="s">
        <v>13</v>
      </c>
      <c r="D6197" t="s">
        <v>28</v>
      </c>
      <c r="E6197">
        <v>28</v>
      </c>
      <c r="H6197" t="s">
        <v>1692</v>
      </c>
      <c r="J6197" t="s">
        <v>1373</v>
      </c>
    </row>
    <row r="6198" spans="1:10">
      <c r="A6198" t="s">
        <v>1640</v>
      </c>
      <c r="B6198" s="56">
        <v>0.11091435185185185</v>
      </c>
      <c r="C6198" t="s">
        <v>888</v>
      </c>
      <c r="D6198" t="s">
        <v>28</v>
      </c>
      <c r="E6198">
        <v>14</v>
      </c>
      <c r="H6198" t="s">
        <v>1693</v>
      </c>
      <c r="J6198" t="s">
        <v>1583</v>
      </c>
    </row>
    <row r="6199" spans="1:10">
      <c r="A6199" t="s">
        <v>1640</v>
      </c>
      <c r="B6199" s="56">
        <v>0.11253472222222222</v>
      </c>
      <c r="C6199" t="s">
        <v>888</v>
      </c>
      <c r="D6199" t="s">
        <v>30</v>
      </c>
      <c r="E6199">
        <v>7</v>
      </c>
      <c r="F6199">
        <v>2</v>
      </c>
      <c r="H6199" t="s">
        <v>1695</v>
      </c>
      <c r="I6199">
        <v>1</v>
      </c>
      <c r="J6199" t="s">
        <v>1624</v>
      </c>
    </row>
    <row r="6200" spans="1:10">
      <c r="A6200" t="s">
        <v>1640</v>
      </c>
      <c r="B6200" s="56">
        <v>0.11418981481481481</v>
      </c>
      <c r="C6200" t="s">
        <v>18</v>
      </c>
      <c r="D6200" t="s">
        <v>33</v>
      </c>
      <c r="E6200">
        <v>11</v>
      </c>
      <c r="F6200">
        <v>3</v>
      </c>
      <c r="J6200" t="s">
        <v>155</v>
      </c>
    </row>
    <row r="6201" spans="1:10">
      <c r="A6201" t="s">
        <v>1640</v>
      </c>
      <c r="B6201" s="56">
        <v>0.11460648148148148</v>
      </c>
      <c r="C6201" t="s">
        <v>18</v>
      </c>
      <c r="D6201" t="s">
        <v>33</v>
      </c>
      <c r="E6201">
        <v>17</v>
      </c>
      <c r="F6201">
        <v>9</v>
      </c>
      <c r="J6201" t="s">
        <v>1697</v>
      </c>
    </row>
    <row r="6202" spans="1:10">
      <c r="A6202" t="s">
        <v>1640</v>
      </c>
      <c r="B6202" s="56">
        <v>0.11487268518518519</v>
      </c>
      <c r="C6202" t="s">
        <v>18</v>
      </c>
      <c r="D6202" t="s">
        <v>28</v>
      </c>
      <c r="E6202">
        <v>27</v>
      </c>
      <c r="H6202" t="s">
        <v>1698</v>
      </c>
    </row>
    <row r="6203" spans="1:10">
      <c r="A6203" t="s">
        <v>1640</v>
      </c>
      <c r="B6203" s="56">
        <v>0.11626157407407407</v>
      </c>
      <c r="C6203" t="s">
        <v>19</v>
      </c>
      <c r="D6203" t="s">
        <v>22</v>
      </c>
      <c r="E6203">
        <v>29</v>
      </c>
      <c r="F6203">
        <v>18</v>
      </c>
    </row>
    <row r="6204" spans="1:10">
      <c r="A6204" t="s">
        <v>1640</v>
      </c>
      <c r="B6204" s="56">
        <v>0.11649305555555556</v>
      </c>
      <c r="C6204" t="s">
        <v>19</v>
      </c>
      <c r="D6204" t="s">
        <v>30</v>
      </c>
      <c r="E6204">
        <v>19</v>
      </c>
      <c r="F6204">
        <v>10</v>
      </c>
      <c r="J6204" t="s">
        <v>1244</v>
      </c>
    </row>
    <row r="6205" spans="1:10">
      <c r="A6205" t="s">
        <v>1640</v>
      </c>
      <c r="B6205" s="56">
        <v>0.11649305555555556</v>
      </c>
      <c r="C6205" t="s">
        <v>19</v>
      </c>
      <c r="D6205" t="s">
        <v>45</v>
      </c>
      <c r="E6205">
        <v>1</v>
      </c>
      <c r="J6205" t="s">
        <v>1548</v>
      </c>
    </row>
    <row r="6206" spans="1:10">
      <c r="A6206" t="s">
        <v>1640</v>
      </c>
      <c r="B6206" s="56">
        <v>0.11673611111111111</v>
      </c>
      <c r="C6206" t="s">
        <v>19</v>
      </c>
      <c r="D6206" t="s">
        <v>28</v>
      </c>
      <c r="E6206">
        <v>8</v>
      </c>
      <c r="H6206" t="s">
        <v>1702</v>
      </c>
    </row>
    <row r="6207" spans="1:10">
      <c r="A6207" t="s">
        <v>1640</v>
      </c>
      <c r="B6207" s="56">
        <v>0.11733796296296296</v>
      </c>
      <c r="C6207" t="s">
        <v>66</v>
      </c>
      <c r="D6207" t="s">
        <v>30</v>
      </c>
      <c r="E6207">
        <v>22</v>
      </c>
      <c r="F6207">
        <v>15</v>
      </c>
      <c r="J6207" t="s">
        <v>477</v>
      </c>
    </row>
    <row r="6208" spans="1:10">
      <c r="A6208" t="s">
        <v>1640</v>
      </c>
      <c r="B6208" s="56">
        <v>0.11741898148148149</v>
      </c>
      <c r="C6208" t="s">
        <v>66</v>
      </c>
      <c r="D6208" t="s">
        <v>30</v>
      </c>
      <c r="E6208">
        <v>21</v>
      </c>
      <c r="F6208">
        <v>14</v>
      </c>
      <c r="J6208" t="s">
        <v>477</v>
      </c>
    </row>
    <row r="6209" spans="1:10">
      <c r="A6209" t="s">
        <v>1640</v>
      </c>
      <c r="B6209" s="56">
        <v>0.11746527777777778</v>
      </c>
      <c r="C6209" t="s">
        <v>66</v>
      </c>
      <c r="D6209" t="s">
        <v>28</v>
      </c>
      <c r="E6209">
        <v>22</v>
      </c>
      <c r="H6209" t="s">
        <v>1709</v>
      </c>
    </row>
    <row r="6210" spans="1:10">
      <c r="A6210" t="s">
        <v>1640</v>
      </c>
      <c r="B6210" s="56">
        <v>0.11765046296296296</v>
      </c>
      <c r="C6210" t="s">
        <v>66</v>
      </c>
      <c r="D6210" t="s">
        <v>28</v>
      </c>
      <c r="E6210">
        <v>14</v>
      </c>
      <c r="H6210" t="s">
        <v>1710</v>
      </c>
    </row>
    <row r="6211" spans="1:10">
      <c r="A6211" t="s">
        <v>1640</v>
      </c>
      <c r="B6211" s="56">
        <v>0.11828703703703704</v>
      </c>
      <c r="C6211" t="s">
        <v>14</v>
      </c>
      <c r="D6211" t="s">
        <v>30</v>
      </c>
      <c r="E6211">
        <v>11</v>
      </c>
      <c r="F6211">
        <v>3</v>
      </c>
      <c r="J6211" t="s">
        <v>58</v>
      </c>
    </row>
    <row r="6212" spans="1:10">
      <c r="A6212" t="s">
        <v>1640</v>
      </c>
      <c r="B6212" s="56">
        <v>0.11851851851851852</v>
      </c>
      <c r="C6212" t="s">
        <v>14</v>
      </c>
      <c r="D6212" t="s">
        <v>30</v>
      </c>
      <c r="E6212" t="s">
        <v>17</v>
      </c>
      <c r="F6212">
        <v>20</v>
      </c>
      <c r="G6212" t="s">
        <v>40</v>
      </c>
      <c r="J6212" t="s">
        <v>58</v>
      </c>
    </row>
    <row r="6213" spans="1:10">
      <c r="A6213" t="s">
        <v>1640</v>
      </c>
      <c r="B6213" s="56">
        <v>0.11857638888888888</v>
      </c>
      <c r="C6213" t="s">
        <v>14</v>
      </c>
      <c r="D6213" t="s">
        <v>28</v>
      </c>
      <c r="E6213">
        <v>7</v>
      </c>
      <c r="H6213" t="s">
        <v>1713</v>
      </c>
    </row>
    <row r="6214" spans="1:10">
      <c r="A6214" t="s">
        <v>1640</v>
      </c>
      <c r="B6214" s="56">
        <v>0.1189236111111111</v>
      </c>
      <c r="C6214" t="s">
        <v>14</v>
      </c>
      <c r="D6214" t="s">
        <v>30</v>
      </c>
      <c r="E6214">
        <v>14</v>
      </c>
      <c r="F6214">
        <v>6</v>
      </c>
      <c r="J6214" t="s">
        <v>32</v>
      </c>
    </row>
    <row r="6215" spans="1:10">
      <c r="A6215" t="s">
        <v>1640</v>
      </c>
      <c r="B6215" s="56">
        <v>0.1189236111111111</v>
      </c>
      <c r="C6215" t="s">
        <v>14</v>
      </c>
      <c r="D6215" t="s">
        <v>45</v>
      </c>
      <c r="E6215">
        <v>2</v>
      </c>
      <c r="J6215" t="s">
        <v>1548</v>
      </c>
    </row>
    <row r="6216" spans="1:10">
      <c r="A6216" t="s">
        <v>1640</v>
      </c>
      <c r="B6216" s="56">
        <v>0.11921296296296297</v>
      </c>
      <c r="C6216" t="s">
        <v>14</v>
      </c>
      <c r="D6216" t="s">
        <v>28</v>
      </c>
      <c r="E6216">
        <v>10</v>
      </c>
      <c r="H6216" t="s">
        <v>1716</v>
      </c>
    </row>
    <row r="6217" spans="1:10">
      <c r="A6217" t="s">
        <v>1640</v>
      </c>
      <c r="B6217" s="56">
        <v>0.11927083333333334</v>
      </c>
      <c r="C6217" t="s">
        <v>14</v>
      </c>
      <c r="D6217" t="s">
        <v>30</v>
      </c>
      <c r="E6217">
        <v>13</v>
      </c>
      <c r="F6217">
        <v>5</v>
      </c>
      <c r="J6217" t="s">
        <v>32</v>
      </c>
    </row>
    <row r="6218" spans="1:10">
      <c r="A6218" t="s">
        <v>1640</v>
      </c>
      <c r="B6218" s="56">
        <v>0.11927083333333334</v>
      </c>
      <c r="C6218" t="s">
        <v>14</v>
      </c>
      <c r="D6218" t="s">
        <v>45</v>
      </c>
      <c r="E6218">
        <v>2</v>
      </c>
      <c r="J6218" t="s">
        <v>1548</v>
      </c>
    </row>
    <row r="6219" spans="1:10">
      <c r="A6219" t="s">
        <v>1640</v>
      </c>
      <c r="B6219" s="56">
        <v>0.11938657407407408</v>
      </c>
      <c r="C6219" t="s">
        <v>14</v>
      </c>
      <c r="D6219" t="s">
        <v>28</v>
      </c>
      <c r="E6219">
        <v>8</v>
      </c>
      <c r="H6219" t="s">
        <v>1719</v>
      </c>
    </row>
    <row r="6220" spans="1:10">
      <c r="A6220" t="s">
        <v>1640</v>
      </c>
      <c r="B6220" s="56">
        <v>0.12085648148148148</v>
      </c>
      <c r="C6220" t="s">
        <v>66</v>
      </c>
      <c r="D6220" t="s">
        <v>62</v>
      </c>
      <c r="E6220">
        <v>7</v>
      </c>
      <c r="F6220">
        <v>2</v>
      </c>
      <c r="J6220" t="s">
        <v>1722</v>
      </c>
    </row>
    <row r="6221" spans="1:10">
      <c r="A6221" t="s">
        <v>1640</v>
      </c>
      <c r="B6221" s="56">
        <v>0.12291666666666666</v>
      </c>
      <c r="C6221" t="s">
        <v>14</v>
      </c>
      <c r="D6221" t="s">
        <v>62</v>
      </c>
      <c r="E6221">
        <v>18</v>
      </c>
      <c r="F6221">
        <v>15</v>
      </c>
      <c r="J6221" t="s">
        <v>1723</v>
      </c>
    </row>
    <row r="6222" spans="1:10">
      <c r="A6222" t="s">
        <v>1640</v>
      </c>
      <c r="B6222" s="56">
        <v>0.12291666666666666</v>
      </c>
      <c r="C6222" t="s">
        <v>14</v>
      </c>
      <c r="D6222" t="s">
        <v>45</v>
      </c>
      <c r="E6222">
        <v>3</v>
      </c>
      <c r="J6222" t="s">
        <v>1548</v>
      </c>
    </row>
    <row r="6223" spans="1:10">
      <c r="A6223" t="s">
        <v>1640</v>
      </c>
      <c r="B6223" s="56">
        <v>0.12359953703703704</v>
      </c>
      <c r="C6223" t="s">
        <v>14</v>
      </c>
      <c r="D6223" t="s">
        <v>30</v>
      </c>
      <c r="E6223">
        <v>13</v>
      </c>
      <c r="F6223">
        <v>5</v>
      </c>
      <c r="J6223" t="s">
        <v>629</v>
      </c>
    </row>
    <row r="6224" spans="1:10">
      <c r="A6224" t="s">
        <v>1640</v>
      </c>
      <c r="B6224" s="56">
        <v>0.12359953703703704</v>
      </c>
      <c r="C6224" t="s">
        <v>14</v>
      </c>
      <c r="D6224" t="s">
        <v>45</v>
      </c>
      <c r="E6224">
        <v>2</v>
      </c>
      <c r="J6224" t="s">
        <v>1548</v>
      </c>
    </row>
    <row r="6225" spans="1:10">
      <c r="A6225" t="s">
        <v>1640</v>
      </c>
      <c r="B6225" s="56">
        <v>0.12372685185185185</v>
      </c>
      <c r="C6225" t="s">
        <v>14</v>
      </c>
      <c r="D6225" t="s">
        <v>28</v>
      </c>
      <c r="E6225">
        <v>8</v>
      </c>
      <c r="H6225" t="s">
        <v>1719</v>
      </c>
    </row>
    <row r="6226" spans="1:10">
      <c r="A6226" t="s">
        <v>1640</v>
      </c>
      <c r="B6226" s="56">
        <v>0.12604166666666666</v>
      </c>
      <c r="C6226" t="s">
        <v>13</v>
      </c>
      <c r="D6226" t="s">
        <v>33</v>
      </c>
      <c r="E6226" t="s">
        <v>20</v>
      </c>
      <c r="F6226">
        <v>1</v>
      </c>
      <c r="J6226" t="s">
        <v>120</v>
      </c>
    </row>
    <row r="6227" spans="1:10">
      <c r="A6227" t="s">
        <v>1640</v>
      </c>
      <c r="B6227" s="56">
        <v>0.12627314814814813</v>
      </c>
      <c r="C6227" t="s">
        <v>13</v>
      </c>
      <c r="D6227" t="s">
        <v>33</v>
      </c>
      <c r="E6227">
        <v>23</v>
      </c>
      <c r="F6227">
        <v>15</v>
      </c>
      <c r="J6227" t="s">
        <v>120</v>
      </c>
    </row>
    <row r="6228" spans="1:10">
      <c r="A6228" t="s">
        <v>1640</v>
      </c>
      <c r="B6228" s="56">
        <v>0.12636574074074075</v>
      </c>
      <c r="C6228" t="s">
        <v>13</v>
      </c>
      <c r="D6228" t="s">
        <v>28</v>
      </c>
      <c r="E6228">
        <v>15</v>
      </c>
      <c r="H6228" t="s">
        <v>1727</v>
      </c>
    </row>
    <row r="6229" spans="1:10">
      <c r="A6229" t="s">
        <v>1640</v>
      </c>
      <c r="B6229" s="56">
        <v>0.12771990740740741</v>
      </c>
      <c r="C6229" t="s">
        <v>888</v>
      </c>
      <c r="D6229" t="s">
        <v>62</v>
      </c>
      <c r="E6229" t="s">
        <v>38</v>
      </c>
      <c r="F6229" t="s">
        <v>38</v>
      </c>
      <c r="J6229" t="s">
        <v>56</v>
      </c>
    </row>
    <row r="6230" spans="1:10">
      <c r="A6230" t="s">
        <v>1640</v>
      </c>
      <c r="B6230" s="56">
        <v>0.12771990740740741</v>
      </c>
      <c r="C6230" t="s">
        <v>888</v>
      </c>
      <c r="D6230" t="s">
        <v>62</v>
      </c>
      <c r="E6230">
        <v>10</v>
      </c>
      <c r="F6230">
        <v>8</v>
      </c>
      <c r="J6230" t="s">
        <v>693</v>
      </c>
    </row>
    <row r="6231" spans="1:10">
      <c r="A6231" t="s">
        <v>1640</v>
      </c>
      <c r="B6231" s="56">
        <v>0.12871527777777778</v>
      </c>
      <c r="C6231" t="s">
        <v>888</v>
      </c>
      <c r="D6231" t="s">
        <v>30</v>
      </c>
      <c r="E6231">
        <v>22</v>
      </c>
      <c r="F6231">
        <v>17</v>
      </c>
      <c r="J6231" t="s">
        <v>1624</v>
      </c>
    </row>
    <row r="6232" spans="1:10">
      <c r="A6232" t="s">
        <v>1640</v>
      </c>
      <c r="B6232" s="56">
        <v>0.12890046296296295</v>
      </c>
      <c r="C6232" t="s">
        <v>888</v>
      </c>
      <c r="D6232" t="s">
        <v>28</v>
      </c>
      <c r="E6232">
        <v>14</v>
      </c>
      <c r="H6232" t="s">
        <v>1728</v>
      </c>
    </row>
    <row r="6233" spans="1:10">
      <c r="A6233" t="s">
        <v>1640</v>
      </c>
      <c r="B6233" s="56">
        <v>0.13</v>
      </c>
      <c r="C6233" t="s">
        <v>18</v>
      </c>
      <c r="D6233" t="s">
        <v>33</v>
      </c>
      <c r="E6233" t="s">
        <v>17</v>
      </c>
      <c r="F6233">
        <v>20</v>
      </c>
      <c r="G6233" t="s">
        <v>40</v>
      </c>
      <c r="J6233" t="s">
        <v>232</v>
      </c>
    </row>
    <row r="6234" spans="1:10">
      <c r="A6234" t="s">
        <v>1640</v>
      </c>
      <c r="B6234" s="56">
        <v>0.13025462962962964</v>
      </c>
      <c r="C6234" t="s">
        <v>18</v>
      </c>
      <c r="D6234" t="s">
        <v>28</v>
      </c>
      <c r="E6234">
        <v>31</v>
      </c>
      <c r="H6234" t="s">
        <v>1730</v>
      </c>
      <c r="I6234">
        <v>1</v>
      </c>
      <c r="J6234" t="s">
        <v>100</v>
      </c>
    </row>
    <row r="6235" spans="1:10">
      <c r="A6235" t="s">
        <v>1640</v>
      </c>
      <c r="B6235" s="56">
        <v>0.13190972222222222</v>
      </c>
      <c r="C6235" t="s">
        <v>19</v>
      </c>
      <c r="D6235" t="s">
        <v>55</v>
      </c>
      <c r="E6235">
        <v>8</v>
      </c>
      <c r="F6235">
        <v>3</v>
      </c>
      <c r="J6235" t="s">
        <v>1734</v>
      </c>
    </row>
    <row r="6236" spans="1:10">
      <c r="A6236" t="s">
        <v>1640</v>
      </c>
      <c r="B6236" s="56">
        <v>0.13190972222222222</v>
      </c>
      <c r="C6236" t="s">
        <v>19</v>
      </c>
      <c r="D6236" t="s">
        <v>45</v>
      </c>
      <c r="E6236">
        <v>3</v>
      </c>
      <c r="J6236" t="s">
        <v>1548</v>
      </c>
    </row>
    <row r="6237" spans="1:10">
      <c r="A6237" t="s">
        <v>1640</v>
      </c>
      <c r="B6237" s="56">
        <v>0.13190972222222222</v>
      </c>
      <c r="C6237" t="s">
        <v>19</v>
      </c>
      <c r="D6237" t="s">
        <v>55</v>
      </c>
      <c r="E6237" t="s">
        <v>17</v>
      </c>
      <c r="F6237">
        <v>20</v>
      </c>
      <c r="J6237" t="s">
        <v>103</v>
      </c>
    </row>
    <row r="6238" spans="1:10">
      <c r="A6238" t="s">
        <v>1640</v>
      </c>
      <c r="B6238" s="56">
        <v>0.13246527777777778</v>
      </c>
      <c r="C6238" t="s">
        <v>19</v>
      </c>
      <c r="D6238" t="s">
        <v>28</v>
      </c>
      <c r="E6238">
        <v>8</v>
      </c>
      <c r="H6238" t="s">
        <v>1737</v>
      </c>
    </row>
    <row r="6239" spans="1:10">
      <c r="A6239" t="s">
        <v>1640</v>
      </c>
      <c r="B6239" s="56">
        <v>0.1330324074074074</v>
      </c>
      <c r="C6239" t="s">
        <v>66</v>
      </c>
      <c r="D6239" t="s">
        <v>62</v>
      </c>
      <c r="E6239">
        <v>16</v>
      </c>
      <c r="F6239">
        <v>11</v>
      </c>
      <c r="J6239" t="s">
        <v>1738</v>
      </c>
    </row>
    <row r="6240" spans="1:10">
      <c r="A6240" t="s">
        <v>1640</v>
      </c>
      <c r="B6240" s="56">
        <v>0.13347222222222221</v>
      </c>
      <c r="C6240" t="s">
        <v>14</v>
      </c>
      <c r="D6240" t="s">
        <v>30</v>
      </c>
      <c r="E6240">
        <v>19</v>
      </c>
      <c r="F6240">
        <v>11</v>
      </c>
      <c r="J6240" t="s">
        <v>58</v>
      </c>
    </row>
    <row r="6241" spans="1:10">
      <c r="A6241" t="s">
        <v>1640</v>
      </c>
      <c r="B6241" s="56">
        <v>0.13347222222222221</v>
      </c>
      <c r="C6241" t="s">
        <v>14</v>
      </c>
      <c r="D6241" t="s">
        <v>45</v>
      </c>
      <c r="E6241">
        <v>1</v>
      </c>
      <c r="J6241" t="s">
        <v>1548</v>
      </c>
    </row>
    <row r="6242" spans="1:10">
      <c r="A6242" t="s">
        <v>1640</v>
      </c>
      <c r="B6242" s="56">
        <v>0.13366898148148149</v>
      </c>
      <c r="C6242" t="s">
        <v>14</v>
      </c>
      <c r="D6242" t="s">
        <v>28</v>
      </c>
      <c r="E6242">
        <v>11</v>
      </c>
      <c r="H6242" t="s">
        <v>1740</v>
      </c>
      <c r="I6242">
        <v>1</v>
      </c>
      <c r="J6242" t="s">
        <v>100</v>
      </c>
    </row>
    <row r="6243" spans="1:10">
      <c r="A6243" t="s">
        <v>1640</v>
      </c>
      <c r="B6243" s="56">
        <v>0.13518518518518519</v>
      </c>
      <c r="C6243" t="s">
        <v>888</v>
      </c>
      <c r="D6243" t="s">
        <v>101</v>
      </c>
      <c r="E6243">
        <v>21</v>
      </c>
      <c r="J6243" t="s">
        <v>1741</v>
      </c>
    </row>
    <row r="6244" spans="1:10">
      <c r="A6244" t="s">
        <v>1640</v>
      </c>
      <c r="B6244" s="56">
        <v>0.1362962962962963</v>
      </c>
      <c r="C6244" t="s">
        <v>21</v>
      </c>
      <c r="D6244" t="s">
        <v>37</v>
      </c>
      <c r="E6244">
        <v>24</v>
      </c>
      <c r="F6244">
        <v>15</v>
      </c>
    </row>
    <row r="6245" spans="1:10">
      <c r="A6245" t="s">
        <v>1640</v>
      </c>
      <c r="B6245" s="56">
        <v>0.1363425925925926</v>
      </c>
      <c r="C6245" t="s">
        <v>19</v>
      </c>
      <c r="D6245" t="s">
        <v>37</v>
      </c>
      <c r="E6245">
        <v>26</v>
      </c>
      <c r="F6245">
        <v>17</v>
      </c>
    </row>
    <row r="6246" spans="1:10">
      <c r="A6246" t="s">
        <v>1640</v>
      </c>
      <c r="B6246" s="56">
        <v>0.13789351851851853</v>
      </c>
      <c r="C6246" t="s">
        <v>18</v>
      </c>
      <c r="D6246" t="s">
        <v>242</v>
      </c>
      <c r="E6246">
        <v>20</v>
      </c>
      <c r="F6246">
        <v>15</v>
      </c>
    </row>
    <row r="6247" spans="1:10">
      <c r="A6247" t="s">
        <v>1640</v>
      </c>
      <c r="B6247" s="56">
        <v>0.13903935185185184</v>
      </c>
      <c r="C6247" t="s">
        <v>14</v>
      </c>
      <c r="D6247" t="s">
        <v>67</v>
      </c>
      <c r="E6247">
        <v>16</v>
      </c>
      <c r="F6247">
        <v>11</v>
      </c>
    </row>
    <row r="6248" spans="1:10">
      <c r="A6248" t="s">
        <v>1640</v>
      </c>
      <c r="B6248" s="56">
        <v>0.14195601851851852</v>
      </c>
      <c r="C6248" t="s">
        <v>19</v>
      </c>
      <c r="D6248" t="s">
        <v>51</v>
      </c>
      <c r="E6248" t="s">
        <v>17</v>
      </c>
      <c r="F6248">
        <v>20</v>
      </c>
    </row>
    <row r="6249" spans="1:10">
      <c r="A6249" t="s">
        <v>1640</v>
      </c>
      <c r="B6249" s="56">
        <v>0.1110300925925926</v>
      </c>
      <c r="C6249" t="s">
        <v>888</v>
      </c>
      <c r="D6249" t="s">
        <v>31</v>
      </c>
      <c r="E6249">
        <v>21</v>
      </c>
      <c r="F6249">
        <v>18</v>
      </c>
    </row>
    <row r="6250" spans="1:10">
      <c r="A6250" t="s">
        <v>1640</v>
      </c>
      <c r="B6250" s="56">
        <v>0.14991898148148147</v>
      </c>
      <c r="C6250" t="s">
        <v>14</v>
      </c>
      <c r="D6250" t="s">
        <v>78</v>
      </c>
      <c r="E6250">
        <v>14</v>
      </c>
      <c r="F6250">
        <v>12</v>
      </c>
    </row>
    <row r="6251" spans="1:10">
      <c r="A6251" t="s">
        <v>1640</v>
      </c>
      <c r="B6251" s="56">
        <v>0.15214120370370371</v>
      </c>
      <c r="C6251" t="s">
        <v>19</v>
      </c>
      <c r="D6251" t="s">
        <v>15</v>
      </c>
      <c r="E6251">
        <v>12</v>
      </c>
      <c r="F6251">
        <v>12</v>
      </c>
    </row>
    <row r="6252" spans="1:10">
      <c r="A6252" t="s">
        <v>1640</v>
      </c>
      <c r="B6252" s="56">
        <v>0.15217592592592594</v>
      </c>
      <c r="C6252" t="s">
        <v>18</v>
      </c>
      <c r="D6252" t="s">
        <v>15</v>
      </c>
      <c r="E6252">
        <v>12</v>
      </c>
      <c r="F6252">
        <v>7</v>
      </c>
    </row>
    <row r="6253" spans="1:10">
      <c r="A6253" t="s">
        <v>1640</v>
      </c>
      <c r="B6253" s="56">
        <v>0.15425925925925926</v>
      </c>
      <c r="C6253" t="s">
        <v>18</v>
      </c>
      <c r="D6253" t="s">
        <v>24</v>
      </c>
      <c r="E6253">
        <v>21</v>
      </c>
      <c r="F6253">
        <v>16</v>
      </c>
    </row>
    <row r="6254" spans="1:10">
      <c r="A6254" t="s">
        <v>1640</v>
      </c>
      <c r="B6254" s="56">
        <v>0.16234953703703703</v>
      </c>
      <c r="C6254" t="s">
        <v>19</v>
      </c>
      <c r="D6254" t="s">
        <v>31</v>
      </c>
      <c r="E6254">
        <v>18</v>
      </c>
      <c r="F6254">
        <v>18</v>
      </c>
    </row>
    <row r="6255" spans="1:10">
      <c r="A6255" t="s">
        <v>1640</v>
      </c>
      <c r="B6255" s="56">
        <v>0.16234953703703703</v>
      </c>
      <c r="C6255" t="s">
        <v>18</v>
      </c>
      <c r="D6255" t="s">
        <v>31</v>
      </c>
      <c r="E6255">
        <v>22</v>
      </c>
      <c r="F6255">
        <v>18</v>
      </c>
    </row>
    <row r="6256" spans="1:10">
      <c r="A6256" t="s">
        <v>1640</v>
      </c>
      <c r="B6256" s="56">
        <v>0.16810185185185186</v>
      </c>
      <c r="C6256" t="s">
        <v>888</v>
      </c>
      <c r="D6256" t="s">
        <v>246</v>
      </c>
      <c r="E6256" t="s">
        <v>20</v>
      </c>
      <c r="F6256">
        <v>1</v>
      </c>
    </row>
    <row r="6257" spans="1:6">
      <c r="A6257" t="s">
        <v>1640</v>
      </c>
      <c r="B6257" s="56">
        <v>0.168125</v>
      </c>
      <c r="C6257" t="s">
        <v>14</v>
      </c>
      <c r="D6257" t="s">
        <v>246</v>
      </c>
      <c r="E6257">
        <v>8</v>
      </c>
      <c r="F6257">
        <v>2</v>
      </c>
    </row>
    <row r="6258" spans="1:6">
      <c r="A6258" t="s">
        <v>1640</v>
      </c>
      <c r="B6258" s="56">
        <v>0.16818287037037036</v>
      </c>
      <c r="C6258" t="s">
        <v>13</v>
      </c>
      <c r="D6258" t="s">
        <v>246</v>
      </c>
      <c r="E6258" t="s">
        <v>38</v>
      </c>
      <c r="F6258" t="s">
        <v>38</v>
      </c>
    </row>
    <row r="6259" spans="1:6">
      <c r="A6259" t="s">
        <v>1745</v>
      </c>
      <c r="B6259" s="56">
        <v>8.4490740740740741E-3</v>
      </c>
      <c r="C6259" t="s">
        <v>13</v>
      </c>
      <c r="D6259" t="s">
        <v>15</v>
      </c>
      <c r="E6259">
        <v>13</v>
      </c>
      <c r="F6259">
        <v>12</v>
      </c>
    </row>
    <row r="6260" spans="1:6">
      <c r="A6260" t="s">
        <v>1745</v>
      </c>
      <c r="B6260" s="56">
        <v>9.0624999999999994E-3</v>
      </c>
      <c r="C6260" t="s">
        <v>888</v>
      </c>
      <c r="D6260" t="s">
        <v>15</v>
      </c>
      <c r="E6260">
        <v>11</v>
      </c>
      <c r="F6260">
        <v>3</v>
      </c>
    </row>
    <row r="6261" spans="1:6">
      <c r="A6261" t="s">
        <v>1745</v>
      </c>
      <c r="B6261" s="56">
        <v>3.1770833333333331E-2</v>
      </c>
      <c r="C6261" t="s">
        <v>14</v>
      </c>
      <c r="D6261" t="s">
        <v>34</v>
      </c>
      <c r="E6261">
        <v>17</v>
      </c>
      <c r="F6261">
        <v>13</v>
      </c>
    </row>
    <row r="6262" spans="1:6">
      <c r="A6262" t="s">
        <v>1745</v>
      </c>
      <c r="B6262" s="56">
        <v>3.6342592592592593E-2</v>
      </c>
      <c r="C6262" t="s">
        <v>21</v>
      </c>
      <c r="D6262" t="s">
        <v>25</v>
      </c>
      <c r="E6262">
        <v>11</v>
      </c>
      <c r="F6262">
        <v>7</v>
      </c>
    </row>
    <row r="6263" spans="1:6">
      <c r="A6263" t="s">
        <v>1745</v>
      </c>
      <c r="B6263" s="56">
        <v>3.8206018518518521E-2</v>
      </c>
      <c r="C6263" t="s">
        <v>18</v>
      </c>
      <c r="D6263" t="s">
        <v>25</v>
      </c>
      <c r="E6263">
        <v>11</v>
      </c>
      <c r="F6263">
        <v>6</v>
      </c>
    </row>
    <row r="6264" spans="1:6">
      <c r="A6264" t="s">
        <v>1745</v>
      </c>
      <c r="B6264" s="56">
        <v>3.861111111111111E-2</v>
      </c>
      <c r="C6264" t="s">
        <v>888</v>
      </c>
      <c r="D6264" t="s">
        <v>25</v>
      </c>
      <c r="E6264">
        <v>13</v>
      </c>
      <c r="F6264">
        <v>8</v>
      </c>
    </row>
    <row r="6265" spans="1:6">
      <c r="A6265" t="s">
        <v>1745</v>
      </c>
      <c r="B6265" s="56">
        <v>3.934027777777778E-2</v>
      </c>
      <c r="C6265" t="s">
        <v>21</v>
      </c>
      <c r="D6265" t="s">
        <v>25</v>
      </c>
      <c r="E6265">
        <v>19</v>
      </c>
      <c r="F6265">
        <v>15</v>
      </c>
    </row>
    <row r="6266" spans="1:6">
      <c r="A6266" t="s">
        <v>1745</v>
      </c>
      <c r="B6266" s="56">
        <v>4.0092592592592589E-2</v>
      </c>
      <c r="C6266" t="s">
        <v>18</v>
      </c>
      <c r="D6266" t="s">
        <v>25</v>
      </c>
      <c r="E6266">
        <v>19</v>
      </c>
      <c r="F6266">
        <v>14</v>
      </c>
    </row>
    <row r="6267" spans="1:6">
      <c r="A6267" t="s">
        <v>1745</v>
      </c>
      <c r="B6267" s="56">
        <v>4.0370370370370369E-2</v>
      </c>
      <c r="C6267" t="s">
        <v>888</v>
      </c>
      <c r="D6267" t="s">
        <v>25</v>
      </c>
      <c r="E6267">
        <v>11</v>
      </c>
      <c r="F6267">
        <v>6</v>
      </c>
    </row>
    <row r="6268" spans="1:6">
      <c r="A6268" t="s">
        <v>1745</v>
      </c>
      <c r="B6268" s="56">
        <v>4.0787037037037038E-2</v>
      </c>
      <c r="C6268" t="s">
        <v>21</v>
      </c>
      <c r="D6268" t="s">
        <v>25</v>
      </c>
      <c r="E6268">
        <v>19</v>
      </c>
      <c r="F6268">
        <v>15</v>
      </c>
    </row>
    <row r="6269" spans="1:6">
      <c r="A6269" t="s">
        <v>1745</v>
      </c>
      <c r="B6269" s="56">
        <v>4.1041666666666664E-2</v>
      </c>
      <c r="C6269" t="s">
        <v>18</v>
      </c>
      <c r="D6269" t="s">
        <v>25</v>
      </c>
      <c r="E6269">
        <v>16</v>
      </c>
      <c r="F6269">
        <v>11</v>
      </c>
    </row>
    <row r="6270" spans="1:6">
      <c r="A6270" t="s">
        <v>1745</v>
      </c>
      <c r="B6270" s="56">
        <v>4.1377314814814818E-2</v>
      </c>
      <c r="C6270" t="s">
        <v>888</v>
      </c>
      <c r="D6270" t="s">
        <v>25</v>
      </c>
      <c r="E6270">
        <v>15</v>
      </c>
      <c r="F6270">
        <v>10</v>
      </c>
    </row>
    <row r="6271" spans="1:6">
      <c r="A6271" t="s">
        <v>1745</v>
      </c>
      <c r="B6271" s="56">
        <v>4.2754629629629629E-2</v>
      </c>
      <c r="C6271" t="s">
        <v>888</v>
      </c>
      <c r="D6271" t="s">
        <v>24</v>
      </c>
      <c r="E6271">
        <v>18</v>
      </c>
      <c r="F6271">
        <v>10</v>
      </c>
    </row>
    <row r="6272" spans="1:6">
      <c r="A6272" t="s">
        <v>1745</v>
      </c>
      <c r="B6272" s="56">
        <v>4.4328703703703703E-2</v>
      </c>
      <c r="C6272" t="s">
        <v>21</v>
      </c>
      <c r="D6272" t="s">
        <v>34</v>
      </c>
      <c r="E6272">
        <v>17</v>
      </c>
      <c r="F6272">
        <v>13</v>
      </c>
    </row>
    <row r="6273" spans="1:10">
      <c r="A6273" t="s">
        <v>1745</v>
      </c>
      <c r="B6273" s="56">
        <v>5.091435185185185E-2</v>
      </c>
      <c r="C6273" t="s">
        <v>888</v>
      </c>
      <c r="D6273" t="s">
        <v>15</v>
      </c>
      <c r="E6273">
        <v>16</v>
      </c>
      <c r="F6273">
        <v>8</v>
      </c>
    </row>
    <row r="6274" spans="1:10">
      <c r="A6274" t="s">
        <v>1745</v>
      </c>
      <c r="B6274" s="56">
        <v>5.0995370370370371E-2</v>
      </c>
      <c r="C6274" t="s">
        <v>14</v>
      </c>
      <c r="D6274" t="s">
        <v>15</v>
      </c>
      <c r="E6274">
        <v>8</v>
      </c>
      <c r="F6274">
        <v>5</v>
      </c>
    </row>
    <row r="6275" spans="1:10">
      <c r="A6275" t="s">
        <v>1745</v>
      </c>
      <c r="B6275" s="56">
        <v>5.1134259259259261E-2</v>
      </c>
      <c r="C6275" t="s">
        <v>18</v>
      </c>
      <c r="D6275" t="s">
        <v>15</v>
      </c>
      <c r="E6275">
        <v>10</v>
      </c>
      <c r="F6275">
        <v>5</v>
      </c>
    </row>
    <row r="6276" spans="1:10">
      <c r="A6276" t="s">
        <v>1745</v>
      </c>
      <c r="B6276" s="56">
        <v>5.3761574074074073E-2</v>
      </c>
      <c r="C6276" t="s">
        <v>888</v>
      </c>
      <c r="D6276" t="s">
        <v>51</v>
      </c>
      <c r="E6276" t="s">
        <v>17</v>
      </c>
      <c r="F6276">
        <v>20</v>
      </c>
    </row>
    <row r="6277" spans="1:10">
      <c r="A6277" t="s">
        <v>1745</v>
      </c>
      <c r="B6277" s="56">
        <v>5.8032407407407408E-2</v>
      </c>
      <c r="C6277" t="s">
        <v>14</v>
      </c>
      <c r="D6277" t="s">
        <v>15</v>
      </c>
      <c r="E6277">
        <v>12</v>
      </c>
      <c r="F6277">
        <v>9</v>
      </c>
    </row>
    <row r="6278" spans="1:10">
      <c r="A6278" t="s">
        <v>1745</v>
      </c>
      <c r="B6278" s="56">
        <v>5.9027777777777776E-2</v>
      </c>
      <c r="C6278" t="s">
        <v>888</v>
      </c>
      <c r="D6278" t="s">
        <v>68</v>
      </c>
      <c r="E6278" t="s">
        <v>20</v>
      </c>
      <c r="F6278">
        <v>1</v>
      </c>
    </row>
    <row r="6279" spans="1:10">
      <c r="A6279" t="s">
        <v>1745</v>
      </c>
      <c r="B6279" s="56">
        <v>6.3888888888888884E-2</v>
      </c>
      <c r="C6279" t="s">
        <v>18</v>
      </c>
      <c r="D6279" t="s">
        <v>15</v>
      </c>
      <c r="E6279">
        <v>22</v>
      </c>
      <c r="F6279">
        <v>17</v>
      </c>
    </row>
    <row r="6280" spans="1:10">
      <c r="A6280" t="s">
        <v>1745</v>
      </c>
      <c r="B6280" s="56">
        <v>6.6736111111111107E-2</v>
      </c>
      <c r="C6280" t="s">
        <v>21</v>
      </c>
      <c r="D6280" t="s">
        <v>31</v>
      </c>
      <c r="E6280">
        <v>14</v>
      </c>
      <c r="F6280">
        <v>10</v>
      </c>
      <c r="J6280" t="s">
        <v>1749</v>
      </c>
    </row>
    <row r="6281" spans="1:10">
      <c r="A6281" t="s">
        <v>1745</v>
      </c>
      <c r="B6281" s="56">
        <v>6.6736111111111107E-2</v>
      </c>
      <c r="C6281" t="s">
        <v>21</v>
      </c>
      <c r="D6281" t="s">
        <v>31</v>
      </c>
      <c r="E6281" t="s">
        <v>38</v>
      </c>
      <c r="F6281" t="s">
        <v>38</v>
      </c>
      <c r="J6281" t="s">
        <v>56</v>
      </c>
    </row>
    <row r="6282" spans="1:10">
      <c r="A6282" t="s">
        <v>1745</v>
      </c>
      <c r="B6282" s="56">
        <v>6.8726851851851858E-2</v>
      </c>
      <c r="C6282" t="s">
        <v>14</v>
      </c>
      <c r="D6282" t="s">
        <v>24</v>
      </c>
      <c r="E6282">
        <v>19</v>
      </c>
      <c r="F6282">
        <v>12</v>
      </c>
    </row>
    <row r="6283" spans="1:10">
      <c r="A6283" t="s">
        <v>1745</v>
      </c>
      <c r="B6283" s="56">
        <v>6.9537037037037036E-2</v>
      </c>
      <c r="C6283" t="s">
        <v>13</v>
      </c>
      <c r="D6283" t="s">
        <v>15</v>
      </c>
      <c r="E6283">
        <v>19</v>
      </c>
      <c r="F6283">
        <v>18</v>
      </c>
    </row>
    <row r="6284" spans="1:10">
      <c r="A6284" t="s">
        <v>1745</v>
      </c>
      <c r="B6284" s="56">
        <v>7.2222222222222215E-2</v>
      </c>
      <c r="C6284" t="s">
        <v>888</v>
      </c>
      <c r="D6284" t="s">
        <v>37</v>
      </c>
      <c r="E6284">
        <v>4</v>
      </c>
      <c r="F6284">
        <v>5</v>
      </c>
    </row>
    <row r="6285" spans="1:10">
      <c r="A6285" t="s">
        <v>1745</v>
      </c>
      <c r="B6285" s="56">
        <v>7.2407407407407406E-2</v>
      </c>
      <c r="C6285" t="s">
        <v>19</v>
      </c>
      <c r="D6285" t="s">
        <v>137</v>
      </c>
      <c r="E6285">
        <v>26</v>
      </c>
      <c r="F6285">
        <v>15</v>
      </c>
    </row>
    <row r="6286" spans="1:10">
      <c r="A6286" t="s">
        <v>1745</v>
      </c>
      <c r="B6286" s="56">
        <v>7.3090277777777782E-2</v>
      </c>
      <c r="C6286" t="s">
        <v>14</v>
      </c>
      <c r="D6286" t="s">
        <v>15</v>
      </c>
      <c r="E6286" t="s">
        <v>20</v>
      </c>
      <c r="F6286">
        <v>1</v>
      </c>
    </row>
    <row r="6287" spans="1:10">
      <c r="A6287" t="s">
        <v>1745</v>
      </c>
      <c r="B6287" s="56">
        <v>7.3136574074074076E-2</v>
      </c>
      <c r="C6287" t="s">
        <v>18</v>
      </c>
      <c r="D6287" t="s">
        <v>15</v>
      </c>
      <c r="E6287">
        <v>24</v>
      </c>
      <c r="F6287">
        <v>19</v>
      </c>
    </row>
    <row r="6288" spans="1:10">
      <c r="A6288" t="s">
        <v>1745</v>
      </c>
      <c r="B6288" s="56">
        <v>7.318287037037037E-2</v>
      </c>
      <c r="C6288" t="s">
        <v>888</v>
      </c>
      <c r="D6288" t="s">
        <v>15</v>
      </c>
      <c r="E6288">
        <v>25</v>
      </c>
      <c r="F6288">
        <v>17</v>
      </c>
    </row>
    <row r="6289" spans="1:10">
      <c r="A6289" t="s">
        <v>1745</v>
      </c>
      <c r="B6289" s="56">
        <v>7.3784722222222224E-2</v>
      </c>
      <c r="C6289" t="s">
        <v>19</v>
      </c>
      <c r="D6289" t="s">
        <v>34</v>
      </c>
      <c r="E6289">
        <v>15</v>
      </c>
      <c r="F6289">
        <v>18</v>
      </c>
    </row>
    <row r="6290" spans="1:10">
      <c r="A6290" t="s">
        <v>1745</v>
      </c>
      <c r="B6290" s="56">
        <v>7.4548611111111107E-2</v>
      </c>
      <c r="C6290" t="s">
        <v>19</v>
      </c>
      <c r="D6290" t="s">
        <v>15</v>
      </c>
      <c r="E6290">
        <v>12</v>
      </c>
      <c r="F6290">
        <v>12</v>
      </c>
    </row>
    <row r="6291" spans="1:10">
      <c r="A6291" t="s">
        <v>1745</v>
      </c>
      <c r="B6291" s="56">
        <v>7.5104166666666666E-2</v>
      </c>
      <c r="C6291" t="s">
        <v>888</v>
      </c>
      <c r="D6291" t="s">
        <v>37</v>
      </c>
      <c r="E6291">
        <v>6</v>
      </c>
      <c r="F6291">
        <v>7</v>
      </c>
    </row>
    <row r="6292" spans="1:10">
      <c r="A6292" t="s">
        <v>1745</v>
      </c>
      <c r="B6292" s="56">
        <v>7.5138888888888894E-2</v>
      </c>
      <c r="C6292" t="s">
        <v>21</v>
      </c>
      <c r="D6292" t="s">
        <v>37</v>
      </c>
      <c r="E6292">
        <v>13</v>
      </c>
      <c r="F6292">
        <v>4</v>
      </c>
    </row>
    <row r="6293" spans="1:10">
      <c r="A6293" t="s">
        <v>1745</v>
      </c>
      <c r="B6293" s="56">
        <v>7.5740740740740747E-2</v>
      </c>
      <c r="C6293" t="s">
        <v>14</v>
      </c>
      <c r="D6293" t="s">
        <v>37</v>
      </c>
      <c r="E6293">
        <v>23</v>
      </c>
      <c r="F6293">
        <v>18</v>
      </c>
    </row>
    <row r="6294" spans="1:10">
      <c r="A6294" t="s">
        <v>1745</v>
      </c>
      <c r="B6294" s="56">
        <v>9.9270833333333336E-2</v>
      </c>
      <c r="C6294" t="s">
        <v>13</v>
      </c>
      <c r="D6294" t="s">
        <v>15</v>
      </c>
      <c r="E6294">
        <v>21</v>
      </c>
      <c r="F6294">
        <v>20</v>
      </c>
    </row>
    <row r="6295" spans="1:10">
      <c r="A6295" t="s">
        <v>1745</v>
      </c>
      <c r="B6295" s="56">
        <v>0.1025462962962963</v>
      </c>
      <c r="C6295" t="s">
        <v>19</v>
      </c>
      <c r="D6295" t="s">
        <v>27</v>
      </c>
      <c r="E6295">
        <v>29</v>
      </c>
      <c r="F6295">
        <v>18</v>
      </c>
    </row>
    <row r="6296" spans="1:10">
      <c r="A6296" t="s">
        <v>1745</v>
      </c>
      <c r="B6296" s="56">
        <v>0.10297453703703703</v>
      </c>
      <c r="C6296" t="s">
        <v>19</v>
      </c>
      <c r="D6296" t="s">
        <v>15</v>
      </c>
      <c r="E6296">
        <v>5</v>
      </c>
      <c r="F6296">
        <v>5</v>
      </c>
    </row>
    <row r="6297" spans="1:10">
      <c r="A6297" t="s">
        <v>1745</v>
      </c>
      <c r="B6297" s="56">
        <v>0.10318287037037037</v>
      </c>
      <c r="C6297" t="s">
        <v>14</v>
      </c>
      <c r="D6297" t="s">
        <v>24</v>
      </c>
      <c r="E6297">
        <v>18</v>
      </c>
      <c r="F6297">
        <v>11</v>
      </c>
    </row>
    <row r="6298" spans="1:10">
      <c r="A6298" t="s">
        <v>1745</v>
      </c>
      <c r="B6298" s="56">
        <v>0.1121875</v>
      </c>
      <c r="C6298" t="s">
        <v>14</v>
      </c>
      <c r="D6298" t="s">
        <v>16</v>
      </c>
      <c r="E6298">
        <v>17</v>
      </c>
      <c r="F6298">
        <v>12</v>
      </c>
    </row>
    <row r="6299" spans="1:10">
      <c r="A6299" t="s">
        <v>1745</v>
      </c>
      <c r="B6299" s="56">
        <v>0.1121875</v>
      </c>
      <c r="C6299" t="s">
        <v>14</v>
      </c>
      <c r="D6299" t="s">
        <v>45</v>
      </c>
      <c r="E6299">
        <v>4</v>
      </c>
      <c r="J6299" t="s">
        <v>1752</v>
      </c>
    </row>
    <row r="6300" spans="1:10">
      <c r="A6300" t="s">
        <v>1745</v>
      </c>
      <c r="B6300" s="56">
        <v>0.11359953703703704</v>
      </c>
      <c r="C6300" t="s">
        <v>14</v>
      </c>
      <c r="D6300" t="s">
        <v>30</v>
      </c>
      <c r="E6300">
        <v>27</v>
      </c>
      <c r="F6300">
        <v>19</v>
      </c>
      <c r="J6300" t="s">
        <v>1753</v>
      </c>
    </row>
    <row r="6301" spans="1:10">
      <c r="A6301" t="s">
        <v>1745</v>
      </c>
      <c r="B6301" s="56">
        <v>0.11375</v>
      </c>
      <c r="C6301" t="s">
        <v>14</v>
      </c>
      <c r="D6301" t="s">
        <v>28</v>
      </c>
      <c r="E6301">
        <v>8</v>
      </c>
      <c r="H6301" t="s">
        <v>1755</v>
      </c>
    </row>
    <row r="6302" spans="1:10">
      <c r="A6302" t="s">
        <v>1745</v>
      </c>
      <c r="B6302" s="56">
        <v>0.11402777777777778</v>
      </c>
      <c r="C6302" t="s">
        <v>14</v>
      </c>
      <c r="D6302" t="s">
        <v>30</v>
      </c>
      <c r="E6302">
        <v>15</v>
      </c>
      <c r="F6302">
        <v>7</v>
      </c>
      <c r="J6302" t="s">
        <v>1753</v>
      </c>
    </row>
    <row r="6303" spans="1:10">
      <c r="A6303" t="s">
        <v>1745</v>
      </c>
      <c r="B6303" s="56">
        <v>0.11494212962962963</v>
      </c>
      <c r="C6303" t="s">
        <v>14</v>
      </c>
      <c r="D6303" t="s">
        <v>62</v>
      </c>
      <c r="E6303">
        <v>6</v>
      </c>
      <c r="F6303">
        <v>3</v>
      </c>
      <c r="J6303" t="s">
        <v>1756</v>
      </c>
    </row>
    <row r="6304" spans="1:10">
      <c r="A6304" t="s">
        <v>1745</v>
      </c>
      <c r="B6304" s="56">
        <v>0.11711805555555556</v>
      </c>
      <c r="C6304" t="s">
        <v>18</v>
      </c>
      <c r="D6304" t="s">
        <v>28</v>
      </c>
      <c r="E6304">
        <v>17</v>
      </c>
      <c r="H6304" t="s">
        <v>1757</v>
      </c>
      <c r="J6304" t="s">
        <v>186</v>
      </c>
    </row>
    <row r="6305" spans="1:10">
      <c r="A6305" t="s">
        <v>1745</v>
      </c>
      <c r="B6305" s="56">
        <v>0.11923611111111111</v>
      </c>
      <c r="C6305" t="s">
        <v>14</v>
      </c>
      <c r="D6305" t="s">
        <v>30</v>
      </c>
      <c r="E6305" t="s">
        <v>38</v>
      </c>
      <c r="F6305" t="s">
        <v>38</v>
      </c>
      <c r="J6305" t="s">
        <v>56</v>
      </c>
    </row>
    <row r="6306" spans="1:10">
      <c r="A6306" t="s">
        <v>1745</v>
      </c>
      <c r="B6306" s="56">
        <v>0.11923611111111111</v>
      </c>
      <c r="C6306" t="s">
        <v>14</v>
      </c>
      <c r="D6306" t="s">
        <v>30</v>
      </c>
      <c r="E6306">
        <v>16</v>
      </c>
      <c r="F6306">
        <v>8</v>
      </c>
      <c r="J6306" t="s">
        <v>1758</v>
      </c>
    </row>
    <row r="6307" spans="1:10">
      <c r="A6307" t="s">
        <v>1745</v>
      </c>
      <c r="B6307" s="56">
        <v>0.11938657407407408</v>
      </c>
      <c r="C6307" t="s">
        <v>14</v>
      </c>
      <c r="D6307" t="s">
        <v>28</v>
      </c>
      <c r="E6307">
        <v>6</v>
      </c>
      <c r="H6307" t="s">
        <v>1760</v>
      </c>
    </row>
    <row r="6308" spans="1:10">
      <c r="A6308" t="s">
        <v>1745</v>
      </c>
      <c r="B6308" s="56">
        <v>0.12013888888888889</v>
      </c>
      <c r="C6308" t="s">
        <v>14</v>
      </c>
      <c r="D6308" t="s">
        <v>30</v>
      </c>
      <c r="E6308">
        <v>25</v>
      </c>
      <c r="F6308">
        <v>17</v>
      </c>
      <c r="J6308" t="s">
        <v>1753</v>
      </c>
    </row>
    <row r="6309" spans="1:10">
      <c r="A6309" t="s">
        <v>1745</v>
      </c>
      <c r="B6309" s="56">
        <v>0.12019675925925925</v>
      </c>
      <c r="C6309" t="s">
        <v>14</v>
      </c>
      <c r="D6309" t="s">
        <v>28</v>
      </c>
      <c r="E6309">
        <v>9</v>
      </c>
      <c r="H6309" t="s">
        <v>1761</v>
      </c>
    </row>
    <row r="6310" spans="1:10">
      <c r="A6310" t="s">
        <v>1745</v>
      </c>
      <c r="B6310" s="56">
        <v>0.12078703703703704</v>
      </c>
      <c r="C6310" t="s">
        <v>14</v>
      </c>
      <c r="D6310" t="s">
        <v>30</v>
      </c>
      <c r="E6310">
        <v>19</v>
      </c>
      <c r="F6310">
        <v>11</v>
      </c>
      <c r="J6310" t="s">
        <v>1762</v>
      </c>
    </row>
    <row r="6311" spans="1:10">
      <c r="A6311" t="s">
        <v>1745</v>
      </c>
      <c r="B6311" s="56">
        <v>0.12091435185185186</v>
      </c>
      <c r="C6311" t="s">
        <v>14</v>
      </c>
      <c r="D6311" t="s">
        <v>28</v>
      </c>
      <c r="E6311">
        <v>11</v>
      </c>
      <c r="H6311" t="s">
        <v>1763</v>
      </c>
    </row>
    <row r="6312" spans="1:10">
      <c r="A6312" t="s">
        <v>1745</v>
      </c>
      <c r="B6312" s="56">
        <v>0.12136574074074075</v>
      </c>
      <c r="C6312" t="s">
        <v>18</v>
      </c>
      <c r="D6312" t="s">
        <v>62</v>
      </c>
      <c r="E6312">
        <v>5</v>
      </c>
      <c r="F6312">
        <v>3</v>
      </c>
      <c r="J6312" t="s">
        <v>1765</v>
      </c>
    </row>
    <row r="6313" spans="1:10">
      <c r="A6313" t="s">
        <v>1745</v>
      </c>
      <c r="B6313" s="56">
        <v>0.12359953703703704</v>
      </c>
      <c r="C6313" t="s">
        <v>14</v>
      </c>
      <c r="D6313" t="s">
        <v>30</v>
      </c>
      <c r="E6313">
        <v>16</v>
      </c>
      <c r="F6313">
        <v>8</v>
      </c>
      <c r="J6313" t="s">
        <v>1753</v>
      </c>
    </row>
    <row r="6314" spans="1:10">
      <c r="A6314" t="s">
        <v>1745</v>
      </c>
      <c r="B6314" s="56">
        <v>0.12398148148148148</v>
      </c>
      <c r="C6314" t="s">
        <v>14</v>
      </c>
      <c r="D6314" t="s">
        <v>62</v>
      </c>
      <c r="E6314">
        <v>14</v>
      </c>
      <c r="F6314">
        <v>11</v>
      </c>
      <c r="J6314" t="s">
        <v>1756</v>
      </c>
    </row>
    <row r="6315" spans="1:10">
      <c r="A6315" t="s">
        <v>1745</v>
      </c>
      <c r="B6315" s="56">
        <v>0.12864583333333332</v>
      </c>
      <c r="C6315" t="s">
        <v>14</v>
      </c>
      <c r="D6315" t="s">
        <v>30</v>
      </c>
      <c r="E6315" t="s">
        <v>38</v>
      </c>
      <c r="F6315" t="s">
        <v>38</v>
      </c>
      <c r="J6315" t="s">
        <v>56</v>
      </c>
    </row>
    <row r="6316" spans="1:10">
      <c r="A6316" t="s">
        <v>1745</v>
      </c>
      <c r="B6316" s="56">
        <v>0.12864583333333332</v>
      </c>
      <c r="C6316" t="s">
        <v>14</v>
      </c>
      <c r="D6316" t="s">
        <v>30</v>
      </c>
      <c r="E6316">
        <v>21</v>
      </c>
      <c r="F6316">
        <v>13</v>
      </c>
      <c r="J6316" t="s">
        <v>1753</v>
      </c>
    </row>
    <row r="6317" spans="1:10">
      <c r="A6317" t="s">
        <v>1745</v>
      </c>
      <c r="B6317" s="56">
        <v>0.12871527777777778</v>
      </c>
      <c r="C6317" t="s">
        <v>14</v>
      </c>
      <c r="D6317" t="s">
        <v>28</v>
      </c>
      <c r="E6317">
        <v>9</v>
      </c>
      <c r="H6317" t="s">
        <v>1761</v>
      </c>
    </row>
    <row r="6318" spans="1:10">
      <c r="A6318" t="s">
        <v>1745</v>
      </c>
      <c r="B6318" s="56">
        <v>0.12946759259259261</v>
      </c>
      <c r="C6318" t="s">
        <v>14</v>
      </c>
      <c r="D6318" t="s">
        <v>30</v>
      </c>
      <c r="E6318">
        <v>11</v>
      </c>
      <c r="F6318">
        <v>3</v>
      </c>
      <c r="J6318" t="s">
        <v>1753</v>
      </c>
    </row>
    <row r="6319" spans="1:10">
      <c r="A6319" t="s">
        <v>1745</v>
      </c>
      <c r="B6319" s="56">
        <v>0.13019675925925925</v>
      </c>
      <c r="C6319" t="s">
        <v>19</v>
      </c>
      <c r="D6319" t="s">
        <v>27</v>
      </c>
      <c r="E6319">
        <v>27</v>
      </c>
      <c r="F6319">
        <v>16</v>
      </c>
    </row>
    <row r="6320" spans="1:10">
      <c r="A6320" t="s">
        <v>1745</v>
      </c>
      <c r="B6320" s="56">
        <v>0.13041666666666665</v>
      </c>
      <c r="C6320" t="s">
        <v>888</v>
      </c>
      <c r="D6320" t="s">
        <v>15</v>
      </c>
      <c r="E6320" t="s">
        <v>38</v>
      </c>
      <c r="F6320" t="s">
        <v>38</v>
      </c>
    </row>
    <row r="6321" spans="1:10">
      <c r="A6321" t="s">
        <v>1745</v>
      </c>
      <c r="B6321" s="56">
        <v>0.13185185185185186</v>
      </c>
      <c r="C6321" t="s">
        <v>18</v>
      </c>
      <c r="D6321" t="s">
        <v>28</v>
      </c>
      <c r="E6321">
        <v>17</v>
      </c>
      <c r="H6321" t="s">
        <v>1772</v>
      </c>
      <c r="J6321" t="s">
        <v>1249</v>
      </c>
    </row>
    <row r="6322" spans="1:10">
      <c r="A6322" t="s">
        <v>1745</v>
      </c>
      <c r="B6322" s="56">
        <v>0.13230324074074074</v>
      </c>
      <c r="C6322" t="s">
        <v>18</v>
      </c>
      <c r="D6322" t="s">
        <v>28</v>
      </c>
      <c r="E6322">
        <v>13</v>
      </c>
      <c r="H6322" t="s">
        <v>1773</v>
      </c>
      <c r="J6322" t="s">
        <v>1249</v>
      </c>
    </row>
    <row r="6323" spans="1:10">
      <c r="A6323" t="s">
        <v>1745</v>
      </c>
      <c r="B6323" s="56">
        <v>0.1335763888888889</v>
      </c>
      <c r="C6323" t="s">
        <v>14</v>
      </c>
      <c r="D6323" t="s">
        <v>30</v>
      </c>
      <c r="E6323" t="s">
        <v>20</v>
      </c>
      <c r="F6323">
        <v>1</v>
      </c>
      <c r="J6323" t="s">
        <v>56</v>
      </c>
    </row>
    <row r="6324" spans="1:10">
      <c r="A6324" t="s">
        <v>1745</v>
      </c>
      <c r="B6324" s="56">
        <v>0.1335763888888889</v>
      </c>
      <c r="C6324" t="s">
        <v>14</v>
      </c>
      <c r="D6324" t="s">
        <v>30</v>
      </c>
      <c r="E6324">
        <v>22</v>
      </c>
      <c r="F6324">
        <v>14</v>
      </c>
      <c r="J6324" t="s">
        <v>1753</v>
      </c>
    </row>
    <row r="6325" spans="1:10">
      <c r="A6325" t="s">
        <v>1745</v>
      </c>
      <c r="B6325" s="56">
        <v>0.13370370370370371</v>
      </c>
      <c r="C6325" t="s">
        <v>14</v>
      </c>
      <c r="D6325" t="s">
        <v>28</v>
      </c>
      <c r="E6325">
        <v>10</v>
      </c>
      <c r="H6325" t="s">
        <v>1777</v>
      </c>
    </row>
    <row r="6326" spans="1:10">
      <c r="A6326" t="s">
        <v>1745</v>
      </c>
      <c r="B6326" s="56">
        <v>0.13393518518518518</v>
      </c>
      <c r="C6326" t="s">
        <v>14</v>
      </c>
      <c r="D6326" t="s">
        <v>30</v>
      </c>
      <c r="E6326">
        <v>19</v>
      </c>
      <c r="F6326">
        <v>11</v>
      </c>
      <c r="J6326" t="s">
        <v>1753</v>
      </c>
    </row>
    <row r="6327" spans="1:10">
      <c r="A6327" t="s">
        <v>1745</v>
      </c>
      <c r="B6327" s="56">
        <v>0.13399305555555555</v>
      </c>
      <c r="C6327" t="s">
        <v>14</v>
      </c>
      <c r="D6327" t="s">
        <v>28</v>
      </c>
      <c r="E6327">
        <v>9</v>
      </c>
      <c r="H6327" t="s">
        <v>1761</v>
      </c>
    </row>
    <row r="6328" spans="1:10">
      <c r="A6328" t="s">
        <v>1745</v>
      </c>
      <c r="B6328" s="56">
        <v>0.13436342592592593</v>
      </c>
      <c r="C6328" t="s">
        <v>14</v>
      </c>
      <c r="D6328" t="s">
        <v>30</v>
      </c>
      <c r="E6328">
        <v>23</v>
      </c>
      <c r="F6328">
        <v>15</v>
      </c>
      <c r="J6328" t="s">
        <v>1779</v>
      </c>
    </row>
    <row r="6329" spans="1:10">
      <c r="A6329" t="s">
        <v>1745</v>
      </c>
      <c r="B6329" s="56">
        <v>0.13456018518518517</v>
      </c>
      <c r="C6329" t="s">
        <v>14</v>
      </c>
      <c r="D6329" t="s">
        <v>28</v>
      </c>
      <c r="E6329">
        <v>10</v>
      </c>
      <c r="H6329" t="s">
        <v>1777</v>
      </c>
    </row>
    <row r="6330" spans="1:10">
      <c r="A6330" t="s">
        <v>1745</v>
      </c>
      <c r="B6330" s="56">
        <v>0.13471064814814815</v>
      </c>
      <c r="C6330" t="s">
        <v>14</v>
      </c>
      <c r="D6330" t="s">
        <v>30</v>
      </c>
      <c r="E6330">
        <v>17</v>
      </c>
      <c r="F6330">
        <v>9</v>
      </c>
      <c r="J6330" t="s">
        <v>1779</v>
      </c>
    </row>
    <row r="6331" spans="1:10">
      <c r="A6331" t="s">
        <v>1745</v>
      </c>
      <c r="B6331" s="56">
        <v>0.13710648148148147</v>
      </c>
      <c r="C6331" t="s">
        <v>19</v>
      </c>
      <c r="D6331" t="s">
        <v>27</v>
      </c>
      <c r="E6331">
        <v>17</v>
      </c>
      <c r="F6331">
        <v>6</v>
      </c>
    </row>
    <row r="6332" spans="1:10">
      <c r="A6332" t="s">
        <v>1745</v>
      </c>
      <c r="B6332" s="56">
        <v>0.13767361111111112</v>
      </c>
      <c r="C6332" t="s">
        <v>14</v>
      </c>
      <c r="D6332" t="s">
        <v>30</v>
      </c>
      <c r="E6332" t="s">
        <v>17</v>
      </c>
      <c r="F6332">
        <v>20</v>
      </c>
      <c r="J6332" t="s">
        <v>103</v>
      </c>
    </row>
    <row r="6333" spans="1:10">
      <c r="A6333" t="s">
        <v>1745</v>
      </c>
      <c r="B6333" s="56">
        <v>0.13767361111111112</v>
      </c>
      <c r="C6333" t="s">
        <v>14</v>
      </c>
      <c r="D6333" t="s">
        <v>30</v>
      </c>
      <c r="E6333">
        <v>16</v>
      </c>
      <c r="F6333">
        <v>8</v>
      </c>
      <c r="J6333" t="s">
        <v>1753</v>
      </c>
    </row>
    <row r="6334" spans="1:10">
      <c r="A6334" t="s">
        <v>1745</v>
      </c>
      <c r="B6334" s="56">
        <v>0.13896990740740742</v>
      </c>
      <c r="C6334" t="s">
        <v>888</v>
      </c>
      <c r="D6334" t="s">
        <v>101</v>
      </c>
      <c r="E6334">
        <v>9</v>
      </c>
      <c r="H6334" t="s">
        <v>1782</v>
      </c>
      <c r="J6334" t="s">
        <v>1783</v>
      </c>
    </row>
    <row r="6335" spans="1:10">
      <c r="A6335" t="s">
        <v>1745</v>
      </c>
      <c r="B6335" s="56">
        <v>0.13896990740740742</v>
      </c>
      <c r="C6335" t="s">
        <v>888</v>
      </c>
      <c r="D6335" t="s">
        <v>101</v>
      </c>
      <c r="E6335">
        <v>9</v>
      </c>
      <c r="H6335" t="s">
        <v>1784</v>
      </c>
      <c r="J6335" t="s">
        <v>1785</v>
      </c>
    </row>
    <row r="6336" spans="1:10">
      <c r="A6336" t="s">
        <v>1745</v>
      </c>
      <c r="B6336" s="56">
        <v>0.13909722222222223</v>
      </c>
      <c r="C6336" t="s">
        <v>19</v>
      </c>
      <c r="D6336" t="s">
        <v>27</v>
      </c>
      <c r="E6336">
        <v>23</v>
      </c>
      <c r="F6336">
        <v>12</v>
      </c>
    </row>
    <row r="6337" spans="1:10">
      <c r="A6337" t="s">
        <v>1745</v>
      </c>
      <c r="B6337" s="56">
        <v>0.14261574074074074</v>
      </c>
      <c r="C6337" t="s">
        <v>18</v>
      </c>
      <c r="D6337" t="s">
        <v>101</v>
      </c>
      <c r="E6337">
        <v>14</v>
      </c>
      <c r="H6337" t="s">
        <v>1786</v>
      </c>
      <c r="J6337" t="s">
        <v>1787</v>
      </c>
    </row>
    <row r="6338" spans="1:10">
      <c r="A6338" t="s">
        <v>1745</v>
      </c>
      <c r="B6338" s="56">
        <v>0.1426388888888889</v>
      </c>
      <c r="C6338" t="s">
        <v>18</v>
      </c>
      <c r="D6338" t="s">
        <v>101</v>
      </c>
      <c r="E6338">
        <v>15</v>
      </c>
      <c r="H6338" t="s">
        <v>1789</v>
      </c>
      <c r="J6338" t="s">
        <v>1787</v>
      </c>
    </row>
    <row r="6339" spans="1:10">
      <c r="A6339" t="s">
        <v>1745</v>
      </c>
      <c r="B6339" s="56">
        <v>0.14315972222222223</v>
      </c>
      <c r="C6339" t="s">
        <v>13</v>
      </c>
      <c r="D6339" t="s">
        <v>15</v>
      </c>
      <c r="E6339">
        <v>8</v>
      </c>
      <c r="F6339">
        <v>7</v>
      </c>
    </row>
    <row r="6340" spans="1:10">
      <c r="A6340" t="s">
        <v>1745</v>
      </c>
      <c r="B6340" s="56">
        <v>0.14583333333333334</v>
      </c>
      <c r="C6340" t="s">
        <v>14</v>
      </c>
      <c r="D6340" t="s">
        <v>15</v>
      </c>
      <c r="E6340">
        <v>22</v>
      </c>
      <c r="F6340">
        <v>19</v>
      </c>
    </row>
    <row r="6341" spans="1:10">
      <c r="A6341" t="s">
        <v>1746</v>
      </c>
      <c r="B6341" s="56">
        <v>1.7465277777777777E-2</v>
      </c>
      <c r="C6341" t="s">
        <v>13</v>
      </c>
      <c r="D6341" t="s">
        <v>15</v>
      </c>
      <c r="E6341">
        <v>15</v>
      </c>
      <c r="F6341">
        <v>14</v>
      </c>
    </row>
    <row r="6342" spans="1:10">
      <c r="A6342" t="s">
        <v>1746</v>
      </c>
      <c r="B6342" s="56">
        <v>1.7592592592592594E-2</v>
      </c>
      <c r="C6342" t="s">
        <v>888</v>
      </c>
      <c r="D6342" t="s">
        <v>15</v>
      </c>
      <c r="E6342">
        <v>14</v>
      </c>
      <c r="F6342">
        <v>6</v>
      </c>
    </row>
    <row r="6343" spans="1:10">
      <c r="A6343" t="s">
        <v>1746</v>
      </c>
      <c r="B6343" s="56">
        <v>1.7951388888888888E-2</v>
      </c>
      <c r="C6343" t="s">
        <v>18</v>
      </c>
      <c r="D6343" t="s">
        <v>101</v>
      </c>
      <c r="E6343">
        <v>10</v>
      </c>
      <c r="J6343" t="s">
        <v>1747</v>
      </c>
    </row>
    <row r="6344" spans="1:10">
      <c r="A6344" t="s">
        <v>1746</v>
      </c>
      <c r="B6344" s="56">
        <v>1.7997685185185186E-2</v>
      </c>
      <c r="C6344" t="s">
        <v>18</v>
      </c>
      <c r="D6344" t="s">
        <v>101</v>
      </c>
      <c r="E6344">
        <v>13</v>
      </c>
      <c r="J6344" t="s">
        <v>1748</v>
      </c>
    </row>
    <row r="6345" spans="1:10">
      <c r="A6345" t="s">
        <v>1746</v>
      </c>
      <c r="B6345" s="56">
        <v>3.5439814814814813E-2</v>
      </c>
      <c r="C6345" t="s">
        <v>19</v>
      </c>
      <c r="D6345" t="s">
        <v>37</v>
      </c>
      <c r="E6345">
        <v>24</v>
      </c>
      <c r="F6345">
        <v>15</v>
      </c>
    </row>
    <row r="6346" spans="1:10">
      <c r="A6346" t="s">
        <v>1746</v>
      </c>
      <c r="B6346" s="56">
        <v>4.08912037037037E-2</v>
      </c>
      <c r="C6346" t="s">
        <v>21</v>
      </c>
      <c r="D6346" t="s">
        <v>78</v>
      </c>
      <c r="E6346">
        <v>9</v>
      </c>
      <c r="F6346">
        <v>3</v>
      </c>
    </row>
    <row r="6347" spans="1:10">
      <c r="A6347" t="s">
        <v>1746</v>
      </c>
      <c r="B6347" s="56">
        <v>4.1053240740740737E-2</v>
      </c>
      <c r="C6347" t="s">
        <v>21</v>
      </c>
      <c r="D6347" t="s">
        <v>34</v>
      </c>
      <c r="E6347">
        <v>18</v>
      </c>
      <c r="F6347">
        <v>14</v>
      </c>
    </row>
    <row r="6348" spans="1:10">
      <c r="A6348" t="s">
        <v>1746</v>
      </c>
      <c r="B6348" s="56">
        <v>4.310185185185185E-2</v>
      </c>
      <c r="C6348" t="s">
        <v>21</v>
      </c>
      <c r="D6348" t="s">
        <v>109</v>
      </c>
      <c r="E6348">
        <v>11</v>
      </c>
      <c r="F6348">
        <v>10</v>
      </c>
    </row>
    <row r="6349" spans="1:10">
      <c r="A6349" t="s">
        <v>1746</v>
      </c>
      <c r="B6349" s="56">
        <v>4.3576388888888887E-2</v>
      </c>
      <c r="C6349" t="s">
        <v>13</v>
      </c>
      <c r="D6349" t="s">
        <v>34</v>
      </c>
      <c r="E6349">
        <v>18</v>
      </c>
      <c r="F6349">
        <v>10</v>
      </c>
    </row>
    <row r="6350" spans="1:10">
      <c r="A6350" t="s">
        <v>1746</v>
      </c>
      <c r="B6350" s="56">
        <v>4.7245370370370368E-2</v>
      </c>
      <c r="C6350" t="s">
        <v>13</v>
      </c>
      <c r="D6350" t="s">
        <v>15</v>
      </c>
      <c r="E6350">
        <v>18</v>
      </c>
      <c r="F6350">
        <v>17</v>
      </c>
    </row>
    <row r="6351" spans="1:10">
      <c r="A6351" t="s">
        <v>1746</v>
      </c>
      <c r="B6351" s="56">
        <v>4.7696759259259258E-2</v>
      </c>
      <c r="C6351" t="s">
        <v>14</v>
      </c>
      <c r="D6351" t="s">
        <v>37</v>
      </c>
      <c r="E6351">
        <v>8</v>
      </c>
      <c r="F6351">
        <v>3</v>
      </c>
    </row>
    <row r="6352" spans="1:10">
      <c r="A6352" t="s">
        <v>1746</v>
      </c>
      <c r="B6352" s="56">
        <v>5.0138888888888886E-2</v>
      </c>
      <c r="C6352" t="s">
        <v>888</v>
      </c>
      <c r="D6352" t="s">
        <v>68</v>
      </c>
      <c r="E6352">
        <v>1</v>
      </c>
      <c r="F6352">
        <v>2</v>
      </c>
    </row>
    <row r="6353" spans="1:10">
      <c r="A6353" t="s">
        <v>1746</v>
      </c>
      <c r="B6353" s="56">
        <v>5.0856481481481482E-2</v>
      </c>
      <c r="C6353" t="s">
        <v>89</v>
      </c>
      <c r="D6353" t="s">
        <v>15</v>
      </c>
      <c r="E6353">
        <v>8</v>
      </c>
      <c r="F6353">
        <v>5</v>
      </c>
    </row>
    <row r="6354" spans="1:10">
      <c r="A6354" t="s">
        <v>1746</v>
      </c>
      <c r="B6354" s="56">
        <v>5.1689814814814813E-2</v>
      </c>
      <c r="C6354" t="s">
        <v>13</v>
      </c>
      <c r="D6354" t="s">
        <v>15</v>
      </c>
      <c r="E6354">
        <v>12</v>
      </c>
      <c r="F6354">
        <v>11</v>
      </c>
    </row>
    <row r="6355" spans="1:10">
      <c r="A6355" t="s">
        <v>1746</v>
      </c>
      <c r="B6355" s="56">
        <v>5.2766203703703704E-2</v>
      </c>
      <c r="C6355" t="s">
        <v>13</v>
      </c>
      <c r="D6355" t="s">
        <v>116</v>
      </c>
      <c r="E6355">
        <v>20</v>
      </c>
      <c r="F6355">
        <v>12</v>
      </c>
    </row>
    <row r="6356" spans="1:10">
      <c r="A6356" t="s">
        <v>1746</v>
      </c>
      <c r="B6356" s="56">
        <v>5.5266203703703706E-2</v>
      </c>
      <c r="C6356" t="s">
        <v>21</v>
      </c>
      <c r="D6356" t="s">
        <v>22</v>
      </c>
      <c r="E6356">
        <v>4</v>
      </c>
      <c r="F6356">
        <v>2</v>
      </c>
    </row>
    <row r="6357" spans="1:10">
      <c r="A6357" t="s">
        <v>1746</v>
      </c>
      <c r="B6357" s="56">
        <v>5.5289351851851853E-2</v>
      </c>
      <c r="C6357" t="s">
        <v>888</v>
      </c>
      <c r="D6357" t="s">
        <v>22</v>
      </c>
      <c r="E6357">
        <v>10</v>
      </c>
      <c r="F6357">
        <v>9</v>
      </c>
    </row>
    <row r="6358" spans="1:10">
      <c r="A6358" t="s">
        <v>1746</v>
      </c>
      <c r="B6358" s="56">
        <v>5.5300925925925927E-2</v>
      </c>
      <c r="C6358" t="s">
        <v>18</v>
      </c>
      <c r="D6358" t="s">
        <v>22</v>
      </c>
      <c r="E6358">
        <v>11</v>
      </c>
      <c r="F6358">
        <v>7</v>
      </c>
    </row>
    <row r="6359" spans="1:10">
      <c r="A6359" t="s">
        <v>1746</v>
      </c>
      <c r="B6359" s="56">
        <v>5.5324074074074074E-2</v>
      </c>
      <c r="C6359" t="s">
        <v>14</v>
      </c>
      <c r="D6359" t="s">
        <v>22</v>
      </c>
      <c r="E6359">
        <v>22</v>
      </c>
      <c r="F6359">
        <v>14</v>
      </c>
    </row>
    <row r="6360" spans="1:10">
      <c r="A6360" t="s">
        <v>1746</v>
      </c>
      <c r="B6360" s="56">
        <v>5.5347222222222221E-2</v>
      </c>
      <c r="C6360" t="s">
        <v>19</v>
      </c>
      <c r="D6360" t="s">
        <v>22</v>
      </c>
      <c r="E6360">
        <v>26</v>
      </c>
      <c r="F6360">
        <v>15</v>
      </c>
    </row>
    <row r="6361" spans="1:10">
      <c r="A6361" t="s">
        <v>1746</v>
      </c>
      <c r="B6361" s="56">
        <v>5.6967592592592591E-2</v>
      </c>
      <c r="C6361" t="s">
        <v>13</v>
      </c>
      <c r="D6361" t="s">
        <v>15</v>
      </c>
      <c r="E6361">
        <v>13</v>
      </c>
      <c r="F6361">
        <v>12</v>
      </c>
    </row>
    <row r="6362" spans="1:10">
      <c r="A6362" t="s">
        <v>1746</v>
      </c>
      <c r="B6362" s="56">
        <v>6.0821759259259256E-2</v>
      </c>
      <c r="C6362" t="s">
        <v>14</v>
      </c>
      <c r="D6362" t="s">
        <v>37</v>
      </c>
      <c r="E6362">
        <v>20</v>
      </c>
      <c r="F6362">
        <v>19</v>
      </c>
    </row>
    <row r="6363" spans="1:10">
      <c r="A6363" t="s">
        <v>1746</v>
      </c>
      <c r="B6363" s="56">
        <v>6.0868055555555557E-2</v>
      </c>
      <c r="C6363" t="s">
        <v>888</v>
      </c>
      <c r="D6363" t="s">
        <v>15</v>
      </c>
      <c r="E6363">
        <v>27</v>
      </c>
      <c r="F6363">
        <v>19</v>
      </c>
    </row>
    <row r="6364" spans="1:10">
      <c r="A6364" t="s">
        <v>1746</v>
      </c>
      <c r="B6364" s="56">
        <v>6.1944444444444448E-2</v>
      </c>
      <c r="C6364" t="s">
        <v>18</v>
      </c>
      <c r="D6364" t="s">
        <v>15</v>
      </c>
      <c r="E6364">
        <v>22</v>
      </c>
      <c r="F6364">
        <v>17</v>
      </c>
    </row>
    <row r="6365" spans="1:10">
      <c r="A6365" t="s">
        <v>1746</v>
      </c>
      <c r="B6365" s="56">
        <v>6.2581018518518522E-2</v>
      </c>
      <c r="C6365" t="s">
        <v>19</v>
      </c>
      <c r="D6365" t="s">
        <v>37</v>
      </c>
      <c r="E6365">
        <v>15</v>
      </c>
      <c r="F6365">
        <v>6</v>
      </c>
      <c r="J6365" t="s">
        <v>1750</v>
      </c>
    </row>
    <row r="6366" spans="1:10">
      <c r="A6366" t="s">
        <v>1746</v>
      </c>
      <c r="B6366" s="56">
        <v>6.4212962962962958E-2</v>
      </c>
      <c r="C6366" t="s">
        <v>14</v>
      </c>
      <c r="D6366" t="s">
        <v>31</v>
      </c>
      <c r="E6366">
        <v>8</v>
      </c>
      <c r="F6366">
        <v>7</v>
      </c>
    </row>
    <row r="6367" spans="1:10">
      <c r="A6367" t="s">
        <v>1746</v>
      </c>
      <c r="B6367" s="56">
        <v>6.5798611111111113E-2</v>
      </c>
      <c r="C6367" t="s">
        <v>18</v>
      </c>
      <c r="D6367" t="s">
        <v>34</v>
      </c>
      <c r="E6367">
        <v>14</v>
      </c>
      <c r="F6367">
        <v>10</v>
      </c>
    </row>
    <row r="6368" spans="1:10">
      <c r="A6368" t="s">
        <v>1746</v>
      </c>
      <c r="B6368" s="56">
        <v>6.6643518518518519E-2</v>
      </c>
      <c r="C6368" t="s">
        <v>14</v>
      </c>
      <c r="D6368" t="s">
        <v>34</v>
      </c>
      <c r="E6368">
        <v>22</v>
      </c>
      <c r="F6368">
        <v>18</v>
      </c>
    </row>
    <row r="6369" spans="1:10">
      <c r="A6369" t="s">
        <v>1746</v>
      </c>
      <c r="B6369" s="56">
        <v>6.8136574074074072E-2</v>
      </c>
      <c r="C6369" t="s">
        <v>13</v>
      </c>
      <c r="D6369" t="s">
        <v>26</v>
      </c>
      <c r="E6369">
        <v>22</v>
      </c>
      <c r="F6369">
        <v>19</v>
      </c>
    </row>
    <row r="6370" spans="1:10">
      <c r="A6370" t="s">
        <v>1746</v>
      </c>
      <c r="B6370" s="56">
        <v>6.8865740740740741E-2</v>
      </c>
      <c r="C6370" t="s">
        <v>13</v>
      </c>
      <c r="D6370" t="s">
        <v>37</v>
      </c>
      <c r="E6370">
        <v>23</v>
      </c>
      <c r="F6370">
        <v>18</v>
      </c>
    </row>
    <row r="6371" spans="1:10">
      <c r="A6371" t="s">
        <v>1746</v>
      </c>
      <c r="B6371" s="56">
        <v>7.2002314814814811E-2</v>
      </c>
      <c r="C6371" t="s">
        <v>14</v>
      </c>
      <c r="D6371" t="s">
        <v>70</v>
      </c>
      <c r="E6371">
        <v>44</v>
      </c>
      <c r="J6371" t="s">
        <v>1607</v>
      </c>
    </row>
    <row r="6372" spans="1:10">
      <c r="A6372" t="s">
        <v>1746</v>
      </c>
      <c r="B6372" s="56">
        <v>7.739583333333333E-2</v>
      </c>
      <c r="C6372" t="s">
        <v>14</v>
      </c>
      <c r="D6372" t="s">
        <v>30</v>
      </c>
      <c r="E6372">
        <v>12</v>
      </c>
      <c r="F6372">
        <v>4</v>
      </c>
      <c r="J6372" t="s">
        <v>32</v>
      </c>
    </row>
    <row r="6373" spans="1:10">
      <c r="A6373" t="s">
        <v>1746</v>
      </c>
      <c r="B6373" s="56">
        <v>7.7407407407407411E-2</v>
      </c>
      <c r="C6373" t="s">
        <v>14</v>
      </c>
      <c r="D6373" t="s">
        <v>30</v>
      </c>
      <c r="E6373">
        <v>27</v>
      </c>
      <c r="F6373">
        <v>19</v>
      </c>
      <c r="J6373" t="s">
        <v>32</v>
      </c>
    </row>
    <row r="6374" spans="1:10">
      <c r="A6374" t="s">
        <v>1746</v>
      </c>
      <c r="B6374" s="56">
        <v>7.7708333333333338E-2</v>
      </c>
      <c r="C6374" t="s">
        <v>14</v>
      </c>
      <c r="D6374" t="s">
        <v>28</v>
      </c>
      <c r="H6374" t="s">
        <v>1754</v>
      </c>
    </row>
    <row r="6375" spans="1:10">
      <c r="A6375" t="s">
        <v>1746</v>
      </c>
      <c r="B6375" s="56">
        <v>7.7939814814814809E-2</v>
      </c>
      <c r="C6375" t="s">
        <v>14</v>
      </c>
      <c r="D6375" t="s">
        <v>30</v>
      </c>
      <c r="E6375">
        <v>18</v>
      </c>
      <c r="F6375">
        <v>10</v>
      </c>
      <c r="J6375" t="s">
        <v>32</v>
      </c>
    </row>
    <row r="6376" spans="1:10">
      <c r="A6376" t="s">
        <v>1746</v>
      </c>
      <c r="B6376" s="56">
        <v>7.7974537037037037E-2</v>
      </c>
      <c r="C6376" t="s">
        <v>14</v>
      </c>
      <c r="D6376" t="s">
        <v>30</v>
      </c>
      <c r="E6376">
        <v>17</v>
      </c>
      <c r="F6376">
        <v>9</v>
      </c>
      <c r="J6376" t="s">
        <v>32</v>
      </c>
    </row>
    <row r="6377" spans="1:10">
      <c r="A6377" t="s">
        <v>1746</v>
      </c>
      <c r="B6377" s="56">
        <v>8.4930555555555551E-2</v>
      </c>
      <c r="C6377" t="s">
        <v>14</v>
      </c>
      <c r="D6377" t="s">
        <v>69</v>
      </c>
      <c r="E6377">
        <v>19</v>
      </c>
      <c r="F6377">
        <v>16</v>
      </c>
    </row>
    <row r="6378" spans="1:10">
      <c r="A6378" t="s">
        <v>1746</v>
      </c>
      <c r="B6378" s="56">
        <v>8.5358796296296294E-2</v>
      </c>
      <c r="C6378" t="s">
        <v>14</v>
      </c>
      <c r="D6378" t="s">
        <v>22</v>
      </c>
      <c r="E6378">
        <v>13</v>
      </c>
      <c r="F6378">
        <v>10</v>
      </c>
    </row>
    <row r="6379" spans="1:10">
      <c r="A6379" t="s">
        <v>1746</v>
      </c>
      <c r="B6379" s="56">
        <v>8.5590277777777779E-2</v>
      </c>
      <c r="C6379" t="s">
        <v>14</v>
      </c>
      <c r="D6379" t="s">
        <v>70</v>
      </c>
      <c r="E6379" t="s">
        <v>38</v>
      </c>
      <c r="F6379" t="s">
        <v>38</v>
      </c>
      <c r="J6379" t="s">
        <v>1759</v>
      </c>
    </row>
    <row r="6380" spans="1:10">
      <c r="A6380" t="s">
        <v>1746</v>
      </c>
      <c r="B6380" s="56">
        <v>0.1046875</v>
      </c>
      <c r="C6380" t="s">
        <v>13</v>
      </c>
      <c r="D6380" t="s">
        <v>22</v>
      </c>
      <c r="E6380">
        <v>25</v>
      </c>
      <c r="F6380">
        <v>15</v>
      </c>
      <c r="J6380" t="s">
        <v>820</v>
      </c>
    </row>
    <row r="6381" spans="1:10">
      <c r="A6381" t="s">
        <v>1746</v>
      </c>
      <c r="B6381" s="56">
        <v>0.1046875</v>
      </c>
      <c r="C6381" t="s">
        <v>66</v>
      </c>
      <c r="D6381" t="s">
        <v>22</v>
      </c>
      <c r="E6381">
        <v>26</v>
      </c>
      <c r="F6381">
        <v>14</v>
      </c>
      <c r="J6381" t="s">
        <v>820</v>
      </c>
    </row>
    <row r="6382" spans="1:10">
      <c r="A6382" t="s">
        <v>1746</v>
      </c>
      <c r="B6382" s="56">
        <v>0.1047337962962963</v>
      </c>
      <c r="C6382" t="s">
        <v>14</v>
      </c>
      <c r="D6382" t="s">
        <v>22</v>
      </c>
      <c r="E6382">
        <v>27</v>
      </c>
      <c r="F6382">
        <v>9</v>
      </c>
      <c r="J6382" t="s">
        <v>820</v>
      </c>
    </row>
    <row r="6383" spans="1:10">
      <c r="A6383" t="s">
        <v>1746</v>
      </c>
      <c r="B6383" s="56">
        <v>0.10474537037037036</v>
      </c>
      <c r="C6383" t="s">
        <v>21</v>
      </c>
      <c r="D6383" t="s">
        <v>22</v>
      </c>
      <c r="E6383">
        <v>23</v>
      </c>
      <c r="F6383">
        <v>11</v>
      </c>
      <c r="J6383" t="s">
        <v>820</v>
      </c>
    </row>
    <row r="6384" spans="1:10">
      <c r="A6384" t="s">
        <v>1746</v>
      </c>
      <c r="B6384" s="56">
        <v>0.10484953703703703</v>
      </c>
      <c r="C6384" t="s">
        <v>19</v>
      </c>
      <c r="D6384" t="s">
        <v>22</v>
      </c>
      <c r="E6384" t="s">
        <v>38</v>
      </c>
      <c r="F6384" t="s">
        <v>38</v>
      </c>
      <c r="J6384" t="s">
        <v>56</v>
      </c>
    </row>
    <row r="6385" spans="1:10">
      <c r="A6385" t="s">
        <v>1746</v>
      </c>
      <c r="B6385" s="56">
        <v>0.1047337962962963</v>
      </c>
      <c r="C6385" t="s">
        <v>19</v>
      </c>
      <c r="D6385" t="s">
        <v>22</v>
      </c>
      <c r="E6385">
        <v>34</v>
      </c>
      <c r="F6385">
        <v>13</v>
      </c>
      <c r="J6385" t="s">
        <v>1227</v>
      </c>
    </row>
    <row r="6386" spans="1:10">
      <c r="A6386" t="s">
        <v>1746</v>
      </c>
      <c r="B6386" s="56">
        <v>0.10489583333333333</v>
      </c>
      <c r="C6386" t="s">
        <v>18</v>
      </c>
      <c r="D6386" t="s">
        <v>22</v>
      </c>
      <c r="E6386">
        <v>21</v>
      </c>
      <c r="F6386">
        <v>7</v>
      </c>
      <c r="J6386" t="s">
        <v>820</v>
      </c>
    </row>
    <row r="6387" spans="1:10">
      <c r="A6387" t="s">
        <v>1746</v>
      </c>
      <c r="B6387" s="56">
        <v>0.10490740740740741</v>
      </c>
      <c r="C6387" t="s">
        <v>888</v>
      </c>
      <c r="D6387" t="s">
        <v>22</v>
      </c>
      <c r="E6387">
        <v>26</v>
      </c>
      <c r="F6387">
        <v>15</v>
      </c>
      <c r="J6387" t="s">
        <v>820</v>
      </c>
    </row>
    <row r="6388" spans="1:10">
      <c r="A6388" t="s">
        <v>1746</v>
      </c>
      <c r="B6388" s="56">
        <v>0.10550925925925926</v>
      </c>
      <c r="C6388" t="s">
        <v>13</v>
      </c>
      <c r="D6388" t="s">
        <v>15</v>
      </c>
      <c r="E6388">
        <v>5</v>
      </c>
      <c r="F6388">
        <v>4</v>
      </c>
    </row>
    <row r="6389" spans="1:10">
      <c r="A6389" t="s">
        <v>1746</v>
      </c>
      <c r="B6389" s="56">
        <v>0.10958333333333334</v>
      </c>
      <c r="C6389" t="s">
        <v>66</v>
      </c>
      <c r="D6389" t="s">
        <v>109</v>
      </c>
      <c r="E6389">
        <v>23</v>
      </c>
      <c r="F6389">
        <v>19</v>
      </c>
    </row>
    <row r="6390" spans="1:10">
      <c r="A6390" t="s">
        <v>1746</v>
      </c>
      <c r="B6390" s="56">
        <v>0.11180555555555556</v>
      </c>
      <c r="C6390" t="s">
        <v>19</v>
      </c>
      <c r="D6390" t="s">
        <v>15</v>
      </c>
      <c r="E6390" t="s">
        <v>17</v>
      </c>
      <c r="F6390">
        <v>20</v>
      </c>
    </row>
    <row r="6391" spans="1:10">
      <c r="A6391" t="s">
        <v>1746</v>
      </c>
      <c r="B6391" s="56">
        <v>0.11383101851851851</v>
      </c>
      <c r="C6391" t="s">
        <v>19</v>
      </c>
      <c r="D6391" t="s">
        <v>16</v>
      </c>
      <c r="E6391">
        <v>20</v>
      </c>
      <c r="F6391">
        <v>15</v>
      </c>
    </row>
    <row r="6392" spans="1:10">
      <c r="A6392" t="s">
        <v>1746</v>
      </c>
      <c r="B6392" s="56">
        <v>0.11390046296296297</v>
      </c>
      <c r="C6392" t="s">
        <v>18</v>
      </c>
      <c r="D6392" t="s">
        <v>16</v>
      </c>
      <c r="E6392">
        <v>19</v>
      </c>
      <c r="F6392">
        <v>15</v>
      </c>
    </row>
    <row r="6393" spans="1:10">
      <c r="A6393" t="s">
        <v>1746</v>
      </c>
      <c r="B6393" s="56">
        <v>0.11390046296296297</v>
      </c>
      <c r="C6393" t="s">
        <v>888</v>
      </c>
      <c r="D6393" t="s">
        <v>16</v>
      </c>
      <c r="E6393">
        <v>17</v>
      </c>
      <c r="F6393">
        <v>16</v>
      </c>
    </row>
    <row r="6394" spans="1:10">
      <c r="A6394" t="s">
        <v>1746</v>
      </c>
      <c r="B6394" s="56">
        <v>0.11392361111111111</v>
      </c>
      <c r="C6394" t="s">
        <v>14</v>
      </c>
      <c r="D6394" t="s">
        <v>16</v>
      </c>
      <c r="E6394">
        <v>18</v>
      </c>
      <c r="F6394">
        <v>13</v>
      </c>
    </row>
    <row r="6395" spans="1:10">
      <c r="A6395" t="s">
        <v>1746</v>
      </c>
      <c r="B6395" s="56">
        <v>0.11394675925925926</v>
      </c>
      <c r="C6395" t="s">
        <v>21</v>
      </c>
      <c r="D6395" t="s">
        <v>16</v>
      </c>
      <c r="E6395">
        <v>16</v>
      </c>
      <c r="F6395">
        <v>15</v>
      </c>
    </row>
    <row r="6396" spans="1:10">
      <c r="A6396" t="s">
        <v>1746</v>
      </c>
      <c r="B6396" s="56">
        <v>0.11421296296296296</v>
      </c>
      <c r="C6396" t="s">
        <v>66</v>
      </c>
      <c r="D6396" t="s">
        <v>16</v>
      </c>
      <c r="E6396">
        <v>14</v>
      </c>
      <c r="F6396">
        <v>12</v>
      </c>
    </row>
    <row r="6397" spans="1:10">
      <c r="A6397" t="s">
        <v>1746</v>
      </c>
      <c r="B6397" s="56">
        <v>0.1142824074074074</v>
      </c>
      <c r="C6397" t="s">
        <v>13</v>
      </c>
      <c r="D6397" t="s">
        <v>16</v>
      </c>
      <c r="E6397">
        <v>4</v>
      </c>
      <c r="F6397">
        <v>4</v>
      </c>
    </row>
    <row r="6398" spans="1:10">
      <c r="A6398" t="s">
        <v>1746</v>
      </c>
      <c r="B6398" s="56">
        <v>0.11511574074074074</v>
      </c>
      <c r="C6398" t="s">
        <v>19</v>
      </c>
      <c r="D6398" t="s">
        <v>22</v>
      </c>
      <c r="E6398" t="s">
        <v>17</v>
      </c>
      <c r="F6398">
        <v>20</v>
      </c>
    </row>
    <row r="6399" spans="1:10">
      <c r="A6399" t="s">
        <v>1746</v>
      </c>
      <c r="B6399" s="56">
        <v>0.11768518518518518</v>
      </c>
      <c r="C6399" t="s">
        <v>18</v>
      </c>
      <c r="D6399" t="s">
        <v>33</v>
      </c>
      <c r="E6399">
        <v>12</v>
      </c>
      <c r="F6399">
        <v>4</v>
      </c>
      <c r="J6399" t="s">
        <v>1788</v>
      </c>
    </row>
    <row r="6400" spans="1:10">
      <c r="A6400" t="s">
        <v>1746</v>
      </c>
      <c r="B6400" s="56">
        <v>0.11813657407407407</v>
      </c>
      <c r="C6400" t="s">
        <v>14</v>
      </c>
      <c r="D6400" t="s">
        <v>15</v>
      </c>
      <c r="E6400">
        <v>22</v>
      </c>
      <c r="F6400">
        <v>19</v>
      </c>
    </row>
    <row r="6401" spans="1:10">
      <c r="A6401" t="s">
        <v>1746</v>
      </c>
      <c r="B6401" s="56">
        <v>0.12043981481481482</v>
      </c>
      <c r="C6401" t="s">
        <v>21</v>
      </c>
      <c r="D6401" t="s">
        <v>113</v>
      </c>
      <c r="E6401" t="s">
        <v>38</v>
      </c>
      <c r="F6401" t="s">
        <v>38</v>
      </c>
      <c r="J6401" t="s">
        <v>56</v>
      </c>
    </row>
    <row r="6402" spans="1:10">
      <c r="A6402" t="s">
        <v>1746</v>
      </c>
      <c r="B6402" s="56">
        <v>0.12043981481481482</v>
      </c>
      <c r="C6402" t="s">
        <v>21</v>
      </c>
      <c r="D6402" t="s">
        <v>113</v>
      </c>
      <c r="E6402">
        <v>26</v>
      </c>
      <c r="F6402">
        <v>19</v>
      </c>
      <c r="J6402" t="s">
        <v>1790</v>
      </c>
    </row>
    <row r="6403" spans="1:10">
      <c r="A6403" t="s">
        <v>1746</v>
      </c>
      <c r="B6403" s="56">
        <v>0.12236111111111111</v>
      </c>
      <c r="C6403" t="s">
        <v>66</v>
      </c>
      <c r="D6403" t="s">
        <v>113</v>
      </c>
      <c r="E6403" t="s">
        <v>38</v>
      </c>
      <c r="F6403" t="s">
        <v>38</v>
      </c>
      <c r="J6403" t="s">
        <v>56</v>
      </c>
    </row>
    <row r="6404" spans="1:10">
      <c r="A6404" t="s">
        <v>1746</v>
      </c>
      <c r="B6404" s="56">
        <v>0.12236111111111111</v>
      </c>
      <c r="C6404" t="s">
        <v>66</v>
      </c>
      <c r="D6404" t="s">
        <v>113</v>
      </c>
      <c r="E6404">
        <v>16</v>
      </c>
      <c r="F6404">
        <v>17</v>
      </c>
      <c r="J6404" t="s">
        <v>1790</v>
      </c>
    </row>
    <row r="6405" spans="1:10">
      <c r="A6405" t="s">
        <v>1746</v>
      </c>
      <c r="B6405" s="56">
        <v>0.1247337962962963</v>
      </c>
      <c r="C6405" t="s">
        <v>19</v>
      </c>
      <c r="D6405" t="s">
        <v>30</v>
      </c>
      <c r="E6405">
        <v>28</v>
      </c>
      <c r="F6405">
        <v>19</v>
      </c>
      <c r="J6405" t="s">
        <v>1328</v>
      </c>
    </row>
    <row r="6406" spans="1:10">
      <c r="A6406" t="s">
        <v>1746</v>
      </c>
      <c r="B6406" s="56">
        <v>0.12491898148148148</v>
      </c>
      <c r="C6406" t="s">
        <v>19</v>
      </c>
      <c r="D6406" t="s">
        <v>28</v>
      </c>
      <c r="E6406">
        <v>26</v>
      </c>
      <c r="H6406" t="s">
        <v>1791</v>
      </c>
    </row>
    <row r="6407" spans="1:10">
      <c r="A6407" t="s">
        <v>1746</v>
      </c>
      <c r="B6407" s="56">
        <v>0.12540509259259258</v>
      </c>
      <c r="C6407" t="s">
        <v>19</v>
      </c>
      <c r="D6407" t="s">
        <v>22</v>
      </c>
      <c r="E6407">
        <v>22</v>
      </c>
      <c r="F6407">
        <v>11</v>
      </c>
    </row>
    <row r="6408" spans="1:10">
      <c r="A6408" t="s">
        <v>1746</v>
      </c>
      <c r="B6408" s="56">
        <v>0.12615740740740741</v>
      </c>
      <c r="C6408" t="s">
        <v>18</v>
      </c>
      <c r="D6408" t="s">
        <v>33</v>
      </c>
      <c r="E6408">
        <v>23</v>
      </c>
      <c r="F6408">
        <v>15</v>
      </c>
      <c r="J6408" t="s">
        <v>781</v>
      </c>
    </row>
    <row r="6409" spans="1:10">
      <c r="A6409" t="s">
        <v>1746</v>
      </c>
      <c r="B6409" s="56">
        <v>0.12636574074074075</v>
      </c>
      <c r="C6409" t="s">
        <v>18</v>
      </c>
      <c r="D6409" t="s">
        <v>28</v>
      </c>
      <c r="E6409">
        <v>26</v>
      </c>
      <c r="H6409" t="s">
        <v>1792</v>
      </c>
    </row>
    <row r="6410" spans="1:10">
      <c r="A6410" t="s">
        <v>1746</v>
      </c>
      <c r="B6410" s="56">
        <v>0.12690972222222222</v>
      </c>
      <c r="C6410" t="s">
        <v>18</v>
      </c>
      <c r="D6410" t="s">
        <v>33</v>
      </c>
      <c r="E6410">
        <v>11</v>
      </c>
      <c r="F6410">
        <v>3</v>
      </c>
      <c r="J6410" t="s">
        <v>155</v>
      </c>
    </row>
    <row r="6411" spans="1:10">
      <c r="A6411" t="s">
        <v>1746</v>
      </c>
      <c r="B6411" s="56">
        <v>0.12790509259259258</v>
      </c>
      <c r="C6411" t="s">
        <v>14</v>
      </c>
      <c r="D6411" t="s">
        <v>30</v>
      </c>
      <c r="E6411">
        <v>27</v>
      </c>
      <c r="F6411">
        <v>19</v>
      </c>
      <c r="J6411" t="s">
        <v>32</v>
      </c>
    </row>
    <row r="6412" spans="1:10">
      <c r="A6412" t="s">
        <v>1746</v>
      </c>
      <c r="B6412" s="56">
        <v>0.12796296296296297</v>
      </c>
      <c r="C6412" t="s">
        <v>14</v>
      </c>
      <c r="D6412" t="s">
        <v>30</v>
      </c>
      <c r="E6412">
        <v>17</v>
      </c>
      <c r="F6412">
        <v>9</v>
      </c>
      <c r="J6412" t="s">
        <v>32</v>
      </c>
    </row>
    <row r="6413" spans="1:10">
      <c r="A6413" t="s">
        <v>1746</v>
      </c>
      <c r="B6413" s="56">
        <v>0.12807870370370369</v>
      </c>
      <c r="C6413" t="s">
        <v>14</v>
      </c>
      <c r="D6413" t="s">
        <v>28</v>
      </c>
      <c r="E6413">
        <v>10</v>
      </c>
      <c r="H6413" t="s">
        <v>1794</v>
      </c>
    </row>
    <row r="6414" spans="1:10">
      <c r="A6414" t="s">
        <v>1746</v>
      </c>
      <c r="B6414" s="56">
        <v>0.12810185185185186</v>
      </c>
      <c r="C6414" t="s">
        <v>14</v>
      </c>
      <c r="D6414" t="s">
        <v>28</v>
      </c>
      <c r="E6414">
        <v>6</v>
      </c>
      <c r="H6414" t="s">
        <v>1795</v>
      </c>
    </row>
    <row r="6415" spans="1:10">
      <c r="A6415" t="s">
        <v>1746</v>
      </c>
      <c r="B6415" s="56">
        <v>0.12815972222222222</v>
      </c>
      <c r="C6415" t="s">
        <v>14</v>
      </c>
      <c r="D6415" t="s">
        <v>30</v>
      </c>
      <c r="E6415">
        <v>18</v>
      </c>
      <c r="F6415">
        <v>10</v>
      </c>
      <c r="J6415" t="s">
        <v>32</v>
      </c>
    </row>
    <row r="6416" spans="1:10">
      <c r="A6416" t="s">
        <v>1746</v>
      </c>
      <c r="B6416" s="56">
        <v>0.12819444444444444</v>
      </c>
      <c r="C6416" t="s">
        <v>14</v>
      </c>
      <c r="D6416" t="s">
        <v>28</v>
      </c>
      <c r="E6416">
        <v>8</v>
      </c>
      <c r="H6416" t="s">
        <v>1798</v>
      </c>
    </row>
    <row r="6417" spans="1:10">
      <c r="A6417" t="s">
        <v>1746</v>
      </c>
      <c r="B6417" s="56">
        <v>0.1282986111111111</v>
      </c>
      <c r="C6417" t="s">
        <v>14</v>
      </c>
      <c r="D6417" t="s">
        <v>30</v>
      </c>
      <c r="E6417">
        <v>25</v>
      </c>
      <c r="F6417">
        <v>17</v>
      </c>
      <c r="J6417" t="s">
        <v>32</v>
      </c>
    </row>
    <row r="6418" spans="1:10">
      <c r="A6418" t="s">
        <v>1746</v>
      </c>
      <c r="B6418" s="56">
        <v>0.12832175925925926</v>
      </c>
      <c r="C6418" t="s">
        <v>14</v>
      </c>
      <c r="D6418" t="s">
        <v>30</v>
      </c>
      <c r="E6418">
        <v>10</v>
      </c>
      <c r="F6418">
        <v>2</v>
      </c>
      <c r="J6418" t="s">
        <v>32</v>
      </c>
    </row>
    <row r="6419" spans="1:10">
      <c r="A6419" t="s">
        <v>1746</v>
      </c>
      <c r="B6419" s="56">
        <v>0.12840277777777778</v>
      </c>
      <c r="C6419" t="s">
        <v>14</v>
      </c>
      <c r="D6419" t="s">
        <v>28</v>
      </c>
      <c r="E6419">
        <v>10</v>
      </c>
      <c r="H6419" t="s">
        <v>1794</v>
      </c>
    </row>
    <row r="6420" spans="1:10">
      <c r="A6420" t="s">
        <v>1746</v>
      </c>
      <c r="B6420" s="56">
        <v>0.13126157407407407</v>
      </c>
      <c r="C6420" t="s">
        <v>21</v>
      </c>
      <c r="D6420" t="s">
        <v>33</v>
      </c>
      <c r="E6420">
        <v>22</v>
      </c>
      <c r="F6420">
        <v>14</v>
      </c>
      <c r="J6420" t="s">
        <v>1803</v>
      </c>
    </row>
    <row r="6421" spans="1:10">
      <c r="A6421" t="s">
        <v>1746</v>
      </c>
      <c r="B6421" s="56">
        <v>0.13146990740740741</v>
      </c>
      <c r="C6421" t="s">
        <v>21</v>
      </c>
      <c r="D6421" t="s">
        <v>28</v>
      </c>
      <c r="E6421">
        <v>10</v>
      </c>
      <c r="H6421" t="s">
        <v>1806</v>
      </c>
    </row>
    <row r="6422" spans="1:10">
      <c r="A6422" t="s">
        <v>1746</v>
      </c>
      <c r="B6422" s="56">
        <v>0.13197916666666668</v>
      </c>
      <c r="C6422" t="s">
        <v>14</v>
      </c>
      <c r="D6422" t="s">
        <v>30</v>
      </c>
      <c r="E6422">
        <v>12</v>
      </c>
      <c r="F6422">
        <v>4</v>
      </c>
      <c r="J6422" t="s">
        <v>629</v>
      </c>
    </row>
    <row r="6423" spans="1:10">
      <c r="A6423" t="s">
        <v>1746</v>
      </c>
      <c r="B6423" s="56">
        <v>0.13383101851851853</v>
      </c>
      <c r="C6423" t="s">
        <v>13</v>
      </c>
      <c r="D6423" t="s">
        <v>30</v>
      </c>
      <c r="E6423">
        <v>19</v>
      </c>
      <c r="F6423">
        <v>10</v>
      </c>
      <c r="J6423" t="s">
        <v>1807</v>
      </c>
    </row>
    <row r="6424" spans="1:10">
      <c r="A6424" t="s">
        <v>1746</v>
      </c>
      <c r="B6424" s="56">
        <v>0.13495370370370371</v>
      </c>
      <c r="C6424" t="s">
        <v>13</v>
      </c>
      <c r="D6424" t="s">
        <v>30</v>
      </c>
      <c r="E6424">
        <v>23</v>
      </c>
      <c r="F6424">
        <v>14</v>
      </c>
      <c r="J6424" t="s">
        <v>1020</v>
      </c>
    </row>
    <row r="6425" spans="1:10">
      <c r="A6425" t="s">
        <v>1746</v>
      </c>
      <c r="B6425" s="56">
        <v>0.13849537037037038</v>
      </c>
      <c r="C6425" t="s">
        <v>14</v>
      </c>
      <c r="D6425" t="s">
        <v>116</v>
      </c>
      <c r="E6425">
        <v>17</v>
      </c>
      <c r="F6425">
        <v>16</v>
      </c>
    </row>
    <row r="6426" spans="1:10">
      <c r="A6426" t="s">
        <v>1746</v>
      </c>
      <c r="B6426" s="56">
        <v>0.14291666666666666</v>
      </c>
      <c r="C6426" t="s">
        <v>13</v>
      </c>
      <c r="D6426" t="s">
        <v>52</v>
      </c>
      <c r="E6426" t="s">
        <v>38</v>
      </c>
      <c r="F6426" t="s">
        <v>38</v>
      </c>
    </row>
    <row r="6427" spans="1:10">
      <c r="A6427" t="s">
        <v>1746</v>
      </c>
      <c r="B6427" s="56">
        <v>0.14324074074074075</v>
      </c>
      <c r="C6427" t="s">
        <v>18</v>
      </c>
      <c r="D6427" t="s">
        <v>109</v>
      </c>
      <c r="E6427" t="s">
        <v>38</v>
      </c>
      <c r="F6427" t="s">
        <v>38</v>
      </c>
      <c r="J6427" t="s">
        <v>56</v>
      </c>
    </row>
    <row r="6428" spans="1:10">
      <c r="A6428" t="s">
        <v>1746</v>
      </c>
      <c r="B6428" s="56">
        <v>0.14324074074074075</v>
      </c>
      <c r="C6428" t="s">
        <v>18</v>
      </c>
      <c r="D6428" t="s">
        <v>109</v>
      </c>
      <c r="E6428">
        <v>10</v>
      </c>
      <c r="F6428">
        <v>7</v>
      </c>
      <c r="J6428" t="s">
        <v>57</v>
      </c>
    </row>
    <row r="6429" spans="1:10">
      <c r="A6429" t="s">
        <v>1746</v>
      </c>
      <c r="B6429" s="56">
        <v>0.14431712962962964</v>
      </c>
      <c r="C6429" t="s">
        <v>18</v>
      </c>
      <c r="D6429" t="s">
        <v>109</v>
      </c>
      <c r="E6429">
        <v>14</v>
      </c>
      <c r="F6429">
        <v>11</v>
      </c>
    </row>
    <row r="6430" spans="1:10">
      <c r="A6430" t="s">
        <v>1746</v>
      </c>
      <c r="B6430" s="56">
        <v>0.14486111111111111</v>
      </c>
      <c r="C6430" t="s">
        <v>14</v>
      </c>
      <c r="D6430" t="s">
        <v>15</v>
      </c>
      <c r="E6430">
        <v>12</v>
      </c>
      <c r="F6430">
        <v>9</v>
      </c>
    </row>
    <row r="6431" spans="1:10">
      <c r="A6431" t="s">
        <v>1746</v>
      </c>
      <c r="B6431" s="56">
        <v>0.14524305555555556</v>
      </c>
      <c r="C6431" t="s">
        <v>19</v>
      </c>
      <c r="D6431" t="s">
        <v>15</v>
      </c>
      <c r="E6431">
        <v>16</v>
      </c>
      <c r="F6431">
        <v>16</v>
      </c>
    </row>
    <row r="6432" spans="1:10">
      <c r="A6432" t="s">
        <v>1751</v>
      </c>
      <c r="B6432" s="56">
        <v>1.1724537037037037E-2</v>
      </c>
      <c r="C6432" t="s">
        <v>19</v>
      </c>
      <c r="D6432" t="s">
        <v>22</v>
      </c>
      <c r="E6432" t="s">
        <v>17</v>
      </c>
      <c r="F6432">
        <v>20</v>
      </c>
      <c r="G6432" t="s">
        <v>40</v>
      </c>
    </row>
    <row r="6433" spans="1:10">
      <c r="A6433" t="s">
        <v>1751</v>
      </c>
      <c r="B6433" s="56">
        <v>1.1724537037037037E-2</v>
      </c>
      <c r="C6433" t="s">
        <v>19</v>
      </c>
      <c r="D6433" t="s">
        <v>22</v>
      </c>
      <c r="E6433" t="s">
        <v>38</v>
      </c>
      <c r="F6433" t="s">
        <v>38</v>
      </c>
      <c r="J6433" t="s">
        <v>56</v>
      </c>
    </row>
    <row r="6434" spans="1:10">
      <c r="A6434" t="s">
        <v>1751</v>
      </c>
      <c r="B6434" s="56">
        <v>1.2766203703703703E-2</v>
      </c>
      <c r="C6434" t="s">
        <v>19</v>
      </c>
      <c r="D6434" t="s">
        <v>15</v>
      </c>
      <c r="E6434">
        <v>7</v>
      </c>
      <c r="F6434">
        <v>7</v>
      </c>
    </row>
    <row r="6435" spans="1:10">
      <c r="A6435" t="s">
        <v>1751</v>
      </c>
      <c r="B6435" s="56">
        <v>1.3159722222222222E-2</v>
      </c>
      <c r="C6435" t="s">
        <v>13</v>
      </c>
      <c r="D6435" t="s">
        <v>15</v>
      </c>
      <c r="E6435" t="s">
        <v>20</v>
      </c>
      <c r="F6435">
        <v>1</v>
      </c>
      <c r="G6435" t="s">
        <v>40</v>
      </c>
    </row>
    <row r="6436" spans="1:10">
      <c r="A6436" t="s">
        <v>1751</v>
      </c>
      <c r="B6436" s="56">
        <v>1.53125E-2</v>
      </c>
      <c r="C6436" t="s">
        <v>14</v>
      </c>
      <c r="D6436" t="s">
        <v>16</v>
      </c>
      <c r="E6436">
        <v>18</v>
      </c>
      <c r="F6436">
        <v>13</v>
      </c>
    </row>
    <row r="6437" spans="1:10">
      <c r="A6437" t="s">
        <v>1751</v>
      </c>
      <c r="B6437" s="56">
        <v>1.53125E-2</v>
      </c>
      <c r="C6437" t="s">
        <v>18</v>
      </c>
      <c r="D6437" t="s">
        <v>16</v>
      </c>
      <c r="E6437">
        <v>19</v>
      </c>
      <c r="F6437">
        <v>15</v>
      </c>
    </row>
    <row r="6438" spans="1:10">
      <c r="A6438" t="s">
        <v>1751</v>
      </c>
      <c r="B6438" s="56">
        <v>1.5324074074074073E-2</v>
      </c>
      <c r="C6438" t="s">
        <v>21</v>
      </c>
      <c r="D6438" t="s">
        <v>16</v>
      </c>
      <c r="E6438">
        <v>19</v>
      </c>
      <c r="F6438">
        <v>17</v>
      </c>
    </row>
    <row r="6439" spans="1:10">
      <c r="A6439" t="s">
        <v>1751</v>
      </c>
      <c r="B6439" s="56">
        <v>1.5462962962962963E-2</v>
      </c>
      <c r="C6439" t="s">
        <v>13</v>
      </c>
      <c r="D6439" t="s">
        <v>16</v>
      </c>
      <c r="E6439">
        <v>14</v>
      </c>
      <c r="F6439">
        <v>14</v>
      </c>
    </row>
    <row r="6440" spans="1:10">
      <c r="A6440" t="s">
        <v>1751</v>
      </c>
      <c r="B6440" s="56">
        <v>1.5462962962962963E-2</v>
      </c>
      <c r="C6440" t="s">
        <v>888</v>
      </c>
      <c r="D6440" t="s">
        <v>16</v>
      </c>
      <c r="E6440">
        <v>13</v>
      </c>
      <c r="F6440">
        <v>12</v>
      </c>
    </row>
    <row r="6441" spans="1:10">
      <c r="A6441" t="s">
        <v>1751</v>
      </c>
      <c r="B6441" s="56">
        <v>1.5601851851851851E-2</v>
      </c>
      <c r="C6441" t="s">
        <v>19</v>
      </c>
      <c r="D6441" t="s">
        <v>16</v>
      </c>
      <c r="E6441">
        <v>10</v>
      </c>
      <c r="F6441">
        <v>5</v>
      </c>
    </row>
    <row r="6442" spans="1:10">
      <c r="A6442" t="s">
        <v>1751</v>
      </c>
      <c r="B6442" s="56">
        <v>1.5648148148148147E-2</v>
      </c>
      <c r="C6442" t="s">
        <v>66</v>
      </c>
      <c r="D6442" t="s">
        <v>16</v>
      </c>
      <c r="E6442">
        <v>6</v>
      </c>
      <c r="F6442">
        <v>4</v>
      </c>
    </row>
    <row r="6443" spans="1:10">
      <c r="A6443" t="s">
        <v>1751</v>
      </c>
      <c r="B6443" s="56">
        <v>1.7638888888888888E-2</v>
      </c>
      <c r="C6443" t="s">
        <v>14</v>
      </c>
      <c r="D6443" t="s">
        <v>30</v>
      </c>
      <c r="E6443">
        <v>27</v>
      </c>
      <c r="F6443">
        <v>19</v>
      </c>
      <c r="J6443" t="s">
        <v>1764</v>
      </c>
    </row>
    <row r="6444" spans="1:10">
      <c r="A6444" t="s">
        <v>1751</v>
      </c>
      <c r="B6444" s="56">
        <v>1.804398148148148E-2</v>
      </c>
      <c r="C6444" t="s">
        <v>14</v>
      </c>
      <c r="D6444" t="s">
        <v>28</v>
      </c>
      <c r="E6444">
        <v>9</v>
      </c>
      <c r="H6444" t="s">
        <v>1766</v>
      </c>
    </row>
    <row r="6445" spans="1:10">
      <c r="A6445" t="s">
        <v>1751</v>
      </c>
      <c r="B6445" s="56">
        <v>1.8414351851851852E-2</v>
      </c>
      <c r="C6445" t="s">
        <v>14</v>
      </c>
      <c r="D6445" t="s">
        <v>30</v>
      </c>
      <c r="E6445">
        <v>27</v>
      </c>
      <c r="F6445">
        <v>19</v>
      </c>
      <c r="J6445" t="s">
        <v>1764</v>
      </c>
    </row>
    <row r="6446" spans="1:10">
      <c r="A6446" t="s">
        <v>1751</v>
      </c>
      <c r="B6446" s="56">
        <v>1.846064814814815E-2</v>
      </c>
      <c r="C6446" t="s">
        <v>14</v>
      </c>
      <c r="D6446" t="s">
        <v>28</v>
      </c>
      <c r="E6446">
        <v>7</v>
      </c>
      <c r="H6446" t="s">
        <v>1767</v>
      </c>
      <c r="I6446">
        <v>1</v>
      </c>
      <c r="J6446" t="s">
        <v>1768</v>
      </c>
    </row>
    <row r="6447" spans="1:10">
      <c r="A6447" t="s">
        <v>1751</v>
      </c>
      <c r="B6447" s="56">
        <v>1.9456018518518518E-2</v>
      </c>
      <c r="C6447" t="s">
        <v>14</v>
      </c>
      <c r="D6447" t="s">
        <v>113</v>
      </c>
      <c r="E6447">
        <v>5</v>
      </c>
      <c r="F6447">
        <v>2</v>
      </c>
      <c r="J6447" t="s">
        <v>1769</v>
      </c>
    </row>
    <row r="6448" spans="1:10">
      <c r="A6448" t="s">
        <v>1751</v>
      </c>
      <c r="B6448" s="56">
        <v>2.0787037037037038E-2</v>
      </c>
      <c r="C6448" t="s">
        <v>21</v>
      </c>
      <c r="D6448" t="s">
        <v>33</v>
      </c>
      <c r="E6448">
        <v>18</v>
      </c>
      <c r="F6448">
        <v>10</v>
      </c>
      <c r="J6448" t="s">
        <v>1770</v>
      </c>
    </row>
    <row r="6449" spans="1:10">
      <c r="A6449" t="s">
        <v>1751</v>
      </c>
      <c r="B6449" s="56">
        <v>2.0925925925925924E-2</v>
      </c>
      <c r="C6449" t="s">
        <v>21</v>
      </c>
      <c r="D6449" t="s">
        <v>28</v>
      </c>
      <c r="E6449">
        <v>7</v>
      </c>
      <c r="H6449" t="s">
        <v>1771</v>
      </c>
    </row>
    <row r="6450" spans="1:10">
      <c r="A6450" t="s">
        <v>1751</v>
      </c>
      <c r="B6450" s="56">
        <v>2.1365740740740741E-2</v>
      </c>
      <c r="C6450" t="s">
        <v>14</v>
      </c>
      <c r="D6450" t="s">
        <v>30</v>
      </c>
      <c r="E6450">
        <v>22</v>
      </c>
      <c r="F6450">
        <v>14</v>
      </c>
      <c r="J6450" t="s">
        <v>1774</v>
      </c>
    </row>
    <row r="6451" spans="1:10">
      <c r="A6451" t="s">
        <v>1751</v>
      </c>
      <c r="B6451" s="56">
        <v>2.1458333333333333E-2</v>
      </c>
      <c r="C6451" t="s">
        <v>14</v>
      </c>
      <c r="D6451" t="s">
        <v>28</v>
      </c>
      <c r="E6451">
        <v>11</v>
      </c>
      <c r="H6451" t="s">
        <v>1775</v>
      </c>
      <c r="I6451">
        <v>1</v>
      </c>
      <c r="J6451" t="s">
        <v>1776</v>
      </c>
    </row>
    <row r="6452" spans="1:10">
      <c r="A6452" t="s">
        <v>1751</v>
      </c>
      <c r="B6452" s="56">
        <v>2.6331018518518517E-2</v>
      </c>
      <c r="C6452" t="s">
        <v>66</v>
      </c>
      <c r="D6452" t="s">
        <v>30</v>
      </c>
      <c r="E6452" t="s">
        <v>38</v>
      </c>
      <c r="F6452" t="s">
        <v>38</v>
      </c>
      <c r="J6452" t="s">
        <v>103</v>
      </c>
    </row>
    <row r="6453" spans="1:10">
      <c r="A6453" t="s">
        <v>1751</v>
      </c>
      <c r="B6453" s="56">
        <v>2.6331018518518517E-2</v>
      </c>
      <c r="C6453" t="s">
        <v>66</v>
      </c>
      <c r="D6453" t="s">
        <v>30</v>
      </c>
      <c r="E6453">
        <v>8</v>
      </c>
      <c r="F6453">
        <v>2</v>
      </c>
      <c r="J6453" t="s">
        <v>1778</v>
      </c>
    </row>
    <row r="6454" spans="1:10">
      <c r="A6454" t="s">
        <v>1751</v>
      </c>
      <c r="B6454" s="56">
        <v>2.732638888888889E-2</v>
      </c>
      <c r="C6454" t="s">
        <v>13</v>
      </c>
      <c r="D6454" t="s">
        <v>33</v>
      </c>
      <c r="E6454" t="s">
        <v>38</v>
      </c>
      <c r="F6454" t="s">
        <v>38</v>
      </c>
      <c r="J6454" t="s">
        <v>103</v>
      </c>
    </row>
    <row r="6455" spans="1:10">
      <c r="A6455" t="s">
        <v>1751</v>
      </c>
      <c r="B6455" s="56">
        <v>2.732638888888889E-2</v>
      </c>
      <c r="C6455" t="s">
        <v>13</v>
      </c>
      <c r="D6455" t="s">
        <v>33</v>
      </c>
      <c r="E6455">
        <v>12</v>
      </c>
      <c r="F6455">
        <v>4</v>
      </c>
    </row>
    <row r="6456" spans="1:10">
      <c r="A6456" t="s">
        <v>1751</v>
      </c>
      <c r="B6456" s="56">
        <v>2.7407407407407408E-2</v>
      </c>
      <c r="C6456" t="s">
        <v>13</v>
      </c>
      <c r="D6456" t="s">
        <v>33</v>
      </c>
      <c r="E6456" t="s">
        <v>38</v>
      </c>
      <c r="F6456" t="s">
        <v>38</v>
      </c>
      <c r="J6456" t="s">
        <v>103</v>
      </c>
    </row>
    <row r="6457" spans="1:10">
      <c r="A6457" t="s">
        <v>1751</v>
      </c>
      <c r="B6457" s="56">
        <v>2.7407407407407408E-2</v>
      </c>
      <c r="C6457" t="s">
        <v>13</v>
      </c>
      <c r="D6457" t="s">
        <v>33</v>
      </c>
      <c r="E6457">
        <v>12</v>
      </c>
      <c r="F6457">
        <v>4</v>
      </c>
    </row>
    <row r="6458" spans="1:10">
      <c r="A6458" t="s">
        <v>1751</v>
      </c>
      <c r="B6458" s="56">
        <v>2.7476851851851853E-2</v>
      </c>
      <c r="C6458" t="s">
        <v>13</v>
      </c>
      <c r="D6458" t="s">
        <v>45</v>
      </c>
      <c r="E6458">
        <v>2</v>
      </c>
      <c r="J6458" t="s">
        <v>1780</v>
      </c>
    </row>
    <row r="6459" spans="1:10">
      <c r="A6459" t="s">
        <v>1751</v>
      </c>
      <c r="B6459" s="56">
        <v>2.7662037037037037E-2</v>
      </c>
      <c r="C6459" t="s">
        <v>13</v>
      </c>
      <c r="D6459" t="s">
        <v>28</v>
      </c>
      <c r="E6459">
        <v>11</v>
      </c>
      <c r="H6459" t="s">
        <v>1781</v>
      </c>
    </row>
    <row r="6460" spans="1:10">
      <c r="A6460" t="s">
        <v>1751</v>
      </c>
      <c r="B6460" s="56">
        <v>2.8622685185185185E-2</v>
      </c>
      <c r="C6460" t="s">
        <v>18</v>
      </c>
      <c r="D6460" t="s">
        <v>67</v>
      </c>
      <c r="E6460">
        <v>18</v>
      </c>
      <c r="F6460">
        <v>17</v>
      </c>
    </row>
    <row r="6461" spans="1:10">
      <c r="A6461" t="s">
        <v>1751</v>
      </c>
      <c r="B6461" s="56">
        <v>2.9571759259259259E-2</v>
      </c>
      <c r="C6461" t="s">
        <v>66</v>
      </c>
      <c r="D6461" t="s">
        <v>15</v>
      </c>
      <c r="E6461">
        <v>12</v>
      </c>
      <c r="F6461">
        <v>14</v>
      </c>
    </row>
    <row r="6462" spans="1:10">
      <c r="A6462" t="s">
        <v>1751</v>
      </c>
      <c r="B6462" s="56">
        <v>3.2037037037037037E-2</v>
      </c>
      <c r="C6462" t="s">
        <v>18</v>
      </c>
      <c r="D6462" t="s">
        <v>68</v>
      </c>
      <c r="E6462">
        <v>17</v>
      </c>
      <c r="F6462">
        <v>16</v>
      </c>
    </row>
    <row r="6463" spans="1:10">
      <c r="A6463" t="s">
        <v>1751</v>
      </c>
      <c r="B6463" s="56">
        <v>3.2569444444444443E-2</v>
      </c>
      <c r="C6463" t="s">
        <v>19</v>
      </c>
      <c r="D6463" t="s">
        <v>15</v>
      </c>
      <c r="E6463">
        <v>6</v>
      </c>
      <c r="F6463">
        <v>6</v>
      </c>
    </row>
    <row r="6464" spans="1:10">
      <c r="A6464" t="s">
        <v>1751</v>
      </c>
      <c r="B6464" s="56">
        <v>3.4270833333333334E-2</v>
      </c>
      <c r="C6464" t="s">
        <v>13</v>
      </c>
      <c r="D6464" t="s">
        <v>37</v>
      </c>
      <c r="E6464">
        <v>24</v>
      </c>
      <c r="F6464">
        <v>19</v>
      </c>
    </row>
    <row r="6465" spans="1:10">
      <c r="A6465" t="s">
        <v>1751</v>
      </c>
      <c r="B6465" s="56">
        <v>3.5266203703703702E-2</v>
      </c>
      <c r="C6465" t="s">
        <v>21</v>
      </c>
      <c r="D6465" t="s">
        <v>321</v>
      </c>
      <c r="E6465">
        <v>27</v>
      </c>
      <c r="F6465">
        <v>18</v>
      </c>
    </row>
    <row r="6466" spans="1:10">
      <c r="A6466" t="s">
        <v>1751</v>
      </c>
      <c r="B6466" s="56">
        <v>4.027777777777778E-2</v>
      </c>
      <c r="C6466" t="s">
        <v>19</v>
      </c>
      <c r="D6466" t="s">
        <v>15</v>
      </c>
      <c r="E6466">
        <v>16</v>
      </c>
      <c r="F6466">
        <v>16</v>
      </c>
    </row>
    <row r="6467" spans="1:10">
      <c r="A6467" t="s">
        <v>1751</v>
      </c>
      <c r="B6467" s="56">
        <v>4.0787037037037038E-2</v>
      </c>
      <c r="C6467" t="s">
        <v>21</v>
      </c>
      <c r="D6467" t="s">
        <v>22</v>
      </c>
      <c r="E6467">
        <v>18</v>
      </c>
      <c r="F6467">
        <v>16</v>
      </c>
    </row>
    <row r="6468" spans="1:10">
      <c r="A6468" t="s">
        <v>1751</v>
      </c>
      <c r="B6468" s="56">
        <v>4.2002314814814812E-2</v>
      </c>
      <c r="C6468" t="s">
        <v>21</v>
      </c>
      <c r="D6468" t="s">
        <v>113</v>
      </c>
      <c r="E6468">
        <v>12</v>
      </c>
      <c r="F6468">
        <v>5</v>
      </c>
      <c r="J6468" t="s">
        <v>1793</v>
      </c>
    </row>
    <row r="6469" spans="1:10">
      <c r="A6469" t="s">
        <v>1751</v>
      </c>
      <c r="B6469" s="56">
        <v>4.2407407407407408E-2</v>
      </c>
      <c r="C6469" t="s">
        <v>14</v>
      </c>
      <c r="D6469" t="s">
        <v>37</v>
      </c>
      <c r="E6469">
        <v>9</v>
      </c>
      <c r="F6469">
        <v>4</v>
      </c>
    </row>
    <row r="6470" spans="1:10">
      <c r="A6470" t="s">
        <v>1751</v>
      </c>
      <c r="B6470" s="56">
        <v>4.4351851851851851E-2</v>
      </c>
      <c r="C6470" t="s">
        <v>13</v>
      </c>
      <c r="D6470" t="s">
        <v>77</v>
      </c>
      <c r="E6470">
        <v>3</v>
      </c>
      <c r="F6470">
        <v>3</v>
      </c>
      <c r="H6470" t="s">
        <v>1796</v>
      </c>
      <c r="J6470" t="s">
        <v>1797</v>
      </c>
    </row>
    <row r="6471" spans="1:10">
      <c r="A6471" t="s">
        <v>1751</v>
      </c>
      <c r="B6471" s="56">
        <v>4.4374999999999998E-2</v>
      </c>
      <c r="C6471" t="s">
        <v>66</v>
      </c>
      <c r="D6471" t="s">
        <v>77</v>
      </c>
      <c r="E6471">
        <v>20</v>
      </c>
      <c r="F6471">
        <v>18</v>
      </c>
      <c r="H6471" t="s">
        <v>1800</v>
      </c>
      <c r="J6471" t="s">
        <v>1797</v>
      </c>
    </row>
    <row r="6472" spans="1:10">
      <c r="A6472" t="s">
        <v>1751</v>
      </c>
      <c r="B6472" s="56">
        <v>4.4409722222222225E-2</v>
      </c>
      <c r="C6472" t="s">
        <v>14</v>
      </c>
      <c r="D6472" t="s">
        <v>77</v>
      </c>
      <c r="E6472">
        <v>12</v>
      </c>
      <c r="F6472">
        <v>4</v>
      </c>
      <c r="H6472" t="s">
        <v>1801</v>
      </c>
      <c r="J6472" t="s">
        <v>1797</v>
      </c>
    </row>
    <row r="6473" spans="1:10">
      <c r="A6473" t="s">
        <v>1751</v>
      </c>
      <c r="B6473" s="56">
        <v>4.449074074074074E-2</v>
      </c>
      <c r="C6473" t="s">
        <v>18</v>
      </c>
      <c r="D6473" t="s">
        <v>77</v>
      </c>
      <c r="E6473">
        <v>14</v>
      </c>
      <c r="F6473">
        <v>10</v>
      </c>
      <c r="H6473" t="s">
        <v>1802</v>
      </c>
      <c r="J6473" t="s">
        <v>1797</v>
      </c>
    </row>
    <row r="6474" spans="1:10">
      <c r="A6474" t="s">
        <v>1751</v>
      </c>
      <c r="B6474" s="56">
        <v>4.4571759259259262E-2</v>
      </c>
      <c r="C6474" t="s">
        <v>21</v>
      </c>
      <c r="D6474" t="s">
        <v>28</v>
      </c>
      <c r="E6474">
        <v>34</v>
      </c>
      <c r="J6474" t="s">
        <v>614</v>
      </c>
    </row>
    <row r="6475" spans="1:10">
      <c r="A6475" t="s">
        <v>1751</v>
      </c>
      <c r="B6475" s="56">
        <v>4.5462962962962962E-2</v>
      </c>
      <c r="C6475" t="s">
        <v>1645</v>
      </c>
      <c r="D6475" t="s">
        <v>77</v>
      </c>
      <c r="E6475" t="s">
        <v>38</v>
      </c>
      <c r="F6475" t="s">
        <v>38</v>
      </c>
      <c r="H6475" t="s">
        <v>1804</v>
      </c>
      <c r="J6475" t="s">
        <v>1805</v>
      </c>
    </row>
    <row r="6476" spans="1:10">
      <c r="A6476" t="s">
        <v>1751</v>
      </c>
      <c r="B6476" s="56">
        <v>4.6215277777777779E-2</v>
      </c>
      <c r="C6476" t="s">
        <v>66</v>
      </c>
      <c r="D6476" t="s">
        <v>16</v>
      </c>
      <c r="E6476">
        <v>18</v>
      </c>
      <c r="F6476">
        <v>16</v>
      </c>
    </row>
    <row r="6477" spans="1:10">
      <c r="A6477" t="s">
        <v>1751</v>
      </c>
      <c r="B6477" s="56">
        <v>4.6226851851851852E-2</v>
      </c>
      <c r="C6477" t="s">
        <v>19</v>
      </c>
      <c r="D6477" t="s">
        <v>16</v>
      </c>
      <c r="E6477">
        <v>17</v>
      </c>
      <c r="F6477">
        <v>12</v>
      </c>
    </row>
    <row r="6478" spans="1:10">
      <c r="A6478" t="s">
        <v>1751</v>
      </c>
      <c r="B6478" s="56">
        <v>4.6238425925925926E-2</v>
      </c>
      <c r="C6478" t="s">
        <v>14</v>
      </c>
      <c r="D6478" t="s">
        <v>16</v>
      </c>
      <c r="E6478">
        <v>15</v>
      </c>
      <c r="F6478">
        <v>10</v>
      </c>
    </row>
    <row r="6479" spans="1:10">
      <c r="A6479" t="s">
        <v>1751</v>
      </c>
      <c r="B6479" s="56">
        <v>4.642361111111111E-2</v>
      </c>
      <c r="C6479" t="s">
        <v>21</v>
      </c>
      <c r="D6479" t="s">
        <v>16</v>
      </c>
      <c r="E6479">
        <v>11</v>
      </c>
      <c r="F6479">
        <v>10</v>
      </c>
    </row>
    <row r="6480" spans="1:10">
      <c r="A6480" t="s">
        <v>1751</v>
      </c>
      <c r="B6480" s="56">
        <v>4.6504629629629632E-2</v>
      </c>
      <c r="C6480" t="s">
        <v>888</v>
      </c>
      <c r="D6480" t="s">
        <v>16</v>
      </c>
      <c r="E6480">
        <v>9</v>
      </c>
      <c r="F6480">
        <v>8</v>
      </c>
    </row>
    <row r="6481" spans="1:10">
      <c r="A6481" t="s">
        <v>1751</v>
      </c>
      <c r="B6481" s="56">
        <v>4.6539351851851853E-2</v>
      </c>
      <c r="C6481" t="s">
        <v>13</v>
      </c>
      <c r="D6481" t="s">
        <v>16</v>
      </c>
      <c r="E6481">
        <v>2</v>
      </c>
      <c r="F6481">
        <v>2</v>
      </c>
    </row>
    <row r="6482" spans="1:10">
      <c r="A6482" t="s">
        <v>1751</v>
      </c>
      <c r="B6482" s="56">
        <v>4.7303240740740743E-2</v>
      </c>
      <c r="C6482" t="s">
        <v>13</v>
      </c>
      <c r="D6482" t="s">
        <v>113</v>
      </c>
      <c r="E6482">
        <v>7</v>
      </c>
      <c r="F6482">
        <v>5</v>
      </c>
      <c r="J6482" t="s">
        <v>1808</v>
      </c>
    </row>
    <row r="6483" spans="1:10">
      <c r="A6483" t="s">
        <v>1751</v>
      </c>
      <c r="B6483" s="56">
        <v>4.9351851851851855E-2</v>
      </c>
      <c r="C6483" t="s">
        <v>21</v>
      </c>
      <c r="D6483" t="s">
        <v>113</v>
      </c>
      <c r="E6483" t="s">
        <v>38</v>
      </c>
      <c r="F6483" t="s">
        <v>38</v>
      </c>
      <c r="J6483" t="s">
        <v>1809</v>
      </c>
    </row>
    <row r="6484" spans="1:10">
      <c r="A6484" t="s">
        <v>1751</v>
      </c>
      <c r="B6484" s="56">
        <v>4.9699074074074076E-2</v>
      </c>
      <c r="C6484" t="s">
        <v>19</v>
      </c>
      <c r="D6484" t="s">
        <v>22</v>
      </c>
      <c r="E6484">
        <v>26</v>
      </c>
      <c r="F6484">
        <v>15</v>
      </c>
    </row>
    <row r="6485" spans="1:10">
      <c r="A6485" t="s">
        <v>1751</v>
      </c>
      <c r="B6485" s="56">
        <v>5.1828703703703703E-2</v>
      </c>
      <c r="C6485" t="s">
        <v>21</v>
      </c>
      <c r="D6485" t="s">
        <v>62</v>
      </c>
      <c r="E6485">
        <v>16</v>
      </c>
      <c r="F6485">
        <v>10</v>
      </c>
      <c r="J6485" t="s">
        <v>1810</v>
      </c>
    </row>
    <row r="6486" spans="1:10">
      <c r="A6486" t="s">
        <v>1751</v>
      </c>
      <c r="B6486" s="56">
        <v>5.3564814814814815E-2</v>
      </c>
      <c r="C6486" t="s">
        <v>18</v>
      </c>
      <c r="D6486" t="s">
        <v>77</v>
      </c>
      <c r="E6486">
        <v>11</v>
      </c>
      <c r="F6486">
        <v>7</v>
      </c>
      <c r="H6486" t="s">
        <v>1811</v>
      </c>
      <c r="J6486" t="s">
        <v>1812</v>
      </c>
    </row>
    <row r="6487" spans="1:10">
      <c r="A6487" t="s">
        <v>1751</v>
      </c>
      <c r="B6487" s="56">
        <v>4.6631944444444441E-2</v>
      </c>
      <c r="C6487" t="s">
        <v>14</v>
      </c>
      <c r="D6487" t="s">
        <v>77</v>
      </c>
      <c r="E6487">
        <v>24</v>
      </c>
      <c r="F6487">
        <v>16</v>
      </c>
      <c r="J6487" t="s">
        <v>1813</v>
      </c>
    </row>
    <row r="6488" spans="1:10">
      <c r="A6488" t="s">
        <v>1751</v>
      </c>
      <c r="B6488" s="56">
        <v>5.3715277777777778E-2</v>
      </c>
      <c r="C6488" t="s">
        <v>21</v>
      </c>
      <c r="D6488" t="s">
        <v>28</v>
      </c>
      <c r="E6488">
        <v>15</v>
      </c>
      <c r="J6488" t="s">
        <v>1360</v>
      </c>
    </row>
    <row r="6489" spans="1:10">
      <c r="A6489" t="s">
        <v>1751</v>
      </c>
      <c r="B6489" s="56">
        <v>5.3900462962962963E-2</v>
      </c>
      <c r="C6489" t="s">
        <v>13</v>
      </c>
      <c r="D6489" t="s">
        <v>77</v>
      </c>
      <c r="E6489">
        <v>19</v>
      </c>
      <c r="F6489">
        <v>18</v>
      </c>
      <c r="H6489" t="s">
        <v>1814</v>
      </c>
      <c r="J6489" t="s">
        <v>1812</v>
      </c>
    </row>
    <row r="6490" spans="1:10">
      <c r="A6490" t="s">
        <v>1751</v>
      </c>
      <c r="B6490" s="56">
        <v>5.4085648148148147E-2</v>
      </c>
      <c r="C6490" t="s">
        <v>13</v>
      </c>
      <c r="D6490" t="s">
        <v>113</v>
      </c>
      <c r="E6490">
        <v>17</v>
      </c>
      <c r="F6490">
        <v>15</v>
      </c>
      <c r="J6490" t="s">
        <v>1816</v>
      </c>
    </row>
    <row r="6491" spans="1:10">
      <c r="A6491" t="s">
        <v>1751</v>
      </c>
      <c r="B6491" s="56">
        <v>5.7824074074074076E-2</v>
      </c>
      <c r="C6491" t="s">
        <v>21</v>
      </c>
      <c r="D6491" t="s">
        <v>77</v>
      </c>
      <c r="E6491">
        <v>18</v>
      </c>
      <c r="F6491">
        <v>16</v>
      </c>
      <c r="J6491" t="s">
        <v>1812</v>
      </c>
    </row>
    <row r="6492" spans="1:10">
      <c r="A6492" t="s">
        <v>1751</v>
      </c>
      <c r="B6492" s="56">
        <v>5.800925925925926E-2</v>
      </c>
      <c r="C6492" t="s">
        <v>21</v>
      </c>
      <c r="D6492" t="s">
        <v>28</v>
      </c>
      <c r="E6492">
        <v>28</v>
      </c>
      <c r="J6492" t="s">
        <v>1360</v>
      </c>
    </row>
    <row r="6493" spans="1:10">
      <c r="A6493" t="s">
        <v>1751</v>
      </c>
      <c r="B6493" s="56">
        <v>5.814814814814815E-2</v>
      </c>
      <c r="C6493" t="s">
        <v>21</v>
      </c>
      <c r="D6493" t="s">
        <v>532</v>
      </c>
      <c r="E6493">
        <v>19</v>
      </c>
      <c r="F6493">
        <v>18</v>
      </c>
      <c r="J6493" t="s">
        <v>1818</v>
      </c>
    </row>
    <row r="6494" spans="1:10">
      <c r="A6494" t="s">
        <v>1751</v>
      </c>
      <c r="B6494" s="56">
        <v>5.8530092592592592E-2</v>
      </c>
      <c r="C6494" t="s">
        <v>14</v>
      </c>
      <c r="D6494" t="s">
        <v>532</v>
      </c>
      <c r="E6494">
        <v>20</v>
      </c>
      <c r="F6494">
        <v>17</v>
      </c>
      <c r="J6494" t="s">
        <v>1818</v>
      </c>
    </row>
    <row r="6495" spans="1:10">
      <c r="A6495" t="s">
        <v>1751</v>
      </c>
      <c r="B6495" s="56">
        <v>5.8657407407407408E-2</v>
      </c>
      <c r="C6495" t="s">
        <v>66</v>
      </c>
      <c r="D6495" t="s">
        <v>532</v>
      </c>
      <c r="E6495">
        <v>19</v>
      </c>
      <c r="F6495">
        <v>13</v>
      </c>
      <c r="J6495" t="s">
        <v>1818</v>
      </c>
    </row>
    <row r="6496" spans="1:10">
      <c r="A6496" t="s">
        <v>1751</v>
      </c>
      <c r="B6496" s="56">
        <v>5.903935185185185E-2</v>
      </c>
      <c r="C6496" t="s">
        <v>13</v>
      </c>
      <c r="D6496" t="s">
        <v>532</v>
      </c>
      <c r="E6496" t="s">
        <v>20</v>
      </c>
      <c r="F6496">
        <v>1</v>
      </c>
      <c r="J6496" t="s">
        <v>1818</v>
      </c>
    </row>
    <row r="6497" spans="1:10">
      <c r="A6497" t="s">
        <v>1751</v>
      </c>
      <c r="B6497" s="56">
        <v>5.9259259259259262E-2</v>
      </c>
      <c r="C6497" t="s">
        <v>13</v>
      </c>
      <c r="D6497" t="s">
        <v>62</v>
      </c>
      <c r="E6497">
        <v>20</v>
      </c>
      <c r="F6497">
        <v>15</v>
      </c>
      <c r="J6497" t="s">
        <v>56</v>
      </c>
    </row>
    <row r="6498" spans="1:10">
      <c r="A6498" t="s">
        <v>1751</v>
      </c>
      <c r="B6498" s="56">
        <v>5.9259259259259262E-2</v>
      </c>
      <c r="C6498" t="s">
        <v>13</v>
      </c>
      <c r="D6498" t="s">
        <v>62</v>
      </c>
      <c r="E6498">
        <v>22</v>
      </c>
      <c r="F6498">
        <v>17</v>
      </c>
    </row>
    <row r="6499" spans="1:10">
      <c r="A6499" t="s">
        <v>1751</v>
      </c>
      <c r="B6499" s="56">
        <v>6.0497685185185182E-2</v>
      </c>
      <c r="C6499" t="s">
        <v>18</v>
      </c>
      <c r="D6499" t="s">
        <v>113</v>
      </c>
      <c r="E6499">
        <v>24</v>
      </c>
      <c r="F6499">
        <v>16</v>
      </c>
    </row>
    <row r="6500" spans="1:10">
      <c r="A6500" t="s">
        <v>1751</v>
      </c>
      <c r="B6500" s="56">
        <v>6.1400462962962962E-2</v>
      </c>
      <c r="C6500" t="s">
        <v>66</v>
      </c>
      <c r="D6500" t="s">
        <v>30</v>
      </c>
      <c r="E6500">
        <v>13</v>
      </c>
      <c r="F6500">
        <v>7</v>
      </c>
      <c r="J6500" t="s">
        <v>1820</v>
      </c>
    </row>
    <row r="6501" spans="1:10">
      <c r="A6501" t="s">
        <v>1751</v>
      </c>
      <c r="B6501" s="56">
        <v>6.1863425925925926E-2</v>
      </c>
      <c r="C6501" t="s">
        <v>66</v>
      </c>
      <c r="D6501" t="s">
        <v>30</v>
      </c>
      <c r="E6501">
        <v>24</v>
      </c>
      <c r="F6501">
        <v>18</v>
      </c>
      <c r="J6501" t="s">
        <v>1820</v>
      </c>
    </row>
    <row r="6502" spans="1:10">
      <c r="A6502" t="s">
        <v>1751</v>
      </c>
      <c r="B6502" s="56">
        <v>6.2025462962962963E-2</v>
      </c>
      <c r="C6502" t="s">
        <v>66</v>
      </c>
      <c r="D6502" t="s">
        <v>28</v>
      </c>
      <c r="E6502">
        <v>14</v>
      </c>
      <c r="H6502" t="s">
        <v>1821</v>
      </c>
    </row>
    <row r="6503" spans="1:10">
      <c r="A6503" t="s">
        <v>1751</v>
      </c>
      <c r="B6503" s="56">
        <v>6.2233796296296294E-2</v>
      </c>
      <c r="C6503" t="s">
        <v>21</v>
      </c>
      <c r="D6503" t="s">
        <v>62</v>
      </c>
      <c r="E6503">
        <v>25</v>
      </c>
      <c r="F6503">
        <v>19</v>
      </c>
    </row>
    <row r="6504" spans="1:10">
      <c r="A6504" t="s">
        <v>1751</v>
      </c>
      <c r="B6504" s="56">
        <v>6.2233796296296294E-2</v>
      </c>
      <c r="C6504" t="s">
        <v>21</v>
      </c>
      <c r="D6504" t="s">
        <v>62</v>
      </c>
      <c r="E6504">
        <v>15</v>
      </c>
      <c r="F6504">
        <v>9</v>
      </c>
      <c r="J6504" t="s">
        <v>56</v>
      </c>
    </row>
    <row r="6505" spans="1:10">
      <c r="A6505" t="s">
        <v>1751</v>
      </c>
      <c r="B6505" s="56">
        <v>6.2349537037037037E-2</v>
      </c>
      <c r="C6505" t="s">
        <v>21</v>
      </c>
      <c r="D6505" t="s">
        <v>113</v>
      </c>
      <c r="E6505">
        <v>19</v>
      </c>
      <c r="F6505">
        <v>12</v>
      </c>
      <c r="J6505" t="s">
        <v>1822</v>
      </c>
    </row>
    <row r="6506" spans="1:10">
      <c r="A6506" t="s">
        <v>1751</v>
      </c>
      <c r="B6506" s="56">
        <v>6.3599537037037038E-2</v>
      </c>
      <c r="C6506" t="s">
        <v>19</v>
      </c>
      <c r="D6506" t="s">
        <v>52</v>
      </c>
      <c r="E6506">
        <v>20</v>
      </c>
      <c r="F6506">
        <v>12</v>
      </c>
    </row>
    <row r="6507" spans="1:10">
      <c r="A6507" t="s">
        <v>1751</v>
      </c>
      <c r="B6507" s="56">
        <v>6.4189814814814811E-2</v>
      </c>
      <c r="C6507" t="s">
        <v>19</v>
      </c>
      <c r="D6507" t="s">
        <v>101</v>
      </c>
      <c r="E6507">
        <v>9</v>
      </c>
      <c r="H6507" t="s">
        <v>1823</v>
      </c>
      <c r="J6507" t="s">
        <v>1824</v>
      </c>
    </row>
    <row r="6508" spans="1:10">
      <c r="A6508" t="s">
        <v>1751</v>
      </c>
      <c r="B6508" s="56">
        <v>6.4525462962962965E-2</v>
      </c>
      <c r="C6508" t="s">
        <v>19</v>
      </c>
      <c r="D6508" t="s">
        <v>22</v>
      </c>
      <c r="E6508">
        <v>20</v>
      </c>
      <c r="F6508">
        <v>9</v>
      </c>
    </row>
    <row r="6509" spans="1:10">
      <c r="A6509" t="s">
        <v>1751</v>
      </c>
      <c r="B6509" s="56">
        <v>6.475694444444445E-2</v>
      </c>
      <c r="C6509" t="s">
        <v>14</v>
      </c>
      <c r="D6509" t="s">
        <v>15</v>
      </c>
      <c r="E6509">
        <v>22</v>
      </c>
      <c r="F6509">
        <v>19</v>
      </c>
    </row>
    <row r="6510" spans="1:10">
      <c r="A6510" t="s">
        <v>1751</v>
      </c>
      <c r="B6510" s="56">
        <v>6.5208333333333326E-2</v>
      </c>
      <c r="C6510" t="s">
        <v>14</v>
      </c>
      <c r="D6510" t="s">
        <v>52</v>
      </c>
      <c r="E6510">
        <v>15</v>
      </c>
      <c r="F6510">
        <v>7</v>
      </c>
    </row>
    <row r="6511" spans="1:10">
      <c r="A6511" t="s">
        <v>1751</v>
      </c>
      <c r="B6511" s="56">
        <v>6.6018518518518518E-2</v>
      </c>
      <c r="C6511" t="s">
        <v>19</v>
      </c>
      <c r="D6511" t="s">
        <v>113</v>
      </c>
      <c r="E6511">
        <v>19</v>
      </c>
      <c r="F6511">
        <v>19</v>
      </c>
    </row>
    <row r="6512" spans="1:10">
      <c r="A6512" t="s">
        <v>1751</v>
      </c>
      <c r="B6512" s="56">
        <v>6.6805555555555562E-2</v>
      </c>
      <c r="C6512" t="s">
        <v>66</v>
      </c>
      <c r="D6512" t="s">
        <v>62</v>
      </c>
      <c r="E6512">
        <v>8</v>
      </c>
      <c r="F6512">
        <v>3</v>
      </c>
      <c r="H6512" t="s">
        <v>1826</v>
      </c>
      <c r="J6512" t="s">
        <v>1827</v>
      </c>
    </row>
    <row r="6513" spans="1:10">
      <c r="A6513" t="s">
        <v>1751</v>
      </c>
      <c r="B6513" s="56">
        <v>6.6875000000000004E-2</v>
      </c>
      <c r="C6513" t="s">
        <v>66</v>
      </c>
      <c r="D6513" t="s">
        <v>62</v>
      </c>
      <c r="E6513">
        <v>12</v>
      </c>
      <c r="F6513">
        <v>7</v>
      </c>
    </row>
    <row r="6514" spans="1:10">
      <c r="A6514" t="s">
        <v>1751</v>
      </c>
      <c r="B6514" s="56">
        <v>6.7777777777777784E-2</v>
      </c>
      <c r="C6514" t="s">
        <v>13</v>
      </c>
      <c r="D6514" t="s">
        <v>15</v>
      </c>
      <c r="E6514">
        <v>11</v>
      </c>
      <c r="F6514">
        <v>10</v>
      </c>
    </row>
    <row r="6515" spans="1:10">
      <c r="A6515" t="s">
        <v>1751</v>
      </c>
      <c r="B6515" s="56">
        <v>6.8981481481481477E-2</v>
      </c>
      <c r="C6515" t="s">
        <v>18</v>
      </c>
      <c r="D6515" t="s">
        <v>101</v>
      </c>
      <c r="E6515">
        <v>20</v>
      </c>
      <c r="H6515" t="s">
        <v>1828</v>
      </c>
      <c r="J6515" t="s">
        <v>1207</v>
      </c>
    </row>
    <row r="6516" spans="1:10">
      <c r="A6516" t="s">
        <v>1751</v>
      </c>
      <c r="B6516" s="56">
        <v>7.0995370370370375E-2</v>
      </c>
      <c r="C6516" t="s">
        <v>13</v>
      </c>
      <c r="D6516" t="s">
        <v>33</v>
      </c>
      <c r="E6516">
        <v>21</v>
      </c>
      <c r="F6516">
        <v>13</v>
      </c>
      <c r="J6516" t="s">
        <v>1829</v>
      </c>
    </row>
    <row r="6517" spans="1:10">
      <c r="A6517" t="s">
        <v>1751</v>
      </c>
      <c r="B6517" s="56">
        <v>7.1122685185185192E-2</v>
      </c>
      <c r="C6517" t="s">
        <v>13</v>
      </c>
      <c r="D6517" t="s">
        <v>28</v>
      </c>
      <c r="E6517">
        <v>6</v>
      </c>
      <c r="H6517" t="s">
        <v>1830</v>
      </c>
    </row>
    <row r="6518" spans="1:10">
      <c r="A6518" t="s">
        <v>1751</v>
      </c>
      <c r="B6518" s="56">
        <v>7.1296296296296302E-2</v>
      </c>
      <c r="C6518" t="s">
        <v>13</v>
      </c>
      <c r="D6518" t="s">
        <v>33</v>
      </c>
      <c r="E6518">
        <v>26</v>
      </c>
      <c r="F6518">
        <v>18</v>
      </c>
      <c r="J6518" t="s">
        <v>1829</v>
      </c>
    </row>
    <row r="6519" spans="1:10">
      <c r="A6519" t="s">
        <v>1751</v>
      </c>
      <c r="B6519" s="56">
        <v>7.1388888888888891E-2</v>
      </c>
      <c r="C6519" t="s">
        <v>13</v>
      </c>
      <c r="D6519" t="s">
        <v>28</v>
      </c>
      <c r="E6519">
        <v>6</v>
      </c>
      <c r="H6519" t="s">
        <v>1830</v>
      </c>
      <c r="J6519" t="s">
        <v>1831</v>
      </c>
    </row>
    <row r="6520" spans="1:10">
      <c r="A6520" t="s">
        <v>1751</v>
      </c>
      <c r="B6520" s="56">
        <v>7.2418981481481487E-2</v>
      </c>
      <c r="C6520" t="s">
        <v>66</v>
      </c>
      <c r="D6520" t="s">
        <v>30</v>
      </c>
      <c r="E6520" t="s">
        <v>38</v>
      </c>
      <c r="F6520" t="s">
        <v>38</v>
      </c>
      <c r="J6520" t="s">
        <v>103</v>
      </c>
    </row>
    <row r="6521" spans="1:10">
      <c r="A6521" t="s">
        <v>1751</v>
      </c>
      <c r="B6521" s="56">
        <v>7.3923611111111107E-2</v>
      </c>
      <c r="C6521" t="s">
        <v>66</v>
      </c>
      <c r="D6521" t="s">
        <v>30</v>
      </c>
      <c r="E6521">
        <v>15</v>
      </c>
      <c r="F6521">
        <v>9</v>
      </c>
      <c r="J6521" t="s">
        <v>1832</v>
      </c>
    </row>
    <row r="6522" spans="1:10">
      <c r="A6522" t="s">
        <v>1751</v>
      </c>
      <c r="B6522" s="56">
        <v>7.255787037037037E-2</v>
      </c>
      <c r="C6522" t="s">
        <v>66</v>
      </c>
      <c r="D6522" t="s">
        <v>28</v>
      </c>
      <c r="E6522">
        <v>17</v>
      </c>
      <c r="H6522" t="s">
        <v>1833</v>
      </c>
      <c r="I6522">
        <v>1</v>
      </c>
      <c r="J6522" t="s">
        <v>1831</v>
      </c>
    </row>
    <row r="6523" spans="1:10">
      <c r="A6523" t="s">
        <v>1751</v>
      </c>
      <c r="B6523" s="56">
        <v>7.2905092592592591E-2</v>
      </c>
      <c r="C6523" t="s">
        <v>66</v>
      </c>
      <c r="D6523" t="s">
        <v>30</v>
      </c>
      <c r="E6523" t="s">
        <v>38</v>
      </c>
      <c r="F6523" t="s">
        <v>38</v>
      </c>
      <c r="J6523" t="s">
        <v>103</v>
      </c>
    </row>
    <row r="6524" spans="1:10">
      <c r="A6524" t="s">
        <v>1751</v>
      </c>
      <c r="B6524" s="56">
        <v>7.2905092592592591E-2</v>
      </c>
      <c r="C6524" t="s">
        <v>66</v>
      </c>
      <c r="D6524" t="s">
        <v>30</v>
      </c>
      <c r="E6524">
        <v>14</v>
      </c>
      <c r="F6524">
        <v>7</v>
      </c>
      <c r="J6524" t="s">
        <v>1832</v>
      </c>
    </row>
    <row r="6525" spans="1:10">
      <c r="A6525" t="s">
        <v>1751</v>
      </c>
      <c r="B6525" s="56">
        <v>7.2986111111111113E-2</v>
      </c>
      <c r="C6525" t="s">
        <v>66</v>
      </c>
      <c r="D6525" t="s">
        <v>28</v>
      </c>
      <c r="E6525">
        <v>11</v>
      </c>
      <c r="H6525" t="s">
        <v>1833</v>
      </c>
      <c r="I6525">
        <v>1</v>
      </c>
      <c r="J6525" t="s">
        <v>1831</v>
      </c>
    </row>
    <row r="6526" spans="1:10">
      <c r="A6526" t="s">
        <v>1751</v>
      </c>
      <c r="B6526" s="56">
        <v>7.4050925925925923E-2</v>
      </c>
      <c r="C6526" t="s">
        <v>888</v>
      </c>
      <c r="D6526" t="s">
        <v>101</v>
      </c>
      <c r="E6526">
        <v>9</v>
      </c>
      <c r="H6526" t="s">
        <v>1836</v>
      </c>
      <c r="J6526" t="s">
        <v>1837</v>
      </c>
    </row>
    <row r="6527" spans="1:10">
      <c r="A6527" t="s">
        <v>1751</v>
      </c>
      <c r="B6527" s="56">
        <v>9.329861111111111E-2</v>
      </c>
      <c r="C6527" t="s">
        <v>18</v>
      </c>
      <c r="D6527" t="s">
        <v>16</v>
      </c>
      <c r="E6527">
        <v>17</v>
      </c>
      <c r="F6527">
        <v>13</v>
      </c>
    </row>
    <row r="6528" spans="1:10">
      <c r="A6528" t="s">
        <v>1751</v>
      </c>
      <c r="B6528" s="56">
        <v>9.331018518518519E-2</v>
      </c>
      <c r="C6528" t="s">
        <v>21</v>
      </c>
      <c r="D6528" t="s">
        <v>16</v>
      </c>
      <c r="E6528">
        <v>15</v>
      </c>
      <c r="F6528">
        <v>14</v>
      </c>
    </row>
    <row r="6529" spans="1:10">
      <c r="A6529" t="s">
        <v>1751</v>
      </c>
      <c r="B6529" s="56">
        <v>9.3622685185185184E-2</v>
      </c>
      <c r="C6529" t="s">
        <v>888</v>
      </c>
      <c r="D6529" t="s">
        <v>16</v>
      </c>
      <c r="E6529">
        <v>14</v>
      </c>
      <c r="F6529">
        <v>13</v>
      </c>
    </row>
    <row r="6530" spans="1:10">
      <c r="A6530" t="s">
        <v>1751</v>
      </c>
      <c r="B6530" s="56">
        <v>9.3634259259259264E-2</v>
      </c>
      <c r="C6530" t="s">
        <v>14</v>
      </c>
      <c r="D6530" t="s">
        <v>16</v>
      </c>
      <c r="E6530">
        <v>13</v>
      </c>
      <c r="F6530">
        <v>8</v>
      </c>
    </row>
    <row r="6531" spans="1:10">
      <c r="A6531" t="s">
        <v>1751</v>
      </c>
      <c r="B6531" s="56">
        <v>9.3761574074074081E-2</v>
      </c>
      <c r="C6531" t="s">
        <v>13</v>
      </c>
      <c r="D6531" t="s">
        <v>16</v>
      </c>
      <c r="E6531">
        <v>11</v>
      </c>
      <c r="F6531">
        <v>11</v>
      </c>
    </row>
    <row r="6532" spans="1:10">
      <c r="A6532" t="s">
        <v>1751</v>
      </c>
      <c r="B6532" s="56">
        <v>9.3796296296296294E-2</v>
      </c>
      <c r="C6532" t="s">
        <v>19</v>
      </c>
      <c r="D6532" t="s">
        <v>16</v>
      </c>
      <c r="E6532">
        <v>8</v>
      </c>
      <c r="F6532">
        <v>3</v>
      </c>
    </row>
    <row r="6533" spans="1:10">
      <c r="A6533" t="s">
        <v>1751</v>
      </c>
      <c r="B6533" s="56">
        <v>9.3842592592592589E-2</v>
      </c>
      <c r="C6533" t="s">
        <v>66</v>
      </c>
      <c r="D6533" t="s">
        <v>16</v>
      </c>
      <c r="E6533">
        <v>9</v>
      </c>
      <c r="F6533">
        <v>7</v>
      </c>
    </row>
    <row r="6534" spans="1:10">
      <c r="A6534" t="s">
        <v>1751</v>
      </c>
      <c r="B6534" s="56">
        <v>9.5706018518518524E-2</v>
      </c>
      <c r="C6534" t="s">
        <v>13</v>
      </c>
      <c r="D6534" t="s">
        <v>113</v>
      </c>
      <c r="E6534">
        <v>5</v>
      </c>
      <c r="F6534">
        <v>3</v>
      </c>
      <c r="J6534" t="s">
        <v>56</v>
      </c>
    </row>
    <row r="6535" spans="1:10">
      <c r="A6535" t="s">
        <v>1751</v>
      </c>
      <c r="B6535" s="56">
        <v>9.5706018518518524E-2</v>
      </c>
      <c r="C6535" t="s">
        <v>13</v>
      </c>
      <c r="D6535" t="s">
        <v>113</v>
      </c>
      <c r="E6535" t="s">
        <v>17</v>
      </c>
      <c r="F6535">
        <v>20</v>
      </c>
    </row>
    <row r="6536" spans="1:10">
      <c r="A6536" t="s">
        <v>1751</v>
      </c>
      <c r="B6536" s="56">
        <v>9.8159722222222218E-2</v>
      </c>
      <c r="C6536" t="s">
        <v>21</v>
      </c>
      <c r="D6536" t="s">
        <v>33</v>
      </c>
      <c r="E6536">
        <v>16</v>
      </c>
      <c r="F6536">
        <v>8</v>
      </c>
      <c r="J6536" t="s">
        <v>1850</v>
      </c>
    </row>
    <row r="6537" spans="1:10">
      <c r="A6537" t="s">
        <v>1751</v>
      </c>
      <c r="B6537" s="56">
        <v>9.8344907407407409E-2</v>
      </c>
      <c r="C6537" t="s">
        <v>21</v>
      </c>
      <c r="D6537" t="s">
        <v>28</v>
      </c>
      <c r="E6537">
        <v>5</v>
      </c>
      <c r="H6537" t="s">
        <v>1851</v>
      </c>
    </row>
    <row r="6538" spans="1:10">
      <c r="A6538" t="s">
        <v>1751</v>
      </c>
      <c r="B6538" s="56">
        <v>9.9965277777777778E-2</v>
      </c>
      <c r="C6538" t="s">
        <v>14</v>
      </c>
      <c r="D6538" t="s">
        <v>52</v>
      </c>
      <c r="E6538" t="s">
        <v>17</v>
      </c>
      <c r="F6538">
        <v>20</v>
      </c>
    </row>
    <row r="6539" spans="1:10">
      <c r="A6539" t="s">
        <v>1751</v>
      </c>
      <c r="B6539" s="56">
        <v>0.1002662037037037</v>
      </c>
      <c r="C6539" t="s">
        <v>14</v>
      </c>
      <c r="D6539" t="s">
        <v>30</v>
      </c>
      <c r="E6539">
        <v>13</v>
      </c>
      <c r="F6539">
        <v>5</v>
      </c>
      <c r="J6539" t="s">
        <v>1852</v>
      </c>
    </row>
    <row r="6540" spans="1:10">
      <c r="A6540" t="s">
        <v>1751</v>
      </c>
      <c r="B6540" s="56">
        <v>0.10040509259259259</v>
      </c>
      <c r="C6540" t="s">
        <v>14</v>
      </c>
      <c r="D6540" t="s">
        <v>30</v>
      </c>
      <c r="E6540">
        <v>16</v>
      </c>
      <c r="F6540">
        <v>8</v>
      </c>
      <c r="J6540" t="s">
        <v>1852</v>
      </c>
    </row>
    <row r="6541" spans="1:10">
      <c r="A6541" t="s">
        <v>1751</v>
      </c>
      <c r="B6541" s="56">
        <v>0.10049768518518519</v>
      </c>
      <c r="C6541" t="s">
        <v>14</v>
      </c>
      <c r="D6541" t="s">
        <v>28</v>
      </c>
      <c r="E6541">
        <v>9</v>
      </c>
      <c r="H6541" t="s">
        <v>1854</v>
      </c>
    </row>
    <row r="6542" spans="1:10">
      <c r="A6542" t="s">
        <v>1751</v>
      </c>
      <c r="B6542" s="56">
        <v>0.10087962962962962</v>
      </c>
      <c r="C6542" t="s">
        <v>14</v>
      </c>
      <c r="D6542" t="s">
        <v>30</v>
      </c>
      <c r="E6542">
        <v>11</v>
      </c>
      <c r="F6542">
        <v>3</v>
      </c>
      <c r="J6542" t="s">
        <v>1852</v>
      </c>
    </row>
    <row r="6543" spans="1:10">
      <c r="A6543" t="s">
        <v>1751</v>
      </c>
      <c r="B6543" s="56">
        <v>0.10141203703703704</v>
      </c>
      <c r="C6543" t="s">
        <v>14</v>
      </c>
      <c r="D6543" t="s">
        <v>30</v>
      </c>
      <c r="E6543">
        <v>24</v>
      </c>
      <c r="F6543">
        <v>16</v>
      </c>
      <c r="J6543" t="s">
        <v>1852</v>
      </c>
    </row>
    <row r="6544" spans="1:10">
      <c r="A6544" t="s">
        <v>1751</v>
      </c>
      <c r="B6544" s="56">
        <v>0.10141203703703704</v>
      </c>
      <c r="C6544" t="s">
        <v>14</v>
      </c>
      <c r="D6544" t="s">
        <v>30</v>
      </c>
      <c r="E6544">
        <v>20</v>
      </c>
      <c r="F6544">
        <v>12</v>
      </c>
      <c r="J6544" t="s">
        <v>1852</v>
      </c>
    </row>
    <row r="6545" spans="1:10">
      <c r="A6545" t="s">
        <v>1751</v>
      </c>
      <c r="B6545" s="56">
        <v>0.10149305555555556</v>
      </c>
      <c r="C6545" t="s">
        <v>14</v>
      </c>
      <c r="D6545" t="s">
        <v>28</v>
      </c>
      <c r="E6545">
        <v>9</v>
      </c>
      <c r="H6545" t="s">
        <v>1854</v>
      </c>
    </row>
    <row r="6546" spans="1:10">
      <c r="A6546" t="s">
        <v>1751</v>
      </c>
      <c r="B6546" s="56">
        <v>0.10151620370370371</v>
      </c>
      <c r="C6546" t="s">
        <v>14</v>
      </c>
      <c r="D6546" t="s">
        <v>28</v>
      </c>
      <c r="E6546">
        <v>7</v>
      </c>
      <c r="H6546" t="s">
        <v>1856</v>
      </c>
    </row>
    <row r="6547" spans="1:10">
      <c r="A6547" t="s">
        <v>1751</v>
      </c>
      <c r="B6547" s="56">
        <v>0.10283564814814815</v>
      </c>
      <c r="C6547" t="s">
        <v>13</v>
      </c>
      <c r="D6547" t="s">
        <v>28</v>
      </c>
      <c r="E6547">
        <v>22</v>
      </c>
      <c r="H6547" t="s">
        <v>1857</v>
      </c>
      <c r="J6547" t="s">
        <v>1373</v>
      </c>
    </row>
    <row r="6548" spans="1:10">
      <c r="A6548" t="s">
        <v>1751</v>
      </c>
      <c r="B6548" s="56">
        <v>0.10403935185185186</v>
      </c>
      <c r="C6548" t="s">
        <v>66</v>
      </c>
      <c r="D6548" t="s">
        <v>113</v>
      </c>
      <c r="E6548" t="s">
        <v>38</v>
      </c>
      <c r="F6548" t="s">
        <v>38</v>
      </c>
      <c r="J6548" t="s">
        <v>56</v>
      </c>
    </row>
    <row r="6549" spans="1:10">
      <c r="A6549" t="s">
        <v>1751</v>
      </c>
      <c r="B6549" s="56">
        <v>0.10403935185185186</v>
      </c>
      <c r="C6549" t="s">
        <v>66</v>
      </c>
      <c r="D6549" t="s">
        <v>113</v>
      </c>
      <c r="E6549">
        <v>5</v>
      </c>
      <c r="F6549">
        <v>6</v>
      </c>
      <c r="J6549" t="s">
        <v>1861</v>
      </c>
    </row>
    <row r="6550" spans="1:10">
      <c r="A6550" t="s">
        <v>1751</v>
      </c>
      <c r="B6550" s="56">
        <v>0.10532407407407407</v>
      </c>
      <c r="C6550" t="s">
        <v>19</v>
      </c>
      <c r="D6550" t="s">
        <v>24</v>
      </c>
      <c r="E6550">
        <v>13</v>
      </c>
    </row>
    <row r="6551" spans="1:10">
      <c r="A6551" t="s">
        <v>1751</v>
      </c>
      <c r="B6551" s="56">
        <v>0.10550925925925926</v>
      </c>
      <c r="C6551" t="s">
        <v>19</v>
      </c>
      <c r="D6551" t="s">
        <v>30</v>
      </c>
      <c r="E6551">
        <v>22</v>
      </c>
      <c r="F6551">
        <v>13</v>
      </c>
      <c r="J6551" t="s">
        <v>1863</v>
      </c>
    </row>
    <row r="6552" spans="1:10">
      <c r="A6552" t="s">
        <v>1751</v>
      </c>
      <c r="B6552" s="56">
        <v>0.10567129629629629</v>
      </c>
      <c r="C6552" t="s">
        <v>19</v>
      </c>
      <c r="D6552" t="s">
        <v>28</v>
      </c>
      <c r="E6552">
        <v>31</v>
      </c>
      <c r="H6552" t="s">
        <v>1865</v>
      </c>
      <c r="I6552">
        <v>1</v>
      </c>
      <c r="J6552" t="s">
        <v>1866</v>
      </c>
    </row>
    <row r="6553" spans="1:10">
      <c r="A6553" t="s">
        <v>1751</v>
      </c>
      <c r="B6553" s="56">
        <v>0.10631944444444444</v>
      </c>
      <c r="C6553" t="s">
        <v>19</v>
      </c>
      <c r="D6553" t="s">
        <v>30</v>
      </c>
      <c r="E6553">
        <v>25</v>
      </c>
      <c r="F6553">
        <v>15</v>
      </c>
      <c r="J6553" t="s">
        <v>1867</v>
      </c>
    </row>
    <row r="6554" spans="1:10">
      <c r="A6554" t="s">
        <v>1751</v>
      </c>
      <c r="B6554" s="56">
        <v>0.10706018518518519</v>
      </c>
      <c r="C6554" t="s">
        <v>19</v>
      </c>
      <c r="D6554" t="s">
        <v>28</v>
      </c>
      <c r="E6554">
        <v>10</v>
      </c>
      <c r="H6554" t="s">
        <v>1868</v>
      </c>
    </row>
    <row r="6555" spans="1:10">
      <c r="A6555" t="s">
        <v>1751</v>
      </c>
      <c r="B6555" s="56">
        <v>0.10804398148148148</v>
      </c>
      <c r="C6555" t="s">
        <v>18</v>
      </c>
      <c r="D6555" t="s">
        <v>242</v>
      </c>
      <c r="E6555">
        <v>16</v>
      </c>
      <c r="F6555">
        <v>11</v>
      </c>
    </row>
    <row r="6556" spans="1:10">
      <c r="A6556" t="s">
        <v>1751</v>
      </c>
      <c r="B6556" s="56">
        <v>0.10972222222222222</v>
      </c>
      <c r="C6556" t="s">
        <v>18</v>
      </c>
      <c r="D6556" t="s">
        <v>77</v>
      </c>
      <c r="E6556">
        <v>20</v>
      </c>
      <c r="F6556">
        <v>16</v>
      </c>
      <c r="H6556" t="s">
        <v>1871</v>
      </c>
      <c r="J6556" t="s">
        <v>1872</v>
      </c>
    </row>
    <row r="6557" spans="1:10">
      <c r="A6557" t="s">
        <v>1751</v>
      </c>
      <c r="B6557" s="56">
        <v>0.10972222222222222</v>
      </c>
      <c r="C6557" t="s">
        <v>888</v>
      </c>
      <c r="D6557" t="s">
        <v>77</v>
      </c>
      <c r="E6557">
        <v>17</v>
      </c>
      <c r="F6557">
        <v>16</v>
      </c>
      <c r="H6557" t="s">
        <v>1873</v>
      </c>
      <c r="J6557" t="s">
        <v>1872</v>
      </c>
    </row>
    <row r="6558" spans="1:10">
      <c r="A6558" t="s">
        <v>1751</v>
      </c>
      <c r="B6558" s="56">
        <v>0.11020833333333334</v>
      </c>
      <c r="C6558" t="s">
        <v>18</v>
      </c>
      <c r="D6558" t="s">
        <v>28</v>
      </c>
      <c r="E6558">
        <v>19</v>
      </c>
      <c r="H6558" t="s">
        <v>1875</v>
      </c>
      <c r="J6558" t="s">
        <v>186</v>
      </c>
    </row>
    <row r="6559" spans="1:10">
      <c r="A6559" t="s">
        <v>1751</v>
      </c>
      <c r="B6559" s="56">
        <v>0.11070601851851852</v>
      </c>
      <c r="C6559" t="s">
        <v>888</v>
      </c>
      <c r="D6559" t="s">
        <v>62</v>
      </c>
      <c r="E6559">
        <v>7</v>
      </c>
      <c r="F6559">
        <v>5</v>
      </c>
      <c r="J6559" t="s">
        <v>56</v>
      </c>
    </row>
    <row r="6560" spans="1:10">
      <c r="A6560" t="s">
        <v>1751</v>
      </c>
      <c r="B6560" s="56">
        <v>0.11070601851851852</v>
      </c>
      <c r="C6560" t="s">
        <v>888</v>
      </c>
      <c r="D6560" t="s">
        <v>62</v>
      </c>
      <c r="E6560">
        <v>10</v>
      </c>
      <c r="F6560">
        <v>8</v>
      </c>
    </row>
    <row r="6561" spans="1:10">
      <c r="A6561" t="s">
        <v>1751</v>
      </c>
      <c r="B6561" s="56">
        <v>0.11153935185185185</v>
      </c>
      <c r="C6561" t="s">
        <v>21</v>
      </c>
      <c r="D6561" t="s">
        <v>33</v>
      </c>
      <c r="E6561" t="s">
        <v>38</v>
      </c>
      <c r="F6561" t="s">
        <v>38</v>
      </c>
      <c r="J6561" t="s">
        <v>1879</v>
      </c>
    </row>
    <row r="6562" spans="1:10">
      <c r="A6562" t="s">
        <v>1751</v>
      </c>
      <c r="B6562" s="56">
        <v>0.11159722222222222</v>
      </c>
      <c r="C6562" t="s">
        <v>21</v>
      </c>
      <c r="D6562" t="s">
        <v>33</v>
      </c>
      <c r="E6562">
        <v>18</v>
      </c>
      <c r="F6562">
        <v>13</v>
      </c>
      <c r="J6562" t="s">
        <v>1879</v>
      </c>
    </row>
    <row r="6563" spans="1:10">
      <c r="A6563" t="s">
        <v>1751</v>
      </c>
      <c r="B6563" s="56">
        <v>0.11168981481481481</v>
      </c>
      <c r="C6563" t="s">
        <v>21</v>
      </c>
      <c r="D6563" t="s">
        <v>33</v>
      </c>
      <c r="E6563">
        <v>18</v>
      </c>
      <c r="F6563">
        <v>13</v>
      </c>
      <c r="J6563" t="s">
        <v>1879</v>
      </c>
    </row>
    <row r="6564" spans="1:10">
      <c r="A6564" t="s">
        <v>1751</v>
      </c>
      <c r="B6564" s="56">
        <v>0.11178240740740741</v>
      </c>
      <c r="C6564" t="s">
        <v>21</v>
      </c>
      <c r="D6564" t="s">
        <v>28</v>
      </c>
      <c r="E6564">
        <v>8</v>
      </c>
      <c r="H6564" t="s">
        <v>1880</v>
      </c>
    </row>
    <row r="6565" spans="1:10">
      <c r="A6565" t="s">
        <v>1751</v>
      </c>
      <c r="B6565" s="56">
        <v>0.11275462962962964</v>
      </c>
      <c r="C6565" t="s">
        <v>888</v>
      </c>
      <c r="D6565" t="s">
        <v>28</v>
      </c>
      <c r="E6565">
        <v>11</v>
      </c>
      <c r="H6565" t="s">
        <v>1881</v>
      </c>
      <c r="J6565" t="s">
        <v>215</v>
      </c>
    </row>
    <row r="6566" spans="1:10">
      <c r="A6566" t="s">
        <v>1751</v>
      </c>
      <c r="B6566" s="56">
        <v>0.11351851851851852</v>
      </c>
      <c r="C6566" t="s">
        <v>66</v>
      </c>
      <c r="D6566" t="s">
        <v>30</v>
      </c>
      <c r="E6566">
        <v>8</v>
      </c>
      <c r="F6566">
        <v>2</v>
      </c>
      <c r="J6566" t="s">
        <v>1882</v>
      </c>
    </row>
    <row r="6567" spans="1:10">
      <c r="A6567" t="s">
        <v>1751</v>
      </c>
      <c r="B6567" s="56">
        <v>0.11434027777777778</v>
      </c>
      <c r="C6567" t="s">
        <v>14</v>
      </c>
      <c r="D6567" t="s">
        <v>30</v>
      </c>
      <c r="E6567">
        <v>13</v>
      </c>
      <c r="F6567">
        <v>5</v>
      </c>
      <c r="J6567" t="s">
        <v>1884</v>
      </c>
    </row>
    <row r="6568" spans="1:10">
      <c r="A6568" t="s">
        <v>1751</v>
      </c>
      <c r="B6568" s="56">
        <v>0.11459490740740741</v>
      </c>
      <c r="C6568" t="s">
        <v>14</v>
      </c>
      <c r="D6568" t="s">
        <v>30</v>
      </c>
      <c r="E6568">
        <v>13</v>
      </c>
      <c r="F6568">
        <v>5</v>
      </c>
      <c r="J6568" t="s">
        <v>1884</v>
      </c>
    </row>
    <row r="6569" spans="1:10">
      <c r="A6569" t="s">
        <v>1751</v>
      </c>
      <c r="B6569" s="56">
        <v>0.11467592592592593</v>
      </c>
      <c r="C6569" t="s">
        <v>14</v>
      </c>
      <c r="D6569" t="s">
        <v>30</v>
      </c>
      <c r="E6569">
        <v>21</v>
      </c>
      <c r="F6569">
        <v>13</v>
      </c>
      <c r="J6569" t="s">
        <v>1884</v>
      </c>
    </row>
    <row r="6570" spans="1:10">
      <c r="A6570" t="s">
        <v>1751</v>
      </c>
      <c r="B6570" s="56">
        <v>0.11479166666666667</v>
      </c>
      <c r="C6570" t="s">
        <v>14</v>
      </c>
      <c r="D6570" t="s">
        <v>28</v>
      </c>
      <c r="E6570">
        <v>6</v>
      </c>
      <c r="H6570" t="s">
        <v>1889</v>
      </c>
    </row>
    <row r="6571" spans="1:10">
      <c r="A6571" t="s">
        <v>1751</v>
      </c>
      <c r="B6571" s="56">
        <v>0.11601851851851852</v>
      </c>
      <c r="C6571" t="s">
        <v>14</v>
      </c>
      <c r="D6571" t="s">
        <v>30</v>
      </c>
      <c r="E6571">
        <v>10</v>
      </c>
      <c r="F6571">
        <v>2</v>
      </c>
      <c r="J6571" t="s">
        <v>56</v>
      </c>
    </row>
    <row r="6572" spans="1:10">
      <c r="A6572" t="s">
        <v>1751</v>
      </c>
      <c r="B6572" s="56">
        <v>0.11601851851851852</v>
      </c>
      <c r="C6572" t="s">
        <v>14</v>
      </c>
      <c r="D6572" t="s">
        <v>30</v>
      </c>
      <c r="E6572">
        <v>15</v>
      </c>
      <c r="F6572">
        <v>7</v>
      </c>
      <c r="J6572" t="s">
        <v>1884</v>
      </c>
    </row>
    <row r="6573" spans="1:10">
      <c r="A6573" t="s">
        <v>1751</v>
      </c>
      <c r="B6573" s="56">
        <v>0.11618055555555555</v>
      </c>
      <c r="C6573" t="s">
        <v>14</v>
      </c>
      <c r="D6573" t="s">
        <v>30</v>
      </c>
      <c r="E6573">
        <v>21</v>
      </c>
      <c r="F6573">
        <v>13</v>
      </c>
      <c r="J6573" t="s">
        <v>1884</v>
      </c>
    </row>
    <row r="6574" spans="1:10">
      <c r="A6574" t="s">
        <v>1751</v>
      </c>
      <c r="B6574" s="56">
        <v>0.11618055555555555</v>
      </c>
      <c r="C6574" t="s">
        <v>14</v>
      </c>
      <c r="D6574" t="s">
        <v>30</v>
      </c>
      <c r="E6574">
        <v>20</v>
      </c>
      <c r="F6574">
        <v>12</v>
      </c>
      <c r="J6574" t="s">
        <v>56</v>
      </c>
    </row>
    <row r="6575" spans="1:10">
      <c r="A6575" t="s">
        <v>1751</v>
      </c>
      <c r="B6575" s="56">
        <v>0.11630787037037037</v>
      </c>
      <c r="C6575" t="s">
        <v>14</v>
      </c>
      <c r="D6575" t="s">
        <v>28</v>
      </c>
      <c r="E6575">
        <v>9</v>
      </c>
      <c r="H6575" t="s">
        <v>1895</v>
      </c>
    </row>
    <row r="6576" spans="1:10">
      <c r="A6576" t="s">
        <v>1751</v>
      </c>
      <c r="B6576" s="56">
        <v>0.11831018518518518</v>
      </c>
      <c r="C6576" t="s">
        <v>19</v>
      </c>
      <c r="D6576" t="s">
        <v>30</v>
      </c>
      <c r="E6576" t="s">
        <v>38</v>
      </c>
      <c r="F6576" t="s">
        <v>38</v>
      </c>
      <c r="J6576" t="s">
        <v>56</v>
      </c>
    </row>
    <row r="6577" spans="1:10">
      <c r="A6577" t="s">
        <v>1751</v>
      </c>
      <c r="B6577" s="56">
        <v>0.11831018518518518</v>
      </c>
      <c r="C6577" t="s">
        <v>19</v>
      </c>
      <c r="D6577" t="s">
        <v>30</v>
      </c>
      <c r="E6577">
        <v>26</v>
      </c>
      <c r="F6577">
        <v>17</v>
      </c>
      <c r="J6577" t="s">
        <v>1897</v>
      </c>
    </row>
    <row r="6578" spans="1:10">
      <c r="A6578" t="s">
        <v>1751</v>
      </c>
      <c r="B6578" s="56">
        <v>0.11842592592592592</v>
      </c>
      <c r="C6578" t="s">
        <v>19</v>
      </c>
      <c r="D6578" t="s">
        <v>28</v>
      </c>
      <c r="E6578">
        <v>21</v>
      </c>
      <c r="H6578" t="s">
        <v>1898</v>
      </c>
    </row>
    <row r="6579" spans="1:10">
      <c r="A6579" t="s">
        <v>1751</v>
      </c>
      <c r="B6579" s="56">
        <v>0.11891203703703704</v>
      </c>
      <c r="C6579" t="s">
        <v>18</v>
      </c>
      <c r="D6579" t="s">
        <v>33</v>
      </c>
      <c r="E6579" t="s">
        <v>38</v>
      </c>
      <c r="F6579" t="s">
        <v>38</v>
      </c>
      <c r="J6579" t="s">
        <v>56</v>
      </c>
    </row>
    <row r="6580" spans="1:10">
      <c r="A6580" t="s">
        <v>1751</v>
      </c>
      <c r="B6580" s="56">
        <v>0.11891203703703704</v>
      </c>
      <c r="C6580" t="s">
        <v>18</v>
      </c>
      <c r="D6580" t="s">
        <v>33</v>
      </c>
      <c r="E6580">
        <v>25</v>
      </c>
      <c r="F6580">
        <v>17</v>
      </c>
      <c r="J6580" t="s">
        <v>1902</v>
      </c>
    </row>
    <row r="6581" spans="1:10">
      <c r="A6581" t="s">
        <v>1751</v>
      </c>
      <c r="B6581" s="56">
        <v>0.11923611111111111</v>
      </c>
      <c r="C6581" t="s">
        <v>18</v>
      </c>
      <c r="D6581" t="s">
        <v>28</v>
      </c>
      <c r="E6581">
        <v>20</v>
      </c>
      <c r="H6581" t="s">
        <v>1903</v>
      </c>
    </row>
    <row r="6582" spans="1:10">
      <c r="A6582" t="s">
        <v>1751</v>
      </c>
      <c r="B6582" s="56">
        <v>0.12049768518518518</v>
      </c>
      <c r="C6582" t="s">
        <v>21</v>
      </c>
      <c r="D6582" t="s">
        <v>33</v>
      </c>
      <c r="E6582" t="s">
        <v>38</v>
      </c>
      <c r="F6582" t="s">
        <v>38</v>
      </c>
      <c r="J6582" t="s">
        <v>56</v>
      </c>
    </row>
    <row r="6583" spans="1:10">
      <c r="A6583" t="s">
        <v>1751</v>
      </c>
      <c r="B6583" s="56">
        <v>0.12049768518518518</v>
      </c>
      <c r="C6583" t="s">
        <v>21</v>
      </c>
      <c r="D6583" t="s">
        <v>33</v>
      </c>
      <c r="E6583">
        <v>20</v>
      </c>
      <c r="F6583">
        <v>12</v>
      </c>
      <c r="J6583" t="s">
        <v>1904</v>
      </c>
    </row>
    <row r="6584" spans="1:10">
      <c r="A6584" t="s">
        <v>1751</v>
      </c>
      <c r="B6584" s="56">
        <v>0.12136574074074075</v>
      </c>
      <c r="C6584" t="s">
        <v>888</v>
      </c>
      <c r="D6584" t="s">
        <v>28</v>
      </c>
      <c r="E6584">
        <v>19</v>
      </c>
      <c r="H6584" t="s">
        <v>1905</v>
      </c>
      <c r="J6584" t="s">
        <v>215</v>
      </c>
    </row>
    <row r="6585" spans="1:10">
      <c r="A6585" t="s">
        <v>1751</v>
      </c>
      <c r="B6585" s="56">
        <v>0.12194444444444444</v>
      </c>
      <c r="C6585" t="s">
        <v>14</v>
      </c>
      <c r="D6585" t="s">
        <v>30</v>
      </c>
      <c r="E6585">
        <v>19</v>
      </c>
      <c r="F6585">
        <v>11</v>
      </c>
      <c r="J6585" t="s">
        <v>56</v>
      </c>
    </row>
    <row r="6586" spans="1:10">
      <c r="A6586" t="s">
        <v>1751</v>
      </c>
      <c r="B6586" s="56">
        <v>0.12194444444444444</v>
      </c>
      <c r="C6586" t="s">
        <v>14</v>
      </c>
      <c r="D6586" t="s">
        <v>30</v>
      </c>
      <c r="E6586">
        <v>19</v>
      </c>
      <c r="F6586">
        <v>11</v>
      </c>
      <c r="J6586" t="s">
        <v>1884</v>
      </c>
    </row>
    <row r="6587" spans="1:10">
      <c r="A6587" t="s">
        <v>1751</v>
      </c>
      <c r="B6587" s="56">
        <v>0.12206018518518519</v>
      </c>
      <c r="C6587" t="s">
        <v>14</v>
      </c>
      <c r="D6587" t="s">
        <v>28</v>
      </c>
      <c r="E6587">
        <v>6</v>
      </c>
      <c r="H6587" t="s">
        <v>1889</v>
      </c>
    </row>
    <row r="6588" spans="1:10">
      <c r="A6588" t="s">
        <v>1751</v>
      </c>
      <c r="B6588" s="56">
        <v>0.12239583333333333</v>
      </c>
      <c r="C6588" t="s">
        <v>14</v>
      </c>
      <c r="D6588" t="s">
        <v>30</v>
      </c>
      <c r="E6588">
        <v>19</v>
      </c>
      <c r="F6588">
        <v>11</v>
      </c>
      <c r="J6588" t="s">
        <v>1884</v>
      </c>
    </row>
    <row r="6589" spans="1:10">
      <c r="A6589" t="s">
        <v>1751</v>
      </c>
      <c r="B6589" s="56">
        <v>0.12239583333333333</v>
      </c>
      <c r="C6589" t="s">
        <v>14</v>
      </c>
      <c r="D6589" t="s">
        <v>30</v>
      </c>
      <c r="E6589" t="s">
        <v>38</v>
      </c>
      <c r="F6589" t="s">
        <v>38</v>
      </c>
      <c r="J6589" t="s">
        <v>56</v>
      </c>
    </row>
    <row r="6590" spans="1:10">
      <c r="A6590" t="s">
        <v>1751</v>
      </c>
      <c r="B6590" s="56">
        <v>0.12248842592592593</v>
      </c>
      <c r="C6590" t="s">
        <v>14</v>
      </c>
      <c r="D6590" t="s">
        <v>28</v>
      </c>
      <c r="E6590">
        <v>7</v>
      </c>
      <c r="H6590" t="s">
        <v>1907</v>
      </c>
    </row>
    <row r="6591" spans="1:10">
      <c r="A6591" t="s">
        <v>1751</v>
      </c>
      <c r="B6591" s="56">
        <v>0.12298611111111112</v>
      </c>
      <c r="C6591" t="s">
        <v>14</v>
      </c>
      <c r="D6591" t="s">
        <v>30</v>
      </c>
      <c r="E6591">
        <v>13</v>
      </c>
      <c r="F6591">
        <v>5</v>
      </c>
      <c r="J6591" t="s">
        <v>56</v>
      </c>
    </row>
    <row r="6592" spans="1:10">
      <c r="A6592" t="s">
        <v>1751</v>
      </c>
      <c r="B6592" s="56">
        <v>0.12298611111111112</v>
      </c>
      <c r="C6592" t="s">
        <v>14</v>
      </c>
      <c r="D6592" t="s">
        <v>30</v>
      </c>
      <c r="E6592">
        <v>14</v>
      </c>
      <c r="F6592">
        <v>6</v>
      </c>
      <c r="J6592" t="s">
        <v>1884</v>
      </c>
    </row>
    <row r="6593" spans="1:10">
      <c r="A6593" t="s">
        <v>1751</v>
      </c>
      <c r="B6593" s="56">
        <v>0.12354166666666666</v>
      </c>
      <c r="C6593" t="s">
        <v>66</v>
      </c>
      <c r="D6593" t="s">
        <v>30</v>
      </c>
      <c r="E6593" t="s">
        <v>20</v>
      </c>
      <c r="F6593">
        <v>1</v>
      </c>
      <c r="J6593" t="s">
        <v>1882</v>
      </c>
    </row>
    <row r="6594" spans="1:10">
      <c r="A6594" t="s">
        <v>1751</v>
      </c>
      <c r="B6594" s="56">
        <v>0.12496527777777777</v>
      </c>
      <c r="C6594" t="s">
        <v>66</v>
      </c>
      <c r="D6594" t="s">
        <v>30</v>
      </c>
      <c r="E6594" t="s">
        <v>20</v>
      </c>
      <c r="F6594">
        <v>1</v>
      </c>
      <c r="J6594" t="s">
        <v>56</v>
      </c>
    </row>
    <row r="6595" spans="1:10">
      <c r="A6595" t="s">
        <v>1751</v>
      </c>
      <c r="B6595" s="56">
        <v>0.12496527777777777</v>
      </c>
      <c r="C6595" t="s">
        <v>66</v>
      </c>
      <c r="D6595" t="s">
        <v>30</v>
      </c>
      <c r="E6595">
        <v>16</v>
      </c>
      <c r="F6595">
        <v>10</v>
      </c>
      <c r="J6595" t="s">
        <v>1909</v>
      </c>
    </row>
    <row r="6596" spans="1:10">
      <c r="A6596" t="s">
        <v>1751</v>
      </c>
      <c r="B6596" s="56">
        <v>0.12520833333333334</v>
      </c>
      <c r="C6596" t="s">
        <v>66</v>
      </c>
      <c r="D6596" t="s">
        <v>30</v>
      </c>
      <c r="E6596" t="s">
        <v>38</v>
      </c>
      <c r="F6596" t="s">
        <v>38</v>
      </c>
      <c r="J6596" t="s">
        <v>56</v>
      </c>
    </row>
    <row r="6597" spans="1:10">
      <c r="A6597" t="s">
        <v>1751</v>
      </c>
      <c r="B6597" s="56">
        <v>0.12520833333333334</v>
      </c>
      <c r="C6597" t="s">
        <v>66</v>
      </c>
      <c r="D6597" t="s">
        <v>30</v>
      </c>
      <c r="E6597">
        <v>21</v>
      </c>
      <c r="F6597">
        <v>15</v>
      </c>
      <c r="J6597" t="s">
        <v>1909</v>
      </c>
    </row>
    <row r="6598" spans="1:10">
      <c r="A6598" t="s">
        <v>1751</v>
      </c>
      <c r="B6598" s="56">
        <v>0.12540509259259258</v>
      </c>
      <c r="C6598" t="s">
        <v>66</v>
      </c>
      <c r="D6598" t="s">
        <v>28</v>
      </c>
      <c r="E6598">
        <v>20</v>
      </c>
      <c r="H6598" t="s">
        <v>1910</v>
      </c>
    </row>
    <row r="6599" spans="1:10">
      <c r="A6599" t="s">
        <v>1751</v>
      </c>
      <c r="B6599" s="56">
        <v>0.12613425925925925</v>
      </c>
      <c r="C6599" t="s">
        <v>19</v>
      </c>
      <c r="D6599" t="s">
        <v>30</v>
      </c>
      <c r="E6599">
        <v>18</v>
      </c>
      <c r="F6599">
        <v>9</v>
      </c>
      <c r="J6599" t="s">
        <v>1912</v>
      </c>
    </row>
    <row r="6600" spans="1:10">
      <c r="A6600" t="s">
        <v>1751</v>
      </c>
      <c r="B6600" s="56">
        <v>0.12631944444444446</v>
      </c>
      <c r="C6600" t="s">
        <v>19</v>
      </c>
      <c r="D6600" t="s">
        <v>28</v>
      </c>
      <c r="E6600">
        <v>20</v>
      </c>
      <c r="H6600" t="s">
        <v>1913</v>
      </c>
    </row>
    <row r="6601" spans="1:10">
      <c r="A6601" t="s">
        <v>1751</v>
      </c>
      <c r="B6601" s="56">
        <v>0.12652777777777777</v>
      </c>
      <c r="C6601" t="s">
        <v>66</v>
      </c>
      <c r="D6601" t="s">
        <v>113</v>
      </c>
      <c r="E6601">
        <v>10</v>
      </c>
      <c r="F6601">
        <v>11</v>
      </c>
      <c r="J6601" t="s">
        <v>56</v>
      </c>
    </row>
    <row r="6602" spans="1:10">
      <c r="A6602" t="s">
        <v>1751</v>
      </c>
      <c r="B6602" s="56">
        <v>0.12652777777777777</v>
      </c>
      <c r="C6602" t="s">
        <v>66</v>
      </c>
      <c r="D6602" t="s">
        <v>113</v>
      </c>
      <c r="E6602">
        <v>10</v>
      </c>
      <c r="F6602">
        <v>11</v>
      </c>
    </row>
    <row r="6603" spans="1:10">
      <c r="A6603" t="s">
        <v>1751</v>
      </c>
      <c r="B6603" s="56">
        <v>0.12671296296296297</v>
      </c>
      <c r="C6603" t="s">
        <v>19</v>
      </c>
      <c r="D6603" t="s">
        <v>30</v>
      </c>
      <c r="E6603">
        <v>17</v>
      </c>
      <c r="F6603">
        <v>8</v>
      </c>
      <c r="J6603" t="s">
        <v>1912</v>
      </c>
    </row>
    <row r="6604" spans="1:10">
      <c r="A6604" t="s">
        <v>1751</v>
      </c>
      <c r="B6604" s="56">
        <v>0.12679398148148149</v>
      </c>
      <c r="C6604" t="s">
        <v>19</v>
      </c>
      <c r="D6604" t="s">
        <v>28</v>
      </c>
      <c r="E6604">
        <v>9</v>
      </c>
      <c r="H6604" t="s">
        <v>1914</v>
      </c>
    </row>
    <row r="6605" spans="1:10">
      <c r="A6605" t="s">
        <v>1751</v>
      </c>
      <c r="B6605" s="56">
        <v>0.12699074074074074</v>
      </c>
      <c r="C6605" t="s">
        <v>66</v>
      </c>
      <c r="D6605" t="s">
        <v>113</v>
      </c>
      <c r="E6605">
        <v>15</v>
      </c>
      <c r="F6605">
        <v>16</v>
      </c>
      <c r="J6605" t="s">
        <v>56</v>
      </c>
    </row>
    <row r="6606" spans="1:10">
      <c r="A6606" t="s">
        <v>1751</v>
      </c>
      <c r="B6606" s="56">
        <v>0.12699074074074074</v>
      </c>
      <c r="C6606" t="s">
        <v>66</v>
      </c>
      <c r="D6606" t="s">
        <v>113</v>
      </c>
      <c r="E6606">
        <v>15</v>
      </c>
      <c r="F6606">
        <v>16</v>
      </c>
    </row>
    <row r="6607" spans="1:10">
      <c r="A6607" t="s">
        <v>1751</v>
      </c>
      <c r="B6607" s="56">
        <v>0.12787037037037038</v>
      </c>
      <c r="C6607" t="s">
        <v>18</v>
      </c>
      <c r="D6607" t="s">
        <v>242</v>
      </c>
      <c r="E6607">
        <v>14</v>
      </c>
      <c r="F6607">
        <v>9</v>
      </c>
    </row>
    <row r="6608" spans="1:10">
      <c r="A6608" t="s">
        <v>1751</v>
      </c>
      <c r="B6608" s="56">
        <v>0.13019675925925925</v>
      </c>
      <c r="C6608" t="s">
        <v>21</v>
      </c>
      <c r="D6608" t="s">
        <v>156</v>
      </c>
      <c r="E6608">
        <v>6</v>
      </c>
      <c r="F6608">
        <v>6</v>
      </c>
    </row>
    <row r="6609" spans="1:10">
      <c r="A6609" t="s">
        <v>1751</v>
      </c>
      <c r="B6609" s="56">
        <v>0.13019675925925925</v>
      </c>
      <c r="C6609" t="s">
        <v>21</v>
      </c>
      <c r="D6609" t="s">
        <v>156</v>
      </c>
      <c r="E6609" t="s">
        <v>20</v>
      </c>
      <c r="F6609">
        <v>1</v>
      </c>
      <c r="J6609" t="s">
        <v>56</v>
      </c>
    </row>
    <row r="6610" spans="1:10">
      <c r="A6610" t="s">
        <v>1751</v>
      </c>
      <c r="B6610" s="56">
        <v>0.13125000000000001</v>
      </c>
      <c r="C6610" t="s">
        <v>888</v>
      </c>
      <c r="D6610" t="s">
        <v>28</v>
      </c>
      <c r="E6610">
        <v>14</v>
      </c>
      <c r="H6610" t="s">
        <v>1916</v>
      </c>
      <c r="J6610" t="s">
        <v>215</v>
      </c>
    </row>
    <row r="6611" spans="1:10">
      <c r="A6611" t="s">
        <v>1751</v>
      </c>
      <c r="B6611" s="56">
        <v>0.1320601851851852</v>
      </c>
      <c r="C6611" t="s">
        <v>888</v>
      </c>
      <c r="D6611" t="s">
        <v>62</v>
      </c>
      <c r="E6611">
        <v>14</v>
      </c>
      <c r="F6611">
        <v>12</v>
      </c>
    </row>
    <row r="6612" spans="1:10">
      <c r="A6612" t="s">
        <v>1751</v>
      </c>
      <c r="B6612" s="56">
        <v>0.1325925925925926</v>
      </c>
      <c r="C6612" t="s">
        <v>13</v>
      </c>
      <c r="D6612" t="s">
        <v>33</v>
      </c>
      <c r="E6612">
        <v>18</v>
      </c>
      <c r="F6612">
        <v>10</v>
      </c>
      <c r="J6612" t="s">
        <v>1920</v>
      </c>
    </row>
    <row r="6613" spans="1:10">
      <c r="A6613" t="s">
        <v>1751</v>
      </c>
      <c r="B6613" s="56">
        <v>0.13271990740740741</v>
      </c>
      <c r="C6613" t="s">
        <v>13</v>
      </c>
      <c r="D6613" t="s">
        <v>33</v>
      </c>
      <c r="E6613">
        <v>20</v>
      </c>
      <c r="F6613">
        <v>12</v>
      </c>
      <c r="J6613" t="s">
        <v>1920</v>
      </c>
    </row>
    <row r="6614" spans="1:10">
      <c r="A6614" t="s">
        <v>1751</v>
      </c>
      <c r="B6614" s="56">
        <v>0.13309027777777777</v>
      </c>
      <c r="C6614" t="s">
        <v>13</v>
      </c>
      <c r="D6614" t="s">
        <v>33</v>
      </c>
      <c r="E6614">
        <v>27</v>
      </c>
      <c r="F6614">
        <v>19</v>
      </c>
      <c r="J6614" t="s">
        <v>1923</v>
      </c>
    </row>
    <row r="6615" spans="1:10">
      <c r="A6615" t="s">
        <v>1751</v>
      </c>
      <c r="B6615" s="56">
        <v>0.13343749999999999</v>
      </c>
      <c r="C6615" t="s">
        <v>13</v>
      </c>
      <c r="D6615" t="s">
        <v>28</v>
      </c>
      <c r="E6615">
        <v>7</v>
      </c>
      <c r="H6615" t="s">
        <v>1925</v>
      </c>
    </row>
    <row r="6616" spans="1:10">
      <c r="A6616" t="s">
        <v>1751</v>
      </c>
      <c r="B6616" s="56">
        <v>0.1335763888888889</v>
      </c>
      <c r="C6616" t="s">
        <v>66</v>
      </c>
      <c r="D6616" t="s">
        <v>113</v>
      </c>
      <c r="E6616" t="s">
        <v>20</v>
      </c>
      <c r="F6616">
        <v>1</v>
      </c>
      <c r="J6616" t="s">
        <v>56</v>
      </c>
    </row>
    <row r="6617" spans="1:10">
      <c r="A6617" t="s">
        <v>1751</v>
      </c>
      <c r="B6617" s="56">
        <v>0.1335763888888889</v>
      </c>
      <c r="C6617" t="s">
        <v>66</v>
      </c>
      <c r="D6617" t="s">
        <v>113</v>
      </c>
      <c r="E6617">
        <v>5</v>
      </c>
      <c r="F6617">
        <v>6</v>
      </c>
    </row>
    <row r="6618" spans="1:10">
      <c r="A6618" t="s">
        <v>1751</v>
      </c>
      <c r="B6618" s="56">
        <v>0.13380787037037037</v>
      </c>
      <c r="C6618" t="s">
        <v>13</v>
      </c>
      <c r="D6618" t="s">
        <v>33</v>
      </c>
      <c r="E6618" t="s">
        <v>38</v>
      </c>
      <c r="F6618" t="s">
        <v>38</v>
      </c>
      <c r="J6618" t="s">
        <v>1920</v>
      </c>
    </row>
    <row r="6619" spans="1:10">
      <c r="A6619" t="s">
        <v>1751</v>
      </c>
      <c r="B6619" s="56">
        <v>0.13407407407407407</v>
      </c>
      <c r="C6619" t="s">
        <v>66</v>
      </c>
      <c r="D6619" t="s">
        <v>30</v>
      </c>
      <c r="E6619">
        <v>21</v>
      </c>
      <c r="F6619">
        <v>15</v>
      </c>
      <c r="J6619" t="s">
        <v>1931</v>
      </c>
    </row>
    <row r="6620" spans="1:10">
      <c r="A6620" t="s">
        <v>1751</v>
      </c>
      <c r="B6620" s="56">
        <v>0.13431712962962963</v>
      </c>
      <c r="C6620" t="s">
        <v>66</v>
      </c>
      <c r="D6620" t="s">
        <v>28</v>
      </c>
      <c r="E6620">
        <v>17</v>
      </c>
      <c r="H6620" t="s">
        <v>1933</v>
      </c>
      <c r="J6620" t="s">
        <v>1198</v>
      </c>
    </row>
    <row r="6621" spans="1:10">
      <c r="A6621" t="s">
        <v>1751</v>
      </c>
      <c r="B6621" s="56">
        <v>0.13440972222222222</v>
      </c>
      <c r="C6621" t="s">
        <v>66</v>
      </c>
      <c r="D6621" t="s">
        <v>30</v>
      </c>
      <c r="E6621" t="s">
        <v>38</v>
      </c>
      <c r="F6621" t="s">
        <v>38</v>
      </c>
      <c r="J6621" t="s">
        <v>1935</v>
      </c>
    </row>
    <row r="6622" spans="1:10">
      <c r="A6622" t="s">
        <v>1751</v>
      </c>
      <c r="B6622" s="56">
        <v>0.13547453703703705</v>
      </c>
      <c r="C6622" t="s">
        <v>19</v>
      </c>
      <c r="D6622" t="s">
        <v>52</v>
      </c>
      <c r="E6622">
        <v>27</v>
      </c>
      <c r="F6622">
        <v>19</v>
      </c>
    </row>
    <row r="6623" spans="1:10">
      <c r="A6623" t="s">
        <v>1751</v>
      </c>
      <c r="B6623" s="56">
        <v>0.13672453703703705</v>
      </c>
      <c r="C6623" t="s">
        <v>18</v>
      </c>
      <c r="D6623" t="s">
        <v>33</v>
      </c>
      <c r="E6623" t="s">
        <v>38</v>
      </c>
      <c r="F6623" t="s">
        <v>38</v>
      </c>
      <c r="J6623" t="s">
        <v>1937</v>
      </c>
    </row>
    <row r="6624" spans="1:10">
      <c r="A6624" t="s">
        <v>1751</v>
      </c>
      <c r="B6624" s="56">
        <v>0.13951388888888888</v>
      </c>
      <c r="C6624" t="s">
        <v>21</v>
      </c>
      <c r="D6624" t="s">
        <v>156</v>
      </c>
      <c r="E6624" t="s">
        <v>38</v>
      </c>
      <c r="F6624" t="s">
        <v>38</v>
      </c>
      <c r="J6624" t="s">
        <v>56</v>
      </c>
    </row>
    <row r="6625" spans="1:10">
      <c r="A6625" t="s">
        <v>1751</v>
      </c>
      <c r="B6625" s="56">
        <v>0.13951388888888888</v>
      </c>
      <c r="C6625" t="s">
        <v>21</v>
      </c>
      <c r="D6625" t="s">
        <v>156</v>
      </c>
      <c r="E6625" t="s">
        <v>38</v>
      </c>
      <c r="F6625" t="s">
        <v>38</v>
      </c>
    </row>
    <row r="6626" spans="1:10">
      <c r="A6626" t="s">
        <v>1751</v>
      </c>
      <c r="B6626" s="56">
        <v>0.14086805555555557</v>
      </c>
      <c r="C6626" t="s">
        <v>66</v>
      </c>
      <c r="D6626" t="s">
        <v>113</v>
      </c>
      <c r="E6626" t="s">
        <v>38</v>
      </c>
      <c r="F6626" t="s">
        <v>38</v>
      </c>
      <c r="J6626" t="s">
        <v>56</v>
      </c>
    </row>
    <row r="6627" spans="1:10">
      <c r="A6627" t="s">
        <v>1751</v>
      </c>
      <c r="B6627" s="56">
        <v>0.14086805555555557</v>
      </c>
      <c r="C6627" t="s">
        <v>66</v>
      </c>
      <c r="D6627" t="s">
        <v>113</v>
      </c>
      <c r="E6627">
        <v>16</v>
      </c>
      <c r="F6627">
        <v>17</v>
      </c>
    </row>
    <row r="6628" spans="1:10">
      <c r="A6628" t="s">
        <v>1751</v>
      </c>
      <c r="B6628" s="56">
        <v>0.1419212962962963</v>
      </c>
      <c r="C6628" t="s">
        <v>66</v>
      </c>
      <c r="D6628" t="s">
        <v>30</v>
      </c>
      <c r="E6628" t="s">
        <v>38</v>
      </c>
      <c r="F6628" t="s">
        <v>38</v>
      </c>
      <c r="J6628" t="s">
        <v>56</v>
      </c>
    </row>
    <row r="6629" spans="1:10">
      <c r="A6629" t="s">
        <v>1751</v>
      </c>
      <c r="B6629" s="56">
        <v>0.1419212962962963</v>
      </c>
      <c r="C6629" t="s">
        <v>66</v>
      </c>
      <c r="D6629" t="s">
        <v>30</v>
      </c>
      <c r="E6629">
        <v>23</v>
      </c>
      <c r="F6629">
        <v>17</v>
      </c>
      <c r="J6629" t="s">
        <v>1941</v>
      </c>
    </row>
    <row r="6630" spans="1:10">
      <c r="A6630" t="s">
        <v>1751</v>
      </c>
      <c r="B6630" s="56">
        <v>0.14212962962962963</v>
      </c>
      <c r="C6630" t="s">
        <v>66</v>
      </c>
      <c r="D6630" t="s">
        <v>28</v>
      </c>
      <c r="E6630">
        <v>16</v>
      </c>
      <c r="H6630" t="s">
        <v>1942</v>
      </c>
      <c r="J6630" t="s">
        <v>1943</v>
      </c>
    </row>
    <row r="6631" spans="1:10">
      <c r="A6631" t="s">
        <v>1751</v>
      </c>
      <c r="B6631" s="56">
        <v>0.14315972222222223</v>
      </c>
      <c r="C6631" t="s">
        <v>888</v>
      </c>
      <c r="D6631" t="s">
        <v>101</v>
      </c>
      <c r="E6631">
        <v>7</v>
      </c>
      <c r="H6631" t="s">
        <v>1946</v>
      </c>
      <c r="J6631" t="s">
        <v>1824</v>
      </c>
    </row>
    <row r="6632" spans="1:10">
      <c r="A6632" t="s">
        <v>1751</v>
      </c>
      <c r="B6632" s="56">
        <v>0.14354166666666668</v>
      </c>
      <c r="C6632" t="s">
        <v>14</v>
      </c>
      <c r="D6632" t="s">
        <v>30</v>
      </c>
      <c r="E6632" t="s">
        <v>17</v>
      </c>
      <c r="F6632">
        <v>20</v>
      </c>
      <c r="J6632" t="s">
        <v>1884</v>
      </c>
    </row>
    <row r="6633" spans="1:10">
      <c r="A6633" t="s">
        <v>1751</v>
      </c>
      <c r="B6633" s="56">
        <v>0.14354166666666668</v>
      </c>
      <c r="C6633" t="s">
        <v>14</v>
      </c>
      <c r="D6633" t="s">
        <v>30</v>
      </c>
      <c r="E6633" t="s">
        <v>38</v>
      </c>
      <c r="F6633" t="s">
        <v>38</v>
      </c>
      <c r="J6633" t="s">
        <v>56</v>
      </c>
    </row>
    <row r="6634" spans="1:10">
      <c r="A6634" t="s">
        <v>1751</v>
      </c>
      <c r="B6634" s="56">
        <v>0.14384259259259261</v>
      </c>
      <c r="C6634" t="s">
        <v>14</v>
      </c>
      <c r="D6634" t="s">
        <v>28</v>
      </c>
      <c r="E6634">
        <v>9</v>
      </c>
      <c r="H6634" t="s">
        <v>1895</v>
      </c>
    </row>
    <row r="6635" spans="1:10">
      <c r="A6635" t="s">
        <v>1751</v>
      </c>
      <c r="B6635" s="56">
        <v>0.14395833333333333</v>
      </c>
      <c r="C6635" t="s">
        <v>14</v>
      </c>
      <c r="D6635" t="s">
        <v>30</v>
      </c>
      <c r="E6635">
        <v>25</v>
      </c>
      <c r="F6635">
        <v>17</v>
      </c>
      <c r="J6635" t="s">
        <v>1884</v>
      </c>
    </row>
    <row r="6636" spans="1:10">
      <c r="A6636" t="s">
        <v>1751</v>
      </c>
      <c r="B6636" s="56">
        <v>0.14395833333333333</v>
      </c>
      <c r="C6636" t="s">
        <v>14</v>
      </c>
      <c r="D6636" t="s">
        <v>30</v>
      </c>
      <c r="E6636" t="s">
        <v>38</v>
      </c>
      <c r="F6636" t="s">
        <v>38</v>
      </c>
      <c r="J6636" t="s">
        <v>56</v>
      </c>
    </row>
    <row r="6637" spans="1:10">
      <c r="A6637" t="s">
        <v>1751</v>
      </c>
      <c r="B6637" s="56">
        <v>0.14399305555555555</v>
      </c>
      <c r="C6637" t="s">
        <v>14</v>
      </c>
      <c r="D6637" t="s">
        <v>28</v>
      </c>
      <c r="E6637">
        <v>8</v>
      </c>
      <c r="H6637" t="s">
        <v>1952</v>
      </c>
    </row>
    <row r="6638" spans="1:10">
      <c r="A6638" t="s">
        <v>1751</v>
      </c>
      <c r="B6638" s="56">
        <v>0.14421296296296296</v>
      </c>
      <c r="C6638" t="s">
        <v>14</v>
      </c>
      <c r="D6638" t="s">
        <v>30</v>
      </c>
      <c r="E6638">
        <v>23</v>
      </c>
      <c r="F6638">
        <v>15</v>
      </c>
      <c r="J6638" t="s">
        <v>1884</v>
      </c>
    </row>
    <row r="6639" spans="1:10">
      <c r="A6639" t="s">
        <v>1751</v>
      </c>
      <c r="B6639" s="56">
        <v>0.14421296296296296</v>
      </c>
      <c r="C6639" t="s">
        <v>14</v>
      </c>
      <c r="D6639" t="s">
        <v>30</v>
      </c>
      <c r="E6639">
        <v>21</v>
      </c>
      <c r="F6639">
        <v>13</v>
      </c>
      <c r="J6639" t="s">
        <v>56</v>
      </c>
    </row>
    <row r="6640" spans="1:10">
      <c r="A6640" t="s">
        <v>1751</v>
      </c>
      <c r="B6640" s="56">
        <v>0.14425925925925925</v>
      </c>
      <c r="C6640" t="s">
        <v>14</v>
      </c>
      <c r="D6640" t="s">
        <v>28</v>
      </c>
      <c r="E6640">
        <v>7</v>
      </c>
      <c r="H6640" t="s">
        <v>1907</v>
      </c>
    </row>
    <row r="6641" spans="1:10">
      <c r="A6641" t="s">
        <v>1751</v>
      </c>
      <c r="B6641" s="56">
        <v>0.14473379629629629</v>
      </c>
      <c r="C6641" t="s">
        <v>13</v>
      </c>
      <c r="D6641" t="s">
        <v>33</v>
      </c>
      <c r="E6641">
        <v>11</v>
      </c>
      <c r="F6641">
        <v>3</v>
      </c>
      <c r="J6641" t="s">
        <v>1920</v>
      </c>
    </row>
    <row r="6642" spans="1:10">
      <c r="A6642" t="s">
        <v>1751</v>
      </c>
      <c r="B6642" s="56">
        <v>0.14483796296296297</v>
      </c>
      <c r="C6642" t="s">
        <v>13</v>
      </c>
      <c r="D6642" t="s">
        <v>33</v>
      </c>
      <c r="E6642">
        <v>25</v>
      </c>
      <c r="F6642">
        <v>17</v>
      </c>
      <c r="J6642" t="s">
        <v>1920</v>
      </c>
    </row>
    <row r="6643" spans="1:10">
      <c r="A6643" t="s">
        <v>1751</v>
      </c>
      <c r="B6643" s="56">
        <v>0.14502314814814815</v>
      </c>
      <c r="C6643" t="s">
        <v>13</v>
      </c>
      <c r="D6643" t="s">
        <v>28</v>
      </c>
      <c r="E6643">
        <v>9</v>
      </c>
      <c r="H6643" t="s">
        <v>1895</v>
      </c>
    </row>
    <row r="6644" spans="1:10">
      <c r="A6644" t="s">
        <v>1751</v>
      </c>
      <c r="B6644" s="56">
        <v>0.14533564814814814</v>
      </c>
      <c r="C6644" t="s">
        <v>66</v>
      </c>
      <c r="D6644" t="s">
        <v>30</v>
      </c>
      <c r="E6644" t="s">
        <v>38</v>
      </c>
      <c r="F6644" t="s">
        <v>38</v>
      </c>
      <c r="J6644" t="s">
        <v>56</v>
      </c>
    </row>
    <row r="6645" spans="1:10">
      <c r="A6645" t="s">
        <v>1751</v>
      </c>
      <c r="B6645" s="56">
        <v>0.14533564814814814</v>
      </c>
      <c r="C6645" t="s">
        <v>66</v>
      </c>
      <c r="D6645" t="s">
        <v>30</v>
      </c>
      <c r="E6645">
        <v>20</v>
      </c>
      <c r="F6645">
        <v>14</v>
      </c>
      <c r="J6645" t="s">
        <v>1941</v>
      </c>
    </row>
    <row r="6646" spans="1:10">
      <c r="A6646" t="s">
        <v>1751</v>
      </c>
      <c r="B6646" s="56">
        <v>0.14547453703703703</v>
      </c>
      <c r="C6646" t="s">
        <v>66</v>
      </c>
      <c r="D6646" t="s">
        <v>28</v>
      </c>
      <c r="E6646">
        <v>24</v>
      </c>
      <c r="H6646" t="s">
        <v>1961</v>
      </c>
      <c r="J6646" t="s">
        <v>1196</v>
      </c>
    </row>
    <row r="6647" spans="1:10">
      <c r="A6647" t="s">
        <v>1751</v>
      </c>
      <c r="B6647" s="56">
        <v>0.14633101851851851</v>
      </c>
      <c r="C6647" t="s">
        <v>19</v>
      </c>
      <c r="D6647" t="s">
        <v>30</v>
      </c>
      <c r="E6647">
        <v>16</v>
      </c>
      <c r="F6647">
        <v>7</v>
      </c>
      <c r="J6647" t="s">
        <v>1897</v>
      </c>
    </row>
    <row r="6648" spans="1:10">
      <c r="A6648" t="s">
        <v>1751</v>
      </c>
      <c r="B6648" s="56">
        <v>0.14641203703703703</v>
      </c>
      <c r="C6648" t="s">
        <v>19</v>
      </c>
      <c r="D6648" t="s">
        <v>30</v>
      </c>
      <c r="E6648" t="s">
        <v>38</v>
      </c>
      <c r="F6648" t="s">
        <v>38</v>
      </c>
      <c r="J6648" t="s">
        <v>1897</v>
      </c>
    </row>
    <row r="6649" spans="1:10">
      <c r="A6649" t="s">
        <v>1751</v>
      </c>
      <c r="B6649" s="56">
        <v>0.14806712962962962</v>
      </c>
      <c r="C6649" t="s">
        <v>18</v>
      </c>
      <c r="D6649" t="s">
        <v>101</v>
      </c>
      <c r="E6649">
        <v>7</v>
      </c>
      <c r="H6649" t="s">
        <v>1963</v>
      </c>
      <c r="J6649" t="s">
        <v>172</v>
      </c>
    </row>
    <row r="6650" spans="1:10">
      <c r="A6650" t="s">
        <v>1751</v>
      </c>
      <c r="B6650" s="56">
        <v>0.14842592592592593</v>
      </c>
      <c r="C6650" t="s">
        <v>18</v>
      </c>
      <c r="D6650" t="s">
        <v>33</v>
      </c>
      <c r="E6650">
        <v>13</v>
      </c>
      <c r="F6650">
        <v>5</v>
      </c>
      <c r="J6650" t="s">
        <v>1965</v>
      </c>
    </row>
    <row r="6651" spans="1:10">
      <c r="A6651" t="s">
        <v>1751</v>
      </c>
      <c r="B6651" s="56">
        <v>0.14869212962962963</v>
      </c>
      <c r="C6651" t="s">
        <v>18</v>
      </c>
      <c r="D6651" t="s">
        <v>33</v>
      </c>
      <c r="E6651" t="s">
        <v>20</v>
      </c>
      <c r="F6651">
        <v>1</v>
      </c>
      <c r="J6651" t="s">
        <v>56</v>
      </c>
    </row>
    <row r="6652" spans="1:10">
      <c r="A6652" t="s">
        <v>1751</v>
      </c>
      <c r="B6652" s="56">
        <v>0.15069444444444444</v>
      </c>
      <c r="C6652" t="s">
        <v>18</v>
      </c>
      <c r="D6652" t="s">
        <v>30</v>
      </c>
      <c r="E6652">
        <v>24</v>
      </c>
      <c r="F6652">
        <v>18</v>
      </c>
      <c r="J6652" t="s">
        <v>1967</v>
      </c>
    </row>
    <row r="6653" spans="1:10">
      <c r="A6653" t="s">
        <v>1751</v>
      </c>
      <c r="B6653" s="56">
        <v>0.15099537037037036</v>
      </c>
      <c r="C6653" t="s">
        <v>18</v>
      </c>
      <c r="D6653" t="s">
        <v>28</v>
      </c>
      <c r="E6653">
        <v>6</v>
      </c>
      <c r="H6653" t="s">
        <v>1889</v>
      </c>
    </row>
    <row r="6654" spans="1:10">
      <c r="A6654" t="s">
        <v>1751</v>
      </c>
      <c r="B6654" s="56">
        <v>0.15152777777777779</v>
      </c>
      <c r="C6654" t="s">
        <v>21</v>
      </c>
      <c r="D6654" t="s">
        <v>77</v>
      </c>
      <c r="E6654">
        <v>10</v>
      </c>
      <c r="F6654">
        <v>8</v>
      </c>
      <c r="H6654" t="s">
        <v>1968</v>
      </c>
      <c r="J6654" t="s">
        <v>1198</v>
      </c>
    </row>
    <row r="6655" spans="1:10">
      <c r="A6655" t="s">
        <v>1751</v>
      </c>
      <c r="B6655" s="56">
        <v>0.15157407407407408</v>
      </c>
      <c r="C6655" t="s">
        <v>19</v>
      </c>
      <c r="D6655" t="s">
        <v>77</v>
      </c>
      <c r="E6655">
        <v>12</v>
      </c>
      <c r="F6655">
        <v>4</v>
      </c>
      <c r="H6655" t="s">
        <v>1972</v>
      </c>
    </row>
    <row r="6656" spans="1:10">
      <c r="A6656" t="s">
        <v>1751</v>
      </c>
      <c r="B6656" s="56">
        <v>0.15166666666666667</v>
      </c>
      <c r="C6656" t="s">
        <v>18</v>
      </c>
      <c r="D6656" t="s">
        <v>77</v>
      </c>
      <c r="E6656">
        <v>18</v>
      </c>
      <c r="F6656">
        <v>14</v>
      </c>
    </row>
    <row r="6657" spans="1:10">
      <c r="A6657" t="s">
        <v>1751</v>
      </c>
      <c r="B6657" s="56">
        <v>0.15208333333333332</v>
      </c>
      <c r="C6657" t="s">
        <v>19</v>
      </c>
      <c r="D6657" t="s">
        <v>30</v>
      </c>
      <c r="E6657" t="s">
        <v>38</v>
      </c>
      <c r="F6657" t="s">
        <v>38</v>
      </c>
      <c r="J6657" t="s">
        <v>1884</v>
      </c>
    </row>
    <row r="6658" spans="1:10">
      <c r="A6658" t="s">
        <v>1751</v>
      </c>
      <c r="B6658" s="56">
        <v>0.15219907407407407</v>
      </c>
      <c r="C6658" t="s">
        <v>21</v>
      </c>
      <c r="D6658" t="s">
        <v>156</v>
      </c>
      <c r="E6658" t="s">
        <v>38</v>
      </c>
      <c r="F6658" t="s">
        <v>38</v>
      </c>
    </row>
    <row r="6659" spans="1:10">
      <c r="A6659" t="s">
        <v>1751</v>
      </c>
      <c r="B6659" s="56">
        <v>0.15288194444444445</v>
      </c>
      <c r="C6659" t="s">
        <v>14</v>
      </c>
      <c r="D6659" t="s">
        <v>30</v>
      </c>
      <c r="E6659">
        <v>24</v>
      </c>
      <c r="F6659">
        <v>16</v>
      </c>
      <c r="J6659" t="s">
        <v>1979</v>
      </c>
    </row>
    <row r="6660" spans="1:10">
      <c r="A6660" t="s">
        <v>1751</v>
      </c>
      <c r="B6660" s="56">
        <v>0.15306712962962962</v>
      </c>
      <c r="C6660" t="s">
        <v>14</v>
      </c>
      <c r="D6660" t="s">
        <v>28</v>
      </c>
      <c r="E6660">
        <v>7</v>
      </c>
      <c r="H6660" t="s">
        <v>1980</v>
      </c>
    </row>
    <row r="6661" spans="1:10">
      <c r="A6661" t="s">
        <v>1751</v>
      </c>
      <c r="B6661" s="56">
        <v>0.15320601851851851</v>
      </c>
      <c r="C6661" t="s">
        <v>66</v>
      </c>
      <c r="D6661" t="s">
        <v>113</v>
      </c>
      <c r="E6661">
        <v>9</v>
      </c>
      <c r="F6661">
        <v>10</v>
      </c>
    </row>
    <row r="6662" spans="1:10">
      <c r="A6662" t="s">
        <v>1751</v>
      </c>
      <c r="B6662" s="56">
        <v>0.15372685185185186</v>
      </c>
      <c r="C6662" t="s">
        <v>14</v>
      </c>
      <c r="D6662" t="s">
        <v>30</v>
      </c>
      <c r="E6662">
        <v>18</v>
      </c>
      <c r="F6662">
        <v>10</v>
      </c>
      <c r="J6662" t="s">
        <v>1979</v>
      </c>
    </row>
    <row r="6663" spans="1:10">
      <c r="A6663" t="s">
        <v>1751</v>
      </c>
      <c r="B6663" s="56">
        <v>0.15377314814814816</v>
      </c>
      <c r="C6663" t="s">
        <v>14</v>
      </c>
      <c r="D6663" t="s">
        <v>28</v>
      </c>
      <c r="E6663">
        <v>8</v>
      </c>
      <c r="H6663" t="s">
        <v>1980</v>
      </c>
    </row>
    <row r="6664" spans="1:10">
      <c r="A6664" t="s">
        <v>1751</v>
      </c>
      <c r="B6664" s="56">
        <v>0.15384259259259259</v>
      </c>
      <c r="C6664" t="s">
        <v>66</v>
      </c>
      <c r="D6664" t="s">
        <v>113</v>
      </c>
      <c r="E6664">
        <v>13</v>
      </c>
      <c r="F6664">
        <v>14</v>
      </c>
    </row>
    <row r="6665" spans="1:10">
      <c r="A6665" t="s">
        <v>1751</v>
      </c>
      <c r="B6665" s="56">
        <v>0.1539699074074074</v>
      </c>
      <c r="C6665" t="s">
        <v>14</v>
      </c>
      <c r="D6665" t="s">
        <v>30</v>
      </c>
      <c r="E6665">
        <v>19</v>
      </c>
      <c r="F6665">
        <v>11</v>
      </c>
      <c r="J6665" t="s">
        <v>1990</v>
      </c>
    </row>
    <row r="6666" spans="1:10">
      <c r="A6666" t="s">
        <v>1751</v>
      </c>
      <c r="B6666" s="56">
        <v>0.15407407407407409</v>
      </c>
      <c r="C6666" t="s">
        <v>14</v>
      </c>
      <c r="D6666" t="s">
        <v>28</v>
      </c>
      <c r="E6666">
        <v>10</v>
      </c>
      <c r="H6666" t="s">
        <v>1980</v>
      </c>
    </row>
    <row r="6667" spans="1:10">
      <c r="A6667" t="s">
        <v>1751</v>
      </c>
      <c r="B6667" s="56">
        <v>0.15416666666666667</v>
      </c>
      <c r="C6667" t="s">
        <v>66</v>
      </c>
      <c r="D6667" t="s">
        <v>113</v>
      </c>
      <c r="E6667">
        <v>16</v>
      </c>
      <c r="F6667">
        <v>17</v>
      </c>
      <c r="J6667" t="s">
        <v>1991</v>
      </c>
    </row>
    <row r="6668" spans="1:10">
      <c r="A6668" t="s">
        <v>1751</v>
      </c>
      <c r="B6668" s="56">
        <v>0.15520833333333334</v>
      </c>
      <c r="C6668" t="s">
        <v>13</v>
      </c>
      <c r="D6668" t="s">
        <v>33</v>
      </c>
      <c r="E6668">
        <v>17</v>
      </c>
      <c r="F6668">
        <v>9</v>
      </c>
      <c r="J6668" t="s">
        <v>1920</v>
      </c>
    </row>
    <row r="6669" spans="1:10">
      <c r="A6669" t="s">
        <v>1751</v>
      </c>
      <c r="B6669" s="56">
        <v>0.1552662037037037</v>
      </c>
      <c r="C6669" t="s">
        <v>13</v>
      </c>
      <c r="D6669" t="s">
        <v>33</v>
      </c>
      <c r="E6669">
        <v>10</v>
      </c>
      <c r="F6669">
        <v>2</v>
      </c>
      <c r="J6669" t="s">
        <v>1920</v>
      </c>
    </row>
    <row r="6670" spans="1:10">
      <c r="A6670" t="s">
        <v>1751</v>
      </c>
      <c r="B6670" s="56">
        <v>0.15579861111111112</v>
      </c>
      <c r="C6670" t="s">
        <v>66</v>
      </c>
      <c r="D6670" t="s">
        <v>30</v>
      </c>
      <c r="E6670" t="s">
        <v>38</v>
      </c>
      <c r="F6670" t="s">
        <v>38</v>
      </c>
      <c r="J6670" t="s">
        <v>56</v>
      </c>
    </row>
    <row r="6671" spans="1:10">
      <c r="A6671" t="s">
        <v>1751</v>
      </c>
      <c r="B6671" s="56">
        <v>0.15579861111111112</v>
      </c>
      <c r="C6671" t="s">
        <v>66</v>
      </c>
      <c r="D6671" t="s">
        <v>30</v>
      </c>
      <c r="E6671">
        <v>11</v>
      </c>
      <c r="F6671">
        <v>5</v>
      </c>
      <c r="J6671" t="s">
        <v>1993</v>
      </c>
    </row>
    <row r="6672" spans="1:10">
      <c r="A6672" t="s">
        <v>1751</v>
      </c>
      <c r="B6672" s="56">
        <v>0.15590277777777778</v>
      </c>
      <c r="C6672" t="s">
        <v>66</v>
      </c>
      <c r="D6672" t="s">
        <v>30</v>
      </c>
      <c r="E6672" t="s">
        <v>38</v>
      </c>
      <c r="F6672" t="s">
        <v>38</v>
      </c>
      <c r="J6672" t="s">
        <v>56</v>
      </c>
    </row>
    <row r="6673" spans="1:10">
      <c r="A6673" t="s">
        <v>1751</v>
      </c>
      <c r="B6673" s="56">
        <v>0.15590277777777778</v>
      </c>
      <c r="C6673" t="s">
        <v>66</v>
      </c>
      <c r="D6673" t="s">
        <v>30</v>
      </c>
      <c r="E6673">
        <v>20</v>
      </c>
      <c r="F6673">
        <v>14</v>
      </c>
      <c r="J6673" t="s">
        <v>1993</v>
      </c>
    </row>
    <row r="6674" spans="1:10">
      <c r="A6674" t="s">
        <v>1751</v>
      </c>
      <c r="B6674" s="56">
        <v>0.15604166666666666</v>
      </c>
      <c r="C6674" t="s">
        <v>66</v>
      </c>
      <c r="D6674" t="s">
        <v>28</v>
      </c>
      <c r="E6674">
        <v>21</v>
      </c>
      <c r="H6674" t="s">
        <v>1898</v>
      </c>
    </row>
    <row r="6675" spans="1:10">
      <c r="A6675" t="s">
        <v>1751</v>
      </c>
      <c r="B6675" s="56">
        <v>0.15650462962962963</v>
      </c>
      <c r="C6675" t="s">
        <v>19</v>
      </c>
      <c r="D6675" t="s">
        <v>30</v>
      </c>
      <c r="E6675">
        <v>26</v>
      </c>
      <c r="F6675">
        <v>17</v>
      </c>
      <c r="J6675" t="s">
        <v>1897</v>
      </c>
    </row>
    <row r="6676" spans="1:10">
      <c r="A6676" t="s">
        <v>1751</v>
      </c>
      <c r="B6676" s="56">
        <v>0.15660879629629629</v>
      </c>
      <c r="C6676" t="s">
        <v>19</v>
      </c>
      <c r="D6676" t="s">
        <v>28</v>
      </c>
      <c r="E6676">
        <v>25</v>
      </c>
      <c r="H6676" t="s">
        <v>1997</v>
      </c>
    </row>
    <row r="6677" spans="1:10">
      <c r="A6677" t="s">
        <v>1751</v>
      </c>
      <c r="B6677" s="56">
        <v>0.15672453703703704</v>
      </c>
      <c r="C6677" t="s">
        <v>19</v>
      </c>
      <c r="D6677" t="s">
        <v>30</v>
      </c>
      <c r="E6677">
        <v>21</v>
      </c>
      <c r="F6677">
        <v>12</v>
      </c>
      <c r="J6677" t="s">
        <v>1897</v>
      </c>
    </row>
    <row r="6678" spans="1:10">
      <c r="A6678" t="s">
        <v>1751</v>
      </c>
      <c r="B6678" s="56">
        <v>0.1567824074074074</v>
      </c>
      <c r="C6678" t="s">
        <v>19</v>
      </c>
      <c r="D6678" t="s">
        <v>28</v>
      </c>
      <c r="E6678">
        <v>8</v>
      </c>
      <c r="H6678" t="s">
        <v>1952</v>
      </c>
    </row>
    <row r="6679" spans="1:10">
      <c r="A6679" t="s">
        <v>1751</v>
      </c>
      <c r="B6679" s="56">
        <v>0.15771990740740741</v>
      </c>
      <c r="C6679" t="s">
        <v>18</v>
      </c>
      <c r="D6679" t="s">
        <v>33</v>
      </c>
      <c r="E6679">
        <v>10</v>
      </c>
      <c r="F6679">
        <v>2</v>
      </c>
      <c r="J6679" t="s">
        <v>2004</v>
      </c>
    </row>
    <row r="6680" spans="1:10">
      <c r="A6680" t="s">
        <v>1751</v>
      </c>
      <c r="B6680" s="56">
        <v>0.15892361111111111</v>
      </c>
      <c r="C6680" t="s">
        <v>14</v>
      </c>
      <c r="D6680" t="s">
        <v>113</v>
      </c>
      <c r="E6680">
        <v>22</v>
      </c>
      <c r="F6680">
        <v>19</v>
      </c>
    </row>
    <row r="6681" spans="1:10">
      <c r="A6681" t="s">
        <v>1751</v>
      </c>
      <c r="B6681" s="56">
        <v>0.16069444444444445</v>
      </c>
      <c r="C6681" t="s">
        <v>21</v>
      </c>
      <c r="D6681" t="s">
        <v>156</v>
      </c>
      <c r="E6681" t="s">
        <v>17</v>
      </c>
      <c r="F6681">
        <v>20</v>
      </c>
      <c r="H6681" t="s">
        <v>2007</v>
      </c>
      <c r="J6681" t="s">
        <v>172</v>
      </c>
    </row>
    <row r="6682" spans="1:10">
      <c r="A6682" t="s">
        <v>1751</v>
      </c>
      <c r="B6682" s="56">
        <v>0.16203703703703703</v>
      </c>
      <c r="C6682" t="s">
        <v>14</v>
      </c>
      <c r="D6682" t="s">
        <v>30</v>
      </c>
      <c r="E6682">
        <v>20</v>
      </c>
      <c r="F6682">
        <v>12</v>
      </c>
      <c r="J6682" t="s">
        <v>1884</v>
      </c>
    </row>
    <row r="6683" spans="1:10">
      <c r="A6683" t="s">
        <v>1751</v>
      </c>
      <c r="B6683" s="56">
        <v>0.16212962962962962</v>
      </c>
      <c r="C6683" t="s">
        <v>14</v>
      </c>
      <c r="D6683" t="s">
        <v>28</v>
      </c>
      <c r="E6683">
        <v>6</v>
      </c>
      <c r="H6683" t="s">
        <v>1889</v>
      </c>
    </row>
    <row r="6684" spans="1:10">
      <c r="A6684" t="s">
        <v>1751</v>
      </c>
      <c r="B6684" s="56">
        <v>0.16217592592592592</v>
      </c>
      <c r="C6684" t="s">
        <v>14</v>
      </c>
      <c r="D6684" t="s">
        <v>30</v>
      </c>
      <c r="E6684">
        <v>26</v>
      </c>
      <c r="F6684">
        <v>18</v>
      </c>
      <c r="J6684" t="s">
        <v>1884</v>
      </c>
    </row>
    <row r="6685" spans="1:10">
      <c r="A6685" t="s">
        <v>1751</v>
      </c>
      <c r="B6685" s="56">
        <v>0.16233796296296296</v>
      </c>
      <c r="C6685" t="s">
        <v>14</v>
      </c>
      <c r="D6685" t="s">
        <v>28</v>
      </c>
      <c r="E6685">
        <v>10</v>
      </c>
      <c r="H6685" t="s">
        <v>2008</v>
      </c>
      <c r="I6685">
        <v>1</v>
      </c>
      <c r="J6685" t="s">
        <v>2009</v>
      </c>
    </row>
    <row r="6686" spans="1:10">
      <c r="A6686" t="s">
        <v>1751</v>
      </c>
      <c r="B6686" s="56">
        <v>0.16416666666666666</v>
      </c>
      <c r="C6686" t="s">
        <v>13</v>
      </c>
      <c r="D6686" t="s">
        <v>156</v>
      </c>
      <c r="E6686" t="s">
        <v>38</v>
      </c>
      <c r="F6686" t="s">
        <v>38</v>
      </c>
    </row>
    <row r="6687" spans="1:10">
      <c r="A6687" t="s">
        <v>1751</v>
      </c>
      <c r="B6687" s="56">
        <v>0.16542824074074075</v>
      </c>
      <c r="C6687" t="s">
        <v>19</v>
      </c>
      <c r="D6687" t="s">
        <v>22</v>
      </c>
      <c r="E6687" t="s">
        <v>38</v>
      </c>
      <c r="F6687" t="s">
        <v>38</v>
      </c>
      <c r="J6687" t="s">
        <v>56</v>
      </c>
    </row>
    <row r="6688" spans="1:10">
      <c r="A6688" t="s">
        <v>1751</v>
      </c>
      <c r="B6688" s="56">
        <v>0.16542824074074075</v>
      </c>
      <c r="C6688" t="s">
        <v>19</v>
      </c>
      <c r="D6688" t="s">
        <v>22</v>
      </c>
      <c r="E6688" t="s">
        <v>17</v>
      </c>
      <c r="F6688">
        <v>20</v>
      </c>
    </row>
    <row r="6689" spans="1:10">
      <c r="A6689" t="s">
        <v>1751</v>
      </c>
      <c r="B6689" s="56">
        <v>0.16585648148148149</v>
      </c>
      <c r="C6689" t="s">
        <v>18</v>
      </c>
      <c r="D6689" t="s">
        <v>33</v>
      </c>
      <c r="E6689">
        <v>25</v>
      </c>
      <c r="F6689">
        <v>17</v>
      </c>
      <c r="J6689" t="s">
        <v>2011</v>
      </c>
    </row>
    <row r="6690" spans="1:10">
      <c r="A6690" t="s">
        <v>1751</v>
      </c>
      <c r="B6690" s="56">
        <v>0.16592592592592592</v>
      </c>
      <c r="C6690" t="s">
        <v>18</v>
      </c>
      <c r="D6690" t="s">
        <v>28</v>
      </c>
      <c r="E6690">
        <v>6</v>
      </c>
      <c r="H6690" t="s">
        <v>2012</v>
      </c>
    </row>
    <row r="6691" spans="1:10">
      <c r="A6691" t="s">
        <v>1751</v>
      </c>
      <c r="B6691" s="56">
        <v>0.16642361111111112</v>
      </c>
      <c r="C6691" t="s">
        <v>18</v>
      </c>
      <c r="D6691" t="s">
        <v>33</v>
      </c>
      <c r="E6691">
        <v>27</v>
      </c>
      <c r="F6691">
        <v>19</v>
      </c>
      <c r="J6691" t="s">
        <v>2015</v>
      </c>
    </row>
    <row r="6692" spans="1:10">
      <c r="A6692" t="s">
        <v>1751</v>
      </c>
      <c r="B6692" s="56">
        <v>0.16655092592592594</v>
      </c>
      <c r="C6692" t="s">
        <v>18</v>
      </c>
      <c r="D6692" t="s">
        <v>28</v>
      </c>
      <c r="E6692">
        <v>8</v>
      </c>
      <c r="H6692" t="s">
        <v>2016</v>
      </c>
    </row>
    <row r="6693" spans="1:10">
      <c r="A6693" t="s">
        <v>1751</v>
      </c>
      <c r="B6693" s="56">
        <v>0.16907407407407407</v>
      </c>
      <c r="C6693" t="s">
        <v>19</v>
      </c>
      <c r="D6693" t="s">
        <v>30</v>
      </c>
      <c r="E6693" t="s">
        <v>38</v>
      </c>
      <c r="F6693" t="s">
        <v>38</v>
      </c>
      <c r="J6693" t="s">
        <v>56</v>
      </c>
    </row>
    <row r="6694" spans="1:10">
      <c r="A6694" t="s">
        <v>1751</v>
      </c>
      <c r="B6694" s="56">
        <v>0.16907407407407407</v>
      </c>
      <c r="C6694" t="s">
        <v>19</v>
      </c>
      <c r="D6694" t="s">
        <v>30</v>
      </c>
      <c r="E6694">
        <v>25</v>
      </c>
      <c r="F6694">
        <v>16</v>
      </c>
    </row>
    <row r="6695" spans="1:10">
      <c r="A6695" t="s">
        <v>1751</v>
      </c>
      <c r="B6695" s="56">
        <v>0.16921296296296295</v>
      </c>
      <c r="C6695" t="s">
        <v>19</v>
      </c>
      <c r="D6695" t="s">
        <v>28</v>
      </c>
      <c r="E6695">
        <v>20</v>
      </c>
      <c r="H6695" t="s">
        <v>2017</v>
      </c>
      <c r="I6695">
        <v>2</v>
      </c>
      <c r="J6695" t="s">
        <v>2018</v>
      </c>
    </row>
    <row r="6696" spans="1:10">
      <c r="A6696" t="s">
        <v>1751</v>
      </c>
      <c r="B6696" s="56">
        <v>0.17271990740740742</v>
      </c>
      <c r="C6696" t="s">
        <v>888</v>
      </c>
      <c r="D6696" t="s">
        <v>101</v>
      </c>
      <c r="E6696">
        <v>15</v>
      </c>
      <c r="H6696" t="s">
        <v>2019</v>
      </c>
      <c r="J6696" t="s">
        <v>1070</v>
      </c>
    </row>
    <row r="6697" spans="1:10">
      <c r="A6697" t="s">
        <v>1751</v>
      </c>
      <c r="B6697" s="56">
        <v>0.1731712962962963</v>
      </c>
      <c r="C6697" t="s">
        <v>21</v>
      </c>
      <c r="D6697" t="s">
        <v>37</v>
      </c>
      <c r="E6697">
        <v>21</v>
      </c>
      <c r="F6697">
        <v>12</v>
      </c>
    </row>
    <row r="6698" spans="1:10">
      <c r="A6698" t="s">
        <v>1751</v>
      </c>
      <c r="B6698" s="56">
        <v>0.17325231481481482</v>
      </c>
      <c r="C6698" t="s">
        <v>19</v>
      </c>
      <c r="D6698" t="s">
        <v>37</v>
      </c>
      <c r="E6698">
        <v>26</v>
      </c>
      <c r="F6698">
        <v>17</v>
      </c>
    </row>
    <row r="6699" spans="1:10">
      <c r="A6699" t="s">
        <v>1751</v>
      </c>
      <c r="B6699" s="56">
        <v>0.1744212962962963</v>
      </c>
      <c r="C6699" t="s">
        <v>18</v>
      </c>
      <c r="D6699" t="s">
        <v>37</v>
      </c>
      <c r="E6699">
        <v>4</v>
      </c>
      <c r="F6699">
        <v>3</v>
      </c>
    </row>
    <row r="6700" spans="1:10">
      <c r="A6700" t="s">
        <v>1751</v>
      </c>
      <c r="B6700" s="56">
        <v>0.17694444444444443</v>
      </c>
      <c r="C6700" t="s">
        <v>888</v>
      </c>
      <c r="D6700" t="s">
        <v>15</v>
      </c>
      <c r="E6700">
        <v>26</v>
      </c>
      <c r="F6700">
        <v>18</v>
      </c>
    </row>
    <row r="6701" spans="1:10">
      <c r="A6701" t="s">
        <v>1751</v>
      </c>
      <c r="B6701" s="56">
        <v>0.17699074074074075</v>
      </c>
      <c r="C6701" t="s">
        <v>13</v>
      </c>
      <c r="D6701" t="s">
        <v>37</v>
      </c>
      <c r="E6701" t="s">
        <v>17</v>
      </c>
      <c r="F6701">
        <v>20</v>
      </c>
    </row>
    <row r="6702" spans="1:10">
      <c r="A6702" t="s">
        <v>1751</v>
      </c>
      <c r="B6702" s="56">
        <v>0.17982638888888888</v>
      </c>
      <c r="C6702" t="s">
        <v>888</v>
      </c>
      <c r="D6702" t="s">
        <v>321</v>
      </c>
      <c r="E6702">
        <v>14</v>
      </c>
      <c r="F6702">
        <v>15</v>
      </c>
    </row>
    <row r="6703" spans="1:10">
      <c r="A6703" t="s">
        <v>1751</v>
      </c>
      <c r="B6703" s="56">
        <v>0.18015046296296297</v>
      </c>
      <c r="C6703" t="s">
        <v>21</v>
      </c>
      <c r="D6703" t="s">
        <v>321</v>
      </c>
      <c r="E6703">
        <v>13</v>
      </c>
      <c r="F6703">
        <v>4</v>
      </c>
    </row>
    <row r="6704" spans="1:10">
      <c r="A6704" t="s">
        <v>1751</v>
      </c>
      <c r="B6704" s="56">
        <v>0.18186342592592591</v>
      </c>
      <c r="C6704" t="s">
        <v>18</v>
      </c>
      <c r="D6704" t="s">
        <v>101</v>
      </c>
      <c r="E6704" t="s">
        <v>38</v>
      </c>
      <c r="F6704" t="s">
        <v>38</v>
      </c>
      <c r="J6704" t="s">
        <v>70</v>
      </c>
    </row>
    <row r="6705" spans="1:10">
      <c r="A6705" t="s">
        <v>1751</v>
      </c>
      <c r="B6705" s="56">
        <v>0.18219907407407407</v>
      </c>
      <c r="C6705" t="s">
        <v>21</v>
      </c>
      <c r="D6705" t="s">
        <v>101</v>
      </c>
      <c r="E6705" t="s">
        <v>38</v>
      </c>
      <c r="F6705" t="s">
        <v>38</v>
      </c>
      <c r="J6705" t="s">
        <v>70</v>
      </c>
    </row>
    <row r="6706" spans="1:10">
      <c r="A6706" t="s">
        <v>1799</v>
      </c>
      <c r="B6706" s="56">
        <v>1.681712962962963E-2</v>
      </c>
      <c r="C6706" t="s">
        <v>18</v>
      </c>
      <c r="D6706" t="s">
        <v>15</v>
      </c>
      <c r="E6706">
        <v>8</v>
      </c>
      <c r="F6706">
        <v>3</v>
      </c>
    </row>
    <row r="6707" spans="1:10">
      <c r="A6707" t="s">
        <v>1799</v>
      </c>
      <c r="B6707" s="56">
        <v>2.3078703703703702E-2</v>
      </c>
      <c r="C6707" t="s">
        <v>14</v>
      </c>
      <c r="D6707" t="s">
        <v>26</v>
      </c>
      <c r="E6707">
        <v>22</v>
      </c>
      <c r="F6707">
        <v>19</v>
      </c>
    </row>
    <row r="6708" spans="1:10">
      <c r="A6708" t="s">
        <v>1799</v>
      </c>
      <c r="B6708" s="56">
        <v>2.3240740740740742E-2</v>
      </c>
      <c r="C6708" t="s">
        <v>18</v>
      </c>
      <c r="D6708" t="s">
        <v>26</v>
      </c>
      <c r="E6708">
        <v>20</v>
      </c>
      <c r="F6708">
        <v>17</v>
      </c>
    </row>
    <row r="6709" spans="1:10">
      <c r="A6709" t="s">
        <v>1799</v>
      </c>
      <c r="B6709" s="56">
        <v>2.3703703703703703E-2</v>
      </c>
      <c r="C6709" t="s">
        <v>14</v>
      </c>
      <c r="D6709" t="s">
        <v>15</v>
      </c>
      <c r="E6709" t="s">
        <v>17</v>
      </c>
      <c r="F6709">
        <v>20</v>
      </c>
    </row>
    <row r="6710" spans="1:10">
      <c r="A6710" t="s">
        <v>1799</v>
      </c>
      <c r="B6710" s="56">
        <v>2.4618055555555556E-2</v>
      </c>
      <c r="C6710" t="s">
        <v>13</v>
      </c>
      <c r="D6710" t="s">
        <v>26</v>
      </c>
      <c r="E6710">
        <v>6</v>
      </c>
      <c r="F6710">
        <v>3</v>
      </c>
      <c r="J6710" t="s">
        <v>243</v>
      </c>
    </row>
    <row r="6711" spans="1:10">
      <c r="A6711" t="s">
        <v>1799</v>
      </c>
      <c r="B6711" s="56">
        <v>4.7974537037037038E-2</v>
      </c>
      <c r="C6711" t="s">
        <v>13</v>
      </c>
      <c r="D6711" t="s">
        <v>24</v>
      </c>
      <c r="E6711">
        <v>17</v>
      </c>
      <c r="F6711">
        <v>19</v>
      </c>
    </row>
    <row r="6712" spans="1:10">
      <c r="A6712" t="s">
        <v>1799</v>
      </c>
      <c r="B6712" s="56">
        <v>4.9768518518518517E-2</v>
      </c>
      <c r="C6712" t="s">
        <v>18</v>
      </c>
      <c r="D6712" t="s">
        <v>31</v>
      </c>
      <c r="E6712" t="s">
        <v>38</v>
      </c>
      <c r="F6712" t="s">
        <v>38</v>
      </c>
      <c r="J6712" t="s">
        <v>56</v>
      </c>
    </row>
    <row r="6713" spans="1:10">
      <c r="A6713" t="s">
        <v>1799</v>
      </c>
      <c r="B6713" s="56">
        <v>4.9768518518518517E-2</v>
      </c>
      <c r="C6713" t="s">
        <v>18</v>
      </c>
      <c r="D6713" t="s">
        <v>31</v>
      </c>
      <c r="E6713">
        <v>21</v>
      </c>
      <c r="F6713">
        <v>17</v>
      </c>
      <c r="J6713" t="s">
        <v>57</v>
      </c>
    </row>
    <row r="6714" spans="1:10">
      <c r="A6714" t="s">
        <v>1799</v>
      </c>
      <c r="B6714" s="56">
        <v>5.1909722222222225E-2</v>
      </c>
      <c r="C6714" t="s">
        <v>18</v>
      </c>
      <c r="D6714" t="s">
        <v>34</v>
      </c>
      <c r="E6714">
        <v>22</v>
      </c>
      <c r="F6714">
        <v>18</v>
      </c>
    </row>
    <row r="6715" spans="1:10">
      <c r="A6715" t="s">
        <v>1799</v>
      </c>
      <c r="B6715" s="56">
        <v>5.5381944444444442E-2</v>
      </c>
      <c r="C6715" t="s">
        <v>14</v>
      </c>
      <c r="D6715" t="s">
        <v>15</v>
      </c>
      <c r="E6715">
        <v>10</v>
      </c>
      <c r="F6715">
        <v>7</v>
      </c>
    </row>
    <row r="6716" spans="1:10">
      <c r="A6716" t="s">
        <v>1799</v>
      </c>
      <c r="B6716" s="56">
        <v>9.3437500000000007E-2</v>
      </c>
      <c r="C6716" t="s">
        <v>13</v>
      </c>
      <c r="D6716" t="s">
        <v>31</v>
      </c>
      <c r="E6716">
        <v>23</v>
      </c>
      <c r="F6716">
        <v>18</v>
      </c>
    </row>
    <row r="6717" spans="1:10">
      <c r="A6717" t="s">
        <v>1799</v>
      </c>
      <c r="B6717" s="56">
        <v>9.7361111111111107E-2</v>
      </c>
      <c r="C6717" t="s">
        <v>14</v>
      </c>
      <c r="D6717" t="s">
        <v>15</v>
      </c>
      <c r="E6717">
        <v>13</v>
      </c>
      <c r="F6717">
        <v>10</v>
      </c>
    </row>
    <row r="6718" spans="1:10">
      <c r="A6718" t="s">
        <v>1799</v>
      </c>
      <c r="B6718" s="56">
        <v>9.7719907407407408E-2</v>
      </c>
      <c r="C6718" t="s">
        <v>18</v>
      </c>
      <c r="D6718" t="s">
        <v>15</v>
      </c>
      <c r="E6718">
        <v>8</v>
      </c>
      <c r="F6718">
        <v>3</v>
      </c>
    </row>
    <row r="6719" spans="1:10">
      <c r="A6719" t="s">
        <v>1799</v>
      </c>
      <c r="B6719" s="56">
        <v>9.9722222222222226E-2</v>
      </c>
      <c r="C6719" t="s">
        <v>14</v>
      </c>
      <c r="D6719" t="s">
        <v>37</v>
      </c>
      <c r="E6719">
        <v>11</v>
      </c>
      <c r="F6719">
        <v>6</v>
      </c>
    </row>
    <row r="6720" spans="1:10">
      <c r="A6720" t="s">
        <v>1799</v>
      </c>
      <c r="B6720" s="56">
        <v>0.10061342592592593</v>
      </c>
      <c r="C6720" t="s">
        <v>18</v>
      </c>
      <c r="D6720" t="s">
        <v>27</v>
      </c>
      <c r="E6720">
        <v>16</v>
      </c>
      <c r="F6720">
        <v>9</v>
      </c>
    </row>
    <row r="6721" spans="1:10">
      <c r="A6721" t="s">
        <v>1799</v>
      </c>
      <c r="B6721" s="56">
        <v>0.10290509259259259</v>
      </c>
      <c r="C6721" t="s">
        <v>13</v>
      </c>
      <c r="D6721" t="s">
        <v>15</v>
      </c>
      <c r="E6721">
        <v>20</v>
      </c>
      <c r="F6721">
        <v>19</v>
      </c>
    </row>
    <row r="6722" spans="1:10">
      <c r="A6722" t="s">
        <v>1799</v>
      </c>
      <c r="B6722" s="56">
        <v>0.1032175925925926</v>
      </c>
      <c r="C6722" t="s">
        <v>19</v>
      </c>
      <c r="D6722" t="s">
        <v>37</v>
      </c>
      <c r="E6722">
        <v>20</v>
      </c>
      <c r="F6722">
        <v>11</v>
      </c>
    </row>
    <row r="6723" spans="1:10">
      <c r="A6723" t="s">
        <v>1799</v>
      </c>
      <c r="B6723" s="56">
        <v>0.1032175925925926</v>
      </c>
      <c r="C6723" t="s">
        <v>18</v>
      </c>
      <c r="D6723" t="s">
        <v>37</v>
      </c>
      <c r="E6723" t="s">
        <v>38</v>
      </c>
      <c r="F6723" t="s">
        <v>38</v>
      </c>
    </row>
    <row r="6724" spans="1:10">
      <c r="A6724" t="s">
        <v>1799</v>
      </c>
      <c r="B6724" s="56">
        <v>0.11225694444444445</v>
      </c>
      <c r="C6724" t="s">
        <v>18</v>
      </c>
      <c r="D6724" t="s">
        <v>31</v>
      </c>
      <c r="E6724">
        <v>10</v>
      </c>
      <c r="F6724">
        <v>6</v>
      </c>
    </row>
    <row r="6725" spans="1:10">
      <c r="A6725" t="s">
        <v>1799</v>
      </c>
      <c r="B6725" s="56">
        <v>0.11413194444444444</v>
      </c>
      <c r="C6725" t="s">
        <v>19</v>
      </c>
      <c r="D6725" t="s">
        <v>34</v>
      </c>
      <c r="E6725" t="s">
        <v>20</v>
      </c>
      <c r="F6725">
        <v>1</v>
      </c>
      <c r="J6725" t="s">
        <v>1394</v>
      </c>
    </row>
    <row r="6726" spans="1:10">
      <c r="A6726" t="s">
        <v>1799</v>
      </c>
      <c r="B6726" s="56">
        <v>0.11413194444444444</v>
      </c>
      <c r="C6726" t="s">
        <v>19</v>
      </c>
      <c r="D6726" t="s">
        <v>34</v>
      </c>
      <c r="E6726">
        <v>10</v>
      </c>
      <c r="F6726">
        <v>13</v>
      </c>
      <c r="J6726" t="s">
        <v>1815</v>
      </c>
    </row>
    <row r="6727" spans="1:10">
      <c r="A6727" t="s">
        <v>1799</v>
      </c>
      <c r="B6727" s="56">
        <v>0.11424768518518519</v>
      </c>
      <c r="C6727" t="s">
        <v>18</v>
      </c>
      <c r="D6727" t="s">
        <v>34</v>
      </c>
      <c r="E6727">
        <v>9</v>
      </c>
      <c r="F6727">
        <v>5</v>
      </c>
    </row>
    <row r="6728" spans="1:10">
      <c r="A6728" t="s">
        <v>1799</v>
      </c>
      <c r="B6728" s="56">
        <v>0.11671296296296296</v>
      </c>
      <c r="C6728" t="s">
        <v>13</v>
      </c>
      <c r="D6728" t="s">
        <v>31</v>
      </c>
      <c r="E6728" t="s">
        <v>38</v>
      </c>
      <c r="F6728" t="s">
        <v>38</v>
      </c>
      <c r="J6728" t="s">
        <v>103</v>
      </c>
    </row>
    <row r="6729" spans="1:10">
      <c r="A6729" t="s">
        <v>1799</v>
      </c>
      <c r="B6729" s="56">
        <v>0.11671296296296296</v>
      </c>
      <c r="C6729" t="s">
        <v>13</v>
      </c>
      <c r="D6729" t="s">
        <v>31</v>
      </c>
      <c r="E6729">
        <v>11</v>
      </c>
      <c r="F6729">
        <v>6</v>
      </c>
      <c r="J6729" t="s">
        <v>105</v>
      </c>
    </row>
    <row r="6730" spans="1:10">
      <c r="A6730" t="s">
        <v>1799</v>
      </c>
      <c r="B6730" s="56">
        <v>0.11947916666666666</v>
      </c>
      <c r="C6730" t="s">
        <v>21</v>
      </c>
      <c r="D6730" t="s">
        <v>31</v>
      </c>
      <c r="E6730">
        <v>16</v>
      </c>
      <c r="F6730">
        <v>12</v>
      </c>
    </row>
    <row r="6731" spans="1:10">
      <c r="A6731" t="s">
        <v>1817</v>
      </c>
      <c r="B6731" s="56">
        <v>2.7743055555555556E-2</v>
      </c>
      <c r="C6731" t="s">
        <v>13</v>
      </c>
      <c r="D6731" t="s">
        <v>15</v>
      </c>
      <c r="E6731">
        <v>21</v>
      </c>
      <c r="F6731">
        <v>19</v>
      </c>
    </row>
    <row r="6732" spans="1:10">
      <c r="A6732" t="s">
        <v>1817</v>
      </c>
      <c r="B6732" s="56">
        <v>3.4884259259259261E-2</v>
      </c>
      <c r="C6732" t="s">
        <v>19</v>
      </c>
      <c r="D6732" t="s">
        <v>37</v>
      </c>
      <c r="E6732">
        <v>24</v>
      </c>
      <c r="F6732">
        <v>15</v>
      </c>
    </row>
    <row r="6733" spans="1:10">
      <c r="A6733" t="s">
        <v>1817</v>
      </c>
      <c r="B6733" s="56">
        <v>4.1539351851851855E-2</v>
      </c>
      <c r="C6733" t="s">
        <v>14</v>
      </c>
      <c r="D6733" t="s">
        <v>78</v>
      </c>
      <c r="E6733">
        <v>8</v>
      </c>
      <c r="F6733">
        <v>6</v>
      </c>
    </row>
    <row r="6734" spans="1:10">
      <c r="A6734" t="s">
        <v>1817</v>
      </c>
      <c r="B6734" s="56">
        <v>4.6249999999999999E-2</v>
      </c>
      <c r="C6734" t="s">
        <v>14</v>
      </c>
      <c r="D6734" t="s">
        <v>24</v>
      </c>
      <c r="E6734">
        <v>23</v>
      </c>
      <c r="F6734">
        <v>17</v>
      </c>
    </row>
    <row r="6735" spans="1:10">
      <c r="A6735" t="s">
        <v>1817</v>
      </c>
      <c r="B6735" s="56">
        <v>7.2858796296296297E-2</v>
      </c>
      <c r="C6735" t="s">
        <v>13</v>
      </c>
      <c r="D6735" t="s">
        <v>24</v>
      </c>
      <c r="E6735" t="s">
        <v>17</v>
      </c>
      <c r="F6735">
        <v>20</v>
      </c>
    </row>
    <row r="6736" spans="1:10">
      <c r="A6736" t="s">
        <v>1817</v>
      </c>
      <c r="B6736" s="56">
        <v>7.5370370370370365E-2</v>
      </c>
      <c r="C6736" t="s">
        <v>13</v>
      </c>
      <c r="D6736" t="s">
        <v>15</v>
      </c>
      <c r="E6736" t="s">
        <v>20</v>
      </c>
      <c r="F6736">
        <v>1</v>
      </c>
    </row>
    <row r="6737" spans="1:10">
      <c r="A6737" t="s">
        <v>1817</v>
      </c>
      <c r="B6737" s="56">
        <v>0.10894675925925926</v>
      </c>
      <c r="C6737" t="s">
        <v>13</v>
      </c>
      <c r="D6737" t="s">
        <v>15</v>
      </c>
      <c r="E6737">
        <v>14</v>
      </c>
      <c r="F6737">
        <v>12</v>
      </c>
    </row>
    <row r="6738" spans="1:10">
      <c r="A6738" t="s">
        <v>1817</v>
      </c>
      <c r="B6738" s="56">
        <v>0.11077546296296296</v>
      </c>
      <c r="C6738" t="s">
        <v>13</v>
      </c>
      <c r="D6738" t="s">
        <v>31</v>
      </c>
      <c r="E6738">
        <v>23</v>
      </c>
      <c r="F6738">
        <v>18</v>
      </c>
    </row>
    <row r="6739" spans="1:10">
      <c r="A6739" t="s">
        <v>1817</v>
      </c>
      <c r="B6739" s="56">
        <v>0.12238425925925926</v>
      </c>
      <c r="C6739" t="s">
        <v>14</v>
      </c>
      <c r="D6739" t="s">
        <v>37</v>
      </c>
      <c r="E6739">
        <v>16</v>
      </c>
      <c r="F6739">
        <v>11</v>
      </c>
    </row>
    <row r="6740" spans="1:10">
      <c r="A6740" t="s">
        <v>1817</v>
      </c>
      <c r="B6740" s="56">
        <v>0.12710648148148149</v>
      </c>
      <c r="C6740" t="s">
        <v>19</v>
      </c>
      <c r="D6740" t="s">
        <v>31</v>
      </c>
      <c r="E6740">
        <v>13</v>
      </c>
      <c r="F6740">
        <v>13</v>
      </c>
    </row>
    <row r="6741" spans="1:10">
      <c r="A6741" t="s">
        <v>1817</v>
      </c>
      <c r="B6741" s="56">
        <v>0.1282986111111111</v>
      </c>
      <c r="C6741" t="s">
        <v>18</v>
      </c>
      <c r="D6741" t="s">
        <v>55</v>
      </c>
      <c r="E6741">
        <v>7</v>
      </c>
      <c r="F6741">
        <v>3</v>
      </c>
    </row>
    <row r="6742" spans="1:10">
      <c r="A6742" t="s">
        <v>1817</v>
      </c>
      <c r="B6742" s="56">
        <v>0.1287962962962963</v>
      </c>
      <c r="C6742" t="s">
        <v>18</v>
      </c>
      <c r="D6742" t="s">
        <v>55</v>
      </c>
      <c r="E6742" t="s">
        <v>38</v>
      </c>
      <c r="F6742" t="s">
        <v>38</v>
      </c>
      <c r="J6742" t="s">
        <v>56</v>
      </c>
    </row>
    <row r="6743" spans="1:10">
      <c r="A6743" t="s">
        <v>1817</v>
      </c>
      <c r="B6743" s="56">
        <v>0.1287962962962963</v>
      </c>
      <c r="C6743" t="s">
        <v>18</v>
      </c>
      <c r="D6743" t="s">
        <v>55</v>
      </c>
      <c r="E6743">
        <v>10</v>
      </c>
      <c r="F6743">
        <v>6</v>
      </c>
      <c r="J6743" t="s">
        <v>57</v>
      </c>
    </row>
    <row r="6744" spans="1:10">
      <c r="A6744" t="s">
        <v>1817</v>
      </c>
      <c r="B6744" s="56">
        <v>0.15012731481481481</v>
      </c>
      <c r="C6744" t="s">
        <v>21</v>
      </c>
      <c r="D6744" t="s">
        <v>395</v>
      </c>
      <c r="E6744">
        <v>8</v>
      </c>
      <c r="F6744">
        <v>6</v>
      </c>
    </row>
    <row r="6745" spans="1:10">
      <c r="A6745" t="s">
        <v>1817</v>
      </c>
      <c r="B6745" s="56">
        <v>0.15016203703703704</v>
      </c>
      <c r="C6745" t="s">
        <v>888</v>
      </c>
      <c r="D6745" t="s">
        <v>395</v>
      </c>
      <c r="E6745">
        <v>8</v>
      </c>
      <c r="F6745">
        <v>5</v>
      </c>
    </row>
    <row r="6746" spans="1:10">
      <c r="A6746" t="s">
        <v>1817</v>
      </c>
      <c r="B6746" s="56">
        <v>0.15018518518518517</v>
      </c>
      <c r="C6746" t="s">
        <v>14</v>
      </c>
      <c r="D6746" t="s">
        <v>395</v>
      </c>
      <c r="E6746">
        <v>8</v>
      </c>
      <c r="F6746">
        <v>5</v>
      </c>
    </row>
    <row r="6747" spans="1:10">
      <c r="A6747" t="s">
        <v>1817</v>
      </c>
      <c r="B6747" s="56">
        <v>0.15020833333333333</v>
      </c>
      <c r="C6747" t="s">
        <v>13</v>
      </c>
      <c r="D6747" t="s">
        <v>395</v>
      </c>
      <c r="E6747">
        <v>6</v>
      </c>
      <c r="F6747">
        <v>2</v>
      </c>
    </row>
    <row r="6748" spans="1:10">
      <c r="A6748" t="s">
        <v>1817</v>
      </c>
      <c r="B6748" s="56">
        <v>0.15026620370370369</v>
      </c>
      <c r="C6748" t="s">
        <v>19</v>
      </c>
      <c r="D6748" t="s">
        <v>395</v>
      </c>
      <c r="E6748">
        <v>9</v>
      </c>
      <c r="F6748">
        <v>7</v>
      </c>
    </row>
    <row r="6749" spans="1:10">
      <c r="A6749" t="s">
        <v>1817</v>
      </c>
      <c r="B6749" s="56">
        <v>0.15030092592592592</v>
      </c>
      <c r="C6749" t="s">
        <v>18</v>
      </c>
      <c r="D6749" t="s">
        <v>395</v>
      </c>
      <c r="E6749">
        <v>3</v>
      </c>
      <c r="F6749">
        <v>1</v>
      </c>
      <c r="J6749" t="s">
        <v>243</v>
      </c>
    </row>
    <row r="6750" spans="1:10">
      <c r="A6750" t="s">
        <v>1817</v>
      </c>
      <c r="B6750" s="56">
        <v>0.15033564814814815</v>
      </c>
      <c r="C6750" t="s">
        <v>18</v>
      </c>
      <c r="D6750" t="s">
        <v>395</v>
      </c>
      <c r="E6750">
        <v>7</v>
      </c>
      <c r="F6750">
        <v>5</v>
      </c>
    </row>
    <row r="6751" spans="1:10">
      <c r="A6751" t="s">
        <v>1819</v>
      </c>
      <c r="B6751" s="56">
        <v>1.9386574074074073E-2</v>
      </c>
      <c r="C6751" t="s">
        <v>13</v>
      </c>
      <c r="D6751" t="s">
        <v>37</v>
      </c>
      <c r="E6751">
        <v>20</v>
      </c>
      <c r="F6751">
        <v>14</v>
      </c>
    </row>
    <row r="6752" spans="1:10">
      <c r="A6752" t="s">
        <v>1819</v>
      </c>
      <c r="B6752" s="56">
        <v>1.9409722222222221E-2</v>
      </c>
      <c r="C6752" t="s">
        <v>888</v>
      </c>
      <c r="D6752" t="s">
        <v>37</v>
      </c>
      <c r="E6752">
        <v>5</v>
      </c>
      <c r="F6752">
        <v>6</v>
      </c>
    </row>
    <row r="6753" spans="1:6">
      <c r="A6753" t="s">
        <v>1819</v>
      </c>
      <c r="B6753" s="56">
        <v>2.2164351851851852E-2</v>
      </c>
      <c r="C6753" t="s">
        <v>888</v>
      </c>
      <c r="D6753" t="s">
        <v>15</v>
      </c>
      <c r="E6753">
        <v>19</v>
      </c>
      <c r="F6753">
        <v>10</v>
      </c>
    </row>
    <row r="6754" spans="1:6">
      <c r="A6754" t="s">
        <v>1819</v>
      </c>
      <c r="B6754" s="56">
        <v>2.2997685185185184E-2</v>
      </c>
      <c r="C6754" t="s">
        <v>13</v>
      </c>
      <c r="D6754" t="s">
        <v>31</v>
      </c>
      <c r="E6754">
        <v>23</v>
      </c>
      <c r="F6754">
        <v>18</v>
      </c>
    </row>
    <row r="6755" spans="1:6">
      <c r="A6755" t="s">
        <v>1819</v>
      </c>
      <c r="B6755" s="56">
        <v>3.2638888888888891E-2</v>
      </c>
      <c r="C6755" t="s">
        <v>888</v>
      </c>
      <c r="D6755" t="s">
        <v>24</v>
      </c>
      <c r="E6755">
        <v>22</v>
      </c>
      <c r="F6755">
        <v>13</v>
      </c>
    </row>
    <row r="6756" spans="1:6">
      <c r="A6756" t="s">
        <v>1819</v>
      </c>
      <c r="B6756" s="56">
        <v>3.4606481481481481E-2</v>
      </c>
      <c r="C6756" t="s">
        <v>13</v>
      </c>
      <c r="D6756" t="s">
        <v>246</v>
      </c>
      <c r="E6756">
        <v>6</v>
      </c>
      <c r="F6756">
        <v>4</v>
      </c>
    </row>
    <row r="6757" spans="1:6">
      <c r="A6757" t="s">
        <v>1819</v>
      </c>
      <c r="B6757" s="56">
        <v>3.7187499999999998E-2</v>
      </c>
      <c r="C6757" t="s">
        <v>21</v>
      </c>
      <c r="D6757" t="s">
        <v>31</v>
      </c>
      <c r="E6757">
        <v>22</v>
      </c>
      <c r="F6757">
        <v>18</v>
      </c>
    </row>
    <row r="6758" spans="1:6">
      <c r="A6758" t="s">
        <v>1819</v>
      </c>
      <c r="B6758" s="56">
        <v>3.7210648148148145E-2</v>
      </c>
      <c r="C6758" t="s">
        <v>14</v>
      </c>
      <c r="D6758" t="s">
        <v>31</v>
      </c>
      <c r="E6758">
        <v>6</v>
      </c>
      <c r="F6758">
        <v>5</v>
      </c>
    </row>
    <row r="6759" spans="1:6">
      <c r="A6759" t="s">
        <v>1819</v>
      </c>
      <c r="B6759" s="56">
        <v>5.0752314814814813E-2</v>
      </c>
      <c r="C6759" t="s">
        <v>14</v>
      </c>
      <c r="D6759" t="s">
        <v>15</v>
      </c>
      <c r="E6759" t="s">
        <v>38</v>
      </c>
      <c r="F6759" t="s">
        <v>38</v>
      </c>
    </row>
    <row r="6760" spans="1:6">
      <c r="A6760" t="s">
        <v>1819</v>
      </c>
      <c r="B6760" s="56">
        <v>5.0752314814814813E-2</v>
      </c>
      <c r="C6760" t="s">
        <v>14</v>
      </c>
      <c r="D6760" t="s">
        <v>15</v>
      </c>
      <c r="E6760">
        <v>10</v>
      </c>
      <c r="F6760">
        <v>7</v>
      </c>
    </row>
    <row r="6761" spans="1:6">
      <c r="A6761" t="s">
        <v>1819</v>
      </c>
      <c r="B6761" s="56">
        <v>5.2037037037037034E-2</v>
      </c>
      <c r="C6761" t="s">
        <v>14</v>
      </c>
      <c r="D6761" t="s">
        <v>15</v>
      </c>
      <c r="E6761">
        <v>12</v>
      </c>
      <c r="F6761">
        <v>9</v>
      </c>
    </row>
    <row r="6762" spans="1:6">
      <c r="A6762" t="s">
        <v>1819</v>
      </c>
      <c r="B6762" s="56">
        <v>5.6863425925925928E-2</v>
      </c>
      <c r="C6762" t="s">
        <v>14</v>
      </c>
      <c r="D6762" t="s">
        <v>31</v>
      </c>
      <c r="E6762">
        <v>6</v>
      </c>
      <c r="F6762">
        <v>3</v>
      </c>
    </row>
    <row r="6763" spans="1:6">
      <c r="A6763" t="s">
        <v>1819</v>
      </c>
      <c r="B6763" s="56">
        <v>6.6898148148148151E-2</v>
      </c>
      <c r="C6763" t="s">
        <v>18</v>
      </c>
      <c r="D6763" t="s">
        <v>15</v>
      </c>
      <c r="E6763">
        <v>8</v>
      </c>
      <c r="F6763">
        <v>3</v>
      </c>
    </row>
    <row r="6764" spans="1:6">
      <c r="A6764" t="s">
        <v>1819</v>
      </c>
      <c r="B6764" s="56">
        <v>6.7569444444444446E-2</v>
      </c>
      <c r="C6764" t="s">
        <v>18</v>
      </c>
      <c r="D6764" t="s">
        <v>31</v>
      </c>
      <c r="E6764">
        <v>13</v>
      </c>
      <c r="F6764">
        <v>8</v>
      </c>
    </row>
    <row r="6765" spans="1:6">
      <c r="A6765" t="s">
        <v>1819</v>
      </c>
      <c r="B6765" s="56">
        <v>6.7569444444444446E-2</v>
      </c>
      <c r="C6765" t="s">
        <v>18</v>
      </c>
      <c r="D6765" t="s">
        <v>31</v>
      </c>
      <c r="E6765">
        <v>13</v>
      </c>
      <c r="F6765">
        <v>8</v>
      </c>
    </row>
    <row r="6766" spans="1:6">
      <c r="A6766" t="s">
        <v>1819</v>
      </c>
      <c r="B6766" s="56">
        <v>7.6967592592592587E-2</v>
      </c>
      <c r="C6766" t="s">
        <v>66</v>
      </c>
      <c r="D6766" t="s">
        <v>31</v>
      </c>
      <c r="E6766">
        <v>17</v>
      </c>
      <c r="F6766">
        <v>15</v>
      </c>
    </row>
    <row r="6767" spans="1:6">
      <c r="A6767" t="s">
        <v>1819</v>
      </c>
      <c r="B6767" s="56">
        <v>7.9571759259259259E-2</v>
      </c>
      <c r="C6767" t="s">
        <v>19</v>
      </c>
      <c r="D6767" t="s">
        <v>27</v>
      </c>
      <c r="E6767">
        <v>27</v>
      </c>
      <c r="F6767">
        <v>14</v>
      </c>
    </row>
    <row r="6768" spans="1:6">
      <c r="A6768" t="s">
        <v>1819</v>
      </c>
      <c r="B6768" s="56">
        <v>0.11521990740740741</v>
      </c>
      <c r="C6768" t="s">
        <v>66</v>
      </c>
      <c r="D6768" t="s">
        <v>55</v>
      </c>
      <c r="E6768">
        <v>8</v>
      </c>
      <c r="F6768">
        <v>6</v>
      </c>
    </row>
    <row r="6769" spans="1:6">
      <c r="A6769" t="s">
        <v>1819</v>
      </c>
      <c r="B6769" s="56">
        <v>0.11668981481481482</v>
      </c>
      <c r="C6769" t="s">
        <v>18</v>
      </c>
      <c r="D6769" t="s">
        <v>25</v>
      </c>
      <c r="E6769">
        <v>11</v>
      </c>
      <c r="F6769">
        <v>6</v>
      </c>
    </row>
    <row r="6770" spans="1:6">
      <c r="A6770" t="s">
        <v>1819</v>
      </c>
      <c r="B6770" s="56">
        <v>0.12296296296296297</v>
      </c>
      <c r="C6770" t="s">
        <v>888</v>
      </c>
      <c r="D6770" t="s">
        <v>67</v>
      </c>
      <c r="E6770">
        <v>15</v>
      </c>
      <c r="F6770">
        <v>16</v>
      </c>
    </row>
    <row r="6771" spans="1:6">
      <c r="A6771" t="s">
        <v>1819</v>
      </c>
      <c r="B6771" s="56">
        <v>0.13252314814814814</v>
      </c>
      <c r="C6771" t="s">
        <v>13</v>
      </c>
      <c r="D6771" t="s">
        <v>15</v>
      </c>
      <c r="E6771">
        <v>13</v>
      </c>
      <c r="F6771">
        <v>11</v>
      </c>
    </row>
    <row r="6772" spans="1:6">
      <c r="A6772" t="s">
        <v>1819</v>
      </c>
      <c r="B6772" s="56">
        <v>0.13443287037037038</v>
      </c>
      <c r="C6772" t="s">
        <v>18</v>
      </c>
      <c r="D6772" t="s">
        <v>116</v>
      </c>
      <c r="E6772" t="s">
        <v>20</v>
      </c>
      <c r="F6772">
        <v>1</v>
      </c>
    </row>
    <row r="6773" spans="1:6">
      <c r="A6773" t="s">
        <v>1819</v>
      </c>
      <c r="B6773" s="56">
        <v>0.1350462962962963</v>
      </c>
      <c r="C6773" t="s">
        <v>13</v>
      </c>
      <c r="D6773" t="s">
        <v>116</v>
      </c>
      <c r="E6773">
        <v>27</v>
      </c>
      <c r="F6773">
        <v>18</v>
      </c>
    </row>
    <row r="6774" spans="1:6">
      <c r="A6774" t="s">
        <v>1819</v>
      </c>
      <c r="B6774" s="56">
        <v>0.13885416666666667</v>
      </c>
      <c r="C6774" t="s">
        <v>13</v>
      </c>
      <c r="D6774" t="s">
        <v>116</v>
      </c>
      <c r="E6774">
        <v>17</v>
      </c>
      <c r="F6774">
        <v>8</v>
      </c>
    </row>
    <row r="6775" spans="1:6">
      <c r="A6775" t="s">
        <v>1819</v>
      </c>
      <c r="B6775" s="56">
        <v>0.13976851851851851</v>
      </c>
      <c r="C6775" t="s">
        <v>13</v>
      </c>
      <c r="D6775" t="s">
        <v>34</v>
      </c>
      <c r="E6775">
        <v>19</v>
      </c>
      <c r="F6775">
        <v>10</v>
      </c>
    </row>
    <row r="6776" spans="1:6">
      <c r="A6776" t="s">
        <v>1819</v>
      </c>
      <c r="B6776" s="56">
        <v>0.14732638888888888</v>
      </c>
      <c r="C6776" t="s">
        <v>1834</v>
      </c>
      <c r="D6776" t="s">
        <v>22</v>
      </c>
      <c r="E6776">
        <v>14</v>
      </c>
      <c r="F6776">
        <v>14</v>
      </c>
    </row>
    <row r="6777" spans="1:6">
      <c r="A6777" t="s">
        <v>1819</v>
      </c>
      <c r="B6777" s="56">
        <v>0.14733796296296298</v>
      </c>
      <c r="C6777" t="s">
        <v>1835</v>
      </c>
      <c r="D6777" t="s">
        <v>22</v>
      </c>
      <c r="E6777">
        <v>9</v>
      </c>
      <c r="F6777">
        <v>9</v>
      </c>
    </row>
    <row r="6778" spans="1:6">
      <c r="A6778" t="s">
        <v>1819</v>
      </c>
      <c r="B6778" s="56">
        <v>0.14734953703703704</v>
      </c>
      <c r="C6778" t="s">
        <v>1839</v>
      </c>
      <c r="D6778" t="s">
        <v>22</v>
      </c>
      <c r="E6778">
        <v>17</v>
      </c>
      <c r="F6778">
        <v>17</v>
      </c>
    </row>
    <row r="6779" spans="1:6">
      <c r="A6779" t="s">
        <v>1819</v>
      </c>
      <c r="B6779" s="56">
        <v>0.14874999999999999</v>
      </c>
      <c r="C6779" t="s">
        <v>18</v>
      </c>
      <c r="D6779" t="s">
        <v>15</v>
      </c>
      <c r="E6779" t="s">
        <v>17</v>
      </c>
      <c r="F6779">
        <v>20</v>
      </c>
    </row>
    <row r="6780" spans="1:6">
      <c r="A6780" t="s">
        <v>1819</v>
      </c>
      <c r="B6780" s="56">
        <v>0.14878472222222222</v>
      </c>
      <c r="C6780" t="s">
        <v>888</v>
      </c>
      <c r="D6780" t="s">
        <v>15</v>
      </c>
      <c r="E6780">
        <v>11</v>
      </c>
      <c r="F6780">
        <v>2</v>
      </c>
    </row>
    <row r="6781" spans="1:6">
      <c r="A6781" t="s">
        <v>1819</v>
      </c>
      <c r="B6781" s="56">
        <v>0.14878472222222222</v>
      </c>
      <c r="C6781" t="s">
        <v>21</v>
      </c>
      <c r="D6781" t="s">
        <v>15</v>
      </c>
      <c r="E6781">
        <v>9</v>
      </c>
      <c r="F6781">
        <v>5</v>
      </c>
    </row>
    <row r="6782" spans="1:6">
      <c r="A6782" t="s">
        <v>1819</v>
      </c>
      <c r="B6782" s="56">
        <v>0.15458333333333332</v>
      </c>
      <c r="C6782" t="s">
        <v>13</v>
      </c>
      <c r="D6782" t="s">
        <v>22</v>
      </c>
      <c r="E6782">
        <v>13</v>
      </c>
      <c r="F6782">
        <v>13</v>
      </c>
    </row>
    <row r="6783" spans="1:6">
      <c r="A6783" t="s">
        <v>1819</v>
      </c>
      <c r="B6783" s="56">
        <v>0.15461805555555555</v>
      </c>
      <c r="C6783" t="s">
        <v>14</v>
      </c>
      <c r="D6783" t="s">
        <v>22</v>
      </c>
      <c r="E6783">
        <v>27</v>
      </c>
      <c r="F6783">
        <v>18</v>
      </c>
    </row>
    <row r="6784" spans="1:6">
      <c r="A6784" t="s">
        <v>1819</v>
      </c>
      <c r="B6784" s="56">
        <v>0.15464120370370371</v>
      </c>
      <c r="C6784" t="s">
        <v>21</v>
      </c>
      <c r="D6784" t="s">
        <v>22</v>
      </c>
      <c r="E6784">
        <v>12</v>
      </c>
      <c r="F6784">
        <v>10</v>
      </c>
    </row>
    <row r="6785" spans="1:10">
      <c r="A6785" t="s">
        <v>1819</v>
      </c>
      <c r="B6785" s="56">
        <v>0.15465277777777778</v>
      </c>
      <c r="C6785" t="s">
        <v>19</v>
      </c>
      <c r="D6785" t="s">
        <v>22</v>
      </c>
      <c r="E6785">
        <v>32</v>
      </c>
      <c r="F6785">
        <v>19</v>
      </c>
    </row>
    <row r="6786" spans="1:10">
      <c r="A6786" t="s">
        <v>1819</v>
      </c>
      <c r="B6786" s="56">
        <v>0.15466435185185184</v>
      </c>
      <c r="C6786" t="s">
        <v>18</v>
      </c>
      <c r="D6786" t="s">
        <v>22</v>
      </c>
      <c r="E6786">
        <v>17</v>
      </c>
      <c r="F6786">
        <v>13</v>
      </c>
    </row>
    <row r="6787" spans="1:10">
      <c r="A6787" t="s">
        <v>1819</v>
      </c>
      <c r="B6787" s="56">
        <v>0.15469907407407407</v>
      </c>
      <c r="C6787" t="s">
        <v>888</v>
      </c>
      <c r="D6787" t="s">
        <v>22</v>
      </c>
      <c r="E6787">
        <v>5</v>
      </c>
      <c r="F6787">
        <v>4</v>
      </c>
    </row>
    <row r="6788" spans="1:10">
      <c r="A6788" t="s">
        <v>1819</v>
      </c>
      <c r="B6788" s="56">
        <v>0.15479166666666666</v>
      </c>
      <c r="C6788" t="s">
        <v>66</v>
      </c>
      <c r="D6788" t="s">
        <v>22</v>
      </c>
      <c r="E6788" t="s">
        <v>20</v>
      </c>
      <c r="F6788">
        <v>1</v>
      </c>
    </row>
    <row r="6789" spans="1:10">
      <c r="A6789" t="s">
        <v>1819</v>
      </c>
      <c r="B6789" s="56">
        <v>0.15681712962962963</v>
      </c>
      <c r="C6789" t="s">
        <v>66</v>
      </c>
      <c r="D6789" t="s">
        <v>109</v>
      </c>
      <c r="E6789" t="s">
        <v>17</v>
      </c>
      <c r="F6789">
        <v>20</v>
      </c>
    </row>
    <row r="6790" spans="1:10">
      <c r="A6790" t="s">
        <v>1825</v>
      </c>
      <c r="B6790" s="56">
        <v>1.0578703703703703E-2</v>
      </c>
      <c r="C6790" t="s">
        <v>14</v>
      </c>
      <c r="D6790" t="s">
        <v>16</v>
      </c>
      <c r="E6790">
        <v>20</v>
      </c>
      <c r="F6790">
        <v>15</v>
      </c>
    </row>
    <row r="6791" spans="1:10">
      <c r="A6791" t="s">
        <v>1825</v>
      </c>
      <c r="B6791" s="56">
        <v>1.0671296296296297E-2</v>
      </c>
      <c r="C6791" t="s">
        <v>13</v>
      </c>
      <c r="D6791" t="s">
        <v>16</v>
      </c>
      <c r="E6791">
        <v>18</v>
      </c>
      <c r="F6791">
        <v>18</v>
      </c>
    </row>
    <row r="6792" spans="1:10">
      <c r="A6792" t="s">
        <v>1825</v>
      </c>
      <c r="B6792" s="56">
        <v>1.0706018518518519E-2</v>
      </c>
      <c r="C6792" t="s">
        <v>66</v>
      </c>
      <c r="D6792" t="s">
        <v>16</v>
      </c>
      <c r="E6792">
        <v>18</v>
      </c>
      <c r="F6792">
        <v>16</v>
      </c>
    </row>
    <row r="6793" spans="1:10">
      <c r="A6793" t="s">
        <v>1825</v>
      </c>
      <c r="B6793" s="56">
        <v>1.0798611111111111E-2</v>
      </c>
      <c r="C6793" t="s">
        <v>888</v>
      </c>
      <c r="D6793" t="s">
        <v>16</v>
      </c>
      <c r="E6793">
        <v>17</v>
      </c>
      <c r="F6793">
        <v>16</v>
      </c>
    </row>
    <row r="6794" spans="1:10">
      <c r="A6794" t="s">
        <v>1825</v>
      </c>
      <c r="B6794" s="56">
        <v>1.0914351851851852E-2</v>
      </c>
      <c r="C6794" t="s">
        <v>18</v>
      </c>
      <c r="D6794" t="s">
        <v>16</v>
      </c>
      <c r="E6794">
        <v>6</v>
      </c>
      <c r="F6794">
        <v>2</v>
      </c>
    </row>
    <row r="6795" spans="1:10">
      <c r="A6795" t="s">
        <v>1825</v>
      </c>
      <c r="B6795" s="56">
        <v>1.0914351851851852E-2</v>
      </c>
      <c r="C6795" t="s">
        <v>21</v>
      </c>
      <c r="D6795" t="s">
        <v>16</v>
      </c>
      <c r="E6795">
        <v>9</v>
      </c>
      <c r="F6795">
        <v>8</v>
      </c>
    </row>
    <row r="6796" spans="1:10">
      <c r="A6796" t="s">
        <v>1825</v>
      </c>
      <c r="B6796" s="56">
        <v>1.0960648148148148E-2</v>
      </c>
      <c r="C6796" t="s">
        <v>19</v>
      </c>
      <c r="D6796" t="s">
        <v>16</v>
      </c>
      <c r="E6796" t="s">
        <v>20</v>
      </c>
      <c r="F6796">
        <v>1</v>
      </c>
    </row>
    <row r="6797" spans="1:10">
      <c r="A6797" t="s">
        <v>1825</v>
      </c>
      <c r="B6797" s="56">
        <v>1.1770833333333333E-2</v>
      </c>
      <c r="C6797" t="s">
        <v>14</v>
      </c>
      <c r="D6797" t="s">
        <v>52</v>
      </c>
      <c r="E6797">
        <v>14</v>
      </c>
      <c r="F6797">
        <v>5</v>
      </c>
    </row>
    <row r="6798" spans="1:10">
      <c r="A6798" t="s">
        <v>1825</v>
      </c>
      <c r="B6798" s="56">
        <v>1.5219907407407408E-2</v>
      </c>
      <c r="C6798" t="s">
        <v>66</v>
      </c>
      <c r="D6798" t="s">
        <v>26</v>
      </c>
      <c r="E6798">
        <v>19</v>
      </c>
      <c r="F6798">
        <v>12</v>
      </c>
    </row>
    <row r="6799" spans="1:10">
      <c r="A6799" t="s">
        <v>1825</v>
      </c>
      <c r="B6799" s="56">
        <v>1.5613425925925926E-2</v>
      </c>
      <c r="C6799" t="s">
        <v>66</v>
      </c>
      <c r="D6799" t="s">
        <v>101</v>
      </c>
      <c r="E6799">
        <v>5</v>
      </c>
      <c r="H6799" t="s">
        <v>1838</v>
      </c>
      <c r="J6799" t="s">
        <v>1824</v>
      </c>
    </row>
    <row r="6800" spans="1:10">
      <c r="A6800" t="s">
        <v>1825</v>
      </c>
      <c r="B6800" s="56">
        <v>1.7962962962962962E-2</v>
      </c>
      <c r="C6800" t="s">
        <v>13</v>
      </c>
      <c r="D6800" t="s">
        <v>113</v>
      </c>
      <c r="E6800">
        <v>11</v>
      </c>
      <c r="F6800" t="s">
        <v>38</v>
      </c>
      <c r="J6800" t="s">
        <v>1840</v>
      </c>
    </row>
    <row r="6801" spans="1:10">
      <c r="A6801" t="s">
        <v>1825</v>
      </c>
      <c r="B6801" s="56">
        <v>1.8124999999999999E-2</v>
      </c>
      <c r="C6801" t="s">
        <v>13</v>
      </c>
      <c r="D6801" t="s">
        <v>113</v>
      </c>
      <c r="E6801">
        <v>18</v>
      </c>
      <c r="F6801" t="s">
        <v>38</v>
      </c>
      <c r="J6801" t="s">
        <v>1841</v>
      </c>
    </row>
    <row r="6802" spans="1:10">
      <c r="A6802" t="s">
        <v>1825</v>
      </c>
      <c r="B6802" s="56">
        <v>1.9409722222222221E-2</v>
      </c>
      <c r="C6802" t="s">
        <v>21</v>
      </c>
      <c r="D6802" t="s">
        <v>33</v>
      </c>
      <c r="E6802">
        <v>19</v>
      </c>
      <c r="F6802">
        <v>10</v>
      </c>
      <c r="J6802" t="s">
        <v>1842</v>
      </c>
    </row>
    <row r="6803" spans="1:10">
      <c r="A6803" t="s">
        <v>1825</v>
      </c>
      <c r="B6803" s="56">
        <v>1.9594907407407408E-2</v>
      </c>
      <c r="C6803" t="s">
        <v>21</v>
      </c>
      <c r="D6803" t="s">
        <v>28</v>
      </c>
      <c r="E6803">
        <v>23</v>
      </c>
      <c r="H6803" t="s">
        <v>1843</v>
      </c>
    </row>
    <row r="6804" spans="1:10">
      <c r="A6804" t="s">
        <v>1825</v>
      </c>
      <c r="B6804" s="56">
        <v>2.1064814814814814E-2</v>
      </c>
      <c r="C6804" t="s">
        <v>18</v>
      </c>
      <c r="D6804" t="s">
        <v>15</v>
      </c>
      <c r="E6804" t="s">
        <v>17</v>
      </c>
      <c r="F6804">
        <v>20</v>
      </c>
    </row>
    <row r="6805" spans="1:10">
      <c r="A6805" t="s">
        <v>1825</v>
      </c>
      <c r="B6805" s="56">
        <v>2.1805555555555557E-2</v>
      </c>
      <c r="C6805" t="s">
        <v>19</v>
      </c>
      <c r="D6805" t="s">
        <v>30</v>
      </c>
      <c r="E6805" t="s">
        <v>38</v>
      </c>
      <c r="F6805" t="s">
        <v>38</v>
      </c>
      <c r="J6805" t="s">
        <v>56</v>
      </c>
    </row>
    <row r="6806" spans="1:10">
      <c r="A6806" t="s">
        <v>1825</v>
      </c>
      <c r="B6806" s="56">
        <v>2.1805555555555557E-2</v>
      </c>
      <c r="C6806" t="s">
        <v>19</v>
      </c>
      <c r="D6806" t="s">
        <v>30</v>
      </c>
      <c r="E6806">
        <v>26</v>
      </c>
      <c r="F6806">
        <v>16</v>
      </c>
      <c r="J6806" t="s">
        <v>1844</v>
      </c>
    </row>
    <row r="6807" spans="1:10">
      <c r="A6807" t="s">
        <v>1825</v>
      </c>
      <c r="B6807" s="56">
        <v>2.207175925925926E-2</v>
      </c>
      <c r="C6807" t="s">
        <v>19</v>
      </c>
      <c r="D6807" t="s">
        <v>28</v>
      </c>
      <c r="E6807">
        <v>35</v>
      </c>
      <c r="H6807" t="s">
        <v>1845</v>
      </c>
      <c r="J6807" t="s">
        <v>1846</v>
      </c>
    </row>
    <row r="6808" spans="1:10">
      <c r="A6808" t="s">
        <v>1825</v>
      </c>
      <c r="B6808" s="56">
        <v>2.2592592592592591E-2</v>
      </c>
      <c r="C6808" t="s">
        <v>19</v>
      </c>
      <c r="D6808" t="s">
        <v>30</v>
      </c>
      <c r="E6808">
        <v>19</v>
      </c>
      <c r="F6808">
        <v>9</v>
      </c>
      <c r="J6808" t="s">
        <v>1844</v>
      </c>
    </row>
    <row r="6809" spans="1:10">
      <c r="A6809" t="s">
        <v>1825</v>
      </c>
      <c r="B6809" s="56">
        <v>2.2685185185185187E-2</v>
      </c>
      <c r="C6809" t="s">
        <v>19</v>
      </c>
      <c r="D6809" t="s">
        <v>28</v>
      </c>
      <c r="E6809">
        <v>11</v>
      </c>
      <c r="H6809" t="s">
        <v>1847</v>
      </c>
    </row>
    <row r="6810" spans="1:10">
      <c r="A6810" t="s">
        <v>1825</v>
      </c>
      <c r="B6810" s="56">
        <v>2.5462962962962962E-2</v>
      </c>
      <c r="C6810" t="s">
        <v>14</v>
      </c>
      <c r="D6810" t="s">
        <v>30</v>
      </c>
      <c r="E6810">
        <v>26</v>
      </c>
      <c r="F6810">
        <v>16</v>
      </c>
      <c r="J6810" t="s">
        <v>1848</v>
      </c>
    </row>
    <row r="6811" spans="1:10">
      <c r="A6811" t="s">
        <v>1825</v>
      </c>
      <c r="B6811" s="56">
        <v>2.5462962962962962E-2</v>
      </c>
      <c r="C6811" t="s">
        <v>14</v>
      </c>
      <c r="D6811" t="s">
        <v>45</v>
      </c>
      <c r="E6811">
        <v>3</v>
      </c>
      <c r="J6811" t="s">
        <v>1548</v>
      </c>
    </row>
    <row r="6812" spans="1:10">
      <c r="A6812" t="s">
        <v>1825</v>
      </c>
      <c r="B6812" s="56">
        <v>2.5717592592592594E-2</v>
      </c>
      <c r="C6812" t="s">
        <v>14</v>
      </c>
      <c r="D6812" t="s">
        <v>28</v>
      </c>
      <c r="E6812">
        <v>7</v>
      </c>
      <c r="H6812" t="s">
        <v>1849</v>
      </c>
    </row>
    <row r="6813" spans="1:10">
      <c r="A6813" t="s">
        <v>1825</v>
      </c>
      <c r="B6813" s="56">
        <v>2.6064814814814815E-2</v>
      </c>
      <c r="C6813" t="s">
        <v>14</v>
      </c>
      <c r="D6813" t="s">
        <v>30</v>
      </c>
      <c r="E6813">
        <v>22</v>
      </c>
      <c r="F6813">
        <v>12</v>
      </c>
      <c r="J6813" t="s">
        <v>1848</v>
      </c>
    </row>
    <row r="6814" spans="1:10">
      <c r="A6814" t="s">
        <v>1825</v>
      </c>
      <c r="B6814" s="56">
        <v>2.6064814814814815E-2</v>
      </c>
      <c r="C6814" t="s">
        <v>14</v>
      </c>
      <c r="D6814" t="s">
        <v>45</v>
      </c>
      <c r="E6814">
        <v>4</v>
      </c>
      <c r="J6814" t="s">
        <v>1548</v>
      </c>
    </row>
    <row r="6815" spans="1:10">
      <c r="A6815" t="s">
        <v>1825</v>
      </c>
      <c r="B6815" s="56">
        <v>2.6157407407407407E-2</v>
      </c>
      <c r="C6815" t="s">
        <v>14</v>
      </c>
      <c r="D6815" t="s">
        <v>28</v>
      </c>
      <c r="E6815">
        <v>8</v>
      </c>
      <c r="H6815" t="s">
        <v>1853</v>
      </c>
    </row>
    <row r="6816" spans="1:10">
      <c r="A6816" t="s">
        <v>1825</v>
      </c>
      <c r="B6816" s="56">
        <v>2.6898148148148147E-2</v>
      </c>
      <c r="C6816" t="s">
        <v>14</v>
      </c>
      <c r="D6816" t="s">
        <v>30</v>
      </c>
      <c r="E6816">
        <v>26</v>
      </c>
      <c r="F6816">
        <v>16</v>
      </c>
      <c r="J6816" t="s">
        <v>1848</v>
      </c>
    </row>
    <row r="6817" spans="1:10">
      <c r="A6817" t="s">
        <v>1825</v>
      </c>
      <c r="B6817" s="56">
        <v>2.6712962962962963E-2</v>
      </c>
      <c r="C6817" t="s">
        <v>14</v>
      </c>
      <c r="D6817" t="s">
        <v>30</v>
      </c>
      <c r="E6817">
        <v>17</v>
      </c>
      <c r="F6817">
        <v>7</v>
      </c>
      <c r="J6817" t="s">
        <v>1848</v>
      </c>
    </row>
    <row r="6818" spans="1:10">
      <c r="A6818" t="s">
        <v>1825</v>
      </c>
      <c r="B6818" s="56">
        <v>2.6712962962962963E-2</v>
      </c>
      <c r="C6818" t="s">
        <v>14</v>
      </c>
      <c r="D6818" t="s">
        <v>45</v>
      </c>
      <c r="E6818">
        <v>3</v>
      </c>
      <c r="J6818" t="s">
        <v>1548</v>
      </c>
    </row>
    <row r="6819" spans="1:10">
      <c r="A6819" t="s">
        <v>1825</v>
      </c>
      <c r="B6819" s="56">
        <v>2.7071759259259261E-2</v>
      </c>
      <c r="C6819" t="s">
        <v>14</v>
      </c>
      <c r="D6819" t="s">
        <v>28</v>
      </c>
      <c r="E6819">
        <v>19</v>
      </c>
      <c r="H6819" t="s">
        <v>1855</v>
      </c>
    </row>
    <row r="6820" spans="1:10">
      <c r="A6820" t="s">
        <v>1825</v>
      </c>
      <c r="B6820" s="56">
        <v>2.8136574074074074E-2</v>
      </c>
      <c r="C6820" t="s">
        <v>13</v>
      </c>
      <c r="D6820" t="s">
        <v>31</v>
      </c>
      <c r="E6820" t="s">
        <v>38</v>
      </c>
      <c r="F6820" t="s">
        <v>38</v>
      </c>
      <c r="J6820" t="s">
        <v>103</v>
      </c>
    </row>
    <row r="6821" spans="1:10">
      <c r="A6821" t="s">
        <v>1825</v>
      </c>
      <c r="B6821" s="56">
        <v>2.8136574074074074E-2</v>
      </c>
      <c r="C6821" t="s">
        <v>13</v>
      </c>
      <c r="D6821" t="s">
        <v>31</v>
      </c>
      <c r="E6821">
        <v>9</v>
      </c>
      <c r="F6821">
        <v>4</v>
      </c>
    </row>
    <row r="6822" spans="1:10">
      <c r="A6822" t="s">
        <v>1825</v>
      </c>
      <c r="B6822" s="56">
        <v>2.9652777777777778E-2</v>
      </c>
      <c r="C6822" t="s">
        <v>66</v>
      </c>
      <c r="D6822" t="s">
        <v>30</v>
      </c>
      <c r="E6822" t="s">
        <v>38</v>
      </c>
      <c r="F6822" t="s">
        <v>38</v>
      </c>
      <c r="J6822" t="s">
        <v>56</v>
      </c>
    </row>
    <row r="6823" spans="1:10">
      <c r="A6823" t="s">
        <v>1825</v>
      </c>
      <c r="B6823" s="56">
        <v>2.9652777777777778E-2</v>
      </c>
      <c r="C6823" t="s">
        <v>66</v>
      </c>
      <c r="D6823" t="s">
        <v>30</v>
      </c>
      <c r="E6823">
        <v>25</v>
      </c>
      <c r="F6823" t="s">
        <v>38</v>
      </c>
      <c r="J6823" t="s">
        <v>1858</v>
      </c>
    </row>
    <row r="6824" spans="1:10">
      <c r="A6824" t="s">
        <v>1825</v>
      </c>
      <c r="B6824" s="56">
        <v>3.0034722222222223E-2</v>
      </c>
      <c r="C6824" t="s">
        <v>66</v>
      </c>
      <c r="D6824" t="s">
        <v>28</v>
      </c>
      <c r="E6824">
        <v>16</v>
      </c>
      <c r="H6824" t="s">
        <v>1859</v>
      </c>
    </row>
    <row r="6825" spans="1:10">
      <c r="A6825" t="s">
        <v>1825</v>
      </c>
      <c r="B6825" s="56">
        <v>3.0347222222222223E-2</v>
      </c>
      <c r="C6825" t="s">
        <v>66</v>
      </c>
      <c r="D6825" t="s">
        <v>30</v>
      </c>
      <c r="E6825" t="s">
        <v>38</v>
      </c>
      <c r="F6825" t="s">
        <v>38</v>
      </c>
      <c r="J6825" t="s">
        <v>56</v>
      </c>
    </row>
    <row r="6826" spans="1:10">
      <c r="A6826" t="s">
        <v>1825</v>
      </c>
      <c r="B6826" s="56">
        <v>3.0347222222222223E-2</v>
      </c>
      <c r="C6826" t="s">
        <v>66</v>
      </c>
      <c r="D6826" t="s">
        <v>30</v>
      </c>
      <c r="E6826" t="s">
        <v>17</v>
      </c>
      <c r="F6826">
        <v>20</v>
      </c>
      <c r="J6826" t="s">
        <v>1858</v>
      </c>
    </row>
    <row r="6827" spans="1:10">
      <c r="A6827" t="s">
        <v>1825</v>
      </c>
      <c r="B6827" s="56">
        <v>3.0555555555555555E-2</v>
      </c>
      <c r="C6827" t="s">
        <v>66</v>
      </c>
      <c r="D6827" t="s">
        <v>28</v>
      </c>
      <c r="E6827" t="s">
        <v>38</v>
      </c>
      <c r="F6827" t="s">
        <v>38</v>
      </c>
      <c r="J6827" t="s">
        <v>1860</v>
      </c>
    </row>
    <row r="6828" spans="1:10">
      <c r="A6828" t="s">
        <v>1825</v>
      </c>
      <c r="B6828" s="56">
        <v>3.1099537037037037E-2</v>
      </c>
      <c r="C6828" t="s">
        <v>66</v>
      </c>
      <c r="D6828" t="s">
        <v>28</v>
      </c>
      <c r="E6828">
        <v>22</v>
      </c>
      <c r="H6828" t="s">
        <v>1862</v>
      </c>
    </row>
    <row r="6829" spans="1:10">
      <c r="A6829" t="s">
        <v>1825</v>
      </c>
      <c r="B6829" s="56">
        <v>3.2187500000000001E-2</v>
      </c>
      <c r="C6829" t="s">
        <v>888</v>
      </c>
      <c r="D6829" t="s">
        <v>28</v>
      </c>
      <c r="E6829">
        <v>19</v>
      </c>
      <c r="H6829" t="s">
        <v>1855</v>
      </c>
      <c r="J6829" t="s">
        <v>215</v>
      </c>
    </row>
    <row r="6830" spans="1:10">
      <c r="A6830" t="s">
        <v>1825</v>
      </c>
      <c r="B6830" s="56">
        <v>3.2476851851851854E-2</v>
      </c>
      <c r="C6830" t="s">
        <v>888</v>
      </c>
      <c r="D6830" t="s">
        <v>31</v>
      </c>
      <c r="E6830" t="s">
        <v>38</v>
      </c>
      <c r="F6830" t="s">
        <v>38</v>
      </c>
      <c r="J6830" t="s">
        <v>103</v>
      </c>
    </row>
    <row r="6831" spans="1:10">
      <c r="A6831" t="s">
        <v>1825</v>
      </c>
      <c r="B6831" s="56">
        <v>3.2476851851851854E-2</v>
      </c>
      <c r="C6831" t="s">
        <v>888</v>
      </c>
      <c r="D6831" t="s">
        <v>31</v>
      </c>
      <c r="E6831">
        <v>16</v>
      </c>
      <c r="F6831">
        <v>13</v>
      </c>
    </row>
    <row r="6832" spans="1:10">
      <c r="A6832" t="s">
        <v>1825</v>
      </c>
      <c r="B6832" s="56">
        <v>3.3252314814814818E-2</v>
      </c>
      <c r="C6832" t="s">
        <v>888</v>
      </c>
      <c r="D6832" t="s">
        <v>24</v>
      </c>
      <c r="E6832">
        <v>27</v>
      </c>
      <c r="F6832">
        <v>18</v>
      </c>
    </row>
    <row r="6833" spans="1:10">
      <c r="A6833" t="s">
        <v>1825</v>
      </c>
      <c r="B6833" s="56">
        <v>3.4236111111111113E-2</v>
      </c>
      <c r="C6833" t="s">
        <v>14</v>
      </c>
      <c r="D6833" t="s">
        <v>77</v>
      </c>
      <c r="E6833">
        <v>28</v>
      </c>
      <c r="F6833">
        <v>19</v>
      </c>
      <c r="H6833" t="s">
        <v>1869</v>
      </c>
      <c r="J6833" t="s">
        <v>77</v>
      </c>
    </row>
    <row r="6834" spans="1:10">
      <c r="A6834" t="s">
        <v>1825</v>
      </c>
      <c r="B6834" s="56">
        <v>3.4236111111111113E-2</v>
      </c>
      <c r="C6834" t="s">
        <v>14</v>
      </c>
      <c r="D6834" t="s">
        <v>45</v>
      </c>
      <c r="E6834">
        <v>2</v>
      </c>
      <c r="J6834" t="s">
        <v>1548</v>
      </c>
    </row>
    <row r="6835" spans="1:10">
      <c r="A6835" t="s">
        <v>1825</v>
      </c>
      <c r="B6835" s="56">
        <v>3.4340277777777775E-2</v>
      </c>
      <c r="C6835" t="s">
        <v>66</v>
      </c>
      <c r="D6835" t="s">
        <v>77</v>
      </c>
      <c r="E6835">
        <v>21</v>
      </c>
      <c r="F6835">
        <v>19</v>
      </c>
      <c r="H6835" t="s">
        <v>1870</v>
      </c>
    </row>
    <row r="6836" spans="1:10">
      <c r="A6836" t="s">
        <v>1825</v>
      </c>
      <c r="B6836" s="56">
        <v>3.4375000000000003E-2</v>
      </c>
      <c r="C6836" t="s">
        <v>888</v>
      </c>
      <c r="D6836" t="s">
        <v>77</v>
      </c>
      <c r="E6836">
        <v>13</v>
      </c>
      <c r="F6836">
        <v>12</v>
      </c>
      <c r="J6836" t="s">
        <v>1874</v>
      </c>
    </row>
    <row r="6837" spans="1:10">
      <c r="A6837" t="s">
        <v>1825</v>
      </c>
      <c r="B6837" s="56">
        <v>3.4386574074074076E-2</v>
      </c>
      <c r="C6837" t="s">
        <v>13</v>
      </c>
      <c r="D6837" t="s">
        <v>77</v>
      </c>
      <c r="E6837">
        <v>16</v>
      </c>
      <c r="F6837">
        <v>15</v>
      </c>
      <c r="H6837" t="s">
        <v>1876</v>
      </c>
    </row>
    <row r="6838" spans="1:10">
      <c r="A6838" t="s">
        <v>1825</v>
      </c>
      <c r="B6838" s="56">
        <v>3.5590277777777776E-2</v>
      </c>
      <c r="C6838" t="s">
        <v>21</v>
      </c>
      <c r="D6838" t="s">
        <v>33</v>
      </c>
      <c r="E6838">
        <v>11</v>
      </c>
      <c r="F6838">
        <v>2</v>
      </c>
      <c r="J6838" t="s">
        <v>1842</v>
      </c>
    </row>
    <row r="6839" spans="1:10">
      <c r="A6839" t="s">
        <v>1825</v>
      </c>
      <c r="B6839" s="56">
        <v>3.5729166666666666E-2</v>
      </c>
      <c r="C6839" t="s">
        <v>21</v>
      </c>
      <c r="D6839" t="s">
        <v>28</v>
      </c>
      <c r="E6839">
        <v>20</v>
      </c>
      <c r="H6839" t="s">
        <v>1877</v>
      </c>
    </row>
    <row r="6840" spans="1:10">
      <c r="A6840" t="s">
        <v>1825</v>
      </c>
      <c r="B6840" s="56">
        <v>3.8912037037037037E-2</v>
      </c>
      <c r="C6840" t="s">
        <v>19</v>
      </c>
      <c r="D6840" t="s">
        <v>28</v>
      </c>
      <c r="E6840">
        <v>3</v>
      </c>
      <c r="H6840" t="s">
        <v>1878</v>
      </c>
      <c r="J6840" t="s">
        <v>1567</v>
      </c>
    </row>
    <row r="6841" spans="1:10">
      <c r="A6841" t="s">
        <v>1825</v>
      </c>
      <c r="B6841" s="56">
        <v>4.1284722222222223E-2</v>
      </c>
      <c r="C6841" t="s">
        <v>13</v>
      </c>
      <c r="D6841" t="s">
        <v>31</v>
      </c>
      <c r="E6841">
        <v>16</v>
      </c>
      <c r="F6841">
        <v>11</v>
      </c>
    </row>
    <row r="6842" spans="1:10">
      <c r="A6842" t="s">
        <v>1825</v>
      </c>
      <c r="B6842" s="56">
        <v>4.3321759259259261E-2</v>
      </c>
      <c r="C6842" t="s">
        <v>888</v>
      </c>
      <c r="D6842" t="s">
        <v>31</v>
      </c>
      <c r="E6842">
        <v>6</v>
      </c>
      <c r="F6842">
        <v>3</v>
      </c>
    </row>
    <row r="6843" spans="1:10">
      <c r="A6843" t="s">
        <v>1825</v>
      </c>
      <c r="B6843" s="56">
        <v>4.4409722222222225E-2</v>
      </c>
      <c r="C6843" t="s">
        <v>18</v>
      </c>
      <c r="D6843" t="s">
        <v>68</v>
      </c>
      <c r="E6843">
        <v>9</v>
      </c>
      <c r="F6843">
        <v>8</v>
      </c>
    </row>
    <row r="6844" spans="1:10">
      <c r="A6844" t="s">
        <v>1825</v>
      </c>
      <c r="B6844" s="56">
        <v>4.5115740740740741E-2</v>
      </c>
      <c r="C6844" t="s">
        <v>14</v>
      </c>
      <c r="D6844" t="s">
        <v>37</v>
      </c>
      <c r="E6844">
        <v>25</v>
      </c>
      <c r="F6844">
        <v>19</v>
      </c>
    </row>
    <row r="6845" spans="1:10">
      <c r="A6845" t="s">
        <v>1825</v>
      </c>
      <c r="B6845" s="56">
        <v>5.3275462962962962E-2</v>
      </c>
      <c r="C6845" t="s">
        <v>18</v>
      </c>
      <c r="D6845" t="s">
        <v>31</v>
      </c>
      <c r="E6845">
        <v>11</v>
      </c>
      <c r="F6845">
        <v>6</v>
      </c>
    </row>
    <row r="6846" spans="1:10">
      <c r="A6846" t="s">
        <v>1825</v>
      </c>
      <c r="B6846" s="56">
        <v>6.0659722222222219E-2</v>
      </c>
      <c r="C6846" t="s">
        <v>888</v>
      </c>
      <c r="D6846" t="s">
        <v>31</v>
      </c>
      <c r="E6846">
        <v>19</v>
      </c>
      <c r="F6846">
        <v>16</v>
      </c>
    </row>
    <row r="6847" spans="1:10">
      <c r="A6847" t="s">
        <v>1825</v>
      </c>
      <c r="B6847" s="56">
        <v>6.2523148148148147E-2</v>
      </c>
      <c r="C6847" t="s">
        <v>888</v>
      </c>
      <c r="D6847" t="s">
        <v>101</v>
      </c>
      <c r="E6847">
        <v>26</v>
      </c>
      <c r="H6847" t="s">
        <v>1888</v>
      </c>
      <c r="J6847" t="s">
        <v>1070</v>
      </c>
    </row>
    <row r="6848" spans="1:10">
      <c r="A6848" t="s">
        <v>1825</v>
      </c>
      <c r="B6848" s="56">
        <v>6.3321759259259258E-2</v>
      </c>
      <c r="C6848" t="s">
        <v>13</v>
      </c>
      <c r="D6848" t="s">
        <v>37</v>
      </c>
      <c r="E6848" t="s">
        <v>17</v>
      </c>
      <c r="F6848">
        <v>20</v>
      </c>
    </row>
    <row r="6849" spans="1:10">
      <c r="A6849" t="s">
        <v>1825</v>
      </c>
      <c r="B6849" s="56">
        <v>6.4340277777777774E-2</v>
      </c>
      <c r="C6849" t="s">
        <v>19</v>
      </c>
      <c r="D6849" t="s">
        <v>137</v>
      </c>
      <c r="E6849">
        <v>16</v>
      </c>
      <c r="F6849">
        <v>3</v>
      </c>
    </row>
    <row r="6850" spans="1:10">
      <c r="A6850" t="s">
        <v>1825</v>
      </c>
      <c r="B6850" s="56">
        <v>6.4699074074074076E-2</v>
      </c>
      <c r="C6850" t="s">
        <v>19</v>
      </c>
      <c r="D6850" t="s">
        <v>37</v>
      </c>
      <c r="E6850">
        <v>16</v>
      </c>
      <c r="F6850">
        <v>7</v>
      </c>
    </row>
    <row r="6851" spans="1:10">
      <c r="A6851" t="s">
        <v>1825</v>
      </c>
      <c r="B6851" s="56">
        <v>6.4953703703703708E-2</v>
      </c>
      <c r="C6851" t="s">
        <v>66</v>
      </c>
      <c r="D6851" t="s">
        <v>109</v>
      </c>
      <c r="E6851">
        <v>15</v>
      </c>
      <c r="F6851">
        <v>12</v>
      </c>
    </row>
    <row r="6852" spans="1:10">
      <c r="A6852" t="s">
        <v>1825</v>
      </c>
      <c r="B6852" s="56">
        <v>6.5312499999999996E-2</v>
      </c>
      <c r="C6852" t="s">
        <v>18</v>
      </c>
      <c r="D6852" t="s">
        <v>109</v>
      </c>
      <c r="E6852" t="s">
        <v>38</v>
      </c>
    </row>
    <row r="6853" spans="1:10">
      <c r="A6853" t="s">
        <v>1825</v>
      </c>
      <c r="B6853" s="56">
        <v>6.8912037037037036E-2</v>
      </c>
      <c r="C6853" t="s">
        <v>66</v>
      </c>
      <c r="D6853" t="s">
        <v>22</v>
      </c>
      <c r="E6853" t="s">
        <v>17</v>
      </c>
      <c r="F6853">
        <v>20</v>
      </c>
    </row>
    <row r="6854" spans="1:10">
      <c r="A6854" t="s">
        <v>1825</v>
      </c>
      <c r="B6854" s="56">
        <v>6.8993055555555557E-2</v>
      </c>
      <c r="C6854" t="s">
        <v>888</v>
      </c>
      <c r="D6854" t="s">
        <v>22</v>
      </c>
      <c r="E6854" t="s">
        <v>20</v>
      </c>
      <c r="F6854">
        <v>1</v>
      </c>
    </row>
    <row r="6855" spans="1:10">
      <c r="A6855" t="s">
        <v>1825</v>
      </c>
      <c r="B6855" s="56">
        <v>6.9016203703703705E-2</v>
      </c>
      <c r="C6855" t="s">
        <v>18</v>
      </c>
      <c r="D6855" t="s">
        <v>22</v>
      </c>
      <c r="E6855">
        <v>20</v>
      </c>
      <c r="F6855">
        <v>16</v>
      </c>
    </row>
    <row r="6856" spans="1:10">
      <c r="A6856" t="s">
        <v>1825</v>
      </c>
      <c r="B6856" s="56">
        <v>6.9050925925925932E-2</v>
      </c>
      <c r="C6856" t="s">
        <v>19</v>
      </c>
      <c r="D6856" t="s">
        <v>22</v>
      </c>
      <c r="E6856">
        <v>30</v>
      </c>
      <c r="F6856">
        <v>17</v>
      </c>
    </row>
    <row r="6857" spans="1:10">
      <c r="A6857" t="s">
        <v>1825</v>
      </c>
      <c r="B6857" s="56">
        <v>6.9074074074074079E-2</v>
      </c>
      <c r="C6857" t="s">
        <v>21</v>
      </c>
      <c r="D6857" t="s">
        <v>22</v>
      </c>
      <c r="E6857">
        <v>4</v>
      </c>
      <c r="F6857">
        <v>2</v>
      </c>
    </row>
    <row r="6858" spans="1:10">
      <c r="A6858" t="s">
        <v>1825</v>
      </c>
      <c r="B6858" s="56">
        <v>6.9074074074074079E-2</v>
      </c>
      <c r="C6858" t="s">
        <v>14</v>
      </c>
      <c r="D6858" t="s">
        <v>22</v>
      </c>
      <c r="E6858">
        <v>15</v>
      </c>
      <c r="F6858">
        <v>6</v>
      </c>
    </row>
    <row r="6859" spans="1:10">
      <c r="A6859" t="s">
        <v>1825</v>
      </c>
      <c r="B6859" s="56">
        <v>6.9085648148148146E-2</v>
      </c>
      <c r="C6859" t="s">
        <v>13</v>
      </c>
      <c r="D6859" t="s">
        <v>22</v>
      </c>
      <c r="E6859">
        <v>15</v>
      </c>
      <c r="F6859">
        <v>15</v>
      </c>
    </row>
    <row r="6860" spans="1:10">
      <c r="A6860" t="s">
        <v>1825</v>
      </c>
      <c r="B6860" s="56">
        <v>7.03125E-2</v>
      </c>
      <c r="C6860" t="s">
        <v>888</v>
      </c>
      <c r="D6860" t="s">
        <v>15</v>
      </c>
      <c r="E6860" t="s">
        <v>17</v>
      </c>
      <c r="F6860">
        <v>20</v>
      </c>
    </row>
    <row r="6861" spans="1:10">
      <c r="A6861" t="s">
        <v>1825</v>
      </c>
      <c r="B6861" s="56">
        <v>7.4594907407407401E-2</v>
      </c>
      <c r="C6861" t="s">
        <v>14</v>
      </c>
      <c r="D6861" t="s">
        <v>321</v>
      </c>
      <c r="E6861">
        <v>17</v>
      </c>
      <c r="F6861">
        <v>15</v>
      </c>
    </row>
    <row r="6862" spans="1:10">
      <c r="A6862" t="s">
        <v>1825</v>
      </c>
      <c r="B6862" s="56">
        <v>7.8229166666666669E-2</v>
      </c>
      <c r="C6862" t="s">
        <v>18</v>
      </c>
      <c r="D6862" t="s">
        <v>77</v>
      </c>
      <c r="E6862">
        <v>11</v>
      </c>
      <c r="F6862">
        <v>7</v>
      </c>
    </row>
    <row r="6863" spans="1:10">
      <c r="A6863" t="s">
        <v>1825</v>
      </c>
      <c r="B6863" s="56">
        <v>7.8796296296296295E-2</v>
      </c>
      <c r="C6863" t="s">
        <v>18</v>
      </c>
      <c r="D6863" t="s">
        <v>62</v>
      </c>
      <c r="E6863">
        <v>9</v>
      </c>
      <c r="F6863">
        <v>7</v>
      </c>
      <c r="J6863" t="s">
        <v>1908</v>
      </c>
    </row>
    <row r="6864" spans="1:10">
      <c r="A6864" t="s">
        <v>1825</v>
      </c>
      <c r="B6864" s="56">
        <v>7.8831018518518522E-2</v>
      </c>
      <c r="C6864" t="s">
        <v>66</v>
      </c>
      <c r="D6864" t="s">
        <v>62</v>
      </c>
      <c r="E6864">
        <v>25</v>
      </c>
      <c r="F6864">
        <v>19</v>
      </c>
    </row>
    <row r="6865" spans="1:10">
      <c r="A6865" t="s">
        <v>1825</v>
      </c>
      <c r="B6865" s="56">
        <v>0.11452546296296297</v>
      </c>
      <c r="C6865" t="s">
        <v>89</v>
      </c>
      <c r="D6865" t="s">
        <v>15</v>
      </c>
      <c r="E6865">
        <v>20</v>
      </c>
      <c r="F6865">
        <v>17</v>
      </c>
      <c r="J6865" t="s">
        <v>103</v>
      </c>
    </row>
    <row r="6866" spans="1:10">
      <c r="A6866" t="s">
        <v>1825</v>
      </c>
      <c r="B6866" s="56">
        <v>0.11452546296296297</v>
      </c>
      <c r="C6866" t="s">
        <v>89</v>
      </c>
      <c r="D6866" t="s">
        <v>15</v>
      </c>
      <c r="E6866">
        <v>6</v>
      </c>
      <c r="F6866">
        <v>3</v>
      </c>
    </row>
    <row r="6867" spans="1:10">
      <c r="A6867" t="s">
        <v>1825</v>
      </c>
      <c r="B6867" s="56">
        <v>0.11552083333333334</v>
      </c>
      <c r="C6867" t="s">
        <v>89</v>
      </c>
      <c r="D6867" t="s">
        <v>15</v>
      </c>
      <c r="E6867">
        <v>20</v>
      </c>
      <c r="F6867">
        <v>17</v>
      </c>
      <c r="J6867" t="s">
        <v>103</v>
      </c>
    </row>
    <row r="6868" spans="1:10">
      <c r="A6868" t="s">
        <v>1825</v>
      </c>
      <c r="B6868" s="56">
        <v>0.11552083333333334</v>
      </c>
      <c r="C6868" t="s">
        <v>89</v>
      </c>
      <c r="D6868" t="s">
        <v>15</v>
      </c>
      <c r="E6868">
        <v>6</v>
      </c>
      <c r="F6868">
        <v>2</v>
      </c>
    </row>
    <row r="6869" spans="1:10">
      <c r="A6869" t="s">
        <v>1825</v>
      </c>
      <c r="B6869" s="56">
        <v>0.11819444444444445</v>
      </c>
      <c r="C6869" t="s">
        <v>888</v>
      </c>
      <c r="D6869" t="s">
        <v>15</v>
      </c>
      <c r="E6869">
        <v>25</v>
      </c>
      <c r="F6869">
        <v>16</v>
      </c>
    </row>
    <row r="6870" spans="1:10">
      <c r="A6870" t="s">
        <v>1825</v>
      </c>
      <c r="B6870" s="56">
        <v>0.11939814814814814</v>
      </c>
      <c r="C6870" t="s">
        <v>888</v>
      </c>
      <c r="D6870" t="s">
        <v>16</v>
      </c>
      <c r="E6870">
        <v>12</v>
      </c>
      <c r="F6870">
        <v>11</v>
      </c>
    </row>
    <row r="6871" spans="1:10">
      <c r="A6871" t="s">
        <v>1825</v>
      </c>
      <c r="B6871" s="56">
        <v>0.11969907407407407</v>
      </c>
      <c r="C6871" t="s">
        <v>14</v>
      </c>
      <c r="D6871" t="s">
        <v>16</v>
      </c>
      <c r="E6871">
        <v>15</v>
      </c>
      <c r="F6871">
        <v>10</v>
      </c>
    </row>
    <row r="6872" spans="1:10">
      <c r="A6872" t="s">
        <v>1825</v>
      </c>
      <c r="B6872" s="56">
        <v>0.11983796296296297</v>
      </c>
      <c r="C6872" t="s">
        <v>21</v>
      </c>
      <c r="D6872" t="s">
        <v>16</v>
      </c>
      <c r="E6872">
        <v>13</v>
      </c>
      <c r="F6872">
        <v>12</v>
      </c>
    </row>
    <row r="6873" spans="1:10">
      <c r="A6873" t="s">
        <v>1825</v>
      </c>
      <c r="B6873" s="56">
        <v>0.11983796296296297</v>
      </c>
      <c r="C6873" t="s">
        <v>18</v>
      </c>
      <c r="D6873" t="s">
        <v>16</v>
      </c>
      <c r="E6873">
        <v>13</v>
      </c>
      <c r="F6873">
        <v>9</v>
      </c>
    </row>
    <row r="6874" spans="1:10">
      <c r="A6874" t="s">
        <v>1825</v>
      </c>
      <c r="B6874" s="56">
        <v>0.12053240740740741</v>
      </c>
      <c r="C6874" t="s">
        <v>13</v>
      </c>
      <c r="D6874" t="s">
        <v>16</v>
      </c>
      <c r="E6874">
        <v>11</v>
      </c>
      <c r="F6874">
        <v>11</v>
      </c>
    </row>
    <row r="6875" spans="1:10">
      <c r="A6875" t="s">
        <v>1825</v>
      </c>
      <c r="B6875" s="56">
        <v>0.12013888888888889</v>
      </c>
      <c r="C6875" t="s">
        <v>19</v>
      </c>
      <c r="D6875" t="s">
        <v>16</v>
      </c>
      <c r="E6875">
        <v>10</v>
      </c>
      <c r="F6875">
        <v>5</v>
      </c>
    </row>
    <row r="6876" spans="1:10">
      <c r="A6876" t="s">
        <v>1825</v>
      </c>
      <c r="B6876" s="56">
        <v>0.12019675925925925</v>
      </c>
      <c r="C6876" t="s">
        <v>66</v>
      </c>
      <c r="D6876" t="s">
        <v>16</v>
      </c>
      <c r="E6876" t="s">
        <v>38</v>
      </c>
      <c r="F6876" t="s">
        <v>38</v>
      </c>
      <c r="J6876" t="s">
        <v>56</v>
      </c>
    </row>
    <row r="6877" spans="1:10">
      <c r="A6877" t="s">
        <v>1825</v>
      </c>
      <c r="B6877" s="56">
        <v>0.12019675925925925</v>
      </c>
      <c r="C6877" t="s">
        <v>66</v>
      </c>
      <c r="D6877" t="s">
        <v>16</v>
      </c>
      <c r="E6877">
        <v>7</v>
      </c>
      <c r="F6877">
        <v>5</v>
      </c>
    </row>
    <row r="6878" spans="1:10">
      <c r="A6878" t="s">
        <v>1825</v>
      </c>
      <c r="B6878" s="56">
        <v>0.12189814814814814</v>
      </c>
      <c r="C6878" t="s">
        <v>66</v>
      </c>
      <c r="D6878" t="s">
        <v>62</v>
      </c>
      <c r="E6878">
        <v>10</v>
      </c>
      <c r="F6878">
        <v>4</v>
      </c>
      <c r="J6878" t="s">
        <v>1918</v>
      </c>
    </row>
    <row r="6879" spans="1:10">
      <c r="A6879" t="s">
        <v>1825</v>
      </c>
      <c r="B6879" s="56">
        <v>0.12284722222222222</v>
      </c>
      <c r="C6879" t="s">
        <v>888</v>
      </c>
      <c r="D6879" t="s">
        <v>28</v>
      </c>
      <c r="E6879">
        <v>18</v>
      </c>
      <c r="H6879" t="s">
        <v>1919</v>
      </c>
      <c r="J6879" t="s">
        <v>1583</v>
      </c>
    </row>
    <row r="6880" spans="1:10">
      <c r="A6880" t="s">
        <v>1825</v>
      </c>
      <c r="B6880" s="56">
        <v>0.12304398148148148</v>
      </c>
      <c r="C6880" t="s">
        <v>888</v>
      </c>
      <c r="D6880" t="s">
        <v>62</v>
      </c>
      <c r="E6880">
        <v>14</v>
      </c>
      <c r="F6880">
        <v>12</v>
      </c>
    </row>
    <row r="6881" spans="1:10">
      <c r="A6881" t="s">
        <v>1825</v>
      </c>
      <c r="B6881" s="56">
        <v>0.12480324074074074</v>
      </c>
      <c r="C6881" t="s">
        <v>21</v>
      </c>
      <c r="D6881" t="s">
        <v>28</v>
      </c>
      <c r="E6881">
        <v>20</v>
      </c>
      <c r="H6881" t="s">
        <v>1921</v>
      </c>
      <c r="J6881" t="s">
        <v>1922</v>
      </c>
    </row>
    <row r="6882" spans="1:10">
      <c r="A6882" t="s">
        <v>1825</v>
      </c>
      <c r="B6882" s="56">
        <v>0.12731481481481483</v>
      </c>
      <c r="C6882" t="s">
        <v>14</v>
      </c>
      <c r="D6882" t="s">
        <v>30</v>
      </c>
      <c r="E6882">
        <v>12</v>
      </c>
      <c r="F6882">
        <v>2</v>
      </c>
      <c r="J6882" t="s">
        <v>1926</v>
      </c>
    </row>
    <row r="6883" spans="1:10">
      <c r="A6883" t="s">
        <v>1825</v>
      </c>
      <c r="B6883" s="56">
        <v>0.1275462962962963</v>
      </c>
      <c r="C6883" t="s">
        <v>14</v>
      </c>
      <c r="D6883" t="s">
        <v>30</v>
      </c>
      <c r="E6883">
        <v>12</v>
      </c>
      <c r="F6883">
        <v>2</v>
      </c>
      <c r="J6883" t="s">
        <v>1927</v>
      </c>
    </row>
    <row r="6884" spans="1:10">
      <c r="A6884" t="s">
        <v>1825</v>
      </c>
      <c r="B6884" s="56">
        <v>0.12847222222222221</v>
      </c>
      <c r="C6884" t="s">
        <v>13</v>
      </c>
      <c r="D6884" t="s">
        <v>33</v>
      </c>
      <c r="E6884">
        <v>18</v>
      </c>
      <c r="F6884">
        <v>9</v>
      </c>
      <c r="J6884" t="s">
        <v>1930</v>
      </c>
    </row>
    <row r="6885" spans="1:10">
      <c r="A6885" t="s">
        <v>1825</v>
      </c>
      <c r="B6885" s="56">
        <v>0.12864583333333332</v>
      </c>
      <c r="C6885" t="s">
        <v>13</v>
      </c>
      <c r="D6885" t="s">
        <v>28</v>
      </c>
      <c r="E6885">
        <v>12</v>
      </c>
      <c r="H6885" t="s">
        <v>1932</v>
      </c>
    </row>
    <row r="6886" spans="1:10">
      <c r="A6886" t="s">
        <v>1825</v>
      </c>
      <c r="B6886" s="56">
        <v>0.12869212962962964</v>
      </c>
      <c r="C6886" t="s">
        <v>13</v>
      </c>
      <c r="D6886" t="s">
        <v>33</v>
      </c>
      <c r="E6886">
        <v>17</v>
      </c>
      <c r="F6886">
        <v>8</v>
      </c>
      <c r="J6886" t="s">
        <v>1936</v>
      </c>
    </row>
    <row r="6887" spans="1:10">
      <c r="A6887" t="s">
        <v>1825</v>
      </c>
      <c r="B6887" s="56">
        <v>0.12880787037037036</v>
      </c>
      <c r="C6887" t="s">
        <v>13</v>
      </c>
      <c r="D6887" t="s">
        <v>28</v>
      </c>
      <c r="E6887">
        <v>9</v>
      </c>
      <c r="H6887" t="s">
        <v>1938</v>
      </c>
    </row>
    <row r="6888" spans="1:10">
      <c r="A6888" t="s">
        <v>1825</v>
      </c>
      <c r="B6888" s="56">
        <v>0.12934027777777779</v>
      </c>
      <c r="C6888" t="s">
        <v>19</v>
      </c>
      <c r="D6888" t="s">
        <v>30</v>
      </c>
      <c r="E6888">
        <v>14</v>
      </c>
      <c r="F6888">
        <v>4</v>
      </c>
      <c r="J6888" t="s">
        <v>1939</v>
      </c>
    </row>
    <row r="6889" spans="1:10">
      <c r="A6889" t="s">
        <v>1825</v>
      </c>
      <c r="B6889" s="56">
        <v>0.1295486111111111</v>
      </c>
      <c r="C6889" t="s">
        <v>19</v>
      </c>
      <c r="D6889" t="s">
        <v>30</v>
      </c>
      <c r="E6889">
        <v>29</v>
      </c>
      <c r="F6889">
        <v>19</v>
      </c>
      <c r="J6889" t="s">
        <v>1939</v>
      </c>
    </row>
    <row r="6890" spans="1:10">
      <c r="A6890" t="s">
        <v>1825</v>
      </c>
      <c r="B6890" s="56">
        <v>0.12958333333333333</v>
      </c>
      <c r="C6890" t="s">
        <v>19</v>
      </c>
      <c r="D6890" t="s">
        <v>28</v>
      </c>
      <c r="E6890">
        <v>24</v>
      </c>
      <c r="J6890" t="s">
        <v>50</v>
      </c>
    </row>
    <row r="6891" spans="1:10">
      <c r="A6891" t="s">
        <v>1825</v>
      </c>
      <c r="B6891" s="56">
        <v>0.1305787037037037</v>
      </c>
      <c r="C6891" t="s">
        <v>66</v>
      </c>
      <c r="D6891" t="s">
        <v>30</v>
      </c>
      <c r="E6891">
        <v>22</v>
      </c>
      <c r="F6891">
        <v>14</v>
      </c>
      <c r="J6891" t="s">
        <v>1940</v>
      </c>
    </row>
    <row r="6892" spans="1:10">
      <c r="A6892" t="s">
        <v>1825</v>
      </c>
      <c r="B6892" s="56">
        <v>0.13074074074074074</v>
      </c>
      <c r="C6892" t="s">
        <v>66</v>
      </c>
      <c r="D6892" t="s">
        <v>28</v>
      </c>
      <c r="E6892" t="s">
        <v>38</v>
      </c>
      <c r="J6892" t="s">
        <v>1860</v>
      </c>
    </row>
    <row r="6893" spans="1:10">
      <c r="A6893" t="s">
        <v>1825</v>
      </c>
      <c r="B6893" s="56">
        <v>0.13085648148148149</v>
      </c>
      <c r="C6893" t="s">
        <v>66</v>
      </c>
      <c r="D6893" t="s">
        <v>28</v>
      </c>
      <c r="E6893">
        <v>26</v>
      </c>
      <c r="H6893" t="s">
        <v>1944</v>
      </c>
      <c r="J6893" t="s">
        <v>1945</v>
      </c>
    </row>
    <row r="6894" spans="1:10">
      <c r="A6894" t="s">
        <v>1825</v>
      </c>
      <c r="B6894" s="56">
        <v>0.13136574074074073</v>
      </c>
      <c r="C6894" t="s">
        <v>66</v>
      </c>
      <c r="D6894" t="s">
        <v>30</v>
      </c>
      <c r="E6894" t="s">
        <v>17</v>
      </c>
      <c r="F6894">
        <v>20</v>
      </c>
      <c r="J6894" t="s">
        <v>1940</v>
      </c>
    </row>
    <row r="6895" spans="1:10">
      <c r="A6895" t="s">
        <v>1825</v>
      </c>
      <c r="B6895" s="56">
        <v>0.13159722222222223</v>
      </c>
      <c r="C6895" t="s">
        <v>66</v>
      </c>
      <c r="D6895" t="s">
        <v>28</v>
      </c>
      <c r="E6895">
        <v>22</v>
      </c>
      <c r="H6895" t="s">
        <v>1947</v>
      </c>
      <c r="I6895">
        <v>1</v>
      </c>
      <c r="J6895" t="s">
        <v>1948</v>
      </c>
    </row>
    <row r="6896" spans="1:10">
      <c r="A6896" t="s">
        <v>1825</v>
      </c>
      <c r="B6896" s="56">
        <v>0.1320486111111111</v>
      </c>
      <c r="C6896" t="s">
        <v>66</v>
      </c>
      <c r="D6896" t="s">
        <v>62</v>
      </c>
      <c r="E6896">
        <v>17</v>
      </c>
      <c r="F6896">
        <v>11</v>
      </c>
      <c r="J6896" t="s">
        <v>1951</v>
      </c>
    </row>
    <row r="6897" spans="1:10">
      <c r="A6897" t="s">
        <v>1825</v>
      </c>
      <c r="B6897" s="56">
        <v>0.13561342592592593</v>
      </c>
      <c r="C6897" t="s">
        <v>14</v>
      </c>
      <c r="D6897" t="s">
        <v>77</v>
      </c>
      <c r="E6897">
        <v>23</v>
      </c>
      <c r="F6897">
        <v>14</v>
      </c>
    </row>
    <row r="6898" spans="1:10">
      <c r="A6898" t="s">
        <v>1825</v>
      </c>
      <c r="B6898" s="56">
        <v>0.13572916666666668</v>
      </c>
      <c r="C6898" t="s">
        <v>21</v>
      </c>
      <c r="D6898" t="s">
        <v>28</v>
      </c>
      <c r="E6898">
        <v>26</v>
      </c>
      <c r="H6898" t="s">
        <v>1953</v>
      </c>
      <c r="J6898" t="s">
        <v>1360</v>
      </c>
    </row>
    <row r="6899" spans="1:10">
      <c r="A6899" t="s">
        <v>1825</v>
      </c>
      <c r="B6899" s="56">
        <v>0.13615740740740739</v>
      </c>
      <c r="C6899" t="s">
        <v>14</v>
      </c>
      <c r="D6899" t="s">
        <v>30</v>
      </c>
      <c r="E6899">
        <v>20</v>
      </c>
      <c r="F6899">
        <v>10</v>
      </c>
      <c r="J6899" t="s">
        <v>1927</v>
      </c>
    </row>
    <row r="6900" spans="1:10">
      <c r="A6900" t="s">
        <v>1825</v>
      </c>
      <c r="B6900" s="56">
        <v>0.13619212962962962</v>
      </c>
      <c r="C6900" t="s">
        <v>14</v>
      </c>
      <c r="D6900" t="s">
        <v>30</v>
      </c>
      <c r="E6900">
        <v>24</v>
      </c>
      <c r="F6900">
        <v>14</v>
      </c>
      <c r="J6900" t="s">
        <v>1927</v>
      </c>
    </row>
    <row r="6901" spans="1:10">
      <c r="A6901" t="s">
        <v>1825</v>
      </c>
      <c r="B6901" s="56">
        <v>0.13628472222222221</v>
      </c>
      <c r="C6901" t="s">
        <v>14</v>
      </c>
      <c r="D6901" t="s">
        <v>28</v>
      </c>
      <c r="E6901">
        <v>45</v>
      </c>
      <c r="H6901" t="s">
        <v>1954</v>
      </c>
      <c r="J6901" t="s">
        <v>1955</v>
      </c>
    </row>
    <row r="6902" spans="1:10">
      <c r="A6902" t="s">
        <v>1825</v>
      </c>
      <c r="B6902" s="56">
        <v>0.13744212962962962</v>
      </c>
      <c r="C6902" t="s">
        <v>14</v>
      </c>
      <c r="D6902" t="s">
        <v>30</v>
      </c>
      <c r="E6902">
        <v>19</v>
      </c>
      <c r="F6902">
        <v>9</v>
      </c>
      <c r="J6902" t="s">
        <v>1956</v>
      </c>
    </row>
    <row r="6903" spans="1:10">
      <c r="A6903" t="s">
        <v>1825</v>
      </c>
      <c r="B6903" s="56">
        <v>0.13755787037037037</v>
      </c>
      <c r="C6903" t="s">
        <v>14</v>
      </c>
      <c r="D6903" t="s">
        <v>30</v>
      </c>
      <c r="E6903">
        <v>21</v>
      </c>
      <c r="F6903">
        <v>11</v>
      </c>
      <c r="J6903" t="s">
        <v>1956</v>
      </c>
    </row>
    <row r="6904" spans="1:10">
      <c r="A6904" t="s">
        <v>1825</v>
      </c>
      <c r="B6904" s="56">
        <v>0.13765046296296296</v>
      </c>
      <c r="C6904" t="s">
        <v>14</v>
      </c>
      <c r="D6904" t="s">
        <v>28</v>
      </c>
      <c r="E6904">
        <v>42</v>
      </c>
      <c r="H6904" t="s">
        <v>1957</v>
      </c>
      <c r="J6904" t="s">
        <v>1955</v>
      </c>
    </row>
    <row r="6905" spans="1:10">
      <c r="A6905" t="s">
        <v>1825</v>
      </c>
      <c r="B6905" s="56">
        <v>0.13993055555555556</v>
      </c>
      <c r="C6905" t="s">
        <v>18</v>
      </c>
      <c r="D6905" t="s">
        <v>28</v>
      </c>
      <c r="E6905">
        <v>12</v>
      </c>
      <c r="H6905" t="s">
        <v>1959</v>
      </c>
      <c r="J6905" t="s">
        <v>1249</v>
      </c>
    </row>
    <row r="6906" spans="1:10">
      <c r="A6906" t="s">
        <v>1825</v>
      </c>
      <c r="B6906" s="56">
        <v>0.14065972222222223</v>
      </c>
      <c r="C6906" t="s">
        <v>888</v>
      </c>
      <c r="D6906" t="s">
        <v>28</v>
      </c>
      <c r="E6906">
        <v>19</v>
      </c>
      <c r="H6906" t="s">
        <v>1960</v>
      </c>
      <c r="J6906" t="s">
        <v>215</v>
      </c>
    </row>
    <row r="6907" spans="1:10">
      <c r="A6907" t="s">
        <v>1825</v>
      </c>
      <c r="B6907" s="56">
        <v>0.14188657407407407</v>
      </c>
      <c r="C6907" t="s">
        <v>66</v>
      </c>
      <c r="D6907" t="s">
        <v>62</v>
      </c>
      <c r="E6907" t="s">
        <v>20</v>
      </c>
      <c r="F6907">
        <v>1</v>
      </c>
      <c r="J6907" t="s">
        <v>1918</v>
      </c>
    </row>
    <row r="6908" spans="1:10">
      <c r="A6908" t="s">
        <v>1825</v>
      </c>
      <c r="B6908" s="56">
        <v>0.14255787037037038</v>
      </c>
      <c r="C6908" t="s">
        <v>14</v>
      </c>
      <c r="D6908" t="s">
        <v>62</v>
      </c>
      <c r="E6908">
        <v>18</v>
      </c>
      <c r="F6908">
        <v>15</v>
      </c>
    </row>
    <row r="6909" spans="1:10">
      <c r="A6909" t="s">
        <v>1825</v>
      </c>
      <c r="B6909" s="56">
        <v>0.14255787037037038</v>
      </c>
      <c r="C6909" t="s">
        <v>18</v>
      </c>
      <c r="D6909" t="s">
        <v>62</v>
      </c>
      <c r="E6909">
        <v>11</v>
      </c>
      <c r="F6909">
        <v>9</v>
      </c>
      <c r="J6909" t="s">
        <v>559</v>
      </c>
    </row>
    <row r="6910" spans="1:10">
      <c r="A6910" t="s">
        <v>1825</v>
      </c>
      <c r="B6910" s="56">
        <v>0.14322916666666666</v>
      </c>
      <c r="C6910" t="s">
        <v>21</v>
      </c>
      <c r="D6910" t="s">
        <v>28</v>
      </c>
      <c r="E6910">
        <v>30</v>
      </c>
      <c r="H6910" t="s">
        <v>1966</v>
      </c>
      <c r="J6910" t="s">
        <v>1360</v>
      </c>
    </row>
    <row r="6911" spans="1:10">
      <c r="A6911" t="s">
        <v>1825</v>
      </c>
      <c r="B6911" s="56">
        <v>0.14398148148148149</v>
      </c>
      <c r="C6911" t="s">
        <v>21</v>
      </c>
      <c r="D6911" t="s">
        <v>62</v>
      </c>
      <c r="E6911">
        <v>15</v>
      </c>
      <c r="F6911">
        <v>12</v>
      </c>
    </row>
    <row r="6912" spans="1:10">
      <c r="A6912" t="s">
        <v>1825</v>
      </c>
      <c r="B6912" s="56">
        <v>0.14461805555555557</v>
      </c>
      <c r="C6912" t="s">
        <v>21</v>
      </c>
      <c r="D6912" t="s">
        <v>33</v>
      </c>
      <c r="E6912">
        <v>14</v>
      </c>
      <c r="F6912">
        <v>5</v>
      </c>
      <c r="J6912" t="s">
        <v>1970</v>
      </c>
    </row>
    <row r="6913" spans="1:10">
      <c r="A6913" t="s">
        <v>1825</v>
      </c>
      <c r="B6913" s="56">
        <v>0.1449537037037037</v>
      </c>
      <c r="C6913" t="s">
        <v>21</v>
      </c>
      <c r="D6913" t="s">
        <v>28</v>
      </c>
      <c r="E6913">
        <v>3</v>
      </c>
      <c r="H6913" t="s">
        <v>1971</v>
      </c>
    </row>
    <row r="6914" spans="1:10">
      <c r="A6914" t="s">
        <v>1825</v>
      </c>
      <c r="B6914" s="56">
        <v>0.14532407407407408</v>
      </c>
      <c r="C6914" t="s">
        <v>888</v>
      </c>
      <c r="D6914" t="s">
        <v>62</v>
      </c>
      <c r="E6914">
        <v>15</v>
      </c>
      <c r="F6914">
        <v>13</v>
      </c>
    </row>
    <row r="6915" spans="1:10">
      <c r="A6915" t="s">
        <v>1825</v>
      </c>
      <c r="B6915" s="56">
        <v>0.14631944444444445</v>
      </c>
      <c r="C6915" t="s">
        <v>888</v>
      </c>
      <c r="D6915" t="s">
        <v>28</v>
      </c>
      <c r="E6915">
        <v>15</v>
      </c>
      <c r="H6915" t="s">
        <v>1974</v>
      </c>
      <c r="I6915">
        <v>1</v>
      </c>
      <c r="J6915" t="s">
        <v>1975</v>
      </c>
    </row>
    <row r="6916" spans="1:10">
      <c r="A6916" t="s">
        <v>1825</v>
      </c>
      <c r="B6916" s="56">
        <v>0.14760416666666668</v>
      </c>
      <c r="C6916" t="s">
        <v>13</v>
      </c>
      <c r="D6916" t="s">
        <v>62</v>
      </c>
      <c r="E6916" t="s">
        <v>20</v>
      </c>
      <c r="F6916">
        <v>1</v>
      </c>
      <c r="J6916" t="s">
        <v>1976</v>
      </c>
    </row>
    <row r="6917" spans="1:10">
      <c r="A6917" t="s">
        <v>1825</v>
      </c>
      <c r="B6917" s="56">
        <v>0.14797453703703703</v>
      </c>
      <c r="C6917" t="s">
        <v>19</v>
      </c>
      <c r="D6917" t="s">
        <v>62</v>
      </c>
      <c r="E6917">
        <v>20</v>
      </c>
      <c r="F6917">
        <v>18</v>
      </c>
    </row>
    <row r="6918" spans="1:10">
      <c r="A6918" t="s">
        <v>1825</v>
      </c>
      <c r="B6918" s="56">
        <v>0.14851851851851852</v>
      </c>
      <c r="C6918" t="s">
        <v>19</v>
      </c>
      <c r="D6918" t="s">
        <v>30</v>
      </c>
      <c r="E6918">
        <v>18</v>
      </c>
      <c r="F6918">
        <v>8</v>
      </c>
      <c r="J6918" t="s">
        <v>1981</v>
      </c>
    </row>
    <row r="6919" spans="1:10">
      <c r="A6919" t="s">
        <v>1825</v>
      </c>
      <c r="B6919" s="56">
        <v>0.14855324074074075</v>
      </c>
      <c r="C6919" t="s">
        <v>19</v>
      </c>
      <c r="D6919" t="s">
        <v>28</v>
      </c>
      <c r="E6919">
        <v>28</v>
      </c>
      <c r="H6919" t="s">
        <v>1983</v>
      </c>
      <c r="I6919">
        <v>1</v>
      </c>
      <c r="J6919" t="s">
        <v>1985</v>
      </c>
    </row>
    <row r="6920" spans="1:10">
      <c r="A6920" t="s">
        <v>1825</v>
      </c>
      <c r="B6920" s="56">
        <v>0.14988425925925927</v>
      </c>
      <c r="C6920" t="s">
        <v>66</v>
      </c>
      <c r="D6920" t="s">
        <v>30</v>
      </c>
      <c r="E6920" t="s">
        <v>20</v>
      </c>
      <c r="F6920">
        <v>1</v>
      </c>
      <c r="J6920" t="s">
        <v>1986</v>
      </c>
    </row>
    <row r="6921" spans="1:10">
      <c r="A6921" t="s">
        <v>1825</v>
      </c>
      <c r="B6921" s="56">
        <v>0.15026620370370369</v>
      </c>
      <c r="C6921" t="s">
        <v>66</v>
      </c>
      <c r="D6921" t="s">
        <v>30</v>
      </c>
      <c r="E6921" t="s">
        <v>38</v>
      </c>
      <c r="F6921" t="s">
        <v>38</v>
      </c>
      <c r="J6921" t="s">
        <v>56</v>
      </c>
    </row>
    <row r="6922" spans="1:10">
      <c r="A6922" t="s">
        <v>1825</v>
      </c>
      <c r="B6922" s="56">
        <v>0.15026620370370369</v>
      </c>
      <c r="C6922" t="s">
        <v>66</v>
      </c>
      <c r="D6922" t="s">
        <v>30</v>
      </c>
      <c r="E6922">
        <v>26</v>
      </c>
      <c r="F6922">
        <v>18</v>
      </c>
      <c r="J6922" t="s">
        <v>1987</v>
      </c>
    </row>
    <row r="6923" spans="1:10">
      <c r="A6923" t="s">
        <v>1825</v>
      </c>
      <c r="B6923" s="56">
        <v>0.15050925925925926</v>
      </c>
      <c r="C6923" t="s">
        <v>66</v>
      </c>
      <c r="D6923" t="s">
        <v>28</v>
      </c>
      <c r="E6923">
        <v>21</v>
      </c>
      <c r="H6923" t="s">
        <v>1988</v>
      </c>
      <c r="J6923" t="s">
        <v>1989</v>
      </c>
    </row>
    <row r="6924" spans="1:10">
      <c r="A6924" t="s">
        <v>1825</v>
      </c>
      <c r="B6924" s="56">
        <v>0.15365740740740741</v>
      </c>
      <c r="C6924" t="s">
        <v>66</v>
      </c>
      <c r="D6924" t="s">
        <v>62</v>
      </c>
      <c r="E6924">
        <v>10</v>
      </c>
      <c r="F6924">
        <v>4</v>
      </c>
    </row>
    <row r="6925" spans="1:10">
      <c r="A6925" t="s">
        <v>1825</v>
      </c>
      <c r="B6925" s="56">
        <v>0.15372685185185186</v>
      </c>
      <c r="C6925" t="s">
        <v>66</v>
      </c>
      <c r="D6925" t="s">
        <v>30</v>
      </c>
      <c r="E6925">
        <v>16</v>
      </c>
      <c r="F6925">
        <v>8</v>
      </c>
      <c r="J6925" t="s">
        <v>1986</v>
      </c>
    </row>
    <row r="6926" spans="1:10">
      <c r="A6926" t="s">
        <v>1825</v>
      </c>
      <c r="B6926" s="56">
        <v>0.15379629629629629</v>
      </c>
      <c r="C6926" t="s">
        <v>66</v>
      </c>
      <c r="D6926" t="s">
        <v>28</v>
      </c>
      <c r="E6926">
        <v>16</v>
      </c>
      <c r="H6926" t="s">
        <v>1992</v>
      </c>
      <c r="J6926" t="s">
        <v>1989</v>
      </c>
    </row>
    <row r="6927" spans="1:10">
      <c r="A6927" t="s">
        <v>1825</v>
      </c>
      <c r="B6927" s="56">
        <v>0.15578703703703703</v>
      </c>
      <c r="C6927" t="s">
        <v>888</v>
      </c>
      <c r="D6927" t="s">
        <v>15</v>
      </c>
      <c r="E6927" t="s">
        <v>17</v>
      </c>
      <c r="F6927">
        <v>20</v>
      </c>
    </row>
    <row r="6928" spans="1:10">
      <c r="A6928" t="s">
        <v>1825</v>
      </c>
      <c r="B6928" s="56">
        <v>0.15579861111111112</v>
      </c>
      <c r="C6928" t="s">
        <v>19</v>
      </c>
      <c r="D6928" t="s">
        <v>15</v>
      </c>
      <c r="E6928" t="s">
        <v>20</v>
      </c>
      <c r="F6928">
        <v>1</v>
      </c>
    </row>
    <row r="6929" spans="1:10">
      <c r="A6929" t="s">
        <v>1825</v>
      </c>
      <c r="B6929" s="56">
        <v>0.15682870370370369</v>
      </c>
      <c r="C6929" t="s">
        <v>14</v>
      </c>
      <c r="D6929" t="s">
        <v>28</v>
      </c>
      <c r="E6929">
        <v>11</v>
      </c>
      <c r="H6929" t="s">
        <v>1994</v>
      </c>
      <c r="J6929" t="s">
        <v>1995</v>
      </c>
    </row>
    <row r="6930" spans="1:10">
      <c r="A6930" t="s">
        <v>1825</v>
      </c>
      <c r="B6930" s="56">
        <v>0.15905092592592593</v>
      </c>
      <c r="C6930" t="s">
        <v>19</v>
      </c>
      <c r="D6930" t="s">
        <v>15</v>
      </c>
      <c r="E6930">
        <v>14</v>
      </c>
      <c r="F6930">
        <v>14</v>
      </c>
    </row>
    <row r="6931" spans="1:10">
      <c r="A6931" t="s">
        <v>1825</v>
      </c>
      <c r="B6931" s="56">
        <v>0.15959490740740739</v>
      </c>
      <c r="C6931" t="s">
        <v>18</v>
      </c>
      <c r="D6931" t="s">
        <v>242</v>
      </c>
      <c r="E6931">
        <v>10</v>
      </c>
      <c r="F6931">
        <v>5</v>
      </c>
      <c r="J6931" t="s">
        <v>1996</v>
      </c>
    </row>
    <row r="6932" spans="1:10">
      <c r="A6932" t="s">
        <v>1825</v>
      </c>
      <c r="B6932" s="56">
        <v>0.15986111111111112</v>
      </c>
      <c r="C6932" t="s">
        <v>66</v>
      </c>
      <c r="D6932" t="s">
        <v>242</v>
      </c>
      <c r="E6932" t="s">
        <v>17</v>
      </c>
      <c r="F6932">
        <v>20</v>
      </c>
      <c r="J6932" t="s">
        <v>1999</v>
      </c>
    </row>
    <row r="6933" spans="1:10">
      <c r="A6933" t="s">
        <v>1825</v>
      </c>
      <c r="B6933" s="56">
        <v>0.16067129629629628</v>
      </c>
      <c r="C6933" t="s">
        <v>888</v>
      </c>
      <c r="D6933" t="s">
        <v>101</v>
      </c>
      <c r="E6933">
        <v>13</v>
      </c>
      <c r="H6933" t="s">
        <v>2002</v>
      </c>
      <c r="J6933" t="s">
        <v>1070</v>
      </c>
    </row>
    <row r="6934" spans="1:10">
      <c r="A6934" t="s">
        <v>1825</v>
      </c>
      <c r="B6934" s="56">
        <v>0.16112268518518519</v>
      </c>
      <c r="C6934" t="s">
        <v>888</v>
      </c>
      <c r="D6934" t="s">
        <v>51</v>
      </c>
      <c r="E6934">
        <v>12</v>
      </c>
      <c r="F6934">
        <v>3</v>
      </c>
      <c r="J6934" t="s">
        <v>56</v>
      </c>
    </row>
    <row r="6935" spans="1:10">
      <c r="A6935" t="s">
        <v>1825</v>
      </c>
      <c r="B6935" s="56">
        <v>0.16112268518518519</v>
      </c>
      <c r="C6935" t="s">
        <v>888</v>
      </c>
      <c r="D6935" t="s">
        <v>51</v>
      </c>
      <c r="E6935">
        <v>20</v>
      </c>
      <c r="F6935">
        <v>11</v>
      </c>
    </row>
    <row r="6936" spans="1:10">
      <c r="A6936" t="s">
        <v>1825</v>
      </c>
      <c r="B6936" s="56">
        <v>0.16181712962962963</v>
      </c>
      <c r="C6936" t="s">
        <v>21</v>
      </c>
      <c r="D6936" t="s">
        <v>15</v>
      </c>
      <c r="E6936">
        <v>8</v>
      </c>
      <c r="F6936">
        <v>4</v>
      </c>
    </row>
    <row r="6937" spans="1:10">
      <c r="A6937" t="s">
        <v>1825</v>
      </c>
      <c r="B6937" s="56">
        <v>0.16195601851851851</v>
      </c>
      <c r="C6937" t="s">
        <v>19</v>
      </c>
      <c r="D6937" t="s">
        <v>15</v>
      </c>
      <c r="E6937">
        <v>16</v>
      </c>
      <c r="F6937">
        <v>16</v>
      </c>
    </row>
    <row r="6938" spans="1:10">
      <c r="A6938" t="s">
        <v>1864</v>
      </c>
      <c r="B6938" s="56">
        <v>9.0972222222222218E-3</v>
      </c>
      <c r="C6938" t="s">
        <v>888</v>
      </c>
      <c r="D6938" t="s">
        <v>67</v>
      </c>
      <c r="E6938">
        <v>12</v>
      </c>
      <c r="F6938">
        <v>13</v>
      </c>
    </row>
    <row r="6939" spans="1:10">
      <c r="A6939" t="s">
        <v>1864</v>
      </c>
      <c r="B6939" s="56">
        <v>9.6296296296296303E-3</v>
      </c>
      <c r="C6939" t="s">
        <v>888</v>
      </c>
      <c r="D6939" t="s">
        <v>16</v>
      </c>
      <c r="E6939">
        <v>16</v>
      </c>
      <c r="F6939">
        <v>15</v>
      </c>
    </row>
    <row r="6940" spans="1:10">
      <c r="A6940" t="s">
        <v>1864</v>
      </c>
      <c r="B6940" s="56">
        <v>9.8032407407407408E-3</v>
      </c>
      <c r="C6940" t="s">
        <v>18</v>
      </c>
      <c r="D6940" t="s">
        <v>16</v>
      </c>
      <c r="E6940">
        <v>17</v>
      </c>
      <c r="F6940">
        <v>13</v>
      </c>
    </row>
    <row r="6941" spans="1:10">
      <c r="A6941" t="s">
        <v>1864</v>
      </c>
      <c r="B6941" s="56">
        <v>9.8263888888888897E-3</v>
      </c>
      <c r="C6941" t="s">
        <v>21</v>
      </c>
      <c r="D6941" t="s">
        <v>16</v>
      </c>
      <c r="E6941">
        <v>15</v>
      </c>
      <c r="F6941">
        <v>14</v>
      </c>
    </row>
    <row r="6942" spans="1:10">
      <c r="A6942" t="s">
        <v>1864</v>
      </c>
      <c r="B6942" s="56">
        <v>9.9189814814814817E-3</v>
      </c>
      <c r="C6942" t="s">
        <v>14</v>
      </c>
      <c r="D6942" t="s">
        <v>16</v>
      </c>
      <c r="E6942">
        <v>14</v>
      </c>
      <c r="F6942">
        <v>9</v>
      </c>
    </row>
    <row r="6943" spans="1:10">
      <c r="A6943" t="s">
        <v>1864</v>
      </c>
      <c r="B6943" s="56">
        <v>9.9305555555555553E-3</v>
      </c>
      <c r="C6943" t="s">
        <v>66</v>
      </c>
      <c r="D6943" t="s">
        <v>16</v>
      </c>
      <c r="E6943">
        <v>14</v>
      </c>
      <c r="F6943">
        <v>12</v>
      </c>
    </row>
    <row r="6944" spans="1:10">
      <c r="A6944" t="s">
        <v>1864</v>
      </c>
      <c r="B6944" s="56">
        <v>9.9421296296296289E-3</v>
      </c>
      <c r="C6944" t="s">
        <v>13</v>
      </c>
      <c r="D6944" t="s">
        <v>16</v>
      </c>
      <c r="E6944">
        <v>12</v>
      </c>
      <c r="F6944">
        <v>12</v>
      </c>
    </row>
    <row r="6945" spans="1:10">
      <c r="A6945" t="s">
        <v>1864</v>
      </c>
      <c r="B6945" s="56">
        <v>1.005787037037037E-2</v>
      </c>
      <c r="C6945" t="s">
        <v>19</v>
      </c>
      <c r="D6945" t="s">
        <v>16</v>
      </c>
      <c r="E6945">
        <v>7</v>
      </c>
      <c r="F6945">
        <v>2</v>
      </c>
    </row>
    <row r="6946" spans="1:10">
      <c r="A6946" t="s">
        <v>1864</v>
      </c>
      <c r="B6946" s="56">
        <v>1.337962962962963E-2</v>
      </c>
      <c r="C6946" t="s">
        <v>14</v>
      </c>
      <c r="D6946" t="s">
        <v>15</v>
      </c>
      <c r="E6946" t="s">
        <v>38</v>
      </c>
      <c r="F6946" t="s">
        <v>38</v>
      </c>
      <c r="J6946" t="s">
        <v>103</v>
      </c>
    </row>
    <row r="6947" spans="1:10">
      <c r="A6947" t="s">
        <v>1864</v>
      </c>
      <c r="B6947" s="56">
        <v>1.337962962962963E-2</v>
      </c>
      <c r="C6947" t="s">
        <v>14</v>
      </c>
      <c r="D6947" t="s">
        <v>15</v>
      </c>
      <c r="E6947">
        <v>8</v>
      </c>
      <c r="F6947">
        <v>5</v>
      </c>
      <c r="J6947" t="s">
        <v>105</v>
      </c>
    </row>
    <row r="6948" spans="1:10">
      <c r="A6948" t="s">
        <v>1864</v>
      </c>
      <c r="B6948" s="56">
        <v>1.6122685185185184E-2</v>
      </c>
      <c r="C6948" t="s">
        <v>19</v>
      </c>
      <c r="D6948" t="s">
        <v>30</v>
      </c>
      <c r="E6948">
        <v>19</v>
      </c>
      <c r="F6948">
        <v>10</v>
      </c>
      <c r="J6948" t="s">
        <v>1883</v>
      </c>
    </row>
    <row r="6949" spans="1:10">
      <c r="A6949" t="s">
        <v>1864</v>
      </c>
      <c r="B6949" s="56">
        <v>1.6192129629629629E-2</v>
      </c>
      <c r="C6949" t="s">
        <v>19</v>
      </c>
      <c r="D6949" t="s">
        <v>28</v>
      </c>
      <c r="E6949">
        <v>9</v>
      </c>
      <c r="J6949" t="s">
        <v>243</v>
      </c>
    </row>
    <row r="6950" spans="1:10">
      <c r="A6950" t="s">
        <v>1864</v>
      </c>
      <c r="B6950" s="56">
        <v>1.7164351851851851E-2</v>
      </c>
      <c r="C6950" t="s">
        <v>18</v>
      </c>
      <c r="D6950" t="s">
        <v>28</v>
      </c>
      <c r="E6950">
        <v>15</v>
      </c>
      <c r="H6950" t="s">
        <v>1885</v>
      </c>
      <c r="J6950" t="s">
        <v>186</v>
      </c>
    </row>
    <row r="6951" spans="1:10">
      <c r="A6951" t="s">
        <v>1864</v>
      </c>
      <c r="B6951" s="56">
        <v>1.7650462962962962E-2</v>
      </c>
      <c r="C6951" t="s">
        <v>19</v>
      </c>
      <c r="D6951" t="s">
        <v>30</v>
      </c>
      <c r="E6951">
        <v>27</v>
      </c>
      <c r="F6951">
        <v>17</v>
      </c>
      <c r="J6951" t="s">
        <v>1328</v>
      </c>
    </row>
    <row r="6952" spans="1:10">
      <c r="A6952" t="s">
        <v>1864</v>
      </c>
      <c r="B6952" s="56">
        <v>1.7824074074074076E-2</v>
      </c>
      <c r="C6952" t="s">
        <v>19</v>
      </c>
      <c r="D6952" t="s">
        <v>28</v>
      </c>
      <c r="E6952">
        <v>25</v>
      </c>
      <c r="H6952" t="s">
        <v>1886</v>
      </c>
    </row>
    <row r="6953" spans="1:10">
      <c r="A6953" t="s">
        <v>1864</v>
      </c>
      <c r="B6953" s="56">
        <v>1.7974537037037035E-2</v>
      </c>
      <c r="C6953" t="s">
        <v>19</v>
      </c>
      <c r="D6953" t="s">
        <v>30</v>
      </c>
      <c r="E6953">
        <v>29</v>
      </c>
      <c r="F6953">
        <v>19</v>
      </c>
      <c r="J6953" t="s">
        <v>1244</v>
      </c>
    </row>
    <row r="6954" spans="1:10">
      <c r="A6954" t="s">
        <v>1864</v>
      </c>
      <c r="B6954" s="56">
        <v>1.8032407407407407E-2</v>
      </c>
      <c r="C6954" t="s">
        <v>19</v>
      </c>
      <c r="D6954" t="s">
        <v>28</v>
      </c>
      <c r="E6954">
        <v>9</v>
      </c>
      <c r="H6954" t="s">
        <v>1887</v>
      </c>
    </row>
    <row r="6955" spans="1:10">
      <c r="A6955" t="s">
        <v>1864</v>
      </c>
      <c r="B6955" s="56">
        <v>1.9884259259259258E-2</v>
      </c>
      <c r="C6955" t="s">
        <v>18</v>
      </c>
      <c r="D6955" t="s">
        <v>33</v>
      </c>
      <c r="E6955">
        <v>23</v>
      </c>
      <c r="F6955">
        <v>14</v>
      </c>
      <c r="J6955" t="s">
        <v>781</v>
      </c>
    </row>
    <row r="6956" spans="1:10">
      <c r="A6956" t="s">
        <v>1864</v>
      </c>
      <c r="B6956" s="56">
        <v>2.0462962962962964E-2</v>
      </c>
      <c r="C6956" t="s">
        <v>18</v>
      </c>
      <c r="D6956" t="s">
        <v>28</v>
      </c>
      <c r="E6956">
        <v>31</v>
      </c>
      <c r="H6956" t="s">
        <v>1890</v>
      </c>
    </row>
    <row r="6957" spans="1:10">
      <c r="A6957" t="s">
        <v>1864</v>
      </c>
      <c r="B6957" s="56">
        <v>2.2488425925925926E-2</v>
      </c>
      <c r="C6957" t="s">
        <v>21</v>
      </c>
      <c r="D6957" t="s">
        <v>28</v>
      </c>
      <c r="E6957">
        <v>9</v>
      </c>
      <c r="H6957" t="s">
        <v>1891</v>
      </c>
      <c r="J6957" t="s">
        <v>1892</v>
      </c>
    </row>
    <row r="6958" spans="1:10">
      <c r="A6958" t="s">
        <v>1864</v>
      </c>
      <c r="B6958" s="56">
        <v>2.4756944444444446E-2</v>
      </c>
      <c r="C6958" t="s">
        <v>66</v>
      </c>
      <c r="D6958" t="s">
        <v>30</v>
      </c>
      <c r="E6958">
        <v>19</v>
      </c>
      <c r="F6958">
        <v>9</v>
      </c>
      <c r="J6958" t="s">
        <v>477</v>
      </c>
    </row>
    <row r="6959" spans="1:10">
      <c r="A6959" t="s">
        <v>1864</v>
      </c>
      <c r="B6959" s="56">
        <v>2.4965277777777777E-2</v>
      </c>
      <c r="C6959" t="s">
        <v>66</v>
      </c>
      <c r="D6959" t="s">
        <v>28</v>
      </c>
      <c r="E6959">
        <v>23</v>
      </c>
      <c r="H6959" t="s">
        <v>1893</v>
      </c>
      <c r="I6959">
        <v>1</v>
      </c>
      <c r="J6959" t="s">
        <v>1894</v>
      </c>
    </row>
    <row r="6960" spans="1:10">
      <c r="A6960" t="s">
        <v>1864</v>
      </c>
      <c r="B6960" s="56">
        <v>2.6377314814814815E-2</v>
      </c>
      <c r="C6960" t="s">
        <v>66</v>
      </c>
      <c r="D6960" t="s">
        <v>30</v>
      </c>
      <c r="E6960">
        <v>15</v>
      </c>
      <c r="F6960">
        <v>5</v>
      </c>
      <c r="J6960" t="s">
        <v>477</v>
      </c>
    </row>
    <row r="6961" spans="1:10">
      <c r="A6961" t="s">
        <v>1864</v>
      </c>
      <c r="B6961" s="56">
        <v>2.6666666666666668E-2</v>
      </c>
      <c r="C6961" t="s">
        <v>66</v>
      </c>
      <c r="D6961" t="s">
        <v>28</v>
      </c>
      <c r="E6961">
        <v>14</v>
      </c>
      <c r="H6961" t="s">
        <v>1896</v>
      </c>
    </row>
    <row r="6962" spans="1:10">
      <c r="A6962" t="s">
        <v>1864</v>
      </c>
      <c r="B6962" s="56">
        <v>2.7384259259259261E-2</v>
      </c>
      <c r="C6962" t="s">
        <v>13</v>
      </c>
      <c r="D6962" t="s">
        <v>33</v>
      </c>
      <c r="E6962" t="s">
        <v>20</v>
      </c>
      <c r="F6962">
        <v>1</v>
      </c>
      <c r="J6962" t="s">
        <v>120</v>
      </c>
    </row>
    <row r="6963" spans="1:10">
      <c r="A6963" t="s">
        <v>1864</v>
      </c>
      <c r="B6963" s="56">
        <v>2.7534722222222221E-2</v>
      </c>
      <c r="C6963" t="s">
        <v>13</v>
      </c>
      <c r="D6963" t="s">
        <v>33</v>
      </c>
      <c r="E6963">
        <v>19</v>
      </c>
      <c r="F6963">
        <v>10</v>
      </c>
      <c r="J6963" t="s">
        <v>120</v>
      </c>
    </row>
    <row r="6964" spans="1:10">
      <c r="A6964" t="s">
        <v>1864</v>
      </c>
      <c r="B6964" s="56">
        <v>2.7615740740740739E-2</v>
      </c>
      <c r="C6964" t="s">
        <v>13</v>
      </c>
      <c r="D6964" t="s">
        <v>28</v>
      </c>
      <c r="E6964">
        <v>12</v>
      </c>
      <c r="H6964" t="s">
        <v>1899</v>
      </c>
    </row>
    <row r="6965" spans="1:10">
      <c r="A6965" t="s">
        <v>1864</v>
      </c>
      <c r="B6965" s="56">
        <v>3.0069444444444444E-2</v>
      </c>
      <c r="C6965" t="s">
        <v>21</v>
      </c>
      <c r="D6965" t="s">
        <v>28</v>
      </c>
      <c r="E6965">
        <v>12</v>
      </c>
      <c r="H6965" t="s">
        <v>1900</v>
      </c>
      <c r="I6965">
        <v>1</v>
      </c>
      <c r="J6965" t="s">
        <v>1901</v>
      </c>
    </row>
    <row r="6966" spans="1:10">
      <c r="A6966" t="s">
        <v>1864</v>
      </c>
      <c r="B6966" s="56">
        <v>3.170138888888889E-2</v>
      </c>
      <c r="C6966" t="s">
        <v>21</v>
      </c>
      <c r="D6966" t="s">
        <v>15</v>
      </c>
      <c r="E6966" t="s">
        <v>20</v>
      </c>
      <c r="F6966">
        <v>1</v>
      </c>
    </row>
    <row r="6967" spans="1:10">
      <c r="A6967" t="s">
        <v>1864</v>
      </c>
      <c r="B6967" s="56">
        <v>3.2986111111111112E-2</v>
      </c>
      <c r="C6967" t="s">
        <v>888</v>
      </c>
      <c r="D6967" t="s">
        <v>67</v>
      </c>
      <c r="E6967">
        <v>6</v>
      </c>
      <c r="F6967">
        <v>7</v>
      </c>
    </row>
    <row r="6968" spans="1:10">
      <c r="A6968" t="s">
        <v>1864</v>
      </c>
      <c r="B6968" s="56">
        <v>3.3518518518518517E-2</v>
      </c>
      <c r="C6968" t="s">
        <v>21</v>
      </c>
      <c r="D6968" t="s">
        <v>113</v>
      </c>
      <c r="E6968">
        <v>20</v>
      </c>
      <c r="F6968">
        <v>12</v>
      </c>
    </row>
    <row r="6969" spans="1:10">
      <c r="A6969" t="s">
        <v>1864</v>
      </c>
      <c r="B6969" s="56">
        <v>3.4143518518518517E-2</v>
      </c>
      <c r="C6969" t="s">
        <v>14</v>
      </c>
      <c r="D6969" t="s">
        <v>15</v>
      </c>
      <c r="E6969">
        <v>13</v>
      </c>
      <c r="F6969">
        <v>10</v>
      </c>
    </row>
    <row r="6970" spans="1:10">
      <c r="A6970" t="s">
        <v>1864</v>
      </c>
      <c r="B6970" s="56">
        <v>3.4965277777777776E-2</v>
      </c>
      <c r="C6970" t="s">
        <v>18</v>
      </c>
      <c r="D6970" t="s">
        <v>101</v>
      </c>
      <c r="E6970">
        <v>11</v>
      </c>
      <c r="J6970" t="s">
        <v>1906</v>
      </c>
    </row>
    <row r="6971" spans="1:10">
      <c r="A6971" t="s">
        <v>1864</v>
      </c>
      <c r="B6971" s="56">
        <v>3.6828703703703704E-2</v>
      </c>
      <c r="C6971" t="s">
        <v>18</v>
      </c>
      <c r="D6971" t="s">
        <v>15</v>
      </c>
      <c r="E6971">
        <v>24</v>
      </c>
      <c r="F6971">
        <v>19</v>
      </c>
    </row>
    <row r="6972" spans="1:10">
      <c r="A6972" t="s">
        <v>1864</v>
      </c>
      <c r="B6972" s="56">
        <v>3.6979166666666667E-2</v>
      </c>
      <c r="C6972" t="s">
        <v>888</v>
      </c>
      <c r="D6972" t="s">
        <v>15</v>
      </c>
      <c r="E6972">
        <v>26</v>
      </c>
      <c r="F6972">
        <v>17</v>
      </c>
    </row>
    <row r="6973" spans="1:10">
      <c r="A6973" t="s">
        <v>1864</v>
      </c>
      <c r="B6973" s="56">
        <v>3.8356481481481484E-2</v>
      </c>
      <c r="C6973" t="s">
        <v>13</v>
      </c>
      <c r="D6973" t="s">
        <v>15</v>
      </c>
      <c r="E6973" t="s">
        <v>20</v>
      </c>
      <c r="F6973">
        <v>1</v>
      </c>
    </row>
    <row r="6974" spans="1:10">
      <c r="A6974" t="s">
        <v>1864</v>
      </c>
      <c r="B6974" s="56">
        <v>4.1736111111111113E-2</v>
      </c>
      <c r="C6974" t="s">
        <v>19</v>
      </c>
      <c r="D6974" t="s">
        <v>15</v>
      </c>
      <c r="E6974">
        <v>18</v>
      </c>
      <c r="F6974">
        <v>18</v>
      </c>
    </row>
    <row r="6975" spans="1:10">
      <c r="A6975" t="s">
        <v>1864</v>
      </c>
      <c r="B6975" s="56">
        <v>4.2268518518518518E-2</v>
      </c>
      <c r="C6975" t="s">
        <v>888</v>
      </c>
      <c r="D6975" t="s">
        <v>51</v>
      </c>
      <c r="E6975">
        <v>11</v>
      </c>
      <c r="F6975">
        <v>2</v>
      </c>
    </row>
    <row r="6976" spans="1:10">
      <c r="A6976" t="s">
        <v>1864</v>
      </c>
      <c r="B6976" s="56">
        <v>4.2442129629629628E-2</v>
      </c>
      <c r="C6976" t="s">
        <v>888</v>
      </c>
      <c r="D6976" t="s">
        <v>67</v>
      </c>
      <c r="E6976">
        <v>13</v>
      </c>
      <c r="F6976">
        <v>14</v>
      </c>
    </row>
    <row r="6977" spans="1:10">
      <c r="A6977" t="s">
        <v>1864</v>
      </c>
      <c r="B6977" s="56">
        <v>4.3437499999999997E-2</v>
      </c>
      <c r="C6977" t="s">
        <v>18</v>
      </c>
      <c r="D6977" t="s">
        <v>242</v>
      </c>
      <c r="E6977">
        <v>13</v>
      </c>
      <c r="F6977">
        <v>8</v>
      </c>
      <c r="J6977" t="s">
        <v>1911</v>
      </c>
    </row>
    <row r="6978" spans="1:10">
      <c r="A6978" t="s">
        <v>1864</v>
      </c>
      <c r="B6978" s="56">
        <v>4.4085648148148152E-2</v>
      </c>
      <c r="C6978" t="s">
        <v>13</v>
      </c>
      <c r="D6978" t="s">
        <v>16</v>
      </c>
      <c r="E6978" t="s">
        <v>20</v>
      </c>
      <c r="F6978">
        <v>1</v>
      </c>
    </row>
    <row r="6979" spans="1:10">
      <c r="A6979" t="s">
        <v>1864</v>
      </c>
      <c r="B6979" s="56">
        <v>4.4351851851851851E-2</v>
      </c>
      <c r="C6979" t="s">
        <v>18</v>
      </c>
      <c r="D6979" t="s">
        <v>16</v>
      </c>
      <c r="E6979">
        <v>20</v>
      </c>
      <c r="F6979">
        <v>16</v>
      </c>
    </row>
    <row r="6980" spans="1:10">
      <c r="A6980" t="s">
        <v>1864</v>
      </c>
      <c r="B6980" s="56">
        <v>4.4351851851851851E-2</v>
      </c>
      <c r="C6980" t="s">
        <v>66</v>
      </c>
      <c r="D6980" t="s">
        <v>16</v>
      </c>
      <c r="E6980">
        <v>20</v>
      </c>
      <c r="F6980">
        <v>18</v>
      </c>
    </row>
    <row r="6981" spans="1:10">
      <c r="A6981" t="s">
        <v>1864</v>
      </c>
      <c r="B6981" s="56">
        <v>4.4363425925925924E-2</v>
      </c>
      <c r="C6981" t="s">
        <v>19</v>
      </c>
      <c r="D6981" t="s">
        <v>16</v>
      </c>
      <c r="E6981" t="s">
        <v>17</v>
      </c>
      <c r="F6981">
        <v>20</v>
      </c>
    </row>
    <row r="6982" spans="1:10">
      <c r="A6982" t="s">
        <v>1864</v>
      </c>
      <c r="B6982" s="56">
        <v>4.4560185185185182E-2</v>
      </c>
      <c r="C6982" t="s">
        <v>888</v>
      </c>
      <c r="D6982" t="s">
        <v>16</v>
      </c>
      <c r="E6982">
        <v>18</v>
      </c>
      <c r="F6982">
        <v>17</v>
      </c>
    </row>
    <row r="6983" spans="1:10">
      <c r="A6983" t="s">
        <v>1864</v>
      </c>
      <c r="B6983" s="56">
        <v>4.4722222222222219E-2</v>
      </c>
      <c r="C6983" t="s">
        <v>21</v>
      </c>
      <c r="D6983" t="s">
        <v>16</v>
      </c>
      <c r="E6983">
        <v>13</v>
      </c>
      <c r="F6983">
        <v>11</v>
      </c>
    </row>
    <row r="6984" spans="1:10">
      <c r="A6984" t="s">
        <v>1864</v>
      </c>
      <c r="B6984" s="56">
        <v>4.4745370370370373E-2</v>
      </c>
      <c r="C6984" t="s">
        <v>14</v>
      </c>
      <c r="D6984" t="s">
        <v>16</v>
      </c>
      <c r="E6984">
        <v>10</v>
      </c>
      <c r="F6984">
        <v>5</v>
      </c>
    </row>
    <row r="6985" spans="1:10">
      <c r="A6985" t="s">
        <v>1864</v>
      </c>
      <c r="B6985" s="56">
        <v>4.6319444444444448E-2</v>
      </c>
      <c r="C6985" t="s">
        <v>19</v>
      </c>
      <c r="D6985" t="s">
        <v>22</v>
      </c>
      <c r="E6985" t="s">
        <v>17</v>
      </c>
      <c r="F6985">
        <v>20</v>
      </c>
    </row>
    <row r="6986" spans="1:10">
      <c r="A6986" t="s">
        <v>1864</v>
      </c>
      <c r="B6986" s="56">
        <v>4.6585648148148147E-2</v>
      </c>
      <c r="C6986" t="s">
        <v>19</v>
      </c>
      <c r="D6986" t="s">
        <v>30</v>
      </c>
      <c r="E6986">
        <v>14</v>
      </c>
      <c r="F6986">
        <v>4</v>
      </c>
      <c r="J6986" t="s">
        <v>56</v>
      </c>
    </row>
    <row r="6987" spans="1:10">
      <c r="A6987" t="s">
        <v>1864</v>
      </c>
      <c r="B6987" s="56">
        <v>4.6585648148148147E-2</v>
      </c>
      <c r="C6987" t="s">
        <v>19</v>
      </c>
      <c r="D6987" t="s">
        <v>30</v>
      </c>
      <c r="E6987">
        <v>29</v>
      </c>
      <c r="F6987">
        <v>19</v>
      </c>
      <c r="J6987" t="s">
        <v>1294</v>
      </c>
    </row>
    <row r="6988" spans="1:10">
      <c r="A6988" t="s">
        <v>1864</v>
      </c>
      <c r="B6988" s="56">
        <v>4.704861111111111E-2</v>
      </c>
      <c r="C6988" t="s">
        <v>19</v>
      </c>
      <c r="D6988" t="s">
        <v>28</v>
      </c>
      <c r="E6988">
        <v>23</v>
      </c>
      <c r="H6988" t="s">
        <v>1915</v>
      </c>
    </row>
    <row r="6989" spans="1:10">
      <c r="A6989" t="s">
        <v>1864</v>
      </c>
      <c r="B6989" s="56">
        <v>4.7407407407407405E-2</v>
      </c>
      <c r="C6989" t="s">
        <v>18</v>
      </c>
      <c r="D6989" t="s">
        <v>242</v>
      </c>
      <c r="E6989" t="s">
        <v>20</v>
      </c>
      <c r="F6989">
        <v>1</v>
      </c>
      <c r="J6989" t="s">
        <v>1917</v>
      </c>
    </row>
    <row r="6990" spans="1:10">
      <c r="A6990" t="s">
        <v>1864</v>
      </c>
      <c r="B6990" s="56">
        <v>4.866898148148148E-2</v>
      </c>
      <c r="C6990" t="s">
        <v>66</v>
      </c>
      <c r="D6990" t="s">
        <v>26</v>
      </c>
      <c r="E6990">
        <v>15</v>
      </c>
      <c r="F6990">
        <v>8</v>
      </c>
      <c r="J6990" t="s">
        <v>57</v>
      </c>
    </row>
    <row r="6991" spans="1:10">
      <c r="A6991" t="s">
        <v>1864</v>
      </c>
      <c r="B6991" s="56">
        <v>4.866898148148148E-2</v>
      </c>
      <c r="C6991" t="s">
        <v>66</v>
      </c>
      <c r="D6991" t="s">
        <v>26</v>
      </c>
      <c r="E6991" t="s">
        <v>38</v>
      </c>
      <c r="F6991" t="s">
        <v>38</v>
      </c>
      <c r="J6991" t="s">
        <v>56</v>
      </c>
    </row>
    <row r="6992" spans="1:10">
      <c r="A6992" t="s">
        <v>1864</v>
      </c>
      <c r="B6992" s="56">
        <v>4.8958333333333333E-2</v>
      </c>
      <c r="C6992" t="s">
        <v>66</v>
      </c>
      <c r="D6992" t="s">
        <v>30</v>
      </c>
      <c r="E6992">
        <v>22</v>
      </c>
      <c r="F6992">
        <v>12</v>
      </c>
      <c r="J6992" t="s">
        <v>477</v>
      </c>
    </row>
    <row r="6993" spans="1:10">
      <c r="A6993" t="s">
        <v>1864</v>
      </c>
      <c r="B6993" s="56">
        <v>4.9363425925925929E-2</v>
      </c>
      <c r="C6993" t="s">
        <v>66</v>
      </c>
      <c r="D6993" t="s">
        <v>28</v>
      </c>
      <c r="E6993">
        <v>21</v>
      </c>
      <c r="H6993" t="s">
        <v>1924</v>
      </c>
    </row>
    <row r="6994" spans="1:10">
      <c r="A6994" t="s">
        <v>1864</v>
      </c>
      <c r="B6994" s="56">
        <v>5.1874999999999998E-2</v>
      </c>
      <c r="C6994" t="s">
        <v>13</v>
      </c>
      <c r="D6994" t="s">
        <v>113</v>
      </c>
      <c r="E6994">
        <v>6</v>
      </c>
      <c r="F6994">
        <v>3</v>
      </c>
      <c r="J6994" t="s">
        <v>1928</v>
      </c>
    </row>
    <row r="6995" spans="1:10">
      <c r="A6995" t="s">
        <v>1864</v>
      </c>
      <c r="B6995" s="56">
        <v>5.1967592592592593E-2</v>
      </c>
      <c r="C6995" t="s">
        <v>14</v>
      </c>
      <c r="D6995" t="s">
        <v>113</v>
      </c>
      <c r="E6995">
        <v>6</v>
      </c>
      <c r="F6995">
        <v>3</v>
      </c>
      <c r="J6995" t="s">
        <v>1929</v>
      </c>
    </row>
    <row r="6996" spans="1:10">
      <c r="A6996" t="s">
        <v>1864</v>
      </c>
      <c r="B6996" s="56">
        <v>5.2013888888888887E-2</v>
      </c>
      <c r="C6996" t="s">
        <v>21</v>
      </c>
      <c r="D6996" t="s">
        <v>113</v>
      </c>
      <c r="E6996">
        <v>27</v>
      </c>
      <c r="F6996">
        <v>19</v>
      </c>
      <c r="J6996" t="s">
        <v>1934</v>
      </c>
    </row>
    <row r="6997" spans="1:10">
      <c r="A6997" t="s">
        <v>1864</v>
      </c>
      <c r="B6997" s="56">
        <v>5.2083333333333336E-2</v>
      </c>
      <c r="C6997" t="s">
        <v>888</v>
      </c>
      <c r="D6997" t="s">
        <v>113</v>
      </c>
      <c r="E6997">
        <v>13</v>
      </c>
      <c r="F6997">
        <v>4</v>
      </c>
      <c r="J6997" t="s">
        <v>1934</v>
      </c>
    </row>
    <row r="6998" spans="1:10">
      <c r="A6998" t="s">
        <v>1864</v>
      </c>
      <c r="B6998" s="56">
        <v>5.2106481481481483E-2</v>
      </c>
      <c r="C6998" t="s">
        <v>18</v>
      </c>
      <c r="D6998" t="s">
        <v>113</v>
      </c>
      <c r="E6998">
        <v>14</v>
      </c>
      <c r="F6998">
        <v>5</v>
      </c>
      <c r="J6998" t="s">
        <v>1934</v>
      </c>
    </row>
    <row r="6999" spans="1:10">
      <c r="A6999" t="s">
        <v>1864</v>
      </c>
      <c r="B6999" s="56">
        <v>5.303240740740741E-2</v>
      </c>
      <c r="C6999" t="s">
        <v>888</v>
      </c>
      <c r="D6999" t="s">
        <v>30</v>
      </c>
      <c r="E6999">
        <v>8</v>
      </c>
      <c r="F6999">
        <v>5</v>
      </c>
      <c r="J6999" t="s">
        <v>1624</v>
      </c>
    </row>
    <row r="7000" spans="1:10">
      <c r="A7000" t="s">
        <v>1864</v>
      </c>
      <c r="B7000" s="56">
        <v>5.5150462962962964E-2</v>
      </c>
      <c r="C7000" t="s">
        <v>66</v>
      </c>
      <c r="D7000" t="s">
        <v>30</v>
      </c>
      <c r="E7000">
        <v>12</v>
      </c>
      <c r="F7000">
        <v>2</v>
      </c>
      <c r="J7000" t="s">
        <v>1290</v>
      </c>
    </row>
    <row r="7001" spans="1:10">
      <c r="A7001" t="s">
        <v>1864</v>
      </c>
      <c r="B7001" s="56">
        <v>5.9456018518518519E-2</v>
      </c>
      <c r="C7001" t="s">
        <v>14</v>
      </c>
      <c r="D7001" t="s">
        <v>30</v>
      </c>
      <c r="E7001" t="s">
        <v>38</v>
      </c>
      <c r="F7001" t="s">
        <v>38</v>
      </c>
      <c r="J7001" t="s">
        <v>103</v>
      </c>
    </row>
    <row r="7002" spans="1:10">
      <c r="A7002" t="s">
        <v>1864</v>
      </c>
      <c r="B7002" s="56">
        <v>5.9456018518518519E-2</v>
      </c>
      <c r="C7002" t="s">
        <v>14</v>
      </c>
      <c r="D7002" t="s">
        <v>30</v>
      </c>
      <c r="E7002">
        <v>25</v>
      </c>
      <c r="F7002">
        <v>15</v>
      </c>
      <c r="J7002" t="s">
        <v>368</v>
      </c>
    </row>
    <row r="7003" spans="1:10">
      <c r="A7003" t="s">
        <v>1864</v>
      </c>
      <c r="B7003" s="56">
        <v>5.9861111111111108E-2</v>
      </c>
      <c r="C7003" t="s">
        <v>14</v>
      </c>
      <c r="D7003" t="s">
        <v>28</v>
      </c>
      <c r="E7003">
        <v>21</v>
      </c>
      <c r="H7003" t="s">
        <v>1949</v>
      </c>
      <c r="J7003" t="s">
        <v>1950</v>
      </c>
    </row>
    <row r="7004" spans="1:10">
      <c r="A7004" t="s">
        <v>1864</v>
      </c>
      <c r="B7004" s="56">
        <v>6.0104166666666667E-2</v>
      </c>
      <c r="C7004" t="s">
        <v>14</v>
      </c>
      <c r="D7004" t="s">
        <v>30</v>
      </c>
      <c r="E7004">
        <v>28</v>
      </c>
      <c r="F7004">
        <v>18</v>
      </c>
      <c r="J7004" t="s">
        <v>103</v>
      </c>
    </row>
    <row r="7005" spans="1:10">
      <c r="A7005" t="s">
        <v>1864</v>
      </c>
      <c r="B7005" s="56">
        <v>6.0104166666666667E-2</v>
      </c>
      <c r="C7005" t="s">
        <v>14</v>
      </c>
      <c r="D7005" t="s">
        <v>30</v>
      </c>
      <c r="E7005">
        <v>25</v>
      </c>
      <c r="F7005">
        <v>15</v>
      </c>
      <c r="J7005" t="s">
        <v>368</v>
      </c>
    </row>
    <row r="7006" spans="1:10">
      <c r="A7006" t="s">
        <v>1864</v>
      </c>
      <c r="B7006" s="56">
        <v>6.0185185185185182E-2</v>
      </c>
      <c r="C7006" t="s">
        <v>14</v>
      </c>
      <c r="D7006" t="s">
        <v>28</v>
      </c>
      <c r="E7006">
        <v>21</v>
      </c>
      <c r="H7006" t="s">
        <v>1949</v>
      </c>
      <c r="J7006" t="s">
        <v>1950</v>
      </c>
    </row>
    <row r="7007" spans="1:10">
      <c r="A7007" t="s">
        <v>1864</v>
      </c>
      <c r="B7007" s="56">
        <v>6.0474537037037035E-2</v>
      </c>
      <c r="C7007" t="s">
        <v>14</v>
      </c>
      <c r="D7007" t="s">
        <v>30</v>
      </c>
      <c r="E7007">
        <v>22</v>
      </c>
      <c r="F7007">
        <v>12</v>
      </c>
      <c r="J7007" t="s">
        <v>103</v>
      </c>
    </row>
    <row r="7008" spans="1:10">
      <c r="A7008" t="s">
        <v>1864</v>
      </c>
      <c r="B7008" s="56">
        <v>6.0474537037037035E-2</v>
      </c>
      <c r="C7008" t="s">
        <v>14</v>
      </c>
      <c r="D7008" t="s">
        <v>30</v>
      </c>
      <c r="E7008">
        <v>13</v>
      </c>
      <c r="F7008">
        <v>3</v>
      </c>
      <c r="J7008" t="s">
        <v>368</v>
      </c>
    </row>
    <row r="7009" spans="1:10">
      <c r="A7009" t="s">
        <v>1864</v>
      </c>
      <c r="B7009" s="56">
        <v>6.0729166666666667E-2</v>
      </c>
      <c r="C7009" t="s">
        <v>14</v>
      </c>
      <c r="D7009" t="s">
        <v>30</v>
      </c>
      <c r="E7009" t="s">
        <v>38</v>
      </c>
      <c r="F7009" t="s">
        <v>38</v>
      </c>
      <c r="J7009" t="s">
        <v>103</v>
      </c>
    </row>
    <row r="7010" spans="1:10">
      <c r="A7010" t="s">
        <v>1864</v>
      </c>
      <c r="B7010" s="56">
        <v>6.0729166666666667E-2</v>
      </c>
      <c r="C7010" t="s">
        <v>14</v>
      </c>
      <c r="D7010" t="s">
        <v>30</v>
      </c>
      <c r="E7010" t="s">
        <v>20</v>
      </c>
      <c r="F7010">
        <v>1</v>
      </c>
      <c r="J7010" t="s">
        <v>368</v>
      </c>
    </row>
    <row r="7011" spans="1:10">
      <c r="A7011" t="s">
        <v>1864</v>
      </c>
      <c r="B7011" s="56">
        <v>6.1076388888888888E-2</v>
      </c>
      <c r="C7011" t="s">
        <v>13</v>
      </c>
      <c r="D7011" t="s">
        <v>33</v>
      </c>
      <c r="E7011" t="s">
        <v>38</v>
      </c>
      <c r="F7011" t="s">
        <v>38</v>
      </c>
      <c r="J7011" t="s">
        <v>103</v>
      </c>
    </row>
    <row r="7012" spans="1:10">
      <c r="A7012" t="s">
        <v>1864</v>
      </c>
      <c r="B7012" s="56">
        <v>6.1076388888888888E-2</v>
      </c>
      <c r="C7012" t="s">
        <v>13</v>
      </c>
      <c r="D7012" t="s">
        <v>33</v>
      </c>
      <c r="E7012" t="s">
        <v>20</v>
      </c>
      <c r="F7012">
        <v>1</v>
      </c>
      <c r="J7012" t="s">
        <v>222</v>
      </c>
    </row>
    <row r="7013" spans="1:10">
      <c r="A7013" t="s">
        <v>1864</v>
      </c>
      <c r="B7013" s="56">
        <v>6.1192129629629631E-2</v>
      </c>
      <c r="C7013" t="s">
        <v>14</v>
      </c>
      <c r="D7013" t="s">
        <v>113</v>
      </c>
      <c r="E7013">
        <v>22</v>
      </c>
      <c r="F7013">
        <v>19</v>
      </c>
      <c r="J7013" t="s">
        <v>1958</v>
      </c>
    </row>
    <row r="7014" spans="1:10">
      <c r="A7014" t="s">
        <v>1864</v>
      </c>
      <c r="B7014" s="56">
        <v>6.1192129629629631E-2</v>
      </c>
      <c r="C7014" t="s">
        <v>14</v>
      </c>
      <c r="D7014" t="s">
        <v>113</v>
      </c>
      <c r="E7014" t="s">
        <v>38</v>
      </c>
      <c r="F7014" t="s">
        <v>38</v>
      </c>
      <c r="J7014" t="s">
        <v>56</v>
      </c>
    </row>
    <row r="7015" spans="1:10">
      <c r="A7015" t="s">
        <v>1864</v>
      </c>
      <c r="B7015" s="56">
        <v>6.1342592592592594E-2</v>
      </c>
      <c r="C7015" t="s">
        <v>13</v>
      </c>
      <c r="D7015" t="s">
        <v>33</v>
      </c>
      <c r="E7015" t="s">
        <v>38</v>
      </c>
      <c r="F7015" t="s">
        <v>38</v>
      </c>
      <c r="J7015" t="s">
        <v>103</v>
      </c>
    </row>
    <row r="7016" spans="1:10">
      <c r="A7016" t="s">
        <v>1864</v>
      </c>
      <c r="B7016" s="56">
        <v>6.1342592592592594E-2</v>
      </c>
      <c r="C7016" t="s">
        <v>13</v>
      </c>
      <c r="D7016" t="s">
        <v>33</v>
      </c>
      <c r="E7016">
        <v>16</v>
      </c>
      <c r="F7016">
        <v>7</v>
      </c>
      <c r="J7016" t="s">
        <v>222</v>
      </c>
    </row>
    <row r="7017" spans="1:10">
      <c r="A7017" t="s">
        <v>1864</v>
      </c>
      <c r="B7017" s="56">
        <v>6.1400462962962962E-2</v>
      </c>
      <c r="C7017" t="s">
        <v>13</v>
      </c>
      <c r="D7017" t="s">
        <v>28</v>
      </c>
      <c r="E7017">
        <v>15</v>
      </c>
      <c r="H7017" t="s">
        <v>1962</v>
      </c>
    </row>
    <row r="7018" spans="1:10">
      <c r="A7018" t="s">
        <v>1864</v>
      </c>
      <c r="B7018" s="56">
        <v>6.1805555555555558E-2</v>
      </c>
      <c r="C7018" t="s">
        <v>13</v>
      </c>
      <c r="D7018" t="s">
        <v>113</v>
      </c>
      <c r="E7018" t="s">
        <v>38</v>
      </c>
      <c r="F7018" t="s">
        <v>38</v>
      </c>
      <c r="J7018" t="s">
        <v>56</v>
      </c>
    </row>
    <row r="7019" spans="1:10">
      <c r="A7019" t="s">
        <v>1864</v>
      </c>
      <c r="B7019" s="56">
        <v>6.1805555555555558E-2</v>
      </c>
      <c r="C7019" t="s">
        <v>13</v>
      </c>
      <c r="D7019" t="s">
        <v>113</v>
      </c>
      <c r="E7019">
        <v>19</v>
      </c>
      <c r="F7019">
        <v>16</v>
      </c>
      <c r="J7019" t="s">
        <v>1964</v>
      </c>
    </row>
    <row r="7020" spans="1:10">
      <c r="A7020" t="s">
        <v>1864</v>
      </c>
      <c r="B7020" s="56">
        <v>6.475694444444445E-2</v>
      </c>
      <c r="C7020" t="s">
        <v>888</v>
      </c>
      <c r="D7020" t="s">
        <v>321</v>
      </c>
      <c r="E7020">
        <v>17</v>
      </c>
      <c r="F7020">
        <v>18</v>
      </c>
    </row>
    <row r="7021" spans="1:10">
      <c r="A7021" t="s">
        <v>1864</v>
      </c>
      <c r="B7021" s="56">
        <v>6.5682870370370364E-2</v>
      </c>
      <c r="C7021" t="s">
        <v>66</v>
      </c>
      <c r="D7021" t="s">
        <v>26</v>
      </c>
      <c r="E7021">
        <v>19</v>
      </c>
      <c r="F7021">
        <v>12</v>
      </c>
      <c r="J7021" t="s">
        <v>56</v>
      </c>
    </row>
    <row r="7022" spans="1:10">
      <c r="A7022" t="s">
        <v>1864</v>
      </c>
      <c r="B7022" s="56">
        <v>6.5682870370370364E-2</v>
      </c>
      <c r="C7022" t="s">
        <v>66</v>
      </c>
      <c r="D7022" t="s">
        <v>26</v>
      </c>
      <c r="E7022">
        <v>22</v>
      </c>
      <c r="F7022">
        <v>15</v>
      </c>
      <c r="J7022" t="s">
        <v>57</v>
      </c>
    </row>
    <row r="7023" spans="1:10">
      <c r="A7023" t="s">
        <v>1864</v>
      </c>
      <c r="B7023" s="56">
        <v>6.5914351851851849E-2</v>
      </c>
      <c r="C7023" t="s">
        <v>66</v>
      </c>
      <c r="D7023" t="s">
        <v>30</v>
      </c>
      <c r="E7023">
        <v>22</v>
      </c>
      <c r="F7023">
        <v>12</v>
      </c>
      <c r="J7023" t="s">
        <v>477</v>
      </c>
    </row>
    <row r="7024" spans="1:10">
      <c r="A7024" t="s">
        <v>1864</v>
      </c>
      <c r="B7024" s="56">
        <v>6.6006944444444438E-2</v>
      </c>
      <c r="C7024" t="s">
        <v>66</v>
      </c>
      <c r="D7024" t="s">
        <v>28</v>
      </c>
      <c r="E7024">
        <v>17</v>
      </c>
      <c r="H7024" t="s">
        <v>1969</v>
      </c>
    </row>
    <row r="7025" spans="1:10">
      <c r="A7025" t="s">
        <v>1864</v>
      </c>
      <c r="B7025" s="56">
        <v>6.7407407407407402E-2</v>
      </c>
      <c r="C7025" t="s">
        <v>888</v>
      </c>
      <c r="D7025" t="s">
        <v>30</v>
      </c>
      <c r="E7025">
        <v>8</v>
      </c>
      <c r="F7025">
        <v>5</v>
      </c>
      <c r="J7025" t="s">
        <v>1624</v>
      </c>
    </row>
    <row r="7026" spans="1:10">
      <c r="A7026" t="s">
        <v>1864</v>
      </c>
      <c r="B7026" s="56">
        <v>6.822916666666666E-2</v>
      </c>
      <c r="C7026" t="s">
        <v>21</v>
      </c>
      <c r="D7026" t="s">
        <v>33</v>
      </c>
      <c r="E7026">
        <v>15</v>
      </c>
      <c r="F7026">
        <v>6</v>
      </c>
      <c r="J7026" t="s">
        <v>1803</v>
      </c>
    </row>
    <row r="7027" spans="1:10">
      <c r="A7027" t="s">
        <v>1864</v>
      </c>
      <c r="B7027" s="56">
        <v>6.8576388888888895E-2</v>
      </c>
      <c r="C7027" t="s">
        <v>21</v>
      </c>
      <c r="D7027" t="s">
        <v>28</v>
      </c>
      <c r="E7027">
        <v>6</v>
      </c>
      <c r="H7027" t="s">
        <v>1973</v>
      </c>
    </row>
    <row r="7028" spans="1:10">
      <c r="A7028" t="s">
        <v>1864</v>
      </c>
      <c r="B7028" s="56">
        <v>6.9201388888888896E-2</v>
      </c>
      <c r="C7028" t="s">
        <v>14</v>
      </c>
      <c r="D7028" t="s">
        <v>30</v>
      </c>
      <c r="E7028">
        <v>15</v>
      </c>
      <c r="F7028">
        <v>5</v>
      </c>
      <c r="J7028" t="s">
        <v>32</v>
      </c>
    </row>
    <row r="7029" spans="1:10">
      <c r="A7029" t="s">
        <v>1864</v>
      </c>
      <c r="B7029" s="56">
        <v>6.9351851851851845E-2</v>
      </c>
      <c r="C7029" t="s">
        <v>14</v>
      </c>
      <c r="D7029" t="s">
        <v>28</v>
      </c>
      <c r="E7029">
        <v>18</v>
      </c>
      <c r="H7029" t="s">
        <v>1977</v>
      </c>
      <c r="J7029" t="s">
        <v>1978</v>
      </c>
    </row>
    <row r="7030" spans="1:10">
      <c r="A7030" t="s">
        <v>1864</v>
      </c>
      <c r="B7030" s="56">
        <v>6.9467592592592595E-2</v>
      </c>
      <c r="C7030" t="s">
        <v>14</v>
      </c>
      <c r="D7030" t="s">
        <v>30</v>
      </c>
      <c r="E7030">
        <v>19</v>
      </c>
      <c r="F7030">
        <v>9</v>
      </c>
      <c r="J7030" t="s">
        <v>32</v>
      </c>
    </row>
    <row r="7031" spans="1:10">
      <c r="A7031" t="s">
        <v>1864</v>
      </c>
      <c r="B7031" s="56">
        <v>6.9502314814814808E-2</v>
      </c>
      <c r="C7031" t="s">
        <v>14</v>
      </c>
      <c r="D7031" t="s">
        <v>28</v>
      </c>
      <c r="E7031">
        <v>24</v>
      </c>
      <c r="H7031" t="s">
        <v>1982</v>
      </c>
      <c r="I7031">
        <v>1</v>
      </c>
      <c r="J7031" t="s">
        <v>1984</v>
      </c>
    </row>
    <row r="7032" spans="1:10">
      <c r="A7032" t="s">
        <v>1864</v>
      </c>
      <c r="B7032" s="56">
        <v>7.2141203703703707E-2</v>
      </c>
      <c r="C7032" t="s">
        <v>19</v>
      </c>
      <c r="D7032" t="s">
        <v>109</v>
      </c>
      <c r="E7032">
        <v>8</v>
      </c>
      <c r="F7032">
        <v>8</v>
      </c>
    </row>
    <row r="7033" spans="1:10">
      <c r="A7033" t="s">
        <v>1864</v>
      </c>
      <c r="B7033" s="56">
        <v>7.3229166666666665E-2</v>
      </c>
      <c r="C7033" t="s">
        <v>66</v>
      </c>
      <c r="D7033" t="s">
        <v>109</v>
      </c>
      <c r="E7033">
        <v>19</v>
      </c>
      <c r="F7033">
        <v>16</v>
      </c>
      <c r="J7033" t="s">
        <v>57</v>
      </c>
    </row>
    <row r="7034" spans="1:10">
      <c r="A7034" t="s">
        <v>1864</v>
      </c>
      <c r="B7034" s="56">
        <v>7.3229166666666665E-2</v>
      </c>
      <c r="C7034" t="s">
        <v>66</v>
      </c>
      <c r="D7034" t="s">
        <v>109</v>
      </c>
      <c r="E7034" t="s">
        <v>38</v>
      </c>
      <c r="F7034" t="s">
        <v>38</v>
      </c>
      <c r="J7034" t="s">
        <v>56</v>
      </c>
    </row>
    <row r="7035" spans="1:10">
      <c r="A7035" t="s">
        <v>1864</v>
      </c>
      <c r="B7035" s="56">
        <v>8.0439814814814811E-2</v>
      </c>
      <c r="C7035" t="s">
        <v>13</v>
      </c>
      <c r="D7035" t="s">
        <v>37</v>
      </c>
      <c r="E7035" t="s">
        <v>38</v>
      </c>
      <c r="F7035" t="s">
        <v>38</v>
      </c>
      <c r="J7035" t="s">
        <v>56</v>
      </c>
    </row>
    <row r="7036" spans="1:10">
      <c r="A7036" t="s">
        <v>1864</v>
      </c>
      <c r="B7036" s="56">
        <v>8.0439814814814811E-2</v>
      </c>
      <c r="C7036" t="s">
        <v>13</v>
      </c>
      <c r="D7036" t="s">
        <v>37</v>
      </c>
      <c r="E7036">
        <v>19</v>
      </c>
      <c r="F7036">
        <v>13</v>
      </c>
      <c r="J7036" t="s">
        <v>57</v>
      </c>
    </row>
    <row r="7037" spans="1:10">
      <c r="A7037" t="s">
        <v>1864</v>
      </c>
      <c r="B7037" s="56">
        <v>8.5370370370370374E-2</v>
      </c>
      <c r="C7037" t="s">
        <v>19</v>
      </c>
      <c r="D7037" t="s">
        <v>37</v>
      </c>
      <c r="E7037">
        <v>21</v>
      </c>
      <c r="F7037">
        <v>10</v>
      </c>
    </row>
    <row r="7038" spans="1:10">
      <c r="A7038" t="s">
        <v>1864</v>
      </c>
      <c r="B7038" s="56">
        <v>8.6041666666666669E-2</v>
      </c>
      <c r="C7038" t="s">
        <v>89</v>
      </c>
      <c r="D7038" t="s">
        <v>15</v>
      </c>
      <c r="E7038">
        <v>16</v>
      </c>
      <c r="F7038">
        <v>13</v>
      </c>
    </row>
    <row r="7039" spans="1:10">
      <c r="A7039" t="s">
        <v>1864</v>
      </c>
      <c r="B7039" s="56">
        <v>0.10172453703703704</v>
      </c>
      <c r="C7039" t="s">
        <v>19</v>
      </c>
      <c r="D7039" t="s">
        <v>16</v>
      </c>
      <c r="E7039">
        <v>8</v>
      </c>
      <c r="F7039">
        <v>3</v>
      </c>
    </row>
    <row r="7040" spans="1:10">
      <c r="A7040" t="s">
        <v>1864</v>
      </c>
      <c r="B7040" s="56">
        <v>0.10174768518518519</v>
      </c>
      <c r="C7040" t="s">
        <v>888</v>
      </c>
      <c r="D7040" t="s">
        <v>16</v>
      </c>
      <c r="E7040">
        <v>11</v>
      </c>
      <c r="F7040">
        <v>11</v>
      </c>
    </row>
    <row r="7041" spans="1:10">
      <c r="A7041" t="s">
        <v>1864</v>
      </c>
      <c r="B7041" s="56">
        <v>0.10365740740740741</v>
      </c>
      <c r="C7041" t="s">
        <v>66</v>
      </c>
      <c r="D7041" t="s">
        <v>16</v>
      </c>
      <c r="E7041">
        <v>18</v>
      </c>
      <c r="F7041">
        <v>16</v>
      </c>
    </row>
    <row r="7042" spans="1:10">
      <c r="A7042" t="s">
        <v>1864</v>
      </c>
      <c r="B7042" s="56">
        <v>0.10366898148148149</v>
      </c>
      <c r="C7042" t="s">
        <v>18</v>
      </c>
      <c r="D7042" t="s">
        <v>16</v>
      </c>
      <c r="E7042">
        <v>21</v>
      </c>
      <c r="F7042">
        <v>17</v>
      </c>
    </row>
    <row r="7043" spans="1:10">
      <c r="A7043" t="s">
        <v>1864</v>
      </c>
      <c r="B7043" s="56">
        <v>0.10383101851851852</v>
      </c>
      <c r="C7043" t="s">
        <v>14</v>
      </c>
      <c r="D7043" t="s">
        <v>16</v>
      </c>
      <c r="E7043" t="s">
        <v>20</v>
      </c>
      <c r="F7043">
        <v>1</v>
      </c>
    </row>
    <row r="7044" spans="1:10">
      <c r="A7044" t="s">
        <v>1864</v>
      </c>
      <c r="B7044" s="56">
        <v>0.10386574074074074</v>
      </c>
      <c r="C7044" t="s">
        <v>13</v>
      </c>
      <c r="D7044" t="s">
        <v>16</v>
      </c>
      <c r="E7044">
        <v>15</v>
      </c>
      <c r="F7044">
        <v>15</v>
      </c>
    </row>
    <row r="7045" spans="1:10">
      <c r="A7045" t="s">
        <v>1864</v>
      </c>
      <c r="B7045" s="56">
        <v>0.10398148148148148</v>
      </c>
      <c r="C7045" t="s">
        <v>21</v>
      </c>
      <c r="D7045" t="s">
        <v>16</v>
      </c>
      <c r="E7045">
        <v>16</v>
      </c>
      <c r="F7045">
        <v>15</v>
      </c>
    </row>
    <row r="7046" spans="1:10">
      <c r="A7046" t="s">
        <v>1864</v>
      </c>
      <c r="B7046" s="56">
        <v>0.10553240740740741</v>
      </c>
      <c r="C7046" t="s">
        <v>888</v>
      </c>
      <c r="D7046" t="s">
        <v>33</v>
      </c>
      <c r="E7046">
        <v>28</v>
      </c>
      <c r="F7046">
        <v>19</v>
      </c>
      <c r="J7046" t="s">
        <v>1998</v>
      </c>
    </row>
    <row r="7047" spans="1:10">
      <c r="A7047" t="s">
        <v>1864</v>
      </c>
      <c r="B7047" s="56">
        <v>0.10643518518518519</v>
      </c>
      <c r="C7047" t="s">
        <v>19</v>
      </c>
      <c r="D7047" t="s">
        <v>28</v>
      </c>
      <c r="E7047">
        <v>7</v>
      </c>
      <c r="H7047" t="s">
        <v>2000</v>
      </c>
      <c r="J7047" t="s">
        <v>2001</v>
      </c>
    </row>
    <row r="7048" spans="1:10">
      <c r="A7048" t="s">
        <v>1864</v>
      </c>
      <c r="B7048" s="56">
        <v>0.10650462962962963</v>
      </c>
      <c r="C7048" t="s">
        <v>19</v>
      </c>
      <c r="D7048" t="s">
        <v>30</v>
      </c>
      <c r="E7048" t="s">
        <v>38</v>
      </c>
      <c r="F7048" t="s">
        <v>38</v>
      </c>
      <c r="J7048" t="s">
        <v>103</v>
      </c>
    </row>
    <row r="7049" spans="1:10">
      <c r="A7049" t="s">
        <v>1864</v>
      </c>
      <c r="B7049" s="56">
        <v>0.10650462962962963</v>
      </c>
      <c r="C7049" t="s">
        <v>19</v>
      </c>
      <c r="D7049" t="s">
        <v>30</v>
      </c>
      <c r="E7049">
        <v>18</v>
      </c>
      <c r="F7049">
        <v>13</v>
      </c>
      <c r="J7049" t="s">
        <v>1655</v>
      </c>
    </row>
    <row r="7050" spans="1:10">
      <c r="A7050" t="s">
        <v>1864</v>
      </c>
      <c r="B7050" s="56">
        <v>0.10659722222222222</v>
      </c>
      <c r="C7050" t="s">
        <v>19</v>
      </c>
      <c r="D7050" t="s">
        <v>28</v>
      </c>
      <c r="E7050">
        <v>14</v>
      </c>
      <c r="H7050" t="s">
        <v>2003</v>
      </c>
    </row>
    <row r="7051" spans="1:10">
      <c r="A7051" t="s">
        <v>1864</v>
      </c>
      <c r="B7051" s="56">
        <v>0.10758101851851852</v>
      </c>
      <c r="C7051" t="s">
        <v>18</v>
      </c>
      <c r="D7051" t="s">
        <v>33</v>
      </c>
      <c r="E7051">
        <v>27</v>
      </c>
      <c r="F7051">
        <v>18</v>
      </c>
      <c r="J7051" t="s">
        <v>2005</v>
      </c>
    </row>
    <row r="7052" spans="1:10">
      <c r="A7052" t="s">
        <v>1864</v>
      </c>
      <c r="B7052" s="56">
        <v>0.10774305555555555</v>
      </c>
      <c r="C7052" t="s">
        <v>18</v>
      </c>
      <c r="D7052" t="s">
        <v>28</v>
      </c>
      <c r="E7052">
        <v>21</v>
      </c>
      <c r="H7052" t="s">
        <v>2006</v>
      </c>
    </row>
    <row r="7053" spans="1:10">
      <c r="A7053" t="s">
        <v>1864</v>
      </c>
      <c r="B7053" s="56">
        <v>0.10876157407407408</v>
      </c>
      <c r="C7053" t="s">
        <v>19</v>
      </c>
      <c r="D7053" t="s">
        <v>113</v>
      </c>
      <c r="E7053">
        <v>12</v>
      </c>
      <c r="F7053">
        <v>12</v>
      </c>
      <c r="J7053" t="s">
        <v>1934</v>
      </c>
    </row>
    <row r="7054" spans="1:10">
      <c r="A7054" t="s">
        <v>1864</v>
      </c>
      <c r="B7054" s="56">
        <v>0.10878472222222223</v>
      </c>
      <c r="C7054" t="s">
        <v>888</v>
      </c>
      <c r="D7054" t="s">
        <v>113</v>
      </c>
      <c r="E7054">
        <v>13</v>
      </c>
      <c r="F7054">
        <v>4</v>
      </c>
      <c r="J7054" t="s">
        <v>1934</v>
      </c>
    </row>
    <row r="7055" spans="1:10">
      <c r="A7055" t="s">
        <v>1864</v>
      </c>
      <c r="B7055" s="56">
        <v>0.10972222222222222</v>
      </c>
      <c r="C7055" t="s">
        <v>888</v>
      </c>
      <c r="D7055" t="s">
        <v>62</v>
      </c>
      <c r="E7055">
        <v>7</v>
      </c>
      <c r="F7055">
        <v>4</v>
      </c>
      <c r="J7055" t="s">
        <v>56</v>
      </c>
    </row>
    <row r="7056" spans="1:10">
      <c r="A7056" t="s">
        <v>1864</v>
      </c>
      <c r="B7056" s="56">
        <v>0.10972222222222222</v>
      </c>
      <c r="C7056" t="s">
        <v>888</v>
      </c>
      <c r="D7056" t="s">
        <v>62</v>
      </c>
      <c r="E7056">
        <v>20</v>
      </c>
      <c r="F7056">
        <v>17</v>
      </c>
      <c r="J7056" t="s">
        <v>2010</v>
      </c>
    </row>
    <row r="7057" spans="1:10">
      <c r="A7057" t="s">
        <v>1864</v>
      </c>
      <c r="B7057" s="56">
        <v>0.11006944444444444</v>
      </c>
      <c r="C7057" t="s">
        <v>888</v>
      </c>
      <c r="D7057" t="s">
        <v>62</v>
      </c>
      <c r="E7057" t="s">
        <v>38</v>
      </c>
      <c r="F7057" t="s">
        <v>38</v>
      </c>
      <c r="J7057" t="s">
        <v>56</v>
      </c>
    </row>
    <row r="7058" spans="1:10">
      <c r="A7058" t="s">
        <v>1864</v>
      </c>
      <c r="B7058" s="56">
        <v>0.11006944444444444</v>
      </c>
      <c r="C7058" t="s">
        <v>888</v>
      </c>
      <c r="D7058" t="s">
        <v>62</v>
      </c>
      <c r="E7058">
        <v>18</v>
      </c>
      <c r="F7058">
        <v>15</v>
      </c>
      <c r="J7058" t="s">
        <v>2010</v>
      </c>
    </row>
    <row r="7059" spans="1:10">
      <c r="A7059" t="s">
        <v>1864</v>
      </c>
      <c r="B7059" s="56">
        <v>0.11143518518518518</v>
      </c>
      <c r="C7059" t="s">
        <v>21</v>
      </c>
      <c r="D7059" t="s">
        <v>28</v>
      </c>
      <c r="E7059">
        <v>15</v>
      </c>
      <c r="H7059" t="s">
        <v>2013</v>
      </c>
      <c r="J7059" t="s">
        <v>2014</v>
      </c>
    </row>
    <row r="7060" spans="1:10">
      <c r="A7060" t="s">
        <v>1864</v>
      </c>
      <c r="B7060" s="56">
        <v>0.11181712962962963</v>
      </c>
      <c r="C7060" t="s">
        <v>13</v>
      </c>
      <c r="D7060" t="s">
        <v>52</v>
      </c>
      <c r="E7060" t="s">
        <v>17</v>
      </c>
      <c r="F7060">
        <v>20</v>
      </c>
    </row>
    <row r="7061" spans="1:10">
      <c r="A7061" t="s">
        <v>1864</v>
      </c>
      <c r="B7061" s="56">
        <v>0.11209490740740741</v>
      </c>
      <c r="C7061" t="s">
        <v>13</v>
      </c>
      <c r="D7061" t="s">
        <v>33</v>
      </c>
      <c r="E7061">
        <v>23</v>
      </c>
      <c r="F7061">
        <v>14</v>
      </c>
      <c r="J7061" t="s">
        <v>501</v>
      </c>
    </row>
    <row r="7062" spans="1:10">
      <c r="A7062" t="s">
        <v>1864</v>
      </c>
      <c r="B7062" s="56">
        <v>0.11209490740740741</v>
      </c>
      <c r="C7062" t="s">
        <v>13</v>
      </c>
      <c r="D7062" t="s">
        <v>33</v>
      </c>
      <c r="E7062" t="s">
        <v>20</v>
      </c>
      <c r="F7062">
        <v>1</v>
      </c>
      <c r="J7062" t="s">
        <v>56</v>
      </c>
    </row>
    <row r="7063" spans="1:10">
      <c r="A7063" t="s">
        <v>1864</v>
      </c>
      <c r="B7063" s="56">
        <v>0.11237268518518519</v>
      </c>
      <c r="C7063" t="s">
        <v>13</v>
      </c>
      <c r="D7063" t="s">
        <v>33</v>
      </c>
      <c r="E7063" t="s">
        <v>38</v>
      </c>
      <c r="F7063" t="s">
        <v>38</v>
      </c>
      <c r="J7063" t="s">
        <v>56</v>
      </c>
    </row>
    <row r="7064" spans="1:10">
      <c r="A7064" t="s">
        <v>1864</v>
      </c>
      <c r="B7064" s="56">
        <v>0.11237268518518519</v>
      </c>
      <c r="C7064" t="s">
        <v>13</v>
      </c>
      <c r="D7064" t="s">
        <v>33</v>
      </c>
      <c r="E7064">
        <v>28</v>
      </c>
      <c r="F7064">
        <v>19</v>
      </c>
      <c r="J7064" t="s">
        <v>501</v>
      </c>
    </row>
    <row r="7065" spans="1:10">
      <c r="A7065" t="s">
        <v>1864</v>
      </c>
      <c r="B7065" s="56">
        <v>0.11233796296296296</v>
      </c>
      <c r="C7065" t="s">
        <v>13</v>
      </c>
      <c r="D7065" t="s">
        <v>28</v>
      </c>
      <c r="E7065">
        <v>15</v>
      </c>
      <c r="H7065" t="s">
        <v>2013</v>
      </c>
    </row>
    <row r="7066" spans="1:10">
      <c r="A7066" t="s">
        <v>1864</v>
      </c>
      <c r="B7066" s="56">
        <v>0.11237268518518519</v>
      </c>
      <c r="C7066" t="s">
        <v>13</v>
      </c>
      <c r="D7066" t="s">
        <v>28</v>
      </c>
      <c r="E7066">
        <v>12</v>
      </c>
      <c r="H7066" t="s">
        <v>2020</v>
      </c>
    </row>
    <row r="7067" spans="1:10">
      <c r="A7067" t="s">
        <v>1864</v>
      </c>
      <c r="B7067" s="56">
        <v>0.1140625</v>
      </c>
      <c r="C7067" t="s">
        <v>19</v>
      </c>
      <c r="D7067" t="s">
        <v>30</v>
      </c>
      <c r="E7067">
        <v>22</v>
      </c>
      <c r="F7067">
        <v>12</v>
      </c>
      <c r="J7067" t="s">
        <v>1244</v>
      </c>
    </row>
    <row r="7068" spans="1:10">
      <c r="A7068" t="s">
        <v>1864</v>
      </c>
      <c r="B7068" s="56">
        <v>0.11432870370370371</v>
      </c>
      <c r="C7068" t="s">
        <v>19</v>
      </c>
      <c r="D7068" t="s">
        <v>28</v>
      </c>
      <c r="E7068">
        <v>11</v>
      </c>
      <c r="H7068" t="s">
        <v>2021</v>
      </c>
    </row>
    <row r="7069" spans="1:10">
      <c r="A7069" t="s">
        <v>1864</v>
      </c>
      <c r="B7069" s="56">
        <v>0.11519675925925926</v>
      </c>
      <c r="C7069" t="s">
        <v>18</v>
      </c>
      <c r="D7069" t="s">
        <v>33</v>
      </c>
      <c r="E7069">
        <v>12</v>
      </c>
      <c r="F7069">
        <v>3</v>
      </c>
      <c r="J7069" t="s">
        <v>72</v>
      </c>
    </row>
    <row r="7070" spans="1:10">
      <c r="A7070" t="s">
        <v>1864</v>
      </c>
      <c r="B7070" s="56">
        <v>0.11780092592592592</v>
      </c>
      <c r="C7070" t="s">
        <v>66</v>
      </c>
      <c r="D7070" t="s">
        <v>113</v>
      </c>
      <c r="E7070">
        <v>11</v>
      </c>
      <c r="F7070">
        <v>12</v>
      </c>
      <c r="J7070" t="s">
        <v>2023</v>
      </c>
    </row>
    <row r="7071" spans="1:10">
      <c r="A7071" t="s">
        <v>1864</v>
      </c>
      <c r="B7071" s="56">
        <v>0.11913194444444444</v>
      </c>
      <c r="C7071" t="s">
        <v>66</v>
      </c>
      <c r="D7071" t="s">
        <v>113</v>
      </c>
      <c r="E7071">
        <v>14</v>
      </c>
      <c r="F7071">
        <v>15</v>
      </c>
      <c r="J7071" t="s">
        <v>2024</v>
      </c>
    </row>
    <row r="7072" spans="1:10">
      <c r="A7072" t="s">
        <v>1864</v>
      </c>
      <c r="B7072" s="56">
        <v>0.11958333333333333</v>
      </c>
      <c r="C7072" t="s">
        <v>21</v>
      </c>
      <c r="D7072" t="s">
        <v>28</v>
      </c>
      <c r="E7072">
        <v>15</v>
      </c>
      <c r="H7072" t="s">
        <v>2013</v>
      </c>
      <c r="J7072" t="s">
        <v>2014</v>
      </c>
    </row>
    <row r="7073" spans="1:10">
      <c r="A7073" t="s">
        <v>1864</v>
      </c>
      <c r="B7073" s="56">
        <v>0.11967592592592592</v>
      </c>
      <c r="C7073" t="s">
        <v>21</v>
      </c>
      <c r="D7073" t="s">
        <v>33</v>
      </c>
      <c r="E7073">
        <v>20</v>
      </c>
      <c r="F7073">
        <v>11</v>
      </c>
      <c r="J7073" t="s">
        <v>2014</v>
      </c>
    </row>
    <row r="7074" spans="1:10">
      <c r="A7074" t="s">
        <v>1864</v>
      </c>
      <c r="B7074" s="56">
        <v>0.12028935185185186</v>
      </c>
      <c r="C7074" t="s">
        <v>21</v>
      </c>
      <c r="D7074" t="s">
        <v>15</v>
      </c>
      <c r="E7074">
        <v>17</v>
      </c>
      <c r="F7074">
        <v>13</v>
      </c>
    </row>
    <row r="7075" spans="1:10">
      <c r="A7075" t="s">
        <v>1864</v>
      </c>
      <c r="B7075" s="56">
        <v>0.120625</v>
      </c>
      <c r="C7075" t="s">
        <v>21</v>
      </c>
      <c r="D7075" t="s">
        <v>45</v>
      </c>
      <c r="E7075">
        <v>5</v>
      </c>
      <c r="J7075" t="s">
        <v>2025</v>
      </c>
    </row>
    <row r="7076" spans="1:10">
      <c r="A7076" t="s">
        <v>1864</v>
      </c>
      <c r="B7076" s="56">
        <v>0.12089120370370371</v>
      </c>
      <c r="C7076" t="s">
        <v>21</v>
      </c>
      <c r="D7076" t="s">
        <v>28</v>
      </c>
      <c r="E7076">
        <v>25</v>
      </c>
      <c r="H7076" t="s">
        <v>2026</v>
      </c>
      <c r="I7076">
        <v>1</v>
      </c>
      <c r="J7076" t="s">
        <v>100</v>
      </c>
    </row>
    <row r="7077" spans="1:10">
      <c r="A7077" t="s">
        <v>1864</v>
      </c>
      <c r="B7077" s="56">
        <v>0.12202546296296296</v>
      </c>
      <c r="C7077" t="s">
        <v>13</v>
      </c>
      <c r="D7077" t="s">
        <v>33</v>
      </c>
      <c r="E7077">
        <v>28</v>
      </c>
      <c r="F7077">
        <v>19</v>
      </c>
      <c r="J7077" t="s">
        <v>120</v>
      </c>
    </row>
    <row r="7078" spans="1:10">
      <c r="A7078" t="s">
        <v>1864</v>
      </c>
      <c r="B7078" s="56">
        <v>0.12207175925925925</v>
      </c>
      <c r="C7078" t="s">
        <v>13</v>
      </c>
      <c r="D7078" t="s">
        <v>33</v>
      </c>
      <c r="E7078">
        <v>15</v>
      </c>
      <c r="F7078">
        <v>6</v>
      </c>
      <c r="J7078" t="s">
        <v>120</v>
      </c>
    </row>
    <row r="7079" spans="1:10">
      <c r="A7079" t="s">
        <v>1864</v>
      </c>
      <c r="B7079" s="56">
        <v>0.12219907407407407</v>
      </c>
      <c r="C7079" t="s">
        <v>13</v>
      </c>
      <c r="D7079" t="s">
        <v>28</v>
      </c>
      <c r="E7079">
        <v>9</v>
      </c>
      <c r="H7079" t="s">
        <v>2027</v>
      </c>
    </row>
    <row r="7080" spans="1:10">
      <c r="A7080" t="s">
        <v>1864</v>
      </c>
      <c r="B7080" s="56">
        <v>0.12224537037037037</v>
      </c>
      <c r="C7080" t="s">
        <v>13</v>
      </c>
      <c r="D7080" t="s">
        <v>28</v>
      </c>
      <c r="E7080">
        <v>8</v>
      </c>
      <c r="H7080" t="s">
        <v>2028</v>
      </c>
      <c r="I7080">
        <v>1</v>
      </c>
      <c r="J7080" t="s">
        <v>100</v>
      </c>
    </row>
    <row r="7081" spans="1:10">
      <c r="A7081" t="s">
        <v>1864</v>
      </c>
      <c r="B7081" s="56">
        <v>0.12311342592592593</v>
      </c>
      <c r="C7081" t="s">
        <v>14</v>
      </c>
      <c r="D7081" t="s">
        <v>15</v>
      </c>
      <c r="E7081">
        <v>7</v>
      </c>
      <c r="F7081">
        <v>4</v>
      </c>
    </row>
    <row r="7082" spans="1:10">
      <c r="A7082" t="s">
        <v>1864</v>
      </c>
      <c r="B7082" s="56">
        <v>0.12407407407407407</v>
      </c>
      <c r="C7082" t="s">
        <v>14</v>
      </c>
      <c r="D7082" t="s">
        <v>37</v>
      </c>
      <c r="E7082">
        <v>23</v>
      </c>
      <c r="F7082">
        <v>17</v>
      </c>
    </row>
    <row r="7083" spans="1:10">
      <c r="A7083" t="s">
        <v>1864</v>
      </c>
      <c r="B7083" s="56">
        <v>0.12451388888888888</v>
      </c>
      <c r="C7083" t="s">
        <v>888</v>
      </c>
      <c r="D7083" t="s">
        <v>101</v>
      </c>
      <c r="E7083">
        <v>6</v>
      </c>
      <c r="J7083" t="s">
        <v>2029</v>
      </c>
    </row>
    <row r="7084" spans="1:10">
      <c r="A7084" t="s">
        <v>1864</v>
      </c>
      <c r="B7084" s="56">
        <v>0.1255324074074074</v>
      </c>
      <c r="C7084" t="s">
        <v>21</v>
      </c>
      <c r="D7084" t="s">
        <v>78</v>
      </c>
      <c r="E7084" t="s">
        <v>20</v>
      </c>
      <c r="F7084">
        <v>1</v>
      </c>
    </row>
    <row r="7085" spans="1:10">
      <c r="A7085" t="s">
        <v>1864</v>
      </c>
      <c r="B7085" s="56">
        <v>0.12606481481481482</v>
      </c>
      <c r="C7085" t="s">
        <v>18</v>
      </c>
      <c r="D7085" t="s">
        <v>78</v>
      </c>
      <c r="E7085">
        <v>14</v>
      </c>
      <c r="F7085">
        <v>13</v>
      </c>
    </row>
    <row r="7086" spans="1:10">
      <c r="A7086" t="s">
        <v>1864</v>
      </c>
      <c r="B7086" s="56">
        <v>0.12752314814814814</v>
      </c>
      <c r="C7086" t="s">
        <v>18</v>
      </c>
      <c r="D7086" t="s">
        <v>24</v>
      </c>
      <c r="E7086">
        <v>13</v>
      </c>
      <c r="F7086">
        <v>8</v>
      </c>
    </row>
    <row r="7087" spans="1:10">
      <c r="A7087" t="s">
        <v>1864</v>
      </c>
      <c r="B7087" s="56">
        <v>0.13825231481481481</v>
      </c>
      <c r="C7087" t="s">
        <v>14</v>
      </c>
      <c r="D7087" t="s">
        <v>321</v>
      </c>
      <c r="E7087">
        <v>9</v>
      </c>
      <c r="F7087">
        <v>7</v>
      </c>
    </row>
    <row r="7088" spans="1:10">
      <c r="A7088" t="s">
        <v>1864</v>
      </c>
      <c r="B7088" s="56">
        <v>0.14174768518518518</v>
      </c>
      <c r="C7088" t="s">
        <v>14</v>
      </c>
      <c r="D7088" t="s">
        <v>37</v>
      </c>
      <c r="E7088">
        <v>10</v>
      </c>
      <c r="F7088">
        <v>4</v>
      </c>
    </row>
    <row r="7089" spans="1:10">
      <c r="A7089" t="s">
        <v>1864</v>
      </c>
      <c r="B7089" s="56">
        <v>0.1466550925925926</v>
      </c>
      <c r="C7089" t="s">
        <v>66</v>
      </c>
      <c r="D7089" t="s">
        <v>113</v>
      </c>
      <c r="E7089">
        <v>15</v>
      </c>
      <c r="F7089">
        <v>16</v>
      </c>
      <c r="J7089" t="s">
        <v>2032</v>
      </c>
    </row>
    <row r="7090" spans="1:10">
      <c r="A7090" t="s">
        <v>1864</v>
      </c>
      <c r="B7090" s="56">
        <v>0.1605787037037037</v>
      </c>
      <c r="C7090" t="s">
        <v>66</v>
      </c>
      <c r="D7090" t="s">
        <v>532</v>
      </c>
      <c r="E7090">
        <v>22</v>
      </c>
      <c r="F7090">
        <v>15</v>
      </c>
      <c r="J7090" t="s">
        <v>2033</v>
      </c>
    </row>
    <row r="7091" spans="1:10">
      <c r="A7091" t="s">
        <v>1864</v>
      </c>
      <c r="B7091" s="56">
        <v>0.16160879629629629</v>
      </c>
      <c r="C7091" t="s">
        <v>66</v>
      </c>
      <c r="D7091" t="s">
        <v>532</v>
      </c>
      <c r="E7091">
        <v>22</v>
      </c>
      <c r="F7091">
        <v>15</v>
      </c>
      <c r="J7091" t="s">
        <v>56</v>
      </c>
    </row>
    <row r="7092" spans="1:10">
      <c r="A7092" t="s">
        <v>1864</v>
      </c>
      <c r="B7092" s="56">
        <v>0.16160879629629629</v>
      </c>
      <c r="C7092" t="s">
        <v>66</v>
      </c>
      <c r="D7092" t="s">
        <v>532</v>
      </c>
      <c r="E7092">
        <v>22</v>
      </c>
      <c r="F7092">
        <v>15</v>
      </c>
      <c r="J7092" t="s">
        <v>2034</v>
      </c>
    </row>
    <row r="7093" spans="1:10">
      <c r="A7093" t="s">
        <v>2022</v>
      </c>
      <c r="B7093" s="56">
        <v>1.5081018518518518E-2</v>
      </c>
      <c r="C7093" t="s">
        <v>18</v>
      </c>
      <c r="D7093" t="s">
        <v>15</v>
      </c>
      <c r="E7093">
        <v>18</v>
      </c>
      <c r="F7093">
        <v>13</v>
      </c>
    </row>
    <row r="7094" spans="1:10">
      <c r="A7094" t="s">
        <v>2022</v>
      </c>
      <c r="B7094" s="56">
        <v>1.6064814814814816E-2</v>
      </c>
      <c r="C7094" t="s">
        <v>18</v>
      </c>
      <c r="D7094" t="s">
        <v>15</v>
      </c>
      <c r="E7094">
        <v>23</v>
      </c>
      <c r="F7094">
        <v>18</v>
      </c>
    </row>
    <row r="7095" spans="1:10">
      <c r="A7095" t="s">
        <v>2022</v>
      </c>
      <c r="B7095" s="56">
        <v>1.8020833333333333E-2</v>
      </c>
      <c r="C7095" t="s">
        <v>888</v>
      </c>
      <c r="D7095" t="s">
        <v>67</v>
      </c>
      <c r="E7095">
        <v>12</v>
      </c>
      <c r="F7095">
        <v>13</v>
      </c>
    </row>
    <row r="7096" spans="1:10">
      <c r="A7096" t="s">
        <v>2022</v>
      </c>
      <c r="B7096" s="56">
        <v>1.8020833333333333E-2</v>
      </c>
      <c r="C7096" t="s">
        <v>18</v>
      </c>
      <c r="D7096" t="s">
        <v>67</v>
      </c>
      <c r="E7096">
        <v>5</v>
      </c>
      <c r="F7096">
        <v>4</v>
      </c>
    </row>
    <row r="7097" spans="1:10">
      <c r="A7097" t="s">
        <v>2022</v>
      </c>
      <c r="B7097" s="56">
        <v>1.8020833333333333E-2</v>
      </c>
      <c r="C7097" t="s">
        <v>21</v>
      </c>
      <c r="D7097" t="s">
        <v>67</v>
      </c>
      <c r="E7097">
        <v>23</v>
      </c>
      <c r="F7097">
        <v>17</v>
      </c>
    </row>
    <row r="7098" spans="1:10">
      <c r="A7098" t="s">
        <v>2022</v>
      </c>
      <c r="B7098" s="56">
        <v>1.8020833333333333E-2</v>
      </c>
      <c r="C7098" t="s">
        <v>13</v>
      </c>
      <c r="D7098" t="s">
        <v>67</v>
      </c>
      <c r="E7098">
        <v>16</v>
      </c>
      <c r="F7098">
        <v>14</v>
      </c>
    </row>
    <row r="7099" spans="1:10">
      <c r="A7099" t="s">
        <v>2022</v>
      </c>
      <c r="B7099" s="56">
        <v>1.8020833333333333E-2</v>
      </c>
      <c r="C7099" t="s">
        <v>14</v>
      </c>
      <c r="D7099" t="s">
        <v>67</v>
      </c>
      <c r="E7099">
        <v>11</v>
      </c>
      <c r="F7099">
        <v>9</v>
      </c>
    </row>
    <row r="7100" spans="1:10">
      <c r="A7100" t="s">
        <v>2022</v>
      </c>
      <c r="B7100" s="56">
        <v>2.1597222222222223E-2</v>
      </c>
      <c r="C7100" t="s">
        <v>14</v>
      </c>
      <c r="D7100" t="s">
        <v>67</v>
      </c>
      <c r="E7100">
        <v>10</v>
      </c>
      <c r="F7100">
        <v>8</v>
      </c>
    </row>
    <row r="7101" spans="1:10">
      <c r="A7101" t="s">
        <v>2022</v>
      </c>
      <c r="B7101" s="56">
        <v>2.9826388888888888E-2</v>
      </c>
      <c r="C7101" t="s">
        <v>14</v>
      </c>
      <c r="D7101" t="s">
        <v>246</v>
      </c>
      <c r="E7101">
        <v>20</v>
      </c>
      <c r="F7101">
        <v>14</v>
      </c>
    </row>
    <row r="7102" spans="1:10">
      <c r="A7102" t="s">
        <v>2022</v>
      </c>
      <c r="B7102" s="56">
        <v>2.9826388888888888E-2</v>
      </c>
      <c r="C7102" t="s">
        <v>21</v>
      </c>
      <c r="D7102" t="s">
        <v>246</v>
      </c>
      <c r="E7102">
        <v>14</v>
      </c>
      <c r="F7102">
        <v>4</v>
      </c>
    </row>
    <row r="7103" spans="1:10">
      <c r="A7103" t="s">
        <v>2022</v>
      </c>
      <c r="B7103" s="56">
        <v>3.2800925925925928E-2</v>
      </c>
      <c r="C7103" t="s">
        <v>888</v>
      </c>
      <c r="D7103" t="s">
        <v>25</v>
      </c>
      <c r="E7103">
        <v>10</v>
      </c>
      <c r="F7103">
        <v>5</v>
      </c>
    </row>
    <row r="7104" spans="1:10">
      <c r="A7104" t="s">
        <v>2022</v>
      </c>
      <c r="B7104" s="56">
        <v>3.2800925925925928E-2</v>
      </c>
      <c r="C7104" t="s">
        <v>21</v>
      </c>
      <c r="D7104" t="s">
        <v>25</v>
      </c>
      <c r="E7104">
        <v>23</v>
      </c>
      <c r="F7104">
        <v>19</v>
      </c>
    </row>
    <row r="7105" spans="1:10">
      <c r="A7105" t="s">
        <v>2022</v>
      </c>
      <c r="B7105" s="56">
        <v>3.2800925925925928E-2</v>
      </c>
      <c r="C7105" t="s">
        <v>18</v>
      </c>
      <c r="D7105" t="s">
        <v>25</v>
      </c>
      <c r="E7105" t="s">
        <v>38</v>
      </c>
      <c r="F7105" t="s">
        <v>38</v>
      </c>
    </row>
    <row r="7106" spans="1:10">
      <c r="A7106" t="s">
        <v>2022</v>
      </c>
      <c r="B7106" s="56">
        <v>3.2974537037037038E-2</v>
      </c>
      <c r="C7106" t="s">
        <v>66</v>
      </c>
      <c r="D7106" t="s">
        <v>60</v>
      </c>
      <c r="E7106">
        <v>13</v>
      </c>
      <c r="F7106">
        <v>11</v>
      </c>
    </row>
    <row r="7107" spans="1:10">
      <c r="A7107" t="s">
        <v>2022</v>
      </c>
      <c r="B7107" s="56">
        <v>6.8831018518518514E-2</v>
      </c>
      <c r="C7107" t="s">
        <v>13</v>
      </c>
      <c r="D7107" t="s">
        <v>15</v>
      </c>
      <c r="E7107">
        <v>9</v>
      </c>
      <c r="F7107">
        <v>7</v>
      </c>
    </row>
    <row r="7108" spans="1:10">
      <c r="A7108" t="s">
        <v>2022</v>
      </c>
      <c r="B7108" s="56">
        <v>6.8263888888888888E-2</v>
      </c>
      <c r="C7108" t="s">
        <v>21</v>
      </c>
      <c r="D7108" t="s">
        <v>34</v>
      </c>
      <c r="E7108">
        <v>27</v>
      </c>
      <c r="F7108">
        <v>17</v>
      </c>
      <c r="J7108" t="s">
        <v>2031</v>
      </c>
    </row>
    <row r="7109" spans="1:10">
      <c r="A7109" t="s">
        <v>2022</v>
      </c>
      <c r="B7109" s="56">
        <v>6.8391203703703704E-2</v>
      </c>
      <c r="C7109" t="s">
        <v>13</v>
      </c>
      <c r="D7109" t="s">
        <v>24</v>
      </c>
      <c r="E7109">
        <v>10</v>
      </c>
      <c r="F7109">
        <v>12</v>
      </c>
    </row>
    <row r="7110" spans="1:10">
      <c r="A7110" t="s">
        <v>2022</v>
      </c>
      <c r="B7110" s="56">
        <v>6.9201388888888896E-2</v>
      </c>
      <c r="C7110" t="s">
        <v>13</v>
      </c>
      <c r="D7110" t="s">
        <v>22</v>
      </c>
      <c r="E7110">
        <v>9</v>
      </c>
      <c r="F7110">
        <v>9</v>
      </c>
    </row>
    <row r="7111" spans="1:10">
      <c r="A7111" t="s">
        <v>2022</v>
      </c>
      <c r="B7111" s="56">
        <v>7.1863425925925928E-2</v>
      </c>
      <c r="C7111" t="s">
        <v>13</v>
      </c>
      <c r="D7111" t="s">
        <v>113</v>
      </c>
      <c r="E7111">
        <v>21</v>
      </c>
      <c r="F7111">
        <v>18</v>
      </c>
    </row>
    <row r="7112" spans="1:10">
      <c r="A7112" t="s">
        <v>2022</v>
      </c>
      <c r="B7112" s="56">
        <v>0.10109953703703704</v>
      </c>
      <c r="C7112" t="s">
        <v>14</v>
      </c>
      <c r="D7112" t="s">
        <v>15</v>
      </c>
      <c r="E7112">
        <v>6</v>
      </c>
      <c r="F7112">
        <v>3</v>
      </c>
    </row>
    <row r="7113" spans="1:10">
      <c r="A7113" t="s">
        <v>2022</v>
      </c>
      <c r="B7113" s="56">
        <v>0.10572916666666667</v>
      </c>
      <c r="C7113" t="s">
        <v>14</v>
      </c>
      <c r="D7113" t="s">
        <v>15</v>
      </c>
      <c r="E7113">
        <v>19</v>
      </c>
      <c r="F7113">
        <v>16</v>
      </c>
    </row>
    <row r="7114" spans="1:10">
      <c r="A7114" t="s">
        <v>2022</v>
      </c>
      <c r="B7114" s="56">
        <v>0.10665509259259259</v>
      </c>
      <c r="C7114" t="s">
        <v>19</v>
      </c>
      <c r="D7114" t="s">
        <v>31</v>
      </c>
      <c r="E7114">
        <v>5</v>
      </c>
      <c r="F7114">
        <v>4</v>
      </c>
    </row>
    <row r="7115" spans="1:10">
      <c r="A7115" t="s">
        <v>2022</v>
      </c>
      <c r="B7115" s="56">
        <v>0.1078587962962963</v>
      </c>
      <c r="C7115" t="s">
        <v>14</v>
      </c>
      <c r="D7115" t="s">
        <v>31</v>
      </c>
      <c r="E7115">
        <v>7</v>
      </c>
      <c r="F7115">
        <v>6</v>
      </c>
    </row>
    <row r="7116" spans="1:10">
      <c r="A7116" t="s">
        <v>2022</v>
      </c>
      <c r="B7116" s="56">
        <v>0.1078587962962963</v>
      </c>
      <c r="C7116" t="s">
        <v>14</v>
      </c>
      <c r="D7116" t="s">
        <v>31</v>
      </c>
      <c r="E7116">
        <v>7</v>
      </c>
      <c r="F7116">
        <v>1</v>
      </c>
    </row>
    <row r="7117" spans="1:10">
      <c r="A7117" t="s">
        <v>2022</v>
      </c>
      <c r="B7117" s="56">
        <v>0.11167824074074074</v>
      </c>
      <c r="C7117" t="s">
        <v>888</v>
      </c>
      <c r="D7117" t="s">
        <v>31</v>
      </c>
      <c r="E7117">
        <v>8</v>
      </c>
      <c r="F7117">
        <v>5</v>
      </c>
    </row>
    <row r="7118" spans="1:10">
      <c r="A7118" t="s">
        <v>2022</v>
      </c>
      <c r="B7118" s="56">
        <v>0.11255787037037036</v>
      </c>
      <c r="C7118" t="s">
        <v>13</v>
      </c>
      <c r="D7118" t="s">
        <v>31</v>
      </c>
      <c r="E7118">
        <v>12</v>
      </c>
      <c r="F7118">
        <v>7</v>
      </c>
    </row>
    <row r="7119" spans="1:10">
      <c r="A7119" t="s">
        <v>2022</v>
      </c>
      <c r="B7119" s="56">
        <v>0.12047453703703703</v>
      </c>
      <c r="C7119" t="s">
        <v>13</v>
      </c>
      <c r="D7119" t="s">
        <v>34</v>
      </c>
      <c r="E7119" t="s">
        <v>20</v>
      </c>
      <c r="F7119">
        <v>1</v>
      </c>
    </row>
    <row r="7120" spans="1:10">
      <c r="A7120" t="s">
        <v>2022</v>
      </c>
      <c r="B7120" s="56">
        <v>0.12290509259259259</v>
      </c>
      <c r="C7120" t="s">
        <v>13</v>
      </c>
      <c r="D7120" t="s">
        <v>15</v>
      </c>
      <c r="E7120">
        <v>20</v>
      </c>
      <c r="F7120">
        <v>18</v>
      </c>
    </row>
    <row r="7121" spans="1:10">
      <c r="A7121" t="s">
        <v>2022</v>
      </c>
      <c r="B7121" s="56">
        <v>0.12328703703703704</v>
      </c>
      <c r="C7121" t="s">
        <v>13</v>
      </c>
      <c r="D7121" t="s">
        <v>67</v>
      </c>
      <c r="E7121">
        <v>12</v>
      </c>
      <c r="F7121">
        <v>10</v>
      </c>
    </row>
    <row r="7122" spans="1:10">
      <c r="A7122" t="s">
        <v>2022</v>
      </c>
      <c r="B7122" s="56">
        <v>0.13887731481481483</v>
      </c>
      <c r="C7122" t="s">
        <v>18</v>
      </c>
      <c r="D7122" t="s">
        <v>15</v>
      </c>
      <c r="E7122">
        <v>18</v>
      </c>
      <c r="F7122">
        <v>13</v>
      </c>
    </row>
    <row r="7123" spans="1:10">
      <c r="A7123" t="s">
        <v>2022</v>
      </c>
      <c r="B7123" s="56">
        <v>0.14072916666666666</v>
      </c>
      <c r="C7123" t="s">
        <v>18</v>
      </c>
      <c r="D7123" t="s">
        <v>31</v>
      </c>
      <c r="E7123">
        <v>24</v>
      </c>
      <c r="F7123">
        <v>19</v>
      </c>
    </row>
    <row r="7124" spans="1:10">
      <c r="A7124" t="s">
        <v>2030</v>
      </c>
      <c r="B7124" s="56">
        <v>9.3402777777777772E-3</v>
      </c>
      <c r="C7124" t="s">
        <v>18</v>
      </c>
      <c r="D7124" t="s">
        <v>113</v>
      </c>
      <c r="E7124" t="s">
        <v>38</v>
      </c>
      <c r="F7124" t="s">
        <v>38</v>
      </c>
    </row>
    <row r="7125" spans="1:10">
      <c r="A7125" t="s">
        <v>2030</v>
      </c>
      <c r="B7125" s="56">
        <v>9.3402777777777772E-3</v>
      </c>
      <c r="C7125" t="s">
        <v>888</v>
      </c>
      <c r="D7125" t="s">
        <v>113</v>
      </c>
      <c r="E7125" t="s">
        <v>38</v>
      </c>
      <c r="F7125" t="s">
        <v>38</v>
      </c>
    </row>
    <row r="7126" spans="1:10">
      <c r="A7126" t="s">
        <v>2030</v>
      </c>
      <c r="B7126" s="56">
        <v>1.4548611111111111E-2</v>
      </c>
      <c r="C7126" t="s">
        <v>18</v>
      </c>
      <c r="D7126" t="s">
        <v>37</v>
      </c>
      <c r="E7126">
        <v>20</v>
      </c>
      <c r="F7126">
        <v>19</v>
      </c>
    </row>
    <row r="7127" spans="1:10">
      <c r="A7127" t="s">
        <v>2030</v>
      </c>
      <c r="B7127" s="56">
        <v>1.5393518518518518E-2</v>
      </c>
      <c r="C7127" t="s">
        <v>14</v>
      </c>
      <c r="D7127" t="s">
        <v>37</v>
      </c>
      <c r="E7127" t="s">
        <v>20</v>
      </c>
      <c r="F7127">
        <v>1</v>
      </c>
    </row>
    <row r="7128" spans="1:10">
      <c r="A7128" t="s">
        <v>2030</v>
      </c>
      <c r="B7128" s="56">
        <v>1.5671296296296298E-2</v>
      </c>
      <c r="C7128" t="s">
        <v>18</v>
      </c>
      <c r="D7128" t="s">
        <v>37</v>
      </c>
      <c r="E7128">
        <v>11</v>
      </c>
      <c r="F7128">
        <v>10</v>
      </c>
    </row>
    <row r="7129" spans="1:10">
      <c r="A7129" t="s">
        <v>2030</v>
      </c>
      <c r="B7129" s="56">
        <v>1.6168981481481482E-2</v>
      </c>
      <c r="C7129" t="s">
        <v>888</v>
      </c>
      <c r="D7129" t="s">
        <v>242</v>
      </c>
      <c r="E7129">
        <v>18</v>
      </c>
      <c r="F7129">
        <v>13</v>
      </c>
    </row>
    <row r="7130" spans="1:10">
      <c r="A7130" t="s">
        <v>2030</v>
      </c>
      <c r="B7130" s="56">
        <v>2.1099537037037038E-2</v>
      </c>
      <c r="C7130" t="s">
        <v>888</v>
      </c>
      <c r="D7130" t="s">
        <v>15</v>
      </c>
      <c r="E7130">
        <v>15</v>
      </c>
      <c r="F7130">
        <v>6</v>
      </c>
    </row>
    <row r="7131" spans="1:10">
      <c r="A7131" t="s">
        <v>2030</v>
      </c>
      <c r="B7131" s="56">
        <v>2.2013888888888888E-2</v>
      </c>
      <c r="C7131" t="s">
        <v>13</v>
      </c>
      <c r="D7131" t="s">
        <v>68</v>
      </c>
      <c r="E7131">
        <v>11</v>
      </c>
      <c r="F7131">
        <v>9</v>
      </c>
    </row>
    <row r="7132" spans="1:10">
      <c r="A7132" t="s">
        <v>2030</v>
      </c>
      <c r="B7132" s="56">
        <v>2.8622685185185185E-2</v>
      </c>
      <c r="C7132" t="s">
        <v>18</v>
      </c>
      <c r="D7132" t="s">
        <v>60</v>
      </c>
      <c r="E7132" t="s">
        <v>38</v>
      </c>
      <c r="F7132" t="s">
        <v>38</v>
      </c>
      <c r="J7132" t="s">
        <v>56</v>
      </c>
    </row>
    <row r="7133" spans="1:10">
      <c r="A7133" t="s">
        <v>2030</v>
      </c>
      <c r="B7133" s="56">
        <v>2.8622685185185185E-2</v>
      </c>
      <c r="C7133" t="s">
        <v>18</v>
      </c>
      <c r="D7133" t="s">
        <v>60</v>
      </c>
      <c r="E7133">
        <v>13</v>
      </c>
      <c r="F7133">
        <v>12</v>
      </c>
      <c r="J7133" t="s">
        <v>57</v>
      </c>
    </row>
    <row r="7134" spans="1:10">
      <c r="A7134" t="s">
        <v>2030</v>
      </c>
      <c r="B7134" s="56">
        <v>3.5300925925925923E-2</v>
      </c>
      <c r="C7134" t="s">
        <v>888</v>
      </c>
      <c r="D7134" t="s">
        <v>242</v>
      </c>
      <c r="E7134">
        <v>19</v>
      </c>
      <c r="F7134">
        <v>14</v>
      </c>
    </row>
    <row r="7135" spans="1:10">
      <c r="A7135" t="s">
        <v>2030</v>
      </c>
      <c r="B7135" s="56">
        <v>3.5300925925925923E-2</v>
      </c>
      <c r="C7135" t="s">
        <v>18</v>
      </c>
      <c r="D7135" t="s">
        <v>242</v>
      </c>
      <c r="E7135">
        <v>12</v>
      </c>
      <c r="F7135">
        <v>7</v>
      </c>
    </row>
    <row r="7136" spans="1:10">
      <c r="A7136" t="s">
        <v>2030</v>
      </c>
      <c r="B7136" s="56">
        <v>3.8344907407407404E-2</v>
      </c>
      <c r="C7136" t="s">
        <v>13</v>
      </c>
      <c r="D7136" t="s">
        <v>15</v>
      </c>
      <c r="E7136">
        <v>7</v>
      </c>
      <c r="F7136">
        <v>5</v>
      </c>
    </row>
    <row r="7137" spans="1:10">
      <c r="A7137" t="s">
        <v>2030</v>
      </c>
      <c r="B7137" s="56">
        <v>4.2314814814814812E-2</v>
      </c>
      <c r="C7137" t="s">
        <v>18</v>
      </c>
      <c r="D7137" t="s">
        <v>246</v>
      </c>
      <c r="E7137" t="s">
        <v>20</v>
      </c>
      <c r="F7137">
        <v>1</v>
      </c>
    </row>
    <row r="7138" spans="1:10">
      <c r="A7138" t="s">
        <v>2030</v>
      </c>
      <c r="B7138" s="56">
        <v>4.3055555555555555E-2</v>
      </c>
      <c r="C7138" t="s">
        <v>13</v>
      </c>
      <c r="D7138" t="s">
        <v>246</v>
      </c>
      <c r="E7138" t="s">
        <v>17</v>
      </c>
      <c r="F7138">
        <v>20</v>
      </c>
    </row>
    <row r="7139" spans="1:10">
      <c r="A7139" t="s">
        <v>2030</v>
      </c>
      <c r="B7139" s="56">
        <v>6.0891203703703704E-2</v>
      </c>
      <c r="C7139" t="s">
        <v>19</v>
      </c>
      <c r="D7139" t="s">
        <v>78</v>
      </c>
      <c r="E7139" t="s">
        <v>38</v>
      </c>
      <c r="F7139" t="s">
        <v>38</v>
      </c>
      <c r="J7139" t="s">
        <v>56</v>
      </c>
    </row>
    <row r="7140" spans="1:10">
      <c r="A7140" t="s">
        <v>2030</v>
      </c>
      <c r="B7140" s="56">
        <v>6.0891203703703704E-2</v>
      </c>
      <c r="C7140" t="s">
        <v>19</v>
      </c>
      <c r="D7140" t="s">
        <v>78</v>
      </c>
      <c r="E7140">
        <v>24</v>
      </c>
      <c r="F7140">
        <v>15</v>
      </c>
      <c r="J7140" t="s">
        <v>2036</v>
      </c>
    </row>
    <row r="7141" spans="1:10">
      <c r="A7141" t="s">
        <v>2030</v>
      </c>
      <c r="B7141" s="56">
        <v>6.0995370370370373E-2</v>
      </c>
      <c r="C7141" t="s">
        <v>19</v>
      </c>
      <c r="D7141" t="s">
        <v>78</v>
      </c>
      <c r="E7141" t="s">
        <v>38</v>
      </c>
      <c r="F7141" t="s">
        <v>38</v>
      </c>
      <c r="J7141" t="s">
        <v>56</v>
      </c>
    </row>
    <row r="7142" spans="1:10">
      <c r="A7142" t="s">
        <v>2030</v>
      </c>
      <c r="B7142" s="56">
        <v>6.0995370370370373E-2</v>
      </c>
      <c r="C7142" t="s">
        <v>19</v>
      </c>
      <c r="D7142" t="s">
        <v>78</v>
      </c>
      <c r="E7142">
        <v>22</v>
      </c>
      <c r="F7142">
        <v>13</v>
      </c>
      <c r="J7142" t="s">
        <v>2036</v>
      </c>
    </row>
    <row r="7143" spans="1:10">
      <c r="A7143" t="s">
        <v>2030</v>
      </c>
      <c r="B7143" s="56">
        <v>6.1030092592592594E-2</v>
      </c>
      <c r="C7143" t="s">
        <v>19</v>
      </c>
      <c r="D7143" t="s">
        <v>78</v>
      </c>
      <c r="E7143" t="s">
        <v>38</v>
      </c>
      <c r="F7143" t="s">
        <v>38</v>
      </c>
      <c r="J7143" t="s">
        <v>56</v>
      </c>
    </row>
    <row r="7144" spans="1:10">
      <c r="A7144" t="s">
        <v>2030</v>
      </c>
      <c r="B7144" s="56">
        <v>6.1030092592592594E-2</v>
      </c>
      <c r="C7144" t="s">
        <v>19</v>
      </c>
      <c r="D7144" t="s">
        <v>78</v>
      </c>
      <c r="E7144">
        <v>19</v>
      </c>
      <c r="F7144">
        <v>10</v>
      </c>
      <c r="J7144" t="s">
        <v>2036</v>
      </c>
    </row>
    <row r="7145" spans="1:10">
      <c r="A7145" t="s">
        <v>2030</v>
      </c>
      <c r="B7145" s="56">
        <v>6.1863425925925926E-2</v>
      </c>
      <c r="C7145" t="s">
        <v>19</v>
      </c>
      <c r="D7145" t="s">
        <v>78</v>
      </c>
      <c r="E7145" t="s">
        <v>38</v>
      </c>
      <c r="F7145" t="s">
        <v>38</v>
      </c>
      <c r="J7145" t="s">
        <v>56</v>
      </c>
    </row>
    <row r="7146" spans="1:10">
      <c r="A7146" t="s">
        <v>2030</v>
      </c>
      <c r="B7146" s="56">
        <v>6.1863425925925926E-2</v>
      </c>
      <c r="C7146" t="s">
        <v>19</v>
      </c>
      <c r="D7146" t="s">
        <v>78</v>
      </c>
      <c r="E7146">
        <v>23</v>
      </c>
      <c r="F7146">
        <v>14</v>
      </c>
      <c r="J7146" t="s">
        <v>2036</v>
      </c>
    </row>
    <row r="7147" spans="1:10">
      <c r="A7147" t="s">
        <v>2030</v>
      </c>
      <c r="B7147" s="56">
        <v>6.204861111111111E-2</v>
      </c>
      <c r="C7147" t="s">
        <v>19</v>
      </c>
      <c r="D7147" t="s">
        <v>78</v>
      </c>
      <c r="E7147" t="s">
        <v>38</v>
      </c>
      <c r="F7147" t="s">
        <v>38</v>
      </c>
      <c r="J7147" t="s">
        <v>56</v>
      </c>
    </row>
    <row r="7148" spans="1:10">
      <c r="A7148" t="s">
        <v>2030</v>
      </c>
      <c r="B7148" s="56">
        <v>6.204861111111111E-2</v>
      </c>
      <c r="C7148" t="s">
        <v>19</v>
      </c>
      <c r="D7148" t="s">
        <v>78</v>
      </c>
      <c r="E7148">
        <v>25</v>
      </c>
      <c r="F7148">
        <v>16</v>
      </c>
      <c r="J7148" t="s">
        <v>2036</v>
      </c>
    </row>
    <row r="7149" spans="1:10">
      <c r="A7149" t="s">
        <v>2030</v>
      </c>
      <c r="B7149" s="56">
        <v>6.4085648148148142E-2</v>
      </c>
      <c r="C7149" t="s">
        <v>19</v>
      </c>
      <c r="D7149" t="s">
        <v>78</v>
      </c>
      <c r="E7149" t="s">
        <v>38</v>
      </c>
      <c r="F7149" t="s">
        <v>38</v>
      </c>
      <c r="J7149" t="s">
        <v>56</v>
      </c>
    </row>
    <row r="7150" spans="1:10">
      <c r="A7150" t="s">
        <v>2030</v>
      </c>
      <c r="B7150" s="56">
        <v>6.4085648148148142E-2</v>
      </c>
      <c r="C7150" t="s">
        <v>19</v>
      </c>
      <c r="D7150" t="s">
        <v>78</v>
      </c>
      <c r="E7150">
        <v>22</v>
      </c>
      <c r="F7150">
        <v>13</v>
      </c>
      <c r="J7150" t="s">
        <v>2036</v>
      </c>
    </row>
    <row r="7151" spans="1:10">
      <c r="A7151" t="s">
        <v>2030</v>
      </c>
      <c r="B7151" s="56">
        <v>6.4733796296296303E-2</v>
      </c>
      <c r="C7151" t="s">
        <v>66</v>
      </c>
      <c r="D7151" t="s">
        <v>37</v>
      </c>
      <c r="E7151">
        <v>10</v>
      </c>
    </row>
    <row r="7152" spans="1:10">
      <c r="A7152" t="s">
        <v>2030</v>
      </c>
      <c r="B7152" s="56">
        <v>7.3252314814814812E-2</v>
      </c>
      <c r="C7152" t="s">
        <v>21</v>
      </c>
      <c r="D7152" t="s">
        <v>31</v>
      </c>
      <c r="E7152" t="s">
        <v>20</v>
      </c>
      <c r="F7152">
        <v>1</v>
      </c>
    </row>
    <row r="7153" spans="1:10">
      <c r="A7153" t="s">
        <v>2030</v>
      </c>
      <c r="B7153" s="56">
        <v>7.4571759259259254E-2</v>
      </c>
      <c r="C7153" t="s">
        <v>13</v>
      </c>
      <c r="D7153" t="s">
        <v>24</v>
      </c>
      <c r="E7153">
        <v>11</v>
      </c>
      <c r="F7153">
        <v>13</v>
      </c>
    </row>
    <row r="7154" spans="1:10">
      <c r="A7154" t="s">
        <v>2030</v>
      </c>
      <c r="B7154" s="56">
        <v>7.6840277777777771E-2</v>
      </c>
      <c r="C7154" t="s">
        <v>21</v>
      </c>
      <c r="D7154" t="s">
        <v>31</v>
      </c>
      <c r="E7154">
        <v>12</v>
      </c>
      <c r="F7154">
        <v>8</v>
      </c>
    </row>
    <row r="7155" spans="1:10">
      <c r="A7155" t="s">
        <v>2030</v>
      </c>
      <c r="B7155" s="56">
        <v>8.8287037037037039E-2</v>
      </c>
      <c r="C7155" t="s">
        <v>13</v>
      </c>
      <c r="D7155" t="s">
        <v>15</v>
      </c>
      <c r="E7155">
        <v>8</v>
      </c>
      <c r="F7155">
        <v>6</v>
      </c>
    </row>
    <row r="7156" spans="1:10">
      <c r="A7156" t="s">
        <v>2030</v>
      </c>
      <c r="B7156" s="56">
        <v>0.10769675925925926</v>
      </c>
      <c r="C7156" t="s">
        <v>18</v>
      </c>
      <c r="D7156" t="s">
        <v>68</v>
      </c>
      <c r="E7156">
        <v>3</v>
      </c>
      <c r="F7156">
        <v>2</v>
      </c>
    </row>
    <row r="7157" spans="1:10">
      <c r="A7157" t="s">
        <v>2030</v>
      </c>
      <c r="B7157" s="56">
        <v>0.10818287037037037</v>
      </c>
      <c r="C7157" t="s">
        <v>18</v>
      </c>
      <c r="D7157" t="s">
        <v>25</v>
      </c>
      <c r="E7157" t="s">
        <v>20</v>
      </c>
      <c r="F7157">
        <v>1</v>
      </c>
    </row>
    <row r="7158" spans="1:10">
      <c r="A7158" t="s">
        <v>2030</v>
      </c>
      <c r="B7158" s="56">
        <v>0.12578703703703703</v>
      </c>
      <c r="C7158" t="s">
        <v>14</v>
      </c>
      <c r="D7158" t="s">
        <v>22</v>
      </c>
      <c r="E7158">
        <v>22</v>
      </c>
      <c r="F7158">
        <v>17</v>
      </c>
    </row>
    <row r="7159" spans="1:10">
      <c r="A7159" t="s">
        <v>2030</v>
      </c>
      <c r="B7159" s="56">
        <v>0.12587962962962962</v>
      </c>
      <c r="C7159" t="s">
        <v>14</v>
      </c>
      <c r="D7159" t="s">
        <v>15</v>
      </c>
      <c r="E7159">
        <v>11</v>
      </c>
      <c r="F7159">
        <v>8</v>
      </c>
    </row>
    <row r="7160" spans="1:10">
      <c r="A7160" t="s">
        <v>2030</v>
      </c>
      <c r="B7160" s="56">
        <v>0.12689814814814815</v>
      </c>
      <c r="C7160" t="s">
        <v>19</v>
      </c>
      <c r="D7160" t="s">
        <v>22</v>
      </c>
      <c r="E7160" t="s">
        <v>38</v>
      </c>
      <c r="F7160" t="s">
        <v>38</v>
      </c>
      <c r="J7160" t="s">
        <v>56</v>
      </c>
    </row>
    <row r="7161" spans="1:10">
      <c r="A7161" t="s">
        <v>2030</v>
      </c>
      <c r="B7161" s="56">
        <v>0.12689814814814815</v>
      </c>
      <c r="C7161" t="s">
        <v>19</v>
      </c>
      <c r="D7161" t="s">
        <v>22</v>
      </c>
      <c r="E7161">
        <v>28</v>
      </c>
      <c r="F7161">
        <v>15</v>
      </c>
    </row>
    <row r="7162" spans="1:10">
      <c r="A7162" t="s">
        <v>2030</v>
      </c>
      <c r="B7162" s="56">
        <v>0.12880787037037036</v>
      </c>
      <c r="C7162" t="s">
        <v>19</v>
      </c>
      <c r="D7162" t="s">
        <v>137</v>
      </c>
      <c r="E7162" t="s">
        <v>20</v>
      </c>
      <c r="F7162">
        <v>1</v>
      </c>
    </row>
    <row r="7163" spans="1:10">
      <c r="A7163" t="s">
        <v>2030</v>
      </c>
      <c r="B7163" s="56">
        <v>0.12923611111111111</v>
      </c>
      <c r="C7163" t="s">
        <v>13</v>
      </c>
      <c r="D7163" t="s">
        <v>31</v>
      </c>
      <c r="E7163">
        <v>22</v>
      </c>
      <c r="F7163">
        <v>17</v>
      </c>
    </row>
    <row r="7164" spans="1:10">
      <c r="A7164" t="s">
        <v>2030</v>
      </c>
      <c r="B7164" s="56">
        <v>0.12986111111111112</v>
      </c>
      <c r="C7164" t="s">
        <v>19</v>
      </c>
      <c r="D7164" t="s">
        <v>137</v>
      </c>
      <c r="E7164">
        <v>18</v>
      </c>
      <c r="F7164">
        <v>9</v>
      </c>
    </row>
    <row r="7165" spans="1:10">
      <c r="A7165" t="s">
        <v>2030</v>
      </c>
      <c r="B7165" s="56">
        <v>0.13148148148148148</v>
      </c>
      <c r="C7165" t="s">
        <v>89</v>
      </c>
      <c r="D7165" t="s">
        <v>15</v>
      </c>
      <c r="E7165">
        <v>22</v>
      </c>
      <c r="F7165">
        <v>19</v>
      </c>
    </row>
    <row r="7166" spans="1:10">
      <c r="A7166" t="s">
        <v>2030</v>
      </c>
      <c r="B7166" s="56">
        <v>0.13199074074074074</v>
      </c>
      <c r="C7166" t="s">
        <v>89</v>
      </c>
      <c r="D7166" t="s">
        <v>15</v>
      </c>
      <c r="E7166" t="s">
        <v>38</v>
      </c>
      <c r="F7166" t="s">
        <v>38</v>
      </c>
      <c r="J7166" t="s">
        <v>103</v>
      </c>
    </row>
    <row r="7167" spans="1:10">
      <c r="A7167" t="s">
        <v>2030</v>
      </c>
      <c r="B7167" s="56">
        <v>0.13199074074074074</v>
      </c>
      <c r="C7167" t="s">
        <v>89</v>
      </c>
      <c r="D7167" t="s">
        <v>15</v>
      </c>
      <c r="E7167">
        <v>7</v>
      </c>
      <c r="F7167">
        <v>4</v>
      </c>
    </row>
    <row r="7168" spans="1:10">
      <c r="A7168" t="s">
        <v>2030</v>
      </c>
      <c r="B7168" s="56">
        <v>0.13247685185185185</v>
      </c>
      <c r="C7168" t="s">
        <v>19</v>
      </c>
      <c r="D7168" t="s">
        <v>55</v>
      </c>
      <c r="E7168">
        <v>22</v>
      </c>
      <c r="F7168">
        <v>17</v>
      </c>
      <c r="J7168" t="s">
        <v>103</v>
      </c>
    </row>
    <row r="7169" spans="1:6">
      <c r="A7169" t="s">
        <v>2030</v>
      </c>
      <c r="B7169" s="56">
        <v>0.13247685185185185</v>
      </c>
      <c r="C7169" t="s">
        <v>19</v>
      </c>
      <c r="D7169" t="s">
        <v>55</v>
      </c>
      <c r="E7169">
        <v>21</v>
      </c>
      <c r="F7169">
        <v>16</v>
      </c>
    </row>
    <row r="7170" spans="1:6">
      <c r="A7170" t="s">
        <v>2030</v>
      </c>
      <c r="B7170" s="56">
        <v>0.13355324074074074</v>
      </c>
      <c r="C7170" t="s">
        <v>14</v>
      </c>
      <c r="D7170" t="s">
        <v>37</v>
      </c>
      <c r="E7170">
        <v>11</v>
      </c>
      <c r="F7170">
        <v>5</v>
      </c>
    </row>
    <row r="7171" spans="1:6">
      <c r="A7171" t="s">
        <v>2030</v>
      </c>
      <c r="B7171" s="56">
        <v>0.13363425925925926</v>
      </c>
      <c r="C7171" t="s">
        <v>19</v>
      </c>
      <c r="D7171" t="s">
        <v>37</v>
      </c>
      <c r="E7171">
        <v>24</v>
      </c>
      <c r="F7171">
        <v>14</v>
      </c>
    </row>
    <row r="7172" spans="1:6">
      <c r="A7172" t="s">
        <v>2030</v>
      </c>
      <c r="B7172" s="56">
        <v>0.13641203703703703</v>
      </c>
      <c r="C7172" t="s">
        <v>14</v>
      </c>
      <c r="D7172" t="s">
        <v>27</v>
      </c>
      <c r="E7172">
        <v>19</v>
      </c>
      <c r="F7172">
        <v>10</v>
      </c>
    </row>
    <row r="7173" spans="1:6">
      <c r="A7173" t="s">
        <v>2030</v>
      </c>
      <c r="B7173" s="56">
        <v>0.13643518518518519</v>
      </c>
      <c r="C7173" t="s">
        <v>19</v>
      </c>
      <c r="D7173" t="s">
        <v>27</v>
      </c>
      <c r="E7173">
        <v>27</v>
      </c>
      <c r="F7173">
        <v>14</v>
      </c>
    </row>
    <row r="7174" spans="1:6">
      <c r="A7174" t="s">
        <v>2030</v>
      </c>
      <c r="B7174" s="56">
        <v>0.13655092592592594</v>
      </c>
      <c r="C7174" t="s">
        <v>19</v>
      </c>
      <c r="D7174" t="s">
        <v>22</v>
      </c>
      <c r="E7174">
        <v>29</v>
      </c>
      <c r="F7174">
        <v>16</v>
      </c>
    </row>
    <row r="7175" spans="1:6">
      <c r="A7175" t="s">
        <v>2030</v>
      </c>
      <c r="B7175" s="56">
        <v>0.13655092592592594</v>
      </c>
      <c r="C7175" t="s">
        <v>14</v>
      </c>
      <c r="D7175" t="s">
        <v>22</v>
      </c>
      <c r="E7175">
        <v>18</v>
      </c>
      <c r="F7175">
        <v>13</v>
      </c>
    </row>
    <row r="7176" spans="1:6">
      <c r="A7176" t="s">
        <v>2030</v>
      </c>
      <c r="B7176" s="56">
        <v>0.13730324074074074</v>
      </c>
      <c r="C7176" t="s">
        <v>19</v>
      </c>
      <c r="D7176" t="s">
        <v>321</v>
      </c>
      <c r="E7176">
        <v>7</v>
      </c>
      <c r="F7176">
        <v>4</v>
      </c>
    </row>
    <row r="7177" spans="1:6">
      <c r="A7177" t="s">
        <v>2030</v>
      </c>
      <c r="B7177" s="56">
        <v>0.13829861111111111</v>
      </c>
      <c r="C7177" t="s">
        <v>89</v>
      </c>
      <c r="D7177" t="s">
        <v>15</v>
      </c>
      <c r="E7177">
        <v>23</v>
      </c>
      <c r="F7177">
        <v>20</v>
      </c>
    </row>
    <row r="7178" spans="1:6">
      <c r="A7178" t="s">
        <v>2030</v>
      </c>
      <c r="B7178" s="56">
        <v>0.14064814814814816</v>
      </c>
      <c r="C7178" t="s">
        <v>888</v>
      </c>
      <c r="D7178" t="s">
        <v>321</v>
      </c>
      <c r="E7178">
        <v>17</v>
      </c>
      <c r="F7178">
        <v>18</v>
      </c>
    </row>
    <row r="7179" spans="1:6">
      <c r="A7179" t="s">
        <v>2030</v>
      </c>
      <c r="B7179" s="56">
        <v>0.14150462962962962</v>
      </c>
      <c r="C7179" t="s">
        <v>21</v>
      </c>
      <c r="D7179" t="s">
        <v>321</v>
      </c>
      <c r="E7179" t="s">
        <v>17</v>
      </c>
      <c r="F7179">
        <v>20</v>
      </c>
    </row>
    <row r="7180" spans="1:6">
      <c r="A7180" t="s">
        <v>2030</v>
      </c>
      <c r="B7180" s="56">
        <v>0.14451388888888889</v>
      </c>
      <c r="C7180" t="s">
        <v>18</v>
      </c>
      <c r="D7180" t="s">
        <v>37</v>
      </c>
      <c r="E7180">
        <v>19</v>
      </c>
      <c r="F7180">
        <v>18</v>
      </c>
    </row>
    <row r="7181" spans="1:6">
      <c r="A7181" t="s">
        <v>2030</v>
      </c>
      <c r="B7181" s="56">
        <v>0.15018518518518517</v>
      </c>
      <c r="C7181" t="s">
        <v>18</v>
      </c>
      <c r="D7181" t="s">
        <v>15</v>
      </c>
      <c r="E7181">
        <v>10</v>
      </c>
      <c r="F7181">
        <v>5</v>
      </c>
    </row>
    <row r="7182" spans="1:6">
      <c r="A7182" t="s">
        <v>2030</v>
      </c>
      <c r="B7182" s="56">
        <v>0.15268518518518517</v>
      </c>
      <c r="C7182" t="s">
        <v>14</v>
      </c>
      <c r="D7182" t="s">
        <v>246</v>
      </c>
      <c r="E7182" t="s">
        <v>17</v>
      </c>
      <c r="F7182">
        <v>20</v>
      </c>
    </row>
    <row r="7183" spans="1:6">
      <c r="A7183" t="s">
        <v>2030</v>
      </c>
      <c r="B7183" s="56">
        <v>0.15266203703703704</v>
      </c>
      <c r="C7183" t="s">
        <v>21</v>
      </c>
      <c r="D7183" t="s">
        <v>246</v>
      </c>
      <c r="E7183" t="s">
        <v>38</v>
      </c>
      <c r="F7183" t="s">
        <v>38</v>
      </c>
    </row>
    <row r="7184" spans="1:6">
      <c r="A7184" t="s">
        <v>2035</v>
      </c>
      <c r="B7184" s="56">
        <v>1.7488425925925925E-2</v>
      </c>
      <c r="C7184" t="s">
        <v>13</v>
      </c>
      <c r="D7184" t="s">
        <v>15</v>
      </c>
      <c r="E7184">
        <v>15</v>
      </c>
      <c r="F7184">
        <v>13</v>
      </c>
    </row>
    <row r="7185" spans="1:10">
      <c r="A7185" t="s">
        <v>2035</v>
      </c>
      <c r="B7185" s="56">
        <v>3.9942129629629633E-2</v>
      </c>
      <c r="C7185" t="s">
        <v>19</v>
      </c>
      <c r="D7185" t="s">
        <v>37</v>
      </c>
      <c r="E7185">
        <v>24</v>
      </c>
      <c r="F7185">
        <v>13</v>
      </c>
    </row>
    <row r="7186" spans="1:10">
      <c r="A7186" t="s">
        <v>2037</v>
      </c>
      <c r="B7186" s="56">
        <v>4.116898148148148E-2</v>
      </c>
      <c r="C7186" t="s">
        <v>13</v>
      </c>
      <c r="D7186" t="s">
        <v>15</v>
      </c>
      <c r="E7186">
        <v>17</v>
      </c>
      <c r="F7186">
        <v>15</v>
      </c>
    </row>
    <row r="7187" spans="1:10">
      <c r="A7187" t="s">
        <v>2035</v>
      </c>
      <c r="B7187" s="56">
        <v>4.266203703703704E-2</v>
      </c>
      <c r="C7187" t="s">
        <v>19</v>
      </c>
      <c r="D7187" t="s">
        <v>78</v>
      </c>
      <c r="E7187" t="s">
        <v>20</v>
      </c>
      <c r="F7187">
        <v>1</v>
      </c>
    </row>
    <row r="7188" spans="1:10">
      <c r="A7188" t="s">
        <v>2035</v>
      </c>
      <c r="B7188" s="56">
        <v>4.2766203703703702E-2</v>
      </c>
      <c r="C7188" t="s">
        <v>13</v>
      </c>
      <c r="D7188" t="s">
        <v>78</v>
      </c>
      <c r="E7188">
        <v>19</v>
      </c>
      <c r="F7188">
        <v>17</v>
      </c>
    </row>
    <row r="7189" spans="1:10">
      <c r="A7189" t="s">
        <v>2035</v>
      </c>
      <c r="B7189" s="56">
        <v>4.6331018518518521E-2</v>
      </c>
      <c r="C7189" t="s">
        <v>14</v>
      </c>
      <c r="D7189" t="s">
        <v>37</v>
      </c>
      <c r="E7189">
        <v>20</v>
      </c>
      <c r="F7189">
        <v>14</v>
      </c>
    </row>
    <row r="7190" spans="1:10">
      <c r="A7190" t="s">
        <v>2035</v>
      </c>
      <c r="B7190" s="56">
        <v>4.6331018518518521E-2</v>
      </c>
      <c r="C7190" t="s">
        <v>13</v>
      </c>
      <c r="D7190" t="s">
        <v>15</v>
      </c>
      <c r="E7190">
        <v>16</v>
      </c>
      <c r="F7190">
        <v>14</v>
      </c>
    </row>
    <row r="7191" spans="1:10">
      <c r="A7191" t="s">
        <v>2035</v>
      </c>
      <c r="B7191" s="56">
        <v>4.6574074074074073E-2</v>
      </c>
      <c r="C7191" t="s">
        <v>19</v>
      </c>
      <c r="D7191" t="s">
        <v>37</v>
      </c>
      <c r="E7191">
        <v>16</v>
      </c>
      <c r="F7191">
        <v>5</v>
      </c>
    </row>
    <row r="7192" spans="1:10">
      <c r="A7192" t="s">
        <v>2035</v>
      </c>
      <c r="B7192" s="56">
        <v>4.8229166666666663E-2</v>
      </c>
      <c r="C7192" t="s">
        <v>19</v>
      </c>
      <c r="D7192" t="s">
        <v>22</v>
      </c>
      <c r="E7192" t="s">
        <v>38</v>
      </c>
      <c r="F7192" t="s">
        <v>38</v>
      </c>
      <c r="J7192" t="s">
        <v>56</v>
      </c>
    </row>
    <row r="7193" spans="1:10">
      <c r="A7193" t="s">
        <v>2035</v>
      </c>
      <c r="B7193" s="56">
        <v>4.8229166666666663E-2</v>
      </c>
      <c r="C7193" t="s">
        <v>19</v>
      </c>
      <c r="D7193" t="s">
        <v>22</v>
      </c>
      <c r="E7193">
        <v>28</v>
      </c>
      <c r="F7193">
        <v>15</v>
      </c>
      <c r="J7193" t="s">
        <v>57</v>
      </c>
    </row>
    <row r="7194" spans="1:10">
      <c r="A7194" t="s">
        <v>2035</v>
      </c>
      <c r="B7194" s="56">
        <v>4.8229166666666663E-2</v>
      </c>
      <c r="C7194" t="s">
        <v>14</v>
      </c>
      <c r="D7194" t="s">
        <v>15</v>
      </c>
      <c r="E7194">
        <v>17</v>
      </c>
      <c r="F7194">
        <v>14</v>
      </c>
    </row>
    <row r="7195" spans="1:10">
      <c r="A7195" t="s">
        <v>2035</v>
      </c>
      <c r="B7195" s="56">
        <v>4.9074074074074076E-2</v>
      </c>
      <c r="C7195" t="s">
        <v>19</v>
      </c>
      <c r="D7195" t="s">
        <v>37</v>
      </c>
      <c r="E7195">
        <v>17</v>
      </c>
      <c r="F7195">
        <v>6</v>
      </c>
    </row>
    <row r="7196" spans="1:10">
      <c r="A7196" t="s">
        <v>2035</v>
      </c>
      <c r="B7196" s="56">
        <v>4.9143518518518517E-2</v>
      </c>
      <c r="C7196" t="s">
        <v>19</v>
      </c>
      <c r="D7196" t="s">
        <v>137</v>
      </c>
      <c r="E7196">
        <v>16</v>
      </c>
      <c r="F7196">
        <v>7</v>
      </c>
    </row>
    <row r="7197" spans="1:10">
      <c r="A7197" t="s">
        <v>2035</v>
      </c>
      <c r="B7197" s="56">
        <v>4.9444444444444444E-2</v>
      </c>
      <c r="C7197" t="s">
        <v>19</v>
      </c>
      <c r="D7197" t="s">
        <v>15</v>
      </c>
      <c r="E7197">
        <v>10</v>
      </c>
      <c r="F7197">
        <v>10</v>
      </c>
    </row>
    <row r="7198" spans="1:10">
      <c r="A7198" t="s">
        <v>2035</v>
      </c>
      <c r="B7198" s="56">
        <v>5.016203703703704E-2</v>
      </c>
      <c r="C7198" t="s">
        <v>19</v>
      </c>
      <c r="D7198" t="s">
        <v>51</v>
      </c>
      <c r="E7198">
        <v>5</v>
      </c>
      <c r="F7198">
        <v>5</v>
      </c>
    </row>
    <row r="7199" spans="1:10">
      <c r="A7199" t="s">
        <v>2035</v>
      </c>
      <c r="B7199" s="56">
        <v>5.1053240740740739E-2</v>
      </c>
      <c r="C7199" t="s">
        <v>888</v>
      </c>
      <c r="D7199" t="s">
        <v>22</v>
      </c>
      <c r="E7199">
        <v>5</v>
      </c>
      <c r="F7199">
        <v>4</v>
      </c>
    </row>
    <row r="7200" spans="1:10">
      <c r="A7200" t="s">
        <v>2035</v>
      </c>
      <c r="B7200" s="56">
        <v>5.181712962962963E-2</v>
      </c>
      <c r="C7200" t="s">
        <v>888</v>
      </c>
      <c r="D7200" t="s">
        <v>51</v>
      </c>
      <c r="E7200">
        <v>13</v>
      </c>
      <c r="F7200">
        <v>4</v>
      </c>
    </row>
    <row r="7201" spans="1:10">
      <c r="A7201" t="s">
        <v>2035</v>
      </c>
      <c r="B7201" s="56">
        <v>5.2812499999999998E-2</v>
      </c>
      <c r="C7201" t="s">
        <v>888</v>
      </c>
      <c r="D7201" t="s">
        <v>15</v>
      </c>
      <c r="E7201">
        <v>12</v>
      </c>
      <c r="F7201">
        <v>3</v>
      </c>
    </row>
    <row r="7202" spans="1:10">
      <c r="A7202" t="s">
        <v>2035</v>
      </c>
      <c r="B7202" s="56">
        <v>5.4583333333333331E-2</v>
      </c>
      <c r="C7202" t="s">
        <v>13</v>
      </c>
      <c r="D7202" t="s">
        <v>22</v>
      </c>
      <c r="E7202">
        <v>13</v>
      </c>
      <c r="F7202">
        <v>3</v>
      </c>
      <c r="J7202" t="s">
        <v>820</v>
      </c>
    </row>
    <row r="7203" spans="1:10">
      <c r="A7203" t="s">
        <v>2035</v>
      </c>
      <c r="B7203" s="56">
        <v>5.4629629629629632E-2</v>
      </c>
      <c r="C7203" t="s">
        <v>21</v>
      </c>
      <c r="D7203" t="s">
        <v>22</v>
      </c>
      <c r="E7203">
        <v>30</v>
      </c>
      <c r="F7203">
        <v>18</v>
      </c>
      <c r="J7203" t="s">
        <v>820</v>
      </c>
    </row>
    <row r="7204" spans="1:10">
      <c r="A7204" t="s">
        <v>2035</v>
      </c>
      <c r="B7204" s="56">
        <v>5.4664351851851853E-2</v>
      </c>
      <c r="C7204" t="s">
        <v>18</v>
      </c>
      <c r="D7204" t="s">
        <v>22</v>
      </c>
      <c r="E7204">
        <v>24</v>
      </c>
      <c r="F7204">
        <v>10</v>
      </c>
      <c r="J7204" t="s">
        <v>820</v>
      </c>
    </row>
    <row r="7205" spans="1:10">
      <c r="A7205" t="s">
        <v>2035</v>
      </c>
      <c r="B7205" s="56">
        <v>5.4675925925925926E-2</v>
      </c>
      <c r="C7205" t="s">
        <v>66</v>
      </c>
      <c r="D7205" t="s">
        <v>22</v>
      </c>
      <c r="E7205">
        <v>23</v>
      </c>
      <c r="F7205">
        <v>11</v>
      </c>
      <c r="J7205" t="s">
        <v>820</v>
      </c>
    </row>
    <row r="7206" spans="1:10">
      <c r="A7206" t="s">
        <v>2035</v>
      </c>
      <c r="B7206" s="56">
        <v>5.7789351851851849E-2</v>
      </c>
      <c r="C7206" t="s">
        <v>18</v>
      </c>
      <c r="D7206" t="s">
        <v>78</v>
      </c>
      <c r="E7206">
        <v>9</v>
      </c>
      <c r="F7206">
        <v>14</v>
      </c>
      <c r="J7206" t="s">
        <v>2039</v>
      </c>
    </row>
    <row r="7207" spans="1:10">
      <c r="A7207" t="s">
        <v>2035</v>
      </c>
      <c r="B7207" s="56">
        <v>5.8333333333333334E-2</v>
      </c>
      <c r="C7207" t="s">
        <v>18</v>
      </c>
      <c r="D7207" t="s">
        <v>78</v>
      </c>
      <c r="E7207">
        <v>0</v>
      </c>
      <c r="F7207">
        <v>5</v>
      </c>
      <c r="J7207" t="s">
        <v>2039</v>
      </c>
    </row>
    <row r="7208" spans="1:10">
      <c r="A7208" t="s">
        <v>2035</v>
      </c>
      <c r="B7208" s="56">
        <v>5.8738425925925923E-2</v>
      </c>
      <c r="C7208" t="s">
        <v>18</v>
      </c>
      <c r="D7208" t="s">
        <v>78</v>
      </c>
      <c r="E7208">
        <v>8</v>
      </c>
      <c r="F7208">
        <v>13</v>
      </c>
      <c r="J7208" t="s">
        <v>2039</v>
      </c>
    </row>
    <row r="7209" spans="1:10">
      <c r="A7209" t="s">
        <v>2035</v>
      </c>
      <c r="B7209" s="56">
        <v>5.8946759259259261E-2</v>
      </c>
      <c r="C7209" t="s">
        <v>18</v>
      </c>
      <c r="D7209" t="s">
        <v>55</v>
      </c>
      <c r="E7209">
        <v>8</v>
      </c>
      <c r="F7209">
        <v>7</v>
      </c>
      <c r="J7209" t="s">
        <v>2040</v>
      </c>
    </row>
    <row r="7210" spans="1:10">
      <c r="A7210" t="s">
        <v>2035</v>
      </c>
      <c r="B7210" s="56">
        <v>5.9143518518518519E-2</v>
      </c>
      <c r="C7210" t="s">
        <v>18</v>
      </c>
      <c r="D7210" t="s">
        <v>15</v>
      </c>
      <c r="E7210">
        <v>5</v>
      </c>
      <c r="F7210">
        <v>7</v>
      </c>
      <c r="J7210" t="s">
        <v>2041</v>
      </c>
    </row>
    <row r="7211" spans="1:10">
      <c r="A7211" t="s">
        <v>2035</v>
      </c>
      <c r="B7211" s="56">
        <v>5.9594907407407409E-2</v>
      </c>
      <c r="C7211" t="s">
        <v>18</v>
      </c>
      <c r="D7211" t="s">
        <v>77</v>
      </c>
      <c r="E7211">
        <v>7</v>
      </c>
      <c r="F7211">
        <v>3</v>
      </c>
      <c r="H7211" t="s">
        <v>552</v>
      </c>
    </row>
    <row r="7212" spans="1:10">
      <c r="A7212" t="s">
        <v>2035</v>
      </c>
      <c r="B7212" s="56">
        <v>6.056712962962963E-2</v>
      </c>
      <c r="C7212" t="s">
        <v>18</v>
      </c>
      <c r="D7212" t="s">
        <v>15</v>
      </c>
      <c r="E7212">
        <v>17</v>
      </c>
      <c r="F7212">
        <v>12</v>
      </c>
    </row>
    <row r="7213" spans="1:10">
      <c r="A7213" t="s">
        <v>2035</v>
      </c>
      <c r="B7213" s="56">
        <v>6.1863425925925926E-2</v>
      </c>
      <c r="C7213" t="s">
        <v>13</v>
      </c>
      <c r="D7213" t="s">
        <v>34</v>
      </c>
      <c r="E7213" t="s">
        <v>38</v>
      </c>
      <c r="F7213" t="s">
        <v>38</v>
      </c>
      <c r="J7213" t="s">
        <v>56</v>
      </c>
    </row>
    <row r="7214" spans="1:10">
      <c r="A7214" t="s">
        <v>2035</v>
      </c>
      <c r="B7214" s="56">
        <v>6.1863425925925926E-2</v>
      </c>
      <c r="C7214" t="s">
        <v>13</v>
      </c>
      <c r="D7214" t="s">
        <v>34</v>
      </c>
      <c r="E7214">
        <v>20</v>
      </c>
      <c r="F7214">
        <v>11</v>
      </c>
      <c r="J7214" t="s">
        <v>57</v>
      </c>
    </row>
    <row r="7215" spans="1:10">
      <c r="A7215" t="s">
        <v>2035</v>
      </c>
      <c r="B7215" s="56">
        <v>6.7106481481481475E-2</v>
      </c>
      <c r="C7215" t="s">
        <v>21</v>
      </c>
      <c r="D7215" t="s">
        <v>15</v>
      </c>
      <c r="E7215" t="s">
        <v>38</v>
      </c>
      <c r="F7215" t="s">
        <v>38</v>
      </c>
      <c r="J7215" t="s">
        <v>2042</v>
      </c>
    </row>
    <row r="7216" spans="1:10">
      <c r="A7216" t="s">
        <v>2035</v>
      </c>
      <c r="B7216" s="56">
        <v>6.7106481481481475E-2</v>
      </c>
      <c r="C7216" t="s">
        <v>21</v>
      </c>
      <c r="D7216" t="s">
        <v>15</v>
      </c>
      <c r="E7216">
        <v>13</v>
      </c>
      <c r="F7216">
        <v>9</v>
      </c>
      <c r="J7216" t="s">
        <v>2043</v>
      </c>
    </row>
    <row r="7217" spans="1:10">
      <c r="A7217" t="s">
        <v>2035</v>
      </c>
      <c r="B7217" s="56">
        <v>6.7118055555555556E-2</v>
      </c>
      <c r="C7217" t="s">
        <v>14</v>
      </c>
      <c r="D7217" t="s">
        <v>15</v>
      </c>
      <c r="E7217">
        <v>8</v>
      </c>
      <c r="F7217">
        <v>5</v>
      </c>
    </row>
    <row r="7218" spans="1:10">
      <c r="A7218" t="s">
        <v>2035</v>
      </c>
      <c r="B7218" s="56">
        <v>6.7638888888888887E-2</v>
      </c>
      <c r="C7218" t="s">
        <v>13</v>
      </c>
      <c r="D7218" t="s">
        <v>15</v>
      </c>
      <c r="E7218">
        <v>8</v>
      </c>
      <c r="F7218">
        <v>6</v>
      </c>
    </row>
    <row r="7219" spans="1:10">
      <c r="A7219" t="s">
        <v>2035</v>
      </c>
      <c r="B7219" s="56">
        <v>6.7708333333333329E-2</v>
      </c>
      <c r="C7219" t="s">
        <v>66</v>
      </c>
      <c r="D7219" t="s">
        <v>15</v>
      </c>
      <c r="E7219">
        <v>18</v>
      </c>
      <c r="F7219">
        <v>16</v>
      </c>
    </row>
    <row r="7220" spans="1:10">
      <c r="A7220" t="s">
        <v>2035</v>
      </c>
      <c r="B7220" s="56">
        <v>6.9120370370370374E-2</v>
      </c>
      <c r="C7220" t="s">
        <v>19</v>
      </c>
      <c r="D7220" t="s">
        <v>15</v>
      </c>
      <c r="E7220">
        <v>7</v>
      </c>
      <c r="F7220">
        <v>7</v>
      </c>
    </row>
    <row r="7221" spans="1:10">
      <c r="A7221" t="s">
        <v>2035</v>
      </c>
      <c r="B7221" s="56">
        <v>7.0405092592592589E-2</v>
      </c>
      <c r="C7221" t="s">
        <v>18</v>
      </c>
      <c r="D7221" t="s">
        <v>15</v>
      </c>
      <c r="E7221">
        <v>15</v>
      </c>
      <c r="F7221">
        <v>10</v>
      </c>
    </row>
    <row r="7222" spans="1:10">
      <c r="A7222" t="s">
        <v>2035</v>
      </c>
      <c r="B7222" s="56">
        <v>7.0416666666666669E-2</v>
      </c>
      <c r="C7222" t="s">
        <v>888</v>
      </c>
      <c r="D7222" t="s">
        <v>15</v>
      </c>
      <c r="E7222">
        <v>11</v>
      </c>
      <c r="F7222">
        <v>2</v>
      </c>
    </row>
    <row r="7223" spans="1:10">
      <c r="A7223" t="s">
        <v>2035</v>
      </c>
      <c r="B7223" s="56">
        <v>7.436342592592593E-2</v>
      </c>
      <c r="C7223" t="s">
        <v>13</v>
      </c>
      <c r="D7223" t="s">
        <v>22</v>
      </c>
      <c r="E7223">
        <v>15</v>
      </c>
      <c r="F7223">
        <v>15</v>
      </c>
    </row>
    <row r="7224" spans="1:10">
      <c r="A7224" t="s">
        <v>2035</v>
      </c>
      <c r="B7224" s="56">
        <v>7.4386574074074077E-2</v>
      </c>
      <c r="C7224" t="s">
        <v>66</v>
      </c>
      <c r="D7224" t="s">
        <v>22</v>
      </c>
      <c r="E7224">
        <v>7</v>
      </c>
      <c r="F7224">
        <v>5</v>
      </c>
    </row>
    <row r="7225" spans="1:10">
      <c r="A7225" t="s">
        <v>2035</v>
      </c>
      <c r="B7225" s="56">
        <v>7.6064814814814821E-2</v>
      </c>
      <c r="C7225" t="s">
        <v>19</v>
      </c>
      <c r="D7225" t="s">
        <v>22</v>
      </c>
      <c r="E7225" t="s">
        <v>38</v>
      </c>
      <c r="F7225" t="s">
        <v>38</v>
      </c>
      <c r="J7225" t="s">
        <v>56</v>
      </c>
    </row>
    <row r="7226" spans="1:10">
      <c r="A7226" t="s">
        <v>2035</v>
      </c>
      <c r="B7226" s="56">
        <v>7.6064814814814821E-2</v>
      </c>
      <c r="C7226" t="s">
        <v>19</v>
      </c>
      <c r="D7226" t="s">
        <v>22</v>
      </c>
      <c r="E7226">
        <v>23</v>
      </c>
      <c r="F7226">
        <v>10</v>
      </c>
      <c r="J7226" t="s">
        <v>57</v>
      </c>
    </row>
    <row r="7227" spans="1:10">
      <c r="A7227" t="s">
        <v>2035</v>
      </c>
      <c r="B7227" s="56">
        <v>7.6388888888888895E-2</v>
      </c>
      <c r="C7227" t="s">
        <v>18</v>
      </c>
      <c r="D7227" t="s">
        <v>34</v>
      </c>
      <c r="E7227" t="s">
        <v>38</v>
      </c>
      <c r="F7227" t="s">
        <v>38</v>
      </c>
      <c r="J7227" t="s">
        <v>56</v>
      </c>
    </row>
    <row r="7228" spans="1:10">
      <c r="A7228" t="s">
        <v>2035</v>
      </c>
      <c r="B7228" s="56">
        <v>7.6388888888888895E-2</v>
      </c>
      <c r="C7228" t="s">
        <v>18</v>
      </c>
      <c r="D7228" t="s">
        <v>34</v>
      </c>
      <c r="E7228">
        <v>22</v>
      </c>
      <c r="F7228">
        <v>17</v>
      </c>
      <c r="J7228" t="s">
        <v>57</v>
      </c>
    </row>
    <row r="7229" spans="1:10">
      <c r="A7229" t="s">
        <v>2035</v>
      </c>
      <c r="B7229" s="56">
        <v>7.7858796296296301E-2</v>
      </c>
      <c r="C7229" t="s">
        <v>19</v>
      </c>
      <c r="D7229" t="s">
        <v>22</v>
      </c>
      <c r="E7229" t="s">
        <v>38</v>
      </c>
      <c r="F7229" t="s">
        <v>38</v>
      </c>
      <c r="J7229" t="s">
        <v>56</v>
      </c>
    </row>
    <row r="7230" spans="1:10">
      <c r="A7230" t="s">
        <v>2035</v>
      </c>
      <c r="B7230" s="56">
        <v>7.7858796296296301E-2</v>
      </c>
      <c r="C7230" t="s">
        <v>19</v>
      </c>
      <c r="D7230" t="s">
        <v>22</v>
      </c>
      <c r="E7230">
        <v>25</v>
      </c>
      <c r="F7230">
        <v>12</v>
      </c>
      <c r="J7230" t="s">
        <v>57</v>
      </c>
    </row>
    <row r="7231" spans="1:10">
      <c r="A7231" t="s">
        <v>2035</v>
      </c>
      <c r="B7231" s="56">
        <v>7.8657407407407412E-2</v>
      </c>
      <c r="C7231" t="s">
        <v>18</v>
      </c>
      <c r="D7231" t="s">
        <v>15</v>
      </c>
      <c r="E7231" t="s">
        <v>38</v>
      </c>
      <c r="F7231" t="s">
        <v>38</v>
      </c>
    </row>
    <row r="7232" spans="1:10">
      <c r="A7232" t="s">
        <v>2035</v>
      </c>
      <c r="B7232" s="56">
        <v>7.9942129629629627E-2</v>
      </c>
      <c r="C7232" t="s">
        <v>19</v>
      </c>
      <c r="D7232" t="s">
        <v>26</v>
      </c>
      <c r="E7232">
        <v>17</v>
      </c>
      <c r="F7232">
        <v>13</v>
      </c>
    </row>
    <row r="7233" spans="1:10">
      <c r="A7233" t="s">
        <v>2035</v>
      </c>
      <c r="B7233" s="56">
        <v>8.3946759259259263E-2</v>
      </c>
      <c r="C7233" t="s">
        <v>19</v>
      </c>
      <c r="D7233" t="s">
        <v>52</v>
      </c>
      <c r="E7233">
        <v>18</v>
      </c>
      <c r="F7233">
        <v>9</v>
      </c>
    </row>
    <row r="7234" spans="1:10">
      <c r="A7234" t="s">
        <v>2035</v>
      </c>
      <c r="B7234" s="56">
        <v>8.4571759259259263E-2</v>
      </c>
      <c r="C7234" t="s">
        <v>19</v>
      </c>
      <c r="D7234" t="s">
        <v>52</v>
      </c>
      <c r="E7234">
        <v>13</v>
      </c>
      <c r="F7234">
        <v>4</v>
      </c>
    </row>
    <row r="7235" spans="1:10">
      <c r="A7235" t="s">
        <v>2035</v>
      </c>
      <c r="B7235" s="56">
        <v>8.5740740740740742E-2</v>
      </c>
      <c r="C7235" t="s">
        <v>19</v>
      </c>
      <c r="D7235" t="s">
        <v>15</v>
      </c>
      <c r="E7235">
        <v>10</v>
      </c>
      <c r="F7235">
        <v>10</v>
      </c>
    </row>
    <row r="7236" spans="1:10">
      <c r="A7236" t="s">
        <v>2035</v>
      </c>
      <c r="B7236" s="56">
        <v>8.6435185185185184E-2</v>
      </c>
      <c r="C7236" t="s">
        <v>19</v>
      </c>
      <c r="D7236" t="s">
        <v>52</v>
      </c>
      <c r="E7236">
        <v>22</v>
      </c>
      <c r="F7236">
        <v>13</v>
      </c>
    </row>
    <row r="7237" spans="1:10">
      <c r="A7237" t="s">
        <v>2035</v>
      </c>
      <c r="B7237" s="56">
        <v>0.10645833333333334</v>
      </c>
      <c r="C7237" t="s">
        <v>14</v>
      </c>
      <c r="D7237" t="s">
        <v>16</v>
      </c>
      <c r="E7237">
        <v>19</v>
      </c>
      <c r="F7237">
        <v>14</v>
      </c>
    </row>
    <row r="7238" spans="1:10">
      <c r="A7238" t="s">
        <v>2035</v>
      </c>
      <c r="B7238" s="56">
        <v>0.10645833333333334</v>
      </c>
      <c r="C7238" t="s">
        <v>14</v>
      </c>
      <c r="D7238" t="s">
        <v>45</v>
      </c>
      <c r="E7238">
        <v>4</v>
      </c>
      <c r="J7238" t="s">
        <v>2044</v>
      </c>
    </row>
    <row r="7239" spans="1:10">
      <c r="A7239" t="s">
        <v>2035</v>
      </c>
      <c r="B7239" s="56">
        <v>0.10645833333333334</v>
      </c>
      <c r="C7239" t="s">
        <v>14</v>
      </c>
      <c r="D7239" t="s">
        <v>45</v>
      </c>
      <c r="E7239">
        <v>3</v>
      </c>
      <c r="J7239" t="s">
        <v>2050</v>
      </c>
    </row>
    <row r="7240" spans="1:10">
      <c r="A7240" t="s">
        <v>2035</v>
      </c>
      <c r="B7240" s="56">
        <v>0.10645833333333334</v>
      </c>
      <c r="C7240" t="s">
        <v>888</v>
      </c>
      <c r="D7240" t="s">
        <v>16</v>
      </c>
      <c r="E7240">
        <v>24</v>
      </c>
      <c r="F7240" t="s">
        <v>38</v>
      </c>
      <c r="J7240" t="s">
        <v>2052</v>
      </c>
    </row>
    <row r="7241" spans="1:10">
      <c r="A7241" t="s">
        <v>2035</v>
      </c>
      <c r="B7241" s="56">
        <v>0.10672453703703703</v>
      </c>
      <c r="C7241" t="s">
        <v>21</v>
      </c>
      <c r="D7241" t="s">
        <v>16</v>
      </c>
      <c r="E7241">
        <v>18</v>
      </c>
      <c r="F7241">
        <v>17</v>
      </c>
    </row>
    <row r="7242" spans="1:10">
      <c r="A7242" t="s">
        <v>2035</v>
      </c>
      <c r="B7242" s="56">
        <v>0.10678240740740741</v>
      </c>
      <c r="C7242" t="s">
        <v>19</v>
      </c>
      <c r="D7242" t="s">
        <v>16</v>
      </c>
      <c r="E7242">
        <v>15</v>
      </c>
      <c r="F7242">
        <v>10</v>
      </c>
    </row>
    <row r="7243" spans="1:10">
      <c r="A7243" t="s">
        <v>2035</v>
      </c>
      <c r="B7243" s="56">
        <v>0.10710648148148148</v>
      </c>
      <c r="C7243" t="s">
        <v>66</v>
      </c>
      <c r="D7243" t="s">
        <v>16</v>
      </c>
      <c r="E7243">
        <v>11</v>
      </c>
      <c r="F7243">
        <v>9</v>
      </c>
    </row>
    <row r="7244" spans="1:10">
      <c r="A7244" t="s">
        <v>2035</v>
      </c>
      <c r="B7244" s="56">
        <v>0.10710648148148148</v>
      </c>
      <c r="C7244" t="s">
        <v>18</v>
      </c>
      <c r="D7244" t="s">
        <v>16</v>
      </c>
      <c r="E7244">
        <v>7</v>
      </c>
      <c r="F7244">
        <v>3</v>
      </c>
    </row>
    <row r="7245" spans="1:10">
      <c r="A7245" t="s">
        <v>2035</v>
      </c>
      <c r="B7245" s="56">
        <v>0.10721064814814815</v>
      </c>
      <c r="C7245" t="s">
        <v>13</v>
      </c>
      <c r="D7245" t="s">
        <v>16</v>
      </c>
      <c r="E7245">
        <v>5</v>
      </c>
      <c r="F7245">
        <v>5</v>
      </c>
    </row>
    <row r="7246" spans="1:10">
      <c r="A7246" t="s">
        <v>2035</v>
      </c>
      <c r="B7246" s="56">
        <v>0.10782407407407407</v>
      </c>
      <c r="C7246" t="s">
        <v>14</v>
      </c>
      <c r="D7246" t="s">
        <v>52</v>
      </c>
      <c r="E7246">
        <v>27</v>
      </c>
      <c r="F7246">
        <v>18</v>
      </c>
    </row>
    <row r="7247" spans="1:10">
      <c r="A7247" t="s">
        <v>2035</v>
      </c>
      <c r="B7247" s="56">
        <v>0.10853009259259259</v>
      </c>
      <c r="C7247" t="s">
        <v>14</v>
      </c>
      <c r="D7247" t="s">
        <v>30</v>
      </c>
      <c r="E7247">
        <v>19</v>
      </c>
      <c r="F7247">
        <v>14</v>
      </c>
      <c r="J7247" t="s">
        <v>2060</v>
      </c>
    </row>
    <row r="7248" spans="1:10">
      <c r="A7248" t="s">
        <v>2035</v>
      </c>
      <c r="B7248" s="56">
        <v>0.11054398148148148</v>
      </c>
      <c r="C7248" t="s">
        <v>19</v>
      </c>
      <c r="D7248" t="s">
        <v>113</v>
      </c>
      <c r="E7248">
        <v>9</v>
      </c>
      <c r="F7248">
        <v>9</v>
      </c>
      <c r="J7248" t="s">
        <v>2062</v>
      </c>
    </row>
    <row r="7249" spans="1:10">
      <c r="A7249" t="s">
        <v>2035</v>
      </c>
      <c r="B7249" s="56">
        <v>0.11171296296296296</v>
      </c>
      <c r="C7249" t="s">
        <v>21</v>
      </c>
      <c r="D7249" t="s">
        <v>52</v>
      </c>
      <c r="E7249">
        <v>12</v>
      </c>
      <c r="F7249">
        <v>10</v>
      </c>
    </row>
    <row r="7250" spans="1:10">
      <c r="A7250" t="s">
        <v>2035</v>
      </c>
      <c r="B7250" s="56">
        <v>0.1125</v>
      </c>
      <c r="C7250" t="s">
        <v>21</v>
      </c>
      <c r="D7250" t="s">
        <v>33</v>
      </c>
      <c r="E7250">
        <v>14</v>
      </c>
      <c r="F7250">
        <v>5</v>
      </c>
      <c r="J7250" t="s">
        <v>2014</v>
      </c>
    </row>
    <row r="7251" spans="1:10">
      <c r="A7251" t="s">
        <v>2035</v>
      </c>
      <c r="B7251" s="56">
        <v>0.11278935185185185</v>
      </c>
      <c r="C7251" t="s">
        <v>21</v>
      </c>
      <c r="D7251" t="s">
        <v>28</v>
      </c>
      <c r="E7251">
        <v>20</v>
      </c>
      <c r="H7251" t="s">
        <v>2064</v>
      </c>
      <c r="I7251">
        <v>1</v>
      </c>
      <c r="J7251" t="s">
        <v>100</v>
      </c>
    </row>
    <row r="7252" spans="1:10">
      <c r="A7252" t="s">
        <v>2035</v>
      </c>
      <c r="B7252" s="56">
        <v>0.11414351851851852</v>
      </c>
      <c r="C7252" t="s">
        <v>66</v>
      </c>
      <c r="D7252" t="s">
        <v>52</v>
      </c>
      <c r="E7252" t="s">
        <v>17</v>
      </c>
      <c r="F7252">
        <v>20</v>
      </c>
    </row>
    <row r="7253" spans="1:10">
      <c r="A7253" t="s">
        <v>2035</v>
      </c>
      <c r="B7253" s="56">
        <v>0.1159375</v>
      </c>
      <c r="C7253" t="s">
        <v>18</v>
      </c>
      <c r="D7253" t="s">
        <v>33</v>
      </c>
      <c r="E7253" t="s">
        <v>20</v>
      </c>
      <c r="F7253">
        <v>1</v>
      </c>
      <c r="J7253" t="s">
        <v>72</v>
      </c>
    </row>
    <row r="7254" spans="1:10">
      <c r="A7254" t="s">
        <v>2035</v>
      </c>
      <c r="B7254" s="56">
        <v>0.11707175925925926</v>
      </c>
      <c r="C7254" t="s">
        <v>13</v>
      </c>
      <c r="D7254" t="s">
        <v>33</v>
      </c>
      <c r="E7254">
        <v>14</v>
      </c>
      <c r="F7254">
        <v>5</v>
      </c>
      <c r="J7254" t="s">
        <v>120</v>
      </c>
    </row>
    <row r="7255" spans="1:10">
      <c r="A7255" t="s">
        <v>2035</v>
      </c>
      <c r="B7255" s="56">
        <v>0.11715277777777777</v>
      </c>
      <c r="C7255" t="s">
        <v>13</v>
      </c>
      <c r="D7255" t="s">
        <v>33</v>
      </c>
      <c r="E7255">
        <v>17</v>
      </c>
      <c r="F7255">
        <v>8</v>
      </c>
      <c r="J7255" t="s">
        <v>120</v>
      </c>
    </row>
    <row r="7256" spans="1:10">
      <c r="A7256" t="s">
        <v>2035</v>
      </c>
      <c r="B7256" s="56">
        <v>0.11733796296296296</v>
      </c>
      <c r="C7256" t="s">
        <v>13</v>
      </c>
      <c r="D7256" t="s">
        <v>28</v>
      </c>
      <c r="E7256">
        <v>6</v>
      </c>
      <c r="H7256" t="s">
        <v>2067</v>
      </c>
    </row>
    <row r="7257" spans="1:10">
      <c r="A7257" t="s">
        <v>2035</v>
      </c>
      <c r="B7257" s="56">
        <v>0.11739583333333334</v>
      </c>
      <c r="C7257" t="s">
        <v>13</v>
      </c>
      <c r="D7257" t="s">
        <v>28</v>
      </c>
      <c r="E7257">
        <v>14</v>
      </c>
      <c r="H7257" t="s">
        <v>2068</v>
      </c>
      <c r="I7257">
        <v>1</v>
      </c>
    </row>
    <row r="7258" spans="1:10">
      <c r="A7258" t="s">
        <v>2035</v>
      </c>
      <c r="B7258" s="56">
        <v>0.11866898148148149</v>
      </c>
      <c r="C7258" t="s">
        <v>14</v>
      </c>
      <c r="D7258" t="s">
        <v>52</v>
      </c>
      <c r="E7258">
        <v>19</v>
      </c>
      <c r="F7258">
        <v>10</v>
      </c>
    </row>
    <row r="7259" spans="1:10">
      <c r="A7259" t="s">
        <v>2035</v>
      </c>
      <c r="B7259" s="56">
        <v>0.11913194444444444</v>
      </c>
      <c r="C7259" t="s">
        <v>19</v>
      </c>
      <c r="D7259" t="s">
        <v>30</v>
      </c>
      <c r="E7259">
        <v>28</v>
      </c>
      <c r="F7259">
        <v>18</v>
      </c>
      <c r="J7259" t="s">
        <v>1328</v>
      </c>
    </row>
    <row r="7260" spans="1:10">
      <c r="A7260" t="s">
        <v>2035</v>
      </c>
      <c r="B7260" s="56">
        <v>0.11938657407407408</v>
      </c>
      <c r="C7260" t="s">
        <v>19</v>
      </c>
      <c r="D7260" t="s">
        <v>55</v>
      </c>
      <c r="E7260">
        <v>24</v>
      </c>
      <c r="F7260">
        <v>19</v>
      </c>
    </row>
    <row r="7261" spans="1:10">
      <c r="A7261" t="s">
        <v>2035</v>
      </c>
      <c r="B7261" s="56">
        <v>0.1194212962962963</v>
      </c>
      <c r="C7261" t="s">
        <v>14</v>
      </c>
      <c r="D7261" t="s">
        <v>55</v>
      </c>
      <c r="E7261">
        <v>13</v>
      </c>
      <c r="F7261">
        <v>8</v>
      </c>
    </row>
    <row r="7262" spans="1:10">
      <c r="A7262" t="s">
        <v>2035</v>
      </c>
      <c r="B7262" s="56">
        <v>0.11996527777777778</v>
      </c>
      <c r="C7262" t="s">
        <v>19</v>
      </c>
      <c r="D7262" t="s">
        <v>28</v>
      </c>
      <c r="E7262">
        <v>25</v>
      </c>
      <c r="H7262" t="s">
        <v>2073</v>
      </c>
    </row>
    <row r="7263" spans="1:10">
      <c r="A7263" t="s">
        <v>2035</v>
      </c>
      <c r="B7263" s="56">
        <v>0.12332175925925926</v>
      </c>
      <c r="C7263" t="s">
        <v>13</v>
      </c>
      <c r="D7263" t="s">
        <v>15</v>
      </c>
      <c r="E7263">
        <v>16</v>
      </c>
      <c r="F7263">
        <v>14</v>
      </c>
    </row>
    <row r="7264" spans="1:10">
      <c r="A7264" t="s">
        <v>2035</v>
      </c>
      <c r="B7264" s="56">
        <v>0.12368055555555556</v>
      </c>
      <c r="C7264" t="s">
        <v>13</v>
      </c>
      <c r="D7264" t="s">
        <v>135</v>
      </c>
      <c r="E7264">
        <v>20</v>
      </c>
      <c r="F7264">
        <v>15</v>
      </c>
      <c r="J7264" t="s">
        <v>1366</v>
      </c>
    </row>
    <row r="7265" spans="1:10">
      <c r="A7265" t="s">
        <v>2035</v>
      </c>
      <c r="B7265" s="56">
        <v>0.12620370370370371</v>
      </c>
      <c r="C7265" t="s">
        <v>21</v>
      </c>
      <c r="D7265" t="s">
        <v>28</v>
      </c>
      <c r="E7265">
        <v>18</v>
      </c>
      <c r="H7265" t="s">
        <v>2076</v>
      </c>
      <c r="J7265" t="s">
        <v>1593</v>
      </c>
    </row>
    <row r="7266" spans="1:10">
      <c r="A7266" t="s">
        <v>2035</v>
      </c>
      <c r="B7266" s="56">
        <v>0.12646990740740741</v>
      </c>
      <c r="C7266" t="s">
        <v>19</v>
      </c>
      <c r="D7266" t="s">
        <v>30</v>
      </c>
      <c r="E7266">
        <v>28</v>
      </c>
      <c r="F7266">
        <v>18</v>
      </c>
      <c r="J7266" t="s">
        <v>1244</v>
      </c>
    </row>
    <row r="7267" spans="1:10">
      <c r="A7267" t="s">
        <v>2035</v>
      </c>
      <c r="B7267" s="56">
        <v>0.12655092592592593</v>
      </c>
      <c r="C7267" t="s">
        <v>19</v>
      </c>
      <c r="D7267" t="s">
        <v>28</v>
      </c>
      <c r="E7267">
        <v>12</v>
      </c>
      <c r="H7267" t="s">
        <v>2079</v>
      </c>
    </row>
    <row r="7268" spans="1:10">
      <c r="A7268" t="s">
        <v>2035</v>
      </c>
      <c r="B7268" s="56">
        <v>0.12684027777777779</v>
      </c>
      <c r="C7268" t="s">
        <v>19</v>
      </c>
      <c r="D7268" t="s">
        <v>30</v>
      </c>
      <c r="E7268">
        <v>27</v>
      </c>
      <c r="F7268">
        <v>17</v>
      </c>
      <c r="J7268" t="s">
        <v>1244</v>
      </c>
    </row>
    <row r="7269" spans="1:10">
      <c r="A7269" t="s">
        <v>2035</v>
      </c>
      <c r="B7269" s="56">
        <v>0.12688657407407408</v>
      </c>
      <c r="C7269" t="s">
        <v>19</v>
      </c>
      <c r="D7269" t="s">
        <v>28</v>
      </c>
      <c r="E7269">
        <v>9</v>
      </c>
      <c r="H7269" t="s">
        <v>1914</v>
      </c>
    </row>
    <row r="7270" spans="1:10">
      <c r="A7270" t="s">
        <v>2035</v>
      </c>
      <c r="B7270" s="56">
        <v>0.12795138888888888</v>
      </c>
      <c r="C7270" t="s">
        <v>66</v>
      </c>
      <c r="D7270" t="s">
        <v>26</v>
      </c>
      <c r="E7270" t="s">
        <v>38</v>
      </c>
      <c r="F7270" t="s">
        <v>38</v>
      </c>
      <c r="J7270" t="s">
        <v>56</v>
      </c>
    </row>
    <row r="7271" spans="1:10">
      <c r="A7271" t="s">
        <v>2035</v>
      </c>
      <c r="B7271" s="56">
        <v>0.12795138888888888</v>
      </c>
      <c r="C7271" t="s">
        <v>66</v>
      </c>
      <c r="D7271" t="s">
        <v>26</v>
      </c>
      <c r="E7271">
        <v>17</v>
      </c>
      <c r="F7271">
        <v>10</v>
      </c>
      <c r="J7271" t="s">
        <v>57</v>
      </c>
    </row>
    <row r="7272" spans="1:10">
      <c r="A7272" t="s">
        <v>2035</v>
      </c>
      <c r="B7272" s="56">
        <v>0.12802083333333333</v>
      </c>
      <c r="C7272" t="s">
        <v>19</v>
      </c>
      <c r="D7272" t="s">
        <v>52</v>
      </c>
      <c r="E7272">
        <v>24</v>
      </c>
      <c r="F7272">
        <v>15</v>
      </c>
    </row>
    <row r="7273" spans="1:10">
      <c r="A7273" t="s">
        <v>2035</v>
      </c>
      <c r="B7273" s="56">
        <v>0.12821759259259261</v>
      </c>
      <c r="C7273" t="s">
        <v>66</v>
      </c>
      <c r="D7273" t="s">
        <v>26</v>
      </c>
      <c r="E7273" t="s">
        <v>38</v>
      </c>
      <c r="F7273" t="s">
        <v>38</v>
      </c>
      <c r="J7273" t="s">
        <v>56</v>
      </c>
    </row>
    <row r="7274" spans="1:10">
      <c r="A7274" t="s">
        <v>2035</v>
      </c>
      <c r="B7274" s="56">
        <v>0.12821759259259261</v>
      </c>
      <c r="C7274" t="s">
        <v>66</v>
      </c>
      <c r="D7274" t="s">
        <v>26</v>
      </c>
      <c r="E7274">
        <v>17</v>
      </c>
      <c r="F7274">
        <v>10</v>
      </c>
      <c r="J7274" t="s">
        <v>57</v>
      </c>
    </row>
    <row r="7275" spans="1:10">
      <c r="A7275" t="s">
        <v>2035</v>
      </c>
      <c r="B7275" s="56">
        <v>0.1282638888888889</v>
      </c>
      <c r="C7275" t="s">
        <v>19</v>
      </c>
      <c r="D7275" t="s">
        <v>52</v>
      </c>
      <c r="E7275">
        <v>15</v>
      </c>
      <c r="F7275">
        <v>6</v>
      </c>
    </row>
    <row r="7276" spans="1:10">
      <c r="A7276" t="s">
        <v>2035</v>
      </c>
      <c r="B7276" s="56">
        <v>0.12961805555555556</v>
      </c>
      <c r="C7276" t="s">
        <v>18</v>
      </c>
      <c r="D7276" t="s">
        <v>242</v>
      </c>
      <c r="E7276">
        <v>14</v>
      </c>
      <c r="F7276">
        <v>9</v>
      </c>
      <c r="J7276" t="s">
        <v>1996</v>
      </c>
    </row>
    <row r="7277" spans="1:10">
      <c r="A7277" t="s">
        <v>2035</v>
      </c>
      <c r="B7277" s="56">
        <v>0.13100694444444444</v>
      </c>
      <c r="C7277" t="s">
        <v>13</v>
      </c>
      <c r="D7277" t="s">
        <v>34</v>
      </c>
      <c r="E7277">
        <v>11</v>
      </c>
      <c r="F7277">
        <v>2</v>
      </c>
    </row>
    <row r="7278" spans="1:10">
      <c r="A7278" t="s">
        <v>2035</v>
      </c>
      <c r="B7278" s="56">
        <v>0.13150462962962964</v>
      </c>
      <c r="C7278" t="s">
        <v>14</v>
      </c>
      <c r="D7278" t="s">
        <v>30</v>
      </c>
      <c r="E7278" t="s">
        <v>20</v>
      </c>
      <c r="F7278">
        <v>1</v>
      </c>
      <c r="J7278" t="s">
        <v>58</v>
      </c>
    </row>
    <row r="7279" spans="1:10">
      <c r="A7279" t="s">
        <v>2035</v>
      </c>
      <c r="B7279" s="56">
        <v>0.13152777777777777</v>
      </c>
      <c r="C7279" t="s">
        <v>14</v>
      </c>
      <c r="D7279" t="s">
        <v>30</v>
      </c>
      <c r="E7279">
        <v>23</v>
      </c>
      <c r="F7279">
        <v>14</v>
      </c>
      <c r="J7279" t="s">
        <v>58</v>
      </c>
    </row>
    <row r="7280" spans="1:10">
      <c r="A7280" t="s">
        <v>2035</v>
      </c>
      <c r="B7280" s="56">
        <v>0.13172453703703704</v>
      </c>
      <c r="C7280" t="s">
        <v>14</v>
      </c>
      <c r="D7280" t="s">
        <v>28</v>
      </c>
      <c r="E7280">
        <v>11</v>
      </c>
      <c r="H7280" t="s">
        <v>2095</v>
      </c>
    </row>
    <row r="7281" spans="1:10">
      <c r="A7281" t="s">
        <v>2035</v>
      </c>
      <c r="B7281" s="56">
        <v>0.1323263888888889</v>
      </c>
      <c r="C7281" t="s">
        <v>14</v>
      </c>
      <c r="D7281" t="s">
        <v>30</v>
      </c>
      <c r="E7281">
        <v>20</v>
      </c>
      <c r="F7281">
        <v>10</v>
      </c>
      <c r="J7281" t="s">
        <v>32</v>
      </c>
    </row>
    <row r="7282" spans="1:10">
      <c r="A7282" t="s">
        <v>2035</v>
      </c>
      <c r="B7282" s="56">
        <v>0.13233796296296296</v>
      </c>
      <c r="C7282" t="s">
        <v>14</v>
      </c>
      <c r="D7282" t="s">
        <v>30</v>
      </c>
      <c r="E7282">
        <v>13</v>
      </c>
      <c r="F7282">
        <v>3</v>
      </c>
      <c r="J7282" t="s">
        <v>32</v>
      </c>
    </row>
    <row r="7283" spans="1:10">
      <c r="A7283" t="s">
        <v>2035</v>
      </c>
      <c r="B7283" s="56">
        <v>0.13238425925925926</v>
      </c>
      <c r="C7283" t="s">
        <v>14</v>
      </c>
      <c r="D7283" t="s">
        <v>28</v>
      </c>
      <c r="E7283">
        <v>7</v>
      </c>
      <c r="H7283" t="s">
        <v>2098</v>
      </c>
    </row>
    <row r="7284" spans="1:10">
      <c r="A7284" t="s">
        <v>2035</v>
      </c>
      <c r="B7284" s="56">
        <v>0.13505787037037037</v>
      </c>
      <c r="C7284" t="s">
        <v>21</v>
      </c>
      <c r="D7284" t="s">
        <v>28</v>
      </c>
      <c r="E7284">
        <v>25</v>
      </c>
      <c r="H7284" t="s">
        <v>2099</v>
      </c>
      <c r="J7284" t="s">
        <v>1593</v>
      </c>
    </row>
    <row r="7285" spans="1:10">
      <c r="A7285" t="s">
        <v>2035</v>
      </c>
      <c r="B7285" s="56">
        <v>0.13689814814814816</v>
      </c>
      <c r="C7285" t="s">
        <v>66</v>
      </c>
      <c r="D7285" t="s">
        <v>30</v>
      </c>
      <c r="E7285">
        <v>19</v>
      </c>
      <c r="F7285">
        <v>11</v>
      </c>
      <c r="J7285" t="s">
        <v>477</v>
      </c>
    </row>
    <row r="7286" spans="1:10">
      <c r="A7286" t="s">
        <v>2035</v>
      </c>
      <c r="B7286" s="56">
        <v>0.13715277777777779</v>
      </c>
      <c r="C7286" t="s">
        <v>66</v>
      </c>
      <c r="D7286" t="s">
        <v>28</v>
      </c>
      <c r="E7286">
        <v>24</v>
      </c>
      <c r="H7286" t="s">
        <v>2103</v>
      </c>
    </row>
    <row r="7287" spans="1:10">
      <c r="A7287" t="s">
        <v>2035</v>
      </c>
      <c r="B7287" s="56">
        <v>0.13725694444444445</v>
      </c>
      <c r="C7287" t="s">
        <v>66</v>
      </c>
      <c r="D7287" t="s">
        <v>30</v>
      </c>
      <c r="E7287">
        <v>11</v>
      </c>
      <c r="F7287">
        <v>3</v>
      </c>
      <c r="J7287" t="s">
        <v>477</v>
      </c>
    </row>
    <row r="7288" spans="1:10">
      <c r="A7288" t="s">
        <v>2035</v>
      </c>
      <c r="B7288" s="56">
        <v>0.13863425925925926</v>
      </c>
      <c r="C7288" t="s">
        <v>13</v>
      </c>
      <c r="D7288" t="s">
        <v>34</v>
      </c>
      <c r="E7288">
        <v>28</v>
      </c>
      <c r="F7288">
        <v>19</v>
      </c>
    </row>
    <row r="7289" spans="1:10">
      <c r="A7289" t="s">
        <v>2035</v>
      </c>
      <c r="B7289" s="56">
        <v>0.13939814814814816</v>
      </c>
      <c r="C7289" t="s">
        <v>14</v>
      </c>
      <c r="D7289" t="s">
        <v>52</v>
      </c>
      <c r="E7289">
        <v>28</v>
      </c>
      <c r="F7289">
        <v>19</v>
      </c>
    </row>
    <row r="7290" spans="1:10">
      <c r="A7290" t="s">
        <v>2035</v>
      </c>
      <c r="B7290" s="56">
        <v>0.13991898148148149</v>
      </c>
      <c r="C7290" t="s">
        <v>14</v>
      </c>
      <c r="D7290" t="s">
        <v>15</v>
      </c>
      <c r="E7290">
        <v>6</v>
      </c>
      <c r="F7290">
        <v>3</v>
      </c>
    </row>
    <row r="7291" spans="1:10">
      <c r="A7291" t="s">
        <v>2035</v>
      </c>
      <c r="B7291" s="56">
        <v>0.14057870370370371</v>
      </c>
      <c r="C7291" t="s">
        <v>888</v>
      </c>
      <c r="D7291" t="s">
        <v>28</v>
      </c>
      <c r="E7291">
        <v>14</v>
      </c>
      <c r="H7291" t="s">
        <v>2108</v>
      </c>
      <c r="J7291" t="s">
        <v>215</v>
      </c>
    </row>
    <row r="7292" spans="1:10">
      <c r="A7292" t="s">
        <v>2035</v>
      </c>
      <c r="B7292" s="56">
        <v>0.14258101851851851</v>
      </c>
      <c r="C7292" t="s">
        <v>21</v>
      </c>
      <c r="D7292" t="s">
        <v>28</v>
      </c>
      <c r="E7292">
        <v>26</v>
      </c>
      <c r="H7292" t="s">
        <v>2109</v>
      </c>
      <c r="J7292" t="s">
        <v>1575</v>
      </c>
    </row>
    <row r="7293" spans="1:10">
      <c r="A7293" t="s">
        <v>2035</v>
      </c>
      <c r="B7293" s="56">
        <v>0.14347222222222222</v>
      </c>
      <c r="C7293" t="s">
        <v>19</v>
      </c>
      <c r="D7293" t="s">
        <v>15</v>
      </c>
      <c r="E7293">
        <v>14</v>
      </c>
      <c r="F7293">
        <v>14</v>
      </c>
    </row>
    <row r="7294" spans="1:10">
      <c r="A7294" t="s">
        <v>2035</v>
      </c>
      <c r="B7294" s="56">
        <v>0.14395833333333333</v>
      </c>
      <c r="C7294" t="s">
        <v>66</v>
      </c>
      <c r="D7294" t="s">
        <v>30</v>
      </c>
      <c r="E7294" t="s">
        <v>38</v>
      </c>
      <c r="F7294" t="s">
        <v>38</v>
      </c>
      <c r="J7294" t="s">
        <v>2111</v>
      </c>
    </row>
    <row r="7295" spans="1:10">
      <c r="A7295" t="s">
        <v>2035</v>
      </c>
      <c r="B7295" s="56">
        <v>0.14395833333333333</v>
      </c>
      <c r="C7295" t="s">
        <v>66</v>
      </c>
      <c r="D7295" t="s">
        <v>30</v>
      </c>
      <c r="E7295" t="s">
        <v>17</v>
      </c>
      <c r="F7295">
        <v>20</v>
      </c>
      <c r="G7295" t="s">
        <v>40</v>
      </c>
      <c r="J7295" t="s">
        <v>831</v>
      </c>
    </row>
    <row r="7296" spans="1:10">
      <c r="A7296" t="s">
        <v>2035</v>
      </c>
      <c r="B7296" s="56">
        <v>0.14460648148148147</v>
      </c>
      <c r="C7296" t="s">
        <v>66</v>
      </c>
      <c r="D7296" t="s">
        <v>28</v>
      </c>
      <c r="E7296">
        <v>25</v>
      </c>
      <c r="H7296" t="s">
        <v>2099</v>
      </c>
    </row>
    <row r="7297" spans="1:10">
      <c r="A7297" t="s">
        <v>2035</v>
      </c>
      <c r="B7297" s="56">
        <v>0.14476851851851852</v>
      </c>
      <c r="C7297" t="s">
        <v>66</v>
      </c>
      <c r="D7297" t="s">
        <v>30</v>
      </c>
      <c r="E7297" t="s">
        <v>38</v>
      </c>
      <c r="F7297" t="s">
        <v>38</v>
      </c>
      <c r="J7297" t="s">
        <v>56</v>
      </c>
    </row>
    <row r="7298" spans="1:10">
      <c r="A7298" t="s">
        <v>2035</v>
      </c>
      <c r="B7298" s="56">
        <v>0.14476851851851852</v>
      </c>
      <c r="C7298" t="s">
        <v>66</v>
      </c>
      <c r="D7298" t="s">
        <v>30</v>
      </c>
      <c r="E7298">
        <v>24</v>
      </c>
      <c r="F7298">
        <v>16</v>
      </c>
      <c r="J7298" t="s">
        <v>831</v>
      </c>
    </row>
    <row r="7299" spans="1:10">
      <c r="A7299" t="s">
        <v>2035</v>
      </c>
      <c r="B7299" s="56">
        <v>0.14511574074074074</v>
      </c>
      <c r="C7299" t="s">
        <v>66</v>
      </c>
      <c r="D7299" t="s">
        <v>28</v>
      </c>
      <c r="E7299">
        <v>4</v>
      </c>
      <c r="H7299" t="s">
        <v>2112</v>
      </c>
    </row>
    <row r="7300" spans="1:10">
      <c r="A7300" t="s">
        <v>2035</v>
      </c>
      <c r="B7300" s="56">
        <v>0.1454050925925926</v>
      </c>
      <c r="C7300" t="s">
        <v>66</v>
      </c>
      <c r="D7300" t="s">
        <v>28</v>
      </c>
      <c r="E7300">
        <v>13</v>
      </c>
      <c r="H7300" t="s">
        <v>2113</v>
      </c>
    </row>
    <row r="7301" spans="1:10">
      <c r="A7301" t="s">
        <v>2035</v>
      </c>
      <c r="B7301" s="56">
        <v>0.14812500000000001</v>
      </c>
      <c r="C7301" t="s">
        <v>14</v>
      </c>
      <c r="D7301" t="s">
        <v>15</v>
      </c>
      <c r="E7301">
        <v>9</v>
      </c>
      <c r="F7301">
        <v>6</v>
      </c>
    </row>
    <row r="7302" spans="1:10">
      <c r="A7302" t="s">
        <v>2035</v>
      </c>
      <c r="B7302" s="56">
        <v>0.14884259259259258</v>
      </c>
      <c r="C7302" t="s">
        <v>888</v>
      </c>
      <c r="D7302" t="s">
        <v>28</v>
      </c>
      <c r="E7302">
        <v>18</v>
      </c>
      <c r="H7302" t="s">
        <v>2115</v>
      </c>
      <c r="I7302">
        <v>1</v>
      </c>
      <c r="J7302" t="s">
        <v>100</v>
      </c>
    </row>
    <row r="7303" spans="1:10">
      <c r="A7303" t="s">
        <v>2035</v>
      </c>
      <c r="B7303" s="56">
        <v>0.15175925925925926</v>
      </c>
      <c r="C7303" t="s">
        <v>13</v>
      </c>
      <c r="D7303" t="s">
        <v>34</v>
      </c>
      <c r="E7303">
        <v>18</v>
      </c>
      <c r="F7303">
        <v>9</v>
      </c>
    </row>
    <row r="7304" spans="1:10">
      <c r="A7304" t="s">
        <v>2035</v>
      </c>
      <c r="B7304" s="56">
        <v>0.15278935185185186</v>
      </c>
      <c r="C7304" t="s">
        <v>66</v>
      </c>
      <c r="D7304" t="s">
        <v>37</v>
      </c>
      <c r="E7304">
        <v>11</v>
      </c>
    </row>
    <row r="7305" spans="1:10">
      <c r="A7305" t="s">
        <v>2035</v>
      </c>
      <c r="B7305" s="56">
        <v>0.15356481481481482</v>
      </c>
      <c r="C7305" t="s">
        <v>14</v>
      </c>
      <c r="D7305" t="s">
        <v>37</v>
      </c>
      <c r="E7305">
        <v>9</v>
      </c>
      <c r="F7305">
        <v>3</v>
      </c>
    </row>
    <row r="7306" spans="1:10">
      <c r="A7306" t="s">
        <v>2035</v>
      </c>
      <c r="B7306" s="56">
        <v>0.15480324074074073</v>
      </c>
      <c r="C7306" t="s">
        <v>18</v>
      </c>
      <c r="D7306" t="s">
        <v>15</v>
      </c>
      <c r="E7306">
        <v>23</v>
      </c>
      <c r="F7306">
        <v>18</v>
      </c>
    </row>
    <row r="7307" spans="1:10">
      <c r="A7307" t="s">
        <v>2035</v>
      </c>
      <c r="B7307" s="56">
        <v>0.15916666666666668</v>
      </c>
      <c r="C7307" t="s">
        <v>888</v>
      </c>
      <c r="D7307" t="s">
        <v>101</v>
      </c>
      <c r="E7307">
        <v>17</v>
      </c>
      <c r="J7307" t="s">
        <v>2117</v>
      </c>
    </row>
    <row r="7308" spans="1:10">
      <c r="A7308" t="s">
        <v>2038</v>
      </c>
      <c r="B7308" s="56">
        <v>1.15625E-2</v>
      </c>
      <c r="C7308" t="s">
        <v>888</v>
      </c>
      <c r="D7308" t="s">
        <v>24</v>
      </c>
      <c r="E7308">
        <v>22</v>
      </c>
      <c r="F7308">
        <v>13</v>
      </c>
    </row>
    <row r="7309" spans="1:10">
      <c r="A7309" t="s">
        <v>2038</v>
      </c>
      <c r="B7309" s="56">
        <v>1.3599537037037037E-2</v>
      </c>
      <c r="C7309" t="s">
        <v>19</v>
      </c>
      <c r="D7309" t="s">
        <v>37</v>
      </c>
      <c r="E7309">
        <v>16</v>
      </c>
      <c r="F7309">
        <v>5</v>
      </c>
    </row>
    <row r="7310" spans="1:10">
      <c r="A7310" t="s">
        <v>2038</v>
      </c>
      <c r="B7310" s="56">
        <v>1.3622685185185186E-2</v>
      </c>
      <c r="C7310" t="s">
        <v>66</v>
      </c>
      <c r="D7310" t="s">
        <v>37</v>
      </c>
      <c r="E7310">
        <v>8</v>
      </c>
    </row>
    <row r="7311" spans="1:10">
      <c r="A7311" t="s">
        <v>2038</v>
      </c>
      <c r="B7311" s="56">
        <v>1.5231481481481481E-2</v>
      </c>
      <c r="C7311" t="s">
        <v>89</v>
      </c>
      <c r="D7311" t="s">
        <v>15</v>
      </c>
      <c r="E7311">
        <v>19</v>
      </c>
      <c r="F7311">
        <v>16</v>
      </c>
    </row>
    <row r="7312" spans="1:10">
      <c r="A7312" t="s">
        <v>2038</v>
      </c>
      <c r="B7312" s="56">
        <v>2.3807870370370372E-2</v>
      </c>
      <c r="C7312" t="s">
        <v>13</v>
      </c>
      <c r="D7312" t="s">
        <v>34</v>
      </c>
      <c r="E7312">
        <v>20</v>
      </c>
      <c r="F7312">
        <v>11</v>
      </c>
    </row>
    <row r="7313" spans="1:6">
      <c r="A7313" t="s">
        <v>2038</v>
      </c>
      <c r="B7313" s="56">
        <v>2.8101851851851854E-2</v>
      </c>
      <c r="C7313" t="s">
        <v>13</v>
      </c>
      <c r="D7313" t="s">
        <v>78</v>
      </c>
      <c r="E7313">
        <v>15</v>
      </c>
      <c r="F7313">
        <v>13</v>
      </c>
    </row>
    <row r="7314" spans="1:6">
      <c r="A7314" t="s">
        <v>2038</v>
      </c>
      <c r="B7314" s="56">
        <v>2.8171296296296295E-2</v>
      </c>
      <c r="C7314" t="s">
        <v>14</v>
      </c>
      <c r="D7314" t="s">
        <v>78</v>
      </c>
      <c r="E7314">
        <v>19</v>
      </c>
      <c r="F7314">
        <v>17</v>
      </c>
    </row>
    <row r="7315" spans="1:6">
      <c r="A7315" t="s">
        <v>2038</v>
      </c>
      <c r="B7315" s="56">
        <v>3.2141203703703707E-2</v>
      </c>
      <c r="C7315" t="s">
        <v>21</v>
      </c>
      <c r="D7315" t="s">
        <v>246</v>
      </c>
      <c r="E7315">
        <v>26</v>
      </c>
      <c r="F7315">
        <v>16</v>
      </c>
    </row>
    <row r="7316" spans="1:6">
      <c r="A7316" t="s">
        <v>2038</v>
      </c>
      <c r="B7316" s="56">
        <v>3.833333333333333E-2</v>
      </c>
      <c r="C7316" t="s">
        <v>21</v>
      </c>
      <c r="D7316" t="s">
        <v>25</v>
      </c>
      <c r="E7316">
        <v>11</v>
      </c>
      <c r="F7316">
        <v>7</v>
      </c>
    </row>
    <row r="7317" spans="1:6">
      <c r="A7317" t="s">
        <v>2038</v>
      </c>
      <c r="B7317" s="56">
        <v>4.2604166666666665E-2</v>
      </c>
      <c r="C7317" t="s">
        <v>14</v>
      </c>
      <c r="D7317" t="s">
        <v>15</v>
      </c>
      <c r="E7317">
        <v>10</v>
      </c>
      <c r="F7317">
        <v>7</v>
      </c>
    </row>
    <row r="7318" spans="1:6">
      <c r="A7318" t="s">
        <v>2038</v>
      </c>
      <c r="B7318" s="56">
        <v>4.3240740740740739E-2</v>
      </c>
      <c r="C7318" t="s">
        <v>66</v>
      </c>
      <c r="D7318" t="s">
        <v>246</v>
      </c>
      <c r="E7318">
        <v>16</v>
      </c>
      <c r="F7318">
        <v>15</v>
      </c>
    </row>
    <row r="7319" spans="1:6">
      <c r="A7319" t="s">
        <v>2038</v>
      </c>
      <c r="B7319" s="56">
        <v>5.1307870370370372E-2</v>
      </c>
      <c r="C7319" t="s">
        <v>13</v>
      </c>
      <c r="D7319" t="s">
        <v>15</v>
      </c>
      <c r="E7319" t="s">
        <v>17</v>
      </c>
      <c r="F7319">
        <v>20</v>
      </c>
    </row>
    <row r="7320" spans="1:6">
      <c r="A7320" t="s">
        <v>2038</v>
      </c>
      <c r="B7320" s="56">
        <v>5.3287037037037036E-2</v>
      </c>
      <c r="C7320" t="s">
        <v>21</v>
      </c>
      <c r="D7320" t="s">
        <v>69</v>
      </c>
      <c r="E7320" t="s">
        <v>20</v>
      </c>
      <c r="F7320">
        <v>1</v>
      </c>
    </row>
    <row r="7321" spans="1:6">
      <c r="A7321" t="s">
        <v>2038</v>
      </c>
      <c r="B7321" s="56">
        <v>5.3298611111111109E-2</v>
      </c>
      <c r="C7321" t="s">
        <v>18</v>
      </c>
      <c r="D7321" t="s">
        <v>69</v>
      </c>
      <c r="E7321">
        <v>18</v>
      </c>
      <c r="F7321">
        <v>13</v>
      </c>
    </row>
    <row r="7322" spans="1:6">
      <c r="A7322" t="s">
        <v>2038</v>
      </c>
      <c r="B7322" s="56">
        <v>5.3854166666666668E-2</v>
      </c>
      <c r="C7322" t="s">
        <v>888</v>
      </c>
      <c r="D7322" t="s">
        <v>15</v>
      </c>
      <c r="E7322">
        <v>26</v>
      </c>
      <c r="F7322">
        <v>17</v>
      </c>
    </row>
    <row r="7323" spans="1:6">
      <c r="A7323" t="s">
        <v>2038</v>
      </c>
      <c r="B7323" s="56">
        <v>5.4722222222222221E-2</v>
      </c>
      <c r="C7323" t="s">
        <v>13</v>
      </c>
      <c r="D7323" t="s">
        <v>15</v>
      </c>
      <c r="E7323">
        <v>7</v>
      </c>
      <c r="F7323">
        <v>5</v>
      </c>
    </row>
    <row r="7324" spans="1:6">
      <c r="A7324" t="s">
        <v>2038</v>
      </c>
      <c r="B7324" s="56">
        <v>5.6423611111111112E-2</v>
      </c>
      <c r="C7324" t="s">
        <v>21</v>
      </c>
      <c r="D7324" t="s">
        <v>51</v>
      </c>
      <c r="E7324">
        <v>22</v>
      </c>
      <c r="F7324">
        <v>18</v>
      </c>
    </row>
    <row r="7325" spans="1:6">
      <c r="A7325" t="s">
        <v>2038</v>
      </c>
      <c r="B7325" s="56">
        <v>5.7361111111111113E-2</v>
      </c>
      <c r="C7325" t="s">
        <v>21</v>
      </c>
      <c r="D7325" t="s">
        <v>78</v>
      </c>
      <c r="E7325">
        <v>21</v>
      </c>
      <c r="F7325">
        <v>15</v>
      </c>
    </row>
    <row r="7326" spans="1:6">
      <c r="A7326" t="s">
        <v>2038</v>
      </c>
      <c r="B7326" s="56">
        <v>5.8668981481481482E-2</v>
      </c>
      <c r="C7326" t="s">
        <v>21</v>
      </c>
      <c r="D7326" t="s">
        <v>246</v>
      </c>
      <c r="E7326">
        <v>12</v>
      </c>
      <c r="F7326">
        <v>2</v>
      </c>
    </row>
    <row r="7327" spans="1:6">
      <c r="A7327" t="s">
        <v>2038</v>
      </c>
      <c r="B7327" s="56">
        <v>5.8703703703703702E-2</v>
      </c>
      <c r="C7327" t="s">
        <v>14</v>
      </c>
      <c r="D7327" t="s">
        <v>246</v>
      </c>
      <c r="E7327">
        <v>15</v>
      </c>
      <c r="F7327">
        <v>9</v>
      </c>
    </row>
    <row r="7328" spans="1:6">
      <c r="A7328" t="s">
        <v>2038</v>
      </c>
      <c r="B7328" s="56">
        <v>6.1724537037037036E-2</v>
      </c>
      <c r="C7328" t="s">
        <v>18</v>
      </c>
      <c r="D7328" t="s">
        <v>15</v>
      </c>
      <c r="E7328">
        <v>8</v>
      </c>
      <c r="F7328">
        <v>3</v>
      </c>
    </row>
    <row r="7329" spans="1:10">
      <c r="A7329" t="s">
        <v>2038</v>
      </c>
      <c r="B7329" s="56">
        <v>6.2789351851851846E-2</v>
      </c>
      <c r="C7329" t="s">
        <v>89</v>
      </c>
      <c r="D7329" t="s">
        <v>15</v>
      </c>
      <c r="E7329">
        <v>14</v>
      </c>
      <c r="F7329">
        <v>11</v>
      </c>
    </row>
    <row r="7330" spans="1:10">
      <c r="A7330" t="s">
        <v>2038</v>
      </c>
      <c r="B7330" s="56">
        <v>8.206018518518518E-2</v>
      </c>
      <c r="C7330" t="s">
        <v>14</v>
      </c>
      <c r="D7330" t="s">
        <v>16</v>
      </c>
      <c r="E7330" t="s">
        <v>17</v>
      </c>
      <c r="F7330">
        <v>20</v>
      </c>
    </row>
    <row r="7331" spans="1:10">
      <c r="A7331" t="s">
        <v>2038</v>
      </c>
      <c r="B7331" s="56">
        <v>8.206018518518518E-2</v>
      </c>
      <c r="C7331" t="s">
        <v>14</v>
      </c>
      <c r="D7331" t="s">
        <v>45</v>
      </c>
      <c r="E7331">
        <v>4</v>
      </c>
      <c r="J7331" t="s">
        <v>2044</v>
      </c>
    </row>
    <row r="7332" spans="1:10">
      <c r="A7332" t="s">
        <v>2038</v>
      </c>
      <c r="B7332" s="56">
        <v>8.233796296296296E-2</v>
      </c>
      <c r="C7332" t="s">
        <v>18</v>
      </c>
      <c r="D7332" t="s">
        <v>16</v>
      </c>
      <c r="E7332">
        <v>17</v>
      </c>
      <c r="F7332">
        <v>13</v>
      </c>
    </row>
    <row r="7333" spans="1:10">
      <c r="A7333" t="s">
        <v>2038</v>
      </c>
      <c r="B7333" s="56">
        <v>8.2349537037037041E-2</v>
      </c>
      <c r="C7333" t="s">
        <v>66</v>
      </c>
      <c r="D7333" t="s">
        <v>16</v>
      </c>
      <c r="E7333" t="s">
        <v>38</v>
      </c>
      <c r="F7333" t="s">
        <v>38</v>
      </c>
      <c r="J7333" t="s">
        <v>56</v>
      </c>
    </row>
    <row r="7334" spans="1:10">
      <c r="A7334" t="s">
        <v>2038</v>
      </c>
      <c r="B7334" s="56">
        <v>8.2349537037037041E-2</v>
      </c>
      <c r="C7334" t="s">
        <v>66</v>
      </c>
      <c r="D7334" t="s">
        <v>16</v>
      </c>
      <c r="E7334">
        <v>19</v>
      </c>
      <c r="F7334">
        <v>17</v>
      </c>
      <c r="J7334" t="s">
        <v>57</v>
      </c>
    </row>
    <row r="7335" spans="1:10">
      <c r="A7335" t="s">
        <v>2038</v>
      </c>
      <c r="B7335" s="56">
        <v>8.2361111111111107E-2</v>
      </c>
      <c r="C7335" t="s">
        <v>13</v>
      </c>
      <c r="D7335" t="s">
        <v>16</v>
      </c>
      <c r="E7335">
        <v>15</v>
      </c>
      <c r="F7335">
        <v>15</v>
      </c>
    </row>
    <row r="7336" spans="1:10">
      <c r="A7336" t="s">
        <v>2038</v>
      </c>
      <c r="B7336" s="56">
        <v>8.2581018518518512E-2</v>
      </c>
      <c r="C7336" t="s">
        <v>19</v>
      </c>
      <c r="D7336" t="s">
        <v>16</v>
      </c>
      <c r="E7336">
        <v>9</v>
      </c>
      <c r="F7336">
        <v>4</v>
      </c>
    </row>
    <row r="7337" spans="1:10">
      <c r="A7337" t="s">
        <v>2038</v>
      </c>
      <c r="B7337" s="56">
        <v>8.2592592592592592E-2</v>
      </c>
      <c r="C7337" t="s">
        <v>21</v>
      </c>
      <c r="D7337" t="s">
        <v>16</v>
      </c>
      <c r="E7337">
        <v>9</v>
      </c>
      <c r="F7337">
        <v>8</v>
      </c>
    </row>
    <row r="7338" spans="1:10">
      <c r="A7338" t="s">
        <v>2038</v>
      </c>
      <c r="B7338" s="56">
        <v>8.2696759259259262E-2</v>
      </c>
      <c r="C7338" t="s">
        <v>888</v>
      </c>
      <c r="D7338" t="s">
        <v>16</v>
      </c>
      <c r="E7338">
        <v>3</v>
      </c>
      <c r="F7338">
        <v>2</v>
      </c>
    </row>
    <row r="7339" spans="1:10">
      <c r="A7339" t="s">
        <v>2038</v>
      </c>
      <c r="B7339" s="56">
        <v>8.3252314814814821E-2</v>
      </c>
      <c r="C7339" t="s">
        <v>14</v>
      </c>
      <c r="D7339" t="s">
        <v>30</v>
      </c>
      <c r="E7339">
        <v>23</v>
      </c>
      <c r="F7339">
        <v>13</v>
      </c>
      <c r="J7339" t="s">
        <v>32</v>
      </c>
    </row>
    <row r="7340" spans="1:10">
      <c r="A7340" t="s">
        <v>2038</v>
      </c>
      <c r="B7340" s="56">
        <v>8.3252314814814821E-2</v>
      </c>
      <c r="C7340" t="s">
        <v>14</v>
      </c>
      <c r="D7340" t="s">
        <v>30</v>
      </c>
      <c r="E7340">
        <v>23</v>
      </c>
      <c r="F7340">
        <v>13</v>
      </c>
      <c r="J7340" t="s">
        <v>32</v>
      </c>
    </row>
    <row r="7341" spans="1:10">
      <c r="A7341" t="s">
        <v>2038</v>
      </c>
      <c r="B7341" s="56">
        <v>8.3321759259259262E-2</v>
      </c>
      <c r="C7341" t="s">
        <v>14</v>
      </c>
      <c r="D7341" t="s">
        <v>28</v>
      </c>
      <c r="E7341">
        <v>12</v>
      </c>
      <c r="H7341" t="s">
        <v>2046</v>
      </c>
    </row>
    <row r="7342" spans="1:10">
      <c r="A7342" t="s">
        <v>2038</v>
      </c>
      <c r="B7342" s="56">
        <v>8.3356481481481476E-2</v>
      </c>
      <c r="C7342" t="s">
        <v>14</v>
      </c>
      <c r="D7342" t="s">
        <v>28</v>
      </c>
      <c r="E7342">
        <v>10</v>
      </c>
      <c r="H7342" t="s">
        <v>2047</v>
      </c>
    </row>
    <row r="7343" spans="1:10">
      <c r="A7343" t="s">
        <v>2038</v>
      </c>
      <c r="B7343" s="56">
        <v>8.4085648148148145E-2</v>
      </c>
      <c r="C7343" t="s">
        <v>14</v>
      </c>
      <c r="D7343" t="s">
        <v>30</v>
      </c>
      <c r="E7343" t="s">
        <v>38</v>
      </c>
      <c r="F7343" t="s">
        <v>38</v>
      </c>
      <c r="J7343" t="s">
        <v>56</v>
      </c>
    </row>
    <row r="7344" spans="1:10">
      <c r="A7344" t="s">
        <v>2038</v>
      </c>
      <c r="B7344" s="56">
        <v>8.4085648148148145E-2</v>
      </c>
      <c r="C7344" t="s">
        <v>14</v>
      </c>
      <c r="D7344" t="s">
        <v>30</v>
      </c>
      <c r="E7344">
        <v>24</v>
      </c>
      <c r="F7344">
        <v>14</v>
      </c>
      <c r="J7344" t="s">
        <v>297</v>
      </c>
    </row>
    <row r="7345" spans="1:10">
      <c r="A7345" t="s">
        <v>2038</v>
      </c>
      <c r="B7345" s="56">
        <v>8.413194444444444E-2</v>
      </c>
      <c r="C7345" t="s">
        <v>14</v>
      </c>
      <c r="D7345" t="s">
        <v>28</v>
      </c>
      <c r="E7345">
        <v>9</v>
      </c>
      <c r="H7345" t="s">
        <v>2048</v>
      </c>
    </row>
    <row r="7346" spans="1:10">
      <c r="A7346" t="s">
        <v>2038</v>
      </c>
      <c r="B7346" s="56">
        <v>8.4178240740740734E-2</v>
      </c>
      <c r="C7346" t="s">
        <v>14</v>
      </c>
      <c r="D7346" t="s">
        <v>30</v>
      </c>
      <c r="E7346" t="s">
        <v>38</v>
      </c>
      <c r="F7346" t="s">
        <v>38</v>
      </c>
      <c r="J7346" t="s">
        <v>56</v>
      </c>
    </row>
    <row r="7347" spans="1:10">
      <c r="A7347" t="s">
        <v>2038</v>
      </c>
      <c r="B7347" s="56">
        <v>8.4178240740740734E-2</v>
      </c>
      <c r="C7347" t="s">
        <v>14</v>
      </c>
      <c r="D7347" t="s">
        <v>30</v>
      </c>
      <c r="E7347">
        <v>26</v>
      </c>
      <c r="F7347">
        <v>16</v>
      </c>
      <c r="J7347" t="s">
        <v>297</v>
      </c>
    </row>
    <row r="7348" spans="1:10">
      <c r="A7348" t="s">
        <v>2038</v>
      </c>
      <c r="B7348" s="56">
        <v>8.4212962962962962E-2</v>
      </c>
      <c r="C7348" t="s">
        <v>14</v>
      </c>
      <c r="D7348" t="s">
        <v>28</v>
      </c>
      <c r="E7348">
        <v>10</v>
      </c>
      <c r="H7348" t="s">
        <v>2047</v>
      </c>
    </row>
    <row r="7349" spans="1:10">
      <c r="A7349" t="s">
        <v>2038</v>
      </c>
      <c r="B7349" s="56">
        <v>8.5798611111111117E-2</v>
      </c>
      <c r="C7349" t="s">
        <v>1835</v>
      </c>
      <c r="D7349" t="s">
        <v>16</v>
      </c>
      <c r="E7349">
        <v>12</v>
      </c>
      <c r="J7349" t="s">
        <v>243</v>
      </c>
    </row>
    <row r="7350" spans="1:10">
      <c r="A7350" t="s">
        <v>2038</v>
      </c>
      <c r="B7350" s="56">
        <v>8.5810185185185184E-2</v>
      </c>
      <c r="C7350" t="s">
        <v>1834</v>
      </c>
      <c r="D7350" t="s">
        <v>16</v>
      </c>
      <c r="E7350">
        <v>15</v>
      </c>
    </row>
    <row r="7351" spans="1:10">
      <c r="A7351" t="s">
        <v>2038</v>
      </c>
      <c r="B7351" s="56">
        <v>8.5844907407407411E-2</v>
      </c>
      <c r="C7351" t="s">
        <v>1839</v>
      </c>
      <c r="D7351" t="s">
        <v>16</v>
      </c>
      <c r="E7351">
        <v>17</v>
      </c>
      <c r="J7351" t="s">
        <v>243</v>
      </c>
    </row>
    <row r="7352" spans="1:10">
      <c r="A7352" t="s">
        <v>2038</v>
      </c>
      <c r="B7352" s="56">
        <v>8.7685185185185185E-2</v>
      </c>
      <c r="C7352" t="s">
        <v>18</v>
      </c>
      <c r="D7352" t="s">
        <v>33</v>
      </c>
      <c r="E7352" t="s">
        <v>38</v>
      </c>
      <c r="F7352" t="s">
        <v>38</v>
      </c>
      <c r="J7352" t="s">
        <v>56</v>
      </c>
    </row>
    <row r="7353" spans="1:10">
      <c r="A7353" t="s">
        <v>2038</v>
      </c>
      <c r="B7353" s="56">
        <v>8.6990740740740743E-2</v>
      </c>
      <c r="C7353" t="s">
        <v>18</v>
      </c>
      <c r="D7353" t="s">
        <v>33</v>
      </c>
      <c r="E7353">
        <v>24</v>
      </c>
      <c r="F7353">
        <v>15</v>
      </c>
      <c r="J7353" t="s">
        <v>2051</v>
      </c>
    </row>
    <row r="7354" spans="1:10">
      <c r="A7354" t="s">
        <v>2038</v>
      </c>
      <c r="B7354" s="56">
        <v>8.7164351851851854E-2</v>
      </c>
      <c r="C7354" t="s">
        <v>18</v>
      </c>
      <c r="D7354" t="s">
        <v>28</v>
      </c>
      <c r="E7354">
        <v>23</v>
      </c>
      <c r="H7354" t="s">
        <v>2053</v>
      </c>
    </row>
    <row r="7355" spans="1:10">
      <c r="A7355" t="s">
        <v>2038</v>
      </c>
      <c r="B7355" s="56">
        <v>8.8171296296296303E-2</v>
      </c>
      <c r="C7355" t="s">
        <v>13</v>
      </c>
      <c r="D7355" t="s">
        <v>33</v>
      </c>
      <c r="E7355">
        <v>26</v>
      </c>
      <c r="F7355">
        <v>17</v>
      </c>
      <c r="J7355" t="s">
        <v>120</v>
      </c>
    </row>
    <row r="7356" spans="1:10">
      <c r="A7356" t="s">
        <v>2038</v>
      </c>
      <c r="B7356" s="56">
        <v>8.8206018518518517E-2</v>
      </c>
      <c r="C7356" t="s">
        <v>13</v>
      </c>
      <c r="D7356" t="s">
        <v>33</v>
      </c>
      <c r="E7356">
        <v>13</v>
      </c>
      <c r="F7356">
        <v>4</v>
      </c>
      <c r="J7356" t="s">
        <v>120</v>
      </c>
    </row>
    <row r="7357" spans="1:10">
      <c r="A7357" t="s">
        <v>2038</v>
      </c>
      <c r="B7357" s="56">
        <v>8.8310185185185186E-2</v>
      </c>
      <c r="C7357" t="s">
        <v>13</v>
      </c>
      <c r="D7357" t="s">
        <v>28</v>
      </c>
      <c r="E7357">
        <v>13</v>
      </c>
      <c r="H7357" t="s">
        <v>2054</v>
      </c>
    </row>
    <row r="7358" spans="1:10">
      <c r="A7358" t="s">
        <v>2038</v>
      </c>
      <c r="B7358" s="56">
        <v>9.2060185185185189E-2</v>
      </c>
      <c r="C7358" t="s">
        <v>1835</v>
      </c>
      <c r="D7358" t="s">
        <v>30</v>
      </c>
      <c r="E7358">
        <v>24</v>
      </c>
      <c r="F7358">
        <v>18</v>
      </c>
      <c r="J7358" t="s">
        <v>331</v>
      </c>
    </row>
    <row r="7359" spans="1:10">
      <c r="A7359" t="s">
        <v>2038</v>
      </c>
      <c r="B7359" s="56">
        <v>9.2245370370370366E-2</v>
      </c>
      <c r="C7359" t="s">
        <v>1835</v>
      </c>
      <c r="D7359" t="s">
        <v>28</v>
      </c>
      <c r="E7359">
        <v>7</v>
      </c>
      <c r="H7359" t="s">
        <v>2055</v>
      </c>
    </row>
    <row r="7360" spans="1:10">
      <c r="A7360" t="s">
        <v>2038</v>
      </c>
      <c r="B7360" s="56">
        <v>9.2696759259259257E-2</v>
      </c>
      <c r="C7360" t="s">
        <v>1834</v>
      </c>
      <c r="D7360" t="s">
        <v>30</v>
      </c>
      <c r="E7360">
        <v>22</v>
      </c>
      <c r="F7360">
        <v>16</v>
      </c>
      <c r="J7360" t="s">
        <v>331</v>
      </c>
    </row>
    <row r="7361" spans="1:10">
      <c r="A7361" t="s">
        <v>2038</v>
      </c>
      <c r="B7361" s="56">
        <v>9.2800925925925926E-2</v>
      </c>
      <c r="C7361" t="s">
        <v>1834</v>
      </c>
      <c r="D7361" t="s">
        <v>28</v>
      </c>
      <c r="E7361">
        <v>11</v>
      </c>
      <c r="H7361" t="s">
        <v>2056</v>
      </c>
    </row>
    <row r="7362" spans="1:10">
      <c r="A7362" t="s">
        <v>2038</v>
      </c>
      <c r="B7362" s="56">
        <v>9.357638888888889E-2</v>
      </c>
      <c r="C7362" t="s">
        <v>1839</v>
      </c>
      <c r="D7362" t="s">
        <v>30</v>
      </c>
      <c r="E7362">
        <v>18</v>
      </c>
      <c r="F7362">
        <v>12</v>
      </c>
      <c r="J7362" t="s">
        <v>331</v>
      </c>
    </row>
    <row r="7363" spans="1:10">
      <c r="A7363" t="s">
        <v>2038</v>
      </c>
      <c r="B7363" s="56">
        <v>9.3680555555555559E-2</v>
      </c>
      <c r="C7363" t="s">
        <v>1839</v>
      </c>
      <c r="D7363" t="s">
        <v>28</v>
      </c>
      <c r="E7363">
        <v>6</v>
      </c>
      <c r="H7363" t="s">
        <v>2057</v>
      </c>
    </row>
    <row r="7364" spans="1:10">
      <c r="A7364" t="s">
        <v>2038</v>
      </c>
      <c r="B7364" s="56">
        <v>9.5347222222222222E-2</v>
      </c>
      <c r="C7364" t="s">
        <v>19</v>
      </c>
      <c r="D7364" t="s">
        <v>30</v>
      </c>
      <c r="E7364">
        <v>29</v>
      </c>
      <c r="F7364">
        <v>19</v>
      </c>
      <c r="J7364" t="s">
        <v>1328</v>
      </c>
    </row>
    <row r="7365" spans="1:10">
      <c r="A7365" t="s">
        <v>2038</v>
      </c>
      <c r="B7365" s="56">
        <v>9.5625000000000002E-2</v>
      </c>
      <c r="C7365" t="s">
        <v>19</v>
      </c>
      <c r="D7365" t="s">
        <v>28</v>
      </c>
      <c r="E7365">
        <v>30</v>
      </c>
      <c r="H7365" t="s">
        <v>2058</v>
      </c>
      <c r="J7365" t="s">
        <v>497</v>
      </c>
    </row>
    <row r="7366" spans="1:10">
      <c r="A7366" t="s">
        <v>2038</v>
      </c>
      <c r="B7366" s="56" t="s">
        <v>2059</v>
      </c>
      <c r="C7366" t="s">
        <v>19</v>
      </c>
      <c r="D7366" t="s">
        <v>30</v>
      </c>
      <c r="E7366">
        <v>24</v>
      </c>
      <c r="F7366">
        <v>14</v>
      </c>
      <c r="J7366" t="s">
        <v>1328</v>
      </c>
    </row>
    <row r="7367" spans="1:10">
      <c r="A7367" t="s">
        <v>2038</v>
      </c>
      <c r="B7367" s="56">
        <v>9.6064814814814811E-2</v>
      </c>
      <c r="C7367" t="s">
        <v>19</v>
      </c>
      <c r="D7367" t="s">
        <v>28</v>
      </c>
      <c r="E7367">
        <v>10</v>
      </c>
      <c r="H7367" t="s">
        <v>2061</v>
      </c>
    </row>
    <row r="7368" spans="1:10">
      <c r="A7368" t="s">
        <v>2038</v>
      </c>
      <c r="B7368" s="56">
        <v>9.7893518518518519E-2</v>
      </c>
      <c r="C7368" t="s">
        <v>14</v>
      </c>
      <c r="D7368" t="s">
        <v>30</v>
      </c>
      <c r="E7368" t="s">
        <v>38</v>
      </c>
      <c r="F7368" t="s">
        <v>38</v>
      </c>
      <c r="J7368" t="s">
        <v>56</v>
      </c>
    </row>
    <row r="7369" spans="1:10">
      <c r="A7369" t="s">
        <v>2038</v>
      </c>
      <c r="B7369" s="56">
        <v>9.7893518518518519E-2</v>
      </c>
      <c r="C7369" t="s">
        <v>14</v>
      </c>
      <c r="D7369" t="s">
        <v>30</v>
      </c>
      <c r="E7369">
        <v>29</v>
      </c>
      <c r="F7369">
        <v>19</v>
      </c>
      <c r="J7369" t="s">
        <v>297</v>
      </c>
    </row>
    <row r="7370" spans="1:10">
      <c r="A7370" t="s">
        <v>2038</v>
      </c>
      <c r="B7370" s="56">
        <v>9.7928240740740746E-2</v>
      </c>
      <c r="C7370" t="s">
        <v>14</v>
      </c>
      <c r="D7370" t="s">
        <v>28</v>
      </c>
      <c r="E7370">
        <v>7</v>
      </c>
      <c r="H7370" t="s">
        <v>2063</v>
      </c>
    </row>
    <row r="7371" spans="1:10">
      <c r="A7371" t="s">
        <v>2038</v>
      </c>
      <c r="B7371" s="56">
        <v>9.8009259259259254E-2</v>
      </c>
      <c r="C7371" t="s">
        <v>14</v>
      </c>
      <c r="D7371" t="s">
        <v>30</v>
      </c>
      <c r="E7371" t="s">
        <v>38</v>
      </c>
      <c r="F7371" t="s">
        <v>38</v>
      </c>
      <c r="J7371" t="s">
        <v>56</v>
      </c>
    </row>
    <row r="7372" spans="1:10">
      <c r="A7372" t="s">
        <v>2038</v>
      </c>
      <c r="B7372" s="56">
        <v>9.8009259259259254E-2</v>
      </c>
      <c r="C7372" t="s">
        <v>14</v>
      </c>
      <c r="D7372" t="s">
        <v>30</v>
      </c>
      <c r="E7372">
        <v>29</v>
      </c>
      <c r="F7372">
        <v>19</v>
      </c>
      <c r="J7372" t="s">
        <v>297</v>
      </c>
    </row>
    <row r="7373" spans="1:10">
      <c r="A7373" t="s">
        <v>2038</v>
      </c>
      <c r="B7373" s="56">
        <v>9.8043981481481482E-2</v>
      </c>
      <c r="C7373" t="s">
        <v>14</v>
      </c>
      <c r="D7373" t="s">
        <v>28</v>
      </c>
      <c r="E7373">
        <v>12</v>
      </c>
      <c r="H7373" t="s">
        <v>2065</v>
      </c>
    </row>
    <row r="7374" spans="1:10">
      <c r="A7374" t="s">
        <v>2038</v>
      </c>
      <c r="B7374" s="56">
        <v>9.8530092592592586E-2</v>
      </c>
      <c r="C7374" t="s">
        <v>14</v>
      </c>
      <c r="D7374" t="s">
        <v>30</v>
      </c>
      <c r="E7374" t="s">
        <v>38</v>
      </c>
      <c r="F7374" t="s">
        <v>38</v>
      </c>
      <c r="J7374" t="s">
        <v>56</v>
      </c>
    </row>
    <row r="7375" spans="1:10">
      <c r="A7375" t="s">
        <v>2038</v>
      </c>
      <c r="B7375" s="56">
        <v>9.8530092592592586E-2</v>
      </c>
      <c r="C7375" t="s">
        <v>14</v>
      </c>
      <c r="D7375" t="s">
        <v>30</v>
      </c>
      <c r="E7375">
        <v>28</v>
      </c>
      <c r="F7375">
        <v>18</v>
      </c>
      <c r="J7375" t="s">
        <v>297</v>
      </c>
    </row>
    <row r="7376" spans="1:10">
      <c r="A7376" t="s">
        <v>2038</v>
      </c>
      <c r="B7376" s="56">
        <v>9.8564814814814813E-2</v>
      </c>
      <c r="C7376" t="s">
        <v>14</v>
      </c>
      <c r="D7376" t="s">
        <v>28</v>
      </c>
      <c r="E7376">
        <v>11</v>
      </c>
      <c r="H7376" t="s">
        <v>2066</v>
      </c>
    </row>
    <row r="7377" spans="1:10">
      <c r="A7377" t="s">
        <v>2038</v>
      </c>
      <c r="B7377" s="56">
        <v>9.8634259259259255E-2</v>
      </c>
      <c r="C7377" t="s">
        <v>14</v>
      </c>
      <c r="D7377" t="s">
        <v>30</v>
      </c>
      <c r="E7377" t="s">
        <v>38</v>
      </c>
      <c r="F7377" t="s">
        <v>38</v>
      </c>
      <c r="J7377" t="s">
        <v>56</v>
      </c>
    </row>
    <row r="7378" spans="1:10">
      <c r="A7378" t="s">
        <v>2038</v>
      </c>
      <c r="B7378" s="56">
        <v>9.8634259259259255E-2</v>
      </c>
      <c r="C7378" t="s">
        <v>14</v>
      </c>
      <c r="D7378" t="s">
        <v>30</v>
      </c>
      <c r="E7378">
        <v>26</v>
      </c>
      <c r="F7378">
        <v>16</v>
      </c>
      <c r="J7378" t="s">
        <v>297</v>
      </c>
    </row>
    <row r="7379" spans="1:10">
      <c r="A7379" t="s">
        <v>2038</v>
      </c>
      <c r="B7379" s="56">
        <v>9.870370370370371E-2</v>
      </c>
      <c r="C7379" t="s">
        <v>14</v>
      </c>
      <c r="D7379" t="s">
        <v>28</v>
      </c>
      <c r="E7379">
        <v>10</v>
      </c>
      <c r="H7379" t="s">
        <v>2069</v>
      </c>
      <c r="I7379">
        <v>1</v>
      </c>
      <c r="J7379" t="s">
        <v>100</v>
      </c>
    </row>
    <row r="7380" spans="1:10">
      <c r="A7380" t="s">
        <v>2038</v>
      </c>
      <c r="B7380" s="56">
        <v>0.10003472222222222</v>
      </c>
      <c r="C7380" t="s">
        <v>66</v>
      </c>
      <c r="D7380" t="s">
        <v>30</v>
      </c>
      <c r="E7380">
        <v>15</v>
      </c>
      <c r="F7380">
        <v>7</v>
      </c>
      <c r="J7380" t="s">
        <v>2070</v>
      </c>
    </row>
    <row r="7381" spans="1:10">
      <c r="A7381" t="s">
        <v>2038</v>
      </c>
      <c r="B7381" s="56">
        <v>0.10050925925925926</v>
      </c>
      <c r="C7381" t="s">
        <v>66</v>
      </c>
      <c r="D7381" t="s">
        <v>28</v>
      </c>
      <c r="E7381">
        <v>15</v>
      </c>
      <c r="H7381" t="s">
        <v>2071</v>
      </c>
    </row>
    <row r="7382" spans="1:10">
      <c r="A7382" t="s">
        <v>2038</v>
      </c>
      <c r="B7382" s="56">
        <v>0.10085648148148148</v>
      </c>
      <c r="C7382" t="s">
        <v>66</v>
      </c>
      <c r="D7382" t="s">
        <v>30</v>
      </c>
      <c r="E7382">
        <v>17</v>
      </c>
      <c r="F7382">
        <v>9</v>
      </c>
      <c r="J7382" t="s">
        <v>2070</v>
      </c>
    </row>
    <row r="7383" spans="1:10">
      <c r="A7383" t="s">
        <v>2038</v>
      </c>
      <c r="B7383" s="56">
        <v>0.10145833333333333</v>
      </c>
      <c r="C7383" t="s">
        <v>66</v>
      </c>
      <c r="D7383" t="s">
        <v>28</v>
      </c>
      <c r="E7383">
        <v>12</v>
      </c>
      <c r="H7383" t="s">
        <v>2072</v>
      </c>
    </row>
    <row r="7384" spans="1:10">
      <c r="A7384" t="s">
        <v>2038</v>
      </c>
      <c r="B7384" s="56">
        <v>0.10201388888888889</v>
      </c>
      <c r="C7384" t="s">
        <v>18</v>
      </c>
      <c r="D7384" t="s">
        <v>33</v>
      </c>
      <c r="E7384">
        <v>16</v>
      </c>
      <c r="F7384">
        <v>7</v>
      </c>
      <c r="J7384" t="s">
        <v>690</v>
      </c>
    </row>
    <row r="7385" spans="1:10">
      <c r="A7385" t="s">
        <v>2038</v>
      </c>
      <c r="B7385" s="56">
        <v>0.10230324074074074</v>
      </c>
      <c r="C7385" t="s">
        <v>18</v>
      </c>
      <c r="D7385" t="s">
        <v>28</v>
      </c>
      <c r="E7385">
        <v>23</v>
      </c>
      <c r="H7385" t="s">
        <v>2074</v>
      </c>
      <c r="I7385">
        <v>1</v>
      </c>
      <c r="J7385" t="s">
        <v>100</v>
      </c>
    </row>
    <row r="7386" spans="1:10">
      <c r="A7386" t="s">
        <v>2038</v>
      </c>
      <c r="B7386" s="56">
        <v>0.10344907407407407</v>
      </c>
      <c r="C7386" t="s">
        <v>13</v>
      </c>
      <c r="D7386" t="s">
        <v>33</v>
      </c>
      <c r="E7386">
        <v>18</v>
      </c>
      <c r="F7386">
        <v>9</v>
      </c>
      <c r="J7386" t="s">
        <v>120</v>
      </c>
    </row>
    <row r="7387" spans="1:10">
      <c r="A7387" t="s">
        <v>2038</v>
      </c>
      <c r="B7387" s="56">
        <v>0.10344907407407407</v>
      </c>
      <c r="C7387" t="s">
        <v>13</v>
      </c>
      <c r="D7387" t="s">
        <v>33</v>
      </c>
      <c r="E7387">
        <v>18</v>
      </c>
      <c r="F7387">
        <v>9</v>
      </c>
      <c r="J7387" t="s">
        <v>120</v>
      </c>
    </row>
    <row r="7388" spans="1:10">
      <c r="A7388" t="s">
        <v>2038</v>
      </c>
      <c r="B7388" s="56">
        <v>0.10353009259259259</v>
      </c>
      <c r="C7388" t="s">
        <v>13</v>
      </c>
      <c r="D7388" t="s">
        <v>28</v>
      </c>
      <c r="E7388">
        <v>11</v>
      </c>
      <c r="H7388" t="s">
        <v>2075</v>
      </c>
    </row>
    <row r="7389" spans="1:10">
      <c r="A7389" t="s">
        <v>2038</v>
      </c>
      <c r="B7389" s="56">
        <v>0.10358796296296297</v>
      </c>
      <c r="C7389" t="s">
        <v>13</v>
      </c>
      <c r="D7389" t="s">
        <v>28</v>
      </c>
      <c r="E7389">
        <v>13</v>
      </c>
      <c r="H7389" t="s">
        <v>2077</v>
      </c>
    </row>
    <row r="7390" spans="1:10">
      <c r="A7390" t="s">
        <v>2038</v>
      </c>
      <c r="B7390" s="56">
        <v>0.10625</v>
      </c>
      <c r="C7390" t="s">
        <v>14</v>
      </c>
      <c r="D7390" t="s">
        <v>30</v>
      </c>
      <c r="E7390">
        <v>29</v>
      </c>
      <c r="F7390">
        <v>19</v>
      </c>
      <c r="J7390" t="s">
        <v>2081</v>
      </c>
    </row>
    <row r="7391" spans="1:10">
      <c r="A7391" t="s">
        <v>2038</v>
      </c>
      <c r="B7391" s="56">
        <v>0.10630787037037037</v>
      </c>
      <c r="C7391" t="s">
        <v>14</v>
      </c>
      <c r="D7391" t="s">
        <v>28</v>
      </c>
      <c r="E7391">
        <v>11</v>
      </c>
      <c r="H7391" t="s">
        <v>2082</v>
      </c>
    </row>
    <row r="7392" spans="1:10">
      <c r="A7392" t="s">
        <v>2038</v>
      </c>
      <c r="B7392" s="56">
        <v>0.10806712962962962</v>
      </c>
      <c r="C7392" t="s">
        <v>1834</v>
      </c>
      <c r="D7392" t="s">
        <v>30</v>
      </c>
      <c r="E7392">
        <v>13</v>
      </c>
      <c r="F7392">
        <v>7</v>
      </c>
      <c r="J7392" t="s">
        <v>331</v>
      </c>
    </row>
    <row r="7393" spans="1:10">
      <c r="A7393" t="s">
        <v>2038</v>
      </c>
      <c r="B7393" s="56">
        <v>0.10854166666666666</v>
      </c>
      <c r="C7393" t="s">
        <v>1839</v>
      </c>
      <c r="D7393" t="s">
        <v>30</v>
      </c>
      <c r="E7393">
        <v>25</v>
      </c>
      <c r="F7393">
        <v>19</v>
      </c>
      <c r="J7393" t="s">
        <v>331</v>
      </c>
    </row>
    <row r="7394" spans="1:10">
      <c r="A7394" t="s">
        <v>2038</v>
      </c>
      <c r="B7394" s="56">
        <v>0.10868055555555556</v>
      </c>
      <c r="C7394" t="s">
        <v>1839</v>
      </c>
      <c r="D7394" t="s">
        <v>28</v>
      </c>
      <c r="E7394">
        <v>9</v>
      </c>
      <c r="H7394" t="s">
        <v>2083</v>
      </c>
    </row>
    <row r="7395" spans="1:10">
      <c r="A7395" t="s">
        <v>2038</v>
      </c>
      <c r="B7395" s="56">
        <v>0.10912037037037037</v>
      </c>
      <c r="C7395" t="s">
        <v>1835</v>
      </c>
      <c r="D7395" t="s">
        <v>30</v>
      </c>
      <c r="E7395">
        <v>10</v>
      </c>
      <c r="F7395">
        <v>4</v>
      </c>
      <c r="J7395" t="s">
        <v>331</v>
      </c>
    </row>
    <row r="7396" spans="1:10">
      <c r="A7396" t="s">
        <v>2038</v>
      </c>
      <c r="B7396" s="56">
        <v>0.11031249999999999</v>
      </c>
      <c r="C7396" t="s">
        <v>21</v>
      </c>
      <c r="D7396" t="s">
        <v>28</v>
      </c>
      <c r="E7396">
        <v>25</v>
      </c>
      <c r="H7396" t="s">
        <v>2086</v>
      </c>
      <c r="J7396" t="s">
        <v>2087</v>
      </c>
    </row>
    <row r="7397" spans="1:10">
      <c r="A7397" t="s">
        <v>2038</v>
      </c>
      <c r="B7397" s="56">
        <v>0.11174768518518519</v>
      </c>
      <c r="C7397" t="s">
        <v>19</v>
      </c>
      <c r="D7397" t="s">
        <v>30</v>
      </c>
      <c r="E7397">
        <v>22</v>
      </c>
      <c r="F7397">
        <v>12</v>
      </c>
      <c r="J7397" t="s">
        <v>1328</v>
      </c>
    </row>
    <row r="7398" spans="1:10">
      <c r="A7398" t="s">
        <v>2038</v>
      </c>
      <c r="B7398" s="56">
        <v>0.111875</v>
      </c>
      <c r="C7398" t="s">
        <v>19</v>
      </c>
      <c r="D7398" t="s">
        <v>28</v>
      </c>
      <c r="E7398">
        <v>24</v>
      </c>
      <c r="H7398" t="s">
        <v>2088</v>
      </c>
    </row>
    <row r="7399" spans="1:10">
      <c r="A7399" t="s">
        <v>2038</v>
      </c>
      <c r="B7399" s="56">
        <v>0.11221064814814814</v>
      </c>
      <c r="C7399" t="s">
        <v>19</v>
      </c>
      <c r="D7399" t="s">
        <v>30</v>
      </c>
      <c r="E7399" t="s">
        <v>17</v>
      </c>
      <c r="F7399">
        <v>20</v>
      </c>
      <c r="G7399" t="s">
        <v>40</v>
      </c>
      <c r="J7399" t="s">
        <v>1244</v>
      </c>
    </row>
    <row r="7400" spans="1:10">
      <c r="A7400" t="s">
        <v>2038</v>
      </c>
      <c r="B7400" s="56">
        <v>0.11241898148148148</v>
      </c>
      <c r="C7400" t="s">
        <v>19</v>
      </c>
      <c r="D7400" t="s">
        <v>28</v>
      </c>
      <c r="E7400">
        <v>18</v>
      </c>
      <c r="H7400" t="s">
        <v>2089</v>
      </c>
    </row>
    <row r="7401" spans="1:10">
      <c r="A7401" t="s">
        <v>2038</v>
      </c>
      <c r="B7401" s="56">
        <v>0.11251157407407407</v>
      </c>
      <c r="C7401" t="s">
        <v>19</v>
      </c>
      <c r="D7401" t="s">
        <v>30</v>
      </c>
      <c r="E7401" t="s">
        <v>20</v>
      </c>
      <c r="F7401">
        <v>1</v>
      </c>
      <c r="J7401" t="s">
        <v>1244</v>
      </c>
    </row>
    <row r="7402" spans="1:10">
      <c r="A7402" t="s">
        <v>2038</v>
      </c>
      <c r="B7402" s="56">
        <v>0.11268518518518518</v>
      </c>
      <c r="C7402" t="s">
        <v>19</v>
      </c>
      <c r="D7402" t="s">
        <v>28</v>
      </c>
      <c r="E7402">
        <v>4</v>
      </c>
      <c r="H7402" t="s">
        <v>223</v>
      </c>
    </row>
    <row r="7403" spans="1:10">
      <c r="A7403" t="s">
        <v>2038</v>
      </c>
      <c r="B7403" s="56">
        <v>0.11386574074074074</v>
      </c>
      <c r="C7403" t="s">
        <v>14</v>
      </c>
      <c r="D7403" t="s">
        <v>30</v>
      </c>
      <c r="E7403" t="s">
        <v>17</v>
      </c>
      <c r="F7403">
        <v>20</v>
      </c>
      <c r="G7403" t="s">
        <v>40</v>
      </c>
      <c r="J7403" t="s">
        <v>32</v>
      </c>
    </row>
    <row r="7404" spans="1:10">
      <c r="A7404" t="s">
        <v>2038</v>
      </c>
      <c r="B7404" s="56">
        <v>0.11398148148148148</v>
      </c>
      <c r="C7404" t="s">
        <v>14</v>
      </c>
      <c r="D7404" t="s">
        <v>28</v>
      </c>
      <c r="E7404">
        <v>16</v>
      </c>
      <c r="H7404" t="s">
        <v>2090</v>
      </c>
    </row>
    <row r="7405" spans="1:10">
      <c r="A7405" t="s">
        <v>2038</v>
      </c>
      <c r="B7405" s="56">
        <v>0.11415509259259259</v>
      </c>
      <c r="C7405" t="s">
        <v>14</v>
      </c>
      <c r="D7405" t="s">
        <v>30</v>
      </c>
      <c r="E7405">
        <v>27</v>
      </c>
      <c r="F7405">
        <v>17</v>
      </c>
      <c r="J7405" t="s">
        <v>32</v>
      </c>
    </row>
    <row r="7406" spans="1:10">
      <c r="A7406" t="s">
        <v>2038</v>
      </c>
      <c r="B7406" s="56">
        <v>0.11417824074074075</v>
      </c>
      <c r="C7406" t="s">
        <v>14</v>
      </c>
      <c r="D7406" t="s">
        <v>28</v>
      </c>
      <c r="E7406">
        <v>12</v>
      </c>
      <c r="H7406" t="s">
        <v>2093</v>
      </c>
      <c r="I7406">
        <v>1</v>
      </c>
      <c r="J7406" t="s">
        <v>100</v>
      </c>
    </row>
    <row r="7407" spans="1:10">
      <c r="A7407" t="s">
        <v>2038</v>
      </c>
      <c r="B7407" s="56">
        <v>0.11538194444444444</v>
      </c>
      <c r="C7407" t="s">
        <v>14</v>
      </c>
      <c r="D7407" t="s">
        <v>30</v>
      </c>
      <c r="E7407">
        <v>20</v>
      </c>
      <c r="F7407">
        <v>10</v>
      </c>
      <c r="J7407" t="s">
        <v>32</v>
      </c>
    </row>
    <row r="7408" spans="1:10">
      <c r="A7408" t="s">
        <v>2038</v>
      </c>
      <c r="B7408" s="56">
        <v>0.11549768518518519</v>
      </c>
      <c r="C7408" t="s">
        <v>14</v>
      </c>
      <c r="D7408" t="s">
        <v>28</v>
      </c>
      <c r="E7408">
        <v>12</v>
      </c>
      <c r="H7408" t="s">
        <v>2096</v>
      </c>
    </row>
    <row r="7409" spans="1:10">
      <c r="A7409" t="s">
        <v>2038</v>
      </c>
      <c r="B7409" s="56">
        <v>0.1162962962962963</v>
      </c>
      <c r="C7409" t="s">
        <v>66</v>
      </c>
      <c r="D7409" t="s">
        <v>30</v>
      </c>
      <c r="E7409">
        <v>14</v>
      </c>
      <c r="F7409">
        <v>6</v>
      </c>
      <c r="J7409" t="s">
        <v>2070</v>
      </c>
    </row>
    <row r="7410" spans="1:10">
      <c r="A7410" t="s">
        <v>2038</v>
      </c>
      <c r="B7410" s="56">
        <v>0.11642361111111112</v>
      </c>
      <c r="C7410" t="s">
        <v>66</v>
      </c>
      <c r="D7410" t="s">
        <v>30</v>
      </c>
      <c r="E7410">
        <v>27</v>
      </c>
      <c r="F7410">
        <v>19</v>
      </c>
      <c r="J7410" t="s">
        <v>2070</v>
      </c>
    </row>
    <row r="7411" spans="1:10">
      <c r="A7411" t="s">
        <v>2038</v>
      </c>
      <c r="B7411" s="56">
        <v>0.1168287037037037</v>
      </c>
      <c r="C7411" t="s">
        <v>66</v>
      </c>
      <c r="D7411" t="s">
        <v>28</v>
      </c>
      <c r="E7411">
        <v>16</v>
      </c>
      <c r="H7411" t="s">
        <v>2101</v>
      </c>
    </row>
    <row r="7412" spans="1:10">
      <c r="A7412" t="s">
        <v>2038</v>
      </c>
      <c r="B7412" s="56">
        <v>0.11763888888888889</v>
      </c>
      <c r="C7412" t="s">
        <v>18</v>
      </c>
      <c r="D7412" t="s">
        <v>30</v>
      </c>
      <c r="E7412">
        <v>13</v>
      </c>
      <c r="F7412">
        <v>5</v>
      </c>
      <c r="J7412" t="s">
        <v>335</v>
      </c>
    </row>
    <row r="7413" spans="1:10">
      <c r="A7413" t="s">
        <v>2038</v>
      </c>
      <c r="B7413" s="56">
        <v>0.11804398148148149</v>
      </c>
      <c r="C7413" t="s">
        <v>18</v>
      </c>
      <c r="D7413" t="s">
        <v>33</v>
      </c>
      <c r="E7413">
        <v>17</v>
      </c>
      <c r="F7413">
        <v>8</v>
      </c>
      <c r="J7413" t="s">
        <v>1680</v>
      </c>
    </row>
    <row r="7414" spans="1:10">
      <c r="A7414" t="s">
        <v>2038</v>
      </c>
      <c r="B7414" s="56">
        <v>0.11819444444444445</v>
      </c>
      <c r="C7414" t="s">
        <v>18</v>
      </c>
      <c r="D7414" t="s">
        <v>28</v>
      </c>
      <c r="E7414">
        <v>12</v>
      </c>
      <c r="H7414" t="s">
        <v>2105</v>
      </c>
      <c r="I7414">
        <v>1</v>
      </c>
      <c r="J7414" t="s">
        <v>100</v>
      </c>
    </row>
    <row r="7415" spans="1:10">
      <c r="A7415" t="s">
        <v>2038</v>
      </c>
      <c r="B7415" s="56">
        <v>0.1187962962962963</v>
      </c>
      <c r="C7415" t="s">
        <v>13</v>
      </c>
      <c r="D7415" t="s">
        <v>33</v>
      </c>
      <c r="E7415">
        <v>19</v>
      </c>
      <c r="F7415">
        <v>10</v>
      </c>
      <c r="J7415" t="s">
        <v>120</v>
      </c>
    </row>
    <row r="7416" spans="1:10">
      <c r="A7416" t="s">
        <v>2038</v>
      </c>
      <c r="B7416" s="56">
        <v>0.11881944444444445</v>
      </c>
      <c r="C7416" t="s">
        <v>13</v>
      </c>
      <c r="D7416" t="s">
        <v>33</v>
      </c>
      <c r="E7416">
        <v>21</v>
      </c>
      <c r="F7416">
        <v>12</v>
      </c>
      <c r="J7416" t="s">
        <v>120</v>
      </c>
    </row>
    <row r="7417" spans="1:10">
      <c r="A7417" t="s">
        <v>2038</v>
      </c>
      <c r="B7417" s="56">
        <v>0.11885416666666666</v>
      </c>
      <c r="C7417" t="s">
        <v>13</v>
      </c>
      <c r="D7417" t="s">
        <v>28</v>
      </c>
      <c r="E7417">
        <v>6</v>
      </c>
      <c r="H7417" t="s">
        <v>2106</v>
      </c>
    </row>
    <row r="7418" spans="1:10">
      <c r="A7418" t="s">
        <v>2038</v>
      </c>
      <c r="B7418" s="56">
        <v>0.11888888888888889</v>
      </c>
      <c r="C7418" t="s">
        <v>13</v>
      </c>
      <c r="D7418" t="s">
        <v>28</v>
      </c>
      <c r="E7418">
        <v>14</v>
      </c>
      <c r="H7418" t="s">
        <v>2107</v>
      </c>
      <c r="I7418">
        <v>1</v>
      </c>
      <c r="J7418" t="s">
        <v>100</v>
      </c>
    </row>
    <row r="7419" spans="1:10">
      <c r="A7419" t="s">
        <v>2038</v>
      </c>
      <c r="B7419" s="56">
        <v>0.12019675925925925</v>
      </c>
      <c r="C7419" t="s">
        <v>19</v>
      </c>
      <c r="D7419" t="s">
        <v>37</v>
      </c>
      <c r="E7419">
        <v>27</v>
      </c>
      <c r="F7419">
        <v>16</v>
      </c>
    </row>
    <row r="7420" spans="1:10">
      <c r="A7420" t="s">
        <v>2038</v>
      </c>
      <c r="B7420" s="56">
        <v>0.12021990740740741</v>
      </c>
      <c r="C7420" t="s">
        <v>18</v>
      </c>
      <c r="D7420" t="s">
        <v>101</v>
      </c>
      <c r="E7420">
        <v>18</v>
      </c>
      <c r="J7420" t="s">
        <v>2110</v>
      </c>
    </row>
    <row r="7421" spans="1:10">
      <c r="A7421" t="s">
        <v>2038</v>
      </c>
      <c r="B7421" s="56">
        <v>0.12045138888888889</v>
      </c>
      <c r="C7421" t="s">
        <v>888</v>
      </c>
      <c r="D7421" t="s">
        <v>15</v>
      </c>
      <c r="E7421">
        <v>12</v>
      </c>
      <c r="F7421">
        <v>3</v>
      </c>
    </row>
    <row r="7422" spans="1:10">
      <c r="A7422" t="s">
        <v>2038</v>
      </c>
      <c r="B7422" s="56">
        <v>0.12104166666666667</v>
      </c>
      <c r="C7422" t="s">
        <v>13</v>
      </c>
      <c r="D7422" t="s">
        <v>37</v>
      </c>
      <c r="E7422">
        <v>16</v>
      </c>
      <c r="F7422">
        <v>10</v>
      </c>
    </row>
    <row r="7423" spans="1:10">
      <c r="A7423" t="s">
        <v>2038</v>
      </c>
      <c r="B7423" s="56">
        <v>0.12206018518518519</v>
      </c>
      <c r="C7423" t="s">
        <v>66</v>
      </c>
      <c r="D7423" t="s">
        <v>15</v>
      </c>
      <c r="E7423">
        <v>22</v>
      </c>
      <c r="F7423">
        <v>19</v>
      </c>
    </row>
    <row r="7424" spans="1:10">
      <c r="A7424" t="s">
        <v>2038</v>
      </c>
      <c r="B7424" s="56">
        <v>0.1225</v>
      </c>
      <c r="C7424" t="s">
        <v>18</v>
      </c>
      <c r="D7424" t="s">
        <v>67</v>
      </c>
      <c r="E7424">
        <v>10</v>
      </c>
      <c r="F7424">
        <v>9</v>
      </c>
    </row>
    <row r="7425" spans="1:10">
      <c r="A7425" t="s">
        <v>2038</v>
      </c>
      <c r="B7425" s="56">
        <v>0.12770833333333334</v>
      </c>
      <c r="C7425" t="s">
        <v>13</v>
      </c>
      <c r="D7425" t="s">
        <v>34</v>
      </c>
      <c r="E7425">
        <v>14</v>
      </c>
      <c r="F7425">
        <v>5</v>
      </c>
    </row>
    <row r="7426" spans="1:10">
      <c r="A7426" t="s">
        <v>2038</v>
      </c>
      <c r="B7426" s="56">
        <v>0.12843750000000001</v>
      </c>
      <c r="C7426" t="s">
        <v>888</v>
      </c>
      <c r="D7426" t="s">
        <v>34</v>
      </c>
      <c r="E7426">
        <v>20</v>
      </c>
      <c r="F7426">
        <v>17</v>
      </c>
    </row>
    <row r="7427" spans="1:10">
      <c r="A7427" t="s">
        <v>2038</v>
      </c>
      <c r="B7427" s="56">
        <v>0.12967592592592592</v>
      </c>
      <c r="C7427" t="s">
        <v>18</v>
      </c>
      <c r="D7427" t="s">
        <v>67</v>
      </c>
      <c r="E7427">
        <v>19</v>
      </c>
      <c r="F7427">
        <v>18</v>
      </c>
    </row>
    <row r="7428" spans="1:10">
      <c r="A7428" t="s">
        <v>2038</v>
      </c>
      <c r="B7428" s="56">
        <v>0.12975694444444444</v>
      </c>
      <c r="C7428" t="s">
        <v>13</v>
      </c>
      <c r="D7428" t="s">
        <v>67</v>
      </c>
      <c r="E7428">
        <v>13</v>
      </c>
      <c r="F7428">
        <v>11</v>
      </c>
    </row>
    <row r="7429" spans="1:10">
      <c r="A7429" t="s">
        <v>2038</v>
      </c>
      <c r="B7429" s="56">
        <v>0.12981481481481483</v>
      </c>
      <c r="C7429" t="s">
        <v>14</v>
      </c>
      <c r="D7429" t="s">
        <v>67</v>
      </c>
      <c r="E7429">
        <v>22</v>
      </c>
      <c r="F7429">
        <v>16</v>
      </c>
    </row>
    <row r="7430" spans="1:10">
      <c r="A7430" t="s">
        <v>2038</v>
      </c>
      <c r="B7430" s="56">
        <v>0.12983796296296296</v>
      </c>
      <c r="C7430" t="s">
        <v>21</v>
      </c>
      <c r="D7430" t="s">
        <v>67</v>
      </c>
      <c r="E7430">
        <v>22</v>
      </c>
      <c r="F7430">
        <v>16</v>
      </c>
    </row>
    <row r="7431" spans="1:10">
      <c r="A7431" t="s">
        <v>2038</v>
      </c>
      <c r="B7431" s="56">
        <v>0.12987268518518519</v>
      </c>
      <c r="C7431" t="s">
        <v>19</v>
      </c>
      <c r="D7431" t="s">
        <v>67</v>
      </c>
      <c r="E7431">
        <v>16</v>
      </c>
      <c r="F7431">
        <v>13</v>
      </c>
    </row>
    <row r="7432" spans="1:10">
      <c r="A7432" t="s">
        <v>2038</v>
      </c>
      <c r="B7432" s="56">
        <v>0.12988425925925925</v>
      </c>
      <c r="C7432" t="s">
        <v>66</v>
      </c>
      <c r="D7432" t="s">
        <v>67</v>
      </c>
      <c r="E7432">
        <v>3</v>
      </c>
      <c r="F7432">
        <v>2</v>
      </c>
    </row>
    <row r="7433" spans="1:10">
      <c r="A7433" t="s">
        <v>2038</v>
      </c>
      <c r="B7433" s="56">
        <v>0.12993055555555555</v>
      </c>
      <c r="C7433" t="s">
        <v>888</v>
      </c>
      <c r="D7433" t="s">
        <v>67</v>
      </c>
      <c r="E7433">
        <v>16</v>
      </c>
      <c r="F7433">
        <v>17</v>
      </c>
    </row>
    <row r="7434" spans="1:10">
      <c r="A7434" t="s">
        <v>2038</v>
      </c>
      <c r="B7434" s="56">
        <v>0.13034722222222223</v>
      </c>
      <c r="C7434" t="s">
        <v>21</v>
      </c>
      <c r="D7434" t="s">
        <v>246</v>
      </c>
      <c r="E7434">
        <v>14</v>
      </c>
      <c r="F7434">
        <v>4</v>
      </c>
    </row>
    <row r="7435" spans="1:10">
      <c r="A7435" t="s">
        <v>2038</v>
      </c>
      <c r="B7435" s="56">
        <v>0.13207175925925926</v>
      </c>
      <c r="C7435" t="s">
        <v>888</v>
      </c>
      <c r="D7435" t="s">
        <v>34</v>
      </c>
      <c r="E7435">
        <v>13</v>
      </c>
      <c r="F7435">
        <v>10</v>
      </c>
      <c r="J7435" t="s">
        <v>243</v>
      </c>
    </row>
    <row r="7436" spans="1:10">
      <c r="A7436" t="s">
        <v>2038</v>
      </c>
      <c r="B7436" s="56">
        <v>0.13400462962962964</v>
      </c>
      <c r="C7436" t="s">
        <v>21</v>
      </c>
      <c r="D7436" t="s">
        <v>246</v>
      </c>
      <c r="E7436">
        <v>21</v>
      </c>
      <c r="F7436">
        <v>11</v>
      </c>
    </row>
    <row r="7437" spans="1:10">
      <c r="A7437" t="s">
        <v>2038</v>
      </c>
      <c r="B7437" s="56">
        <v>0.13400462962962964</v>
      </c>
      <c r="C7437" t="s">
        <v>14</v>
      </c>
      <c r="D7437" t="s">
        <v>246</v>
      </c>
      <c r="E7437">
        <v>12</v>
      </c>
      <c r="F7437">
        <v>6</v>
      </c>
    </row>
    <row r="7438" spans="1:10">
      <c r="A7438" t="s">
        <v>2038</v>
      </c>
      <c r="B7438" s="56">
        <v>0.1340625</v>
      </c>
      <c r="C7438" t="s">
        <v>19</v>
      </c>
      <c r="D7438" t="s">
        <v>246</v>
      </c>
      <c r="E7438">
        <v>15</v>
      </c>
      <c r="F7438">
        <v>12</v>
      </c>
    </row>
    <row r="7439" spans="1:10">
      <c r="A7439" t="s">
        <v>2038</v>
      </c>
      <c r="B7439" s="56">
        <v>0.14268518518518519</v>
      </c>
      <c r="C7439" t="s">
        <v>888</v>
      </c>
      <c r="D7439" t="s">
        <v>101</v>
      </c>
      <c r="E7439">
        <v>23</v>
      </c>
      <c r="J7439" t="s">
        <v>2121</v>
      </c>
    </row>
    <row r="7440" spans="1:10">
      <c r="A7440" t="s">
        <v>2038</v>
      </c>
      <c r="B7440" s="56">
        <v>0.14307870370370371</v>
      </c>
      <c r="C7440" t="s">
        <v>89</v>
      </c>
      <c r="D7440" t="s">
        <v>15</v>
      </c>
      <c r="E7440" t="s">
        <v>20</v>
      </c>
      <c r="F7440">
        <v>1</v>
      </c>
    </row>
    <row r="7441" spans="1:6">
      <c r="A7441" t="s">
        <v>2049</v>
      </c>
      <c r="B7441" s="56">
        <v>1.7291666666666667E-2</v>
      </c>
      <c r="C7441" t="s">
        <v>18</v>
      </c>
      <c r="D7441" t="s">
        <v>15</v>
      </c>
      <c r="E7441" t="s">
        <v>17</v>
      </c>
      <c r="F7441">
        <v>20</v>
      </c>
    </row>
    <row r="7442" spans="1:6">
      <c r="A7442" t="s">
        <v>2049</v>
      </c>
      <c r="B7442" s="56">
        <v>1.7314814814814814E-2</v>
      </c>
      <c r="C7442" t="s">
        <v>66</v>
      </c>
      <c r="D7442" t="s">
        <v>15</v>
      </c>
      <c r="E7442">
        <v>22</v>
      </c>
      <c r="F7442">
        <v>19</v>
      </c>
    </row>
    <row r="7443" spans="1:6">
      <c r="A7443" t="s">
        <v>2049</v>
      </c>
      <c r="B7443" s="56">
        <v>2.0150462962962964E-2</v>
      </c>
      <c r="C7443" t="s">
        <v>19</v>
      </c>
      <c r="D7443" t="s">
        <v>15</v>
      </c>
      <c r="E7443">
        <v>17</v>
      </c>
      <c r="F7443">
        <v>17</v>
      </c>
    </row>
    <row r="7444" spans="1:6">
      <c r="A7444" t="s">
        <v>2049</v>
      </c>
      <c r="B7444" s="56">
        <v>2.0162037037037037E-2</v>
      </c>
      <c r="C7444" t="s">
        <v>13</v>
      </c>
      <c r="D7444" t="s">
        <v>15</v>
      </c>
      <c r="E7444">
        <v>10</v>
      </c>
      <c r="F7444">
        <v>12</v>
      </c>
    </row>
    <row r="7445" spans="1:6">
      <c r="A7445" t="s">
        <v>2049</v>
      </c>
      <c r="B7445" s="56">
        <v>2.0868055555555556E-2</v>
      </c>
      <c r="C7445" t="s">
        <v>888</v>
      </c>
      <c r="D7445" t="s">
        <v>15</v>
      </c>
      <c r="E7445">
        <v>15</v>
      </c>
      <c r="F7445">
        <v>10</v>
      </c>
    </row>
    <row r="7446" spans="1:6">
      <c r="A7446" t="s">
        <v>2049</v>
      </c>
      <c r="B7446" s="56">
        <v>2.4756944444444446E-2</v>
      </c>
      <c r="C7446" t="s">
        <v>19</v>
      </c>
      <c r="D7446" t="s">
        <v>15</v>
      </c>
      <c r="E7446">
        <v>12</v>
      </c>
      <c r="F7446">
        <v>12</v>
      </c>
    </row>
    <row r="7447" spans="1:6">
      <c r="A7447" t="s">
        <v>2049</v>
      </c>
      <c r="B7447" s="56">
        <v>2.5335648148148149E-2</v>
      </c>
      <c r="C7447" t="s">
        <v>19</v>
      </c>
      <c r="D7447" t="s">
        <v>15</v>
      </c>
      <c r="E7447">
        <v>19</v>
      </c>
      <c r="F7447">
        <v>19</v>
      </c>
    </row>
    <row r="7448" spans="1:6">
      <c r="A7448" t="s">
        <v>2049</v>
      </c>
      <c r="B7448" s="56">
        <v>2.6342592592592591E-2</v>
      </c>
      <c r="C7448" t="s">
        <v>89</v>
      </c>
      <c r="D7448" t="s">
        <v>15</v>
      </c>
      <c r="E7448">
        <v>11</v>
      </c>
      <c r="F7448">
        <v>8</v>
      </c>
    </row>
    <row r="7449" spans="1:6">
      <c r="A7449" t="s">
        <v>2049</v>
      </c>
      <c r="B7449" s="56">
        <v>2.7789351851851853E-2</v>
      </c>
      <c r="C7449" t="s">
        <v>21</v>
      </c>
      <c r="D7449" t="s">
        <v>69</v>
      </c>
      <c r="E7449">
        <v>21</v>
      </c>
      <c r="F7449">
        <v>17</v>
      </c>
    </row>
    <row r="7450" spans="1:6">
      <c r="A7450" t="s">
        <v>2049</v>
      </c>
      <c r="B7450" s="56">
        <v>2.7800925925925927E-2</v>
      </c>
      <c r="C7450" t="s">
        <v>888</v>
      </c>
      <c r="D7450" t="s">
        <v>69</v>
      </c>
      <c r="E7450">
        <v>22</v>
      </c>
      <c r="F7450">
        <v>17</v>
      </c>
    </row>
    <row r="7451" spans="1:6">
      <c r="A7451" t="s">
        <v>2049</v>
      </c>
      <c r="B7451" s="56">
        <v>2.78125E-2</v>
      </c>
      <c r="C7451" t="s">
        <v>66</v>
      </c>
      <c r="D7451" t="s">
        <v>69</v>
      </c>
      <c r="E7451">
        <v>18</v>
      </c>
    </row>
    <row r="7452" spans="1:6">
      <c r="A7452" t="s">
        <v>2049</v>
      </c>
      <c r="B7452" s="56">
        <v>2.8333333333333332E-2</v>
      </c>
      <c r="C7452" t="s">
        <v>888</v>
      </c>
      <c r="D7452" t="s">
        <v>37</v>
      </c>
      <c r="E7452" t="s">
        <v>20</v>
      </c>
      <c r="F7452">
        <v>1</v>
      </c>
    </row>
    <row r="7453" spans="1:6">
      <c r="A7453" t="s">
        <v>2049</v>
      </c>
      <c r="B7453" s="56">
        <v>2.8703703703703703E-2</v>
      </c>
      <c r="C7453" t="s">
        <v>14</v>
      </c>
      <c r="D7453" t="s">
        <v>15</v>
      </c>
      <c r="E7453">
        <v>21</v>
      </c>
      <c r="F7453">
        <v>18</v>
      </c>
    </row>
    <row r="7454" spans="1:6">
      <c r="A7454" t="s">
        <v>2049</v>
      </c>
      <c r="B7454" s="56">
        <v>3.2835648148148149E-2</v>
      </c>
      <c r="C7454" t="s">
        <v>888</v>
      </c>
      <c r="D7454" t="s">
        <v>15</v>
      </c>
      <c r="E7454">
        <v>15</v>
      </c>
      <c r="F7454">
        <v>10</v>
      </c>
    </row>
    <row r="7455" spans="1:6">
      <c r="A7455" t="s">
        <v>2049</v>
      </c>
      <c r="B7455" s="56">
        <v>3.2858796296296296E-2</v>
      </c>
      <c r="C7455" t="s">
        <v>66</v>
      </c>
      <c r="D7455" t="s">
        <v>15</v>
      </c>
      <c r="E7455" t="s">
        <v>20</v>
      </c>
      <c r="F7455">
        <v>1</v>
      </c>
    </row>
    <row r="7456" spans="1:6">
      <c r="A7456" t="s">
        <v>2049</v>
      </c>
      <c r="B7456" s="56">
        <v>3.516203703703704E-2</v>
      </c>
      <c r="C7456" t="s">
        <v>888</v>
      </c>
      <c r="D7456" t="s">
        <v>15</v>
      </c>
      <c r="E7456">
        <v>17</v>
      </c>
      <c r="F7456">
        <v>12</v>
      </c>
    </row>
    <row r="7457" spans="1:10">
      <c r="A7457" t="s">
        <v>2049</v>
      </c>
      <c r="B7457" s="56">
        <v>3.5196759259259261E-2</v>
      </c>
      <c r="C7457" t="s">
        <v>66</v>
      </c>
      <c r="D7457" t="s">
        <v>15</v>
      </c>
      <c r="E7457">
        <v>9</v>
      </c>
      <c r="F7457">
        <v>6</v>
      </c>
    </row>
    <row r="7458" spans="1:10">
      <c r="A7458" t="s">
        <v>2049</v>
      </c>
      <c r="B7458" s="56">
        <v>3.6296296296296299E-2</v>
      </c>
      <c r="C7458" t="s">
        <v>13</v>
      </c>
      <c r="D7458" t="s">
        <v>15</v>
      </c>
      <c r="E7458">
        <v>16</v>
      </c>
      <c r="F7458">
        <v>14</v>
      </c>
    </row>
    <row r="7459" spans="1:10">
      <c r="A7459" t="s">
        <v>2049</v>
      </c>
      <c r="B7459" s="56">
        <v>3.6319444444444446E-2</v>
      </c>
      <c r="C7459" t="s">
        <v>14</v>
      </c>
      <c r="D7459" t="s">
        <v>15</v>
      </c>
      <c r="E7459">
        <v>19</v>
      </c>
      <c r="F7459">
        <v>16</v>
      </c>
    </row>
    <row r="7460" spans="1:10">
      <c r="A7460" t="s">
        <v>2049</v>
      </c>
      <c r="B7460" s="56">
        <v>3.6331018518518519E-2</v>
      </c>
      <c r="C7460" t="s">
        <v>18</v>
      </c>
      <c r="D7460" t="s">
        <v>15</v>
      </c>
      <c r="E7460">
        <v>10</v>
      </c>
      <c r="F7460">
        <v>5</v>
      </c>
    </row>
    <row r="7461" spans="1:10">
      <c r="A7461" t="s">
        <v>2049</v>
      </c>
      <c r="B7461" s="56">
        <v>3.6256944444444446</v>
      </c>
      <c r="C7461" t="s">
        <v>19</v>
      </c>
      <c r="D7461" t="s">
        <v>15</v>
      </c>
      <c r="E7461" t="s">
        <v>17</v>
      </c>
      <c r="F7461">
        <v>20</v>
      </c>
    </row>
    <row r="7462" spans="1:10">
      <c r="A7462" t="s">
        <v>2049</v>
      </c>
      <c r="B7462" s="56">
        <v>3.6377314814814814E-2</v>
      </c>
      <c r="C7462" t="s">
        <v>21</v>
      </c>
      <c r="D7462" t="s">
        <v>15</v>
      </c>
      <c r="E7462">
        <v>21</v>
      </c>
      <c r="F7462">
        <v>17</v>
      </c>
    </row>
    <row r="7463" spans="1:10">
      <c r="A7463" t="s">
        <v>2049</v>
      </c>
      <c r="B7463" s="56">
        <v>4.3634259259259262E-2</v>
      </c>
      <c r="C7463" t="s">
        <v>13</v>
      </c>
      <c r="D7463" t="s">
        <v>33</v>
      </c>
      <c r="E7463" t="s">
        <v>20</v>
      </c>
      <c r="F7463">
        <v>1</v>
      </c>
      <c r="J7463" t="s">
        <v>120</v>
      </c>
    </row>
    <row r="7464" spans="1:10">
      <c r="A7464" t="s">
        <v>2049</v>
      </c>
      <c r="B7464" s="56">
        <v>4.3657407407407409E-2</v>
      </c>
      <c r="C7464" t="s">
        <v>13</v>
      </c>
      <c r="D7464" t="s">
        <v>33</v>
      </c>
      <c r="E7464">
        <v>23</v>
      </c>
      <c r="F7464">
        <v>14</v>
      </c>
      <c r="J7464" t="s">
        <v>120</v>
      </c>
    </row>
    <row r="7465" spans="1:10">
      <c r="A7465" t="s">
        <v>2049</v>
      </c>
      <c r="B7465" s="56">
        <v>4.3854166666666666E-2</v>
      </c>
      <c r="C7465" t="s">
        <v>13</v>
      </c>
      <c r="D7465" t="s">
        <v>28</v>
      </c>
      <c r="E7465">
        <v>11</v>
      </c>
      <c r="H7465" t="s">
        <v>2078</v>
      </c>
    </row>
    <row r="7466" spans="1:10">
      <c r="A7466" t="s">
        <v>2049</v>
      </c>
      <c r="B7466" s="56">
        <v>4.4224537037037034E-2</v>
      </c>
      <c r="C7466" t="s">
        <v>18</v>
      </c>
      <c r="D7466" t="s">
        <v>33</v>
      </c>
      <c r="E7466">
        <v>26</v>
      </c>
      <c r="F7466">
        <v>17</v>
      </c>
      <c r="J7466" t="s">
        <v>232</v>
      </c>
    </row>
    <row r="7467" spans="1:10">
      <c r="A7467" t="s">
        <v>2049</v>
      </c>
      <c r="B7467" s="56">
        <v>4.4444444444444446E-2</v>
      </c>
      <c r="C7467" t="s">
        <v>18</v>
      </c>
      <c r="D7467" t="s">
        <v>28</v>
      </c>
      <c r="E7467">
        <v>17</v>
      </c>
      <c r="H7467" t="s">
        <v>2080</v>
      </c>
    </row>
    <row r="7468" spans="1:10">
      <c r="A7468" t="s">
        <v>2049</v>
      </c>
      <c r="B7468" s="56">
        <v>4.5173611111111109E-2</v>
      </c>
      <c r="C7468" t="s">
        <v>21</v>
      </c>
      <c r="D7468" t="s">
        <v>33</v>
      </c>
      <c r="E7468" t="s">
        <v>20</v>
      </c>
      <c r="F7468">
        <v>1</v>
      </c>
      <c r="J7468" t="s">
        <v>63</v>
      </c>
    </row>
    <row r="7469" spans="1:10">
      <c r="A7469" t="s">
        <v>2049</v>
      </c>
      <c r="B7469" s="56">
        <v>4.5682870370370374E-2</v>
      </c>
      <c r="C7469" t="s">
        <v>13</v>
      </c>
      <c r="D7469" t="s">
        <v>33</v>
      </c>
      <c r="E7469" t="s">
        <v>17</v>
      </c>
      <c r="F7469">
        <v>20</v>
      </c>
      <c r="G7469" t="s">
        <v>40</v>
      </c>
      <c r="J7469" t="s">
        <v>120</v>
      </c>
    </row>
    <row r="7470" spans="1:10">
      <c r="A7470" t="s">
        <v>2049</v>
      </c>
      <c r="B7470" s="56">
        <v>4.5729166666666668E-2</v>
      </c>
      <c r="C7470" t="s">
        <v>13</v>
      </c>
      <c r="D7470" t="s">
        <v>33</v>
      </c>
      <c r="E7470">
        <v>13</v>
      </c>
      <c r="F7470">
        <v>4</v>
      </c>
      <c r="J7470" t="s">
        <v>120</v>
      </c>
    </row>
    <row r="7471" spans="1:10">
      <c r="A7471" t="s">
        <v>2049</v>
      </c>
      <c r="B7471" s="56">
        <v>4.5729166666666668E-2</v>
      </c>
      <c r="C7471" t="s">
        <v>13</v>
      </c>
      <c r="D7471" t="s">
        <v>45</v>
      </c>
      <c r="E7471">
        <v>1</v>
      </c>
      <c r="J7471" t="s">
        <v>1548</v>
      </c>
    </row>
    <row r="7472" spans="1:10">
      <c r="A7472" t="s">
        <v>2049</v>
      </c>
      <c r="B7472" s="56">
        <v>4.597222222222222E-2</v>
      </c>
      <c r="C7472" t="s">
        <v>13</v>
      </c>
      <c r="D7472" t="s">
        <v>28</v>
      </c>
      <c r="E7472">
        <v>9</v>
      </c>
      <c r="H7472" t="s">
        <v>2084</v>
      </c>
    </row>
    <row r="7473" spans="1:10">
      <c r="A7473" t="s">
        <v>2049</v>
      </c>
      <c r="B7473" s="56">
        <v>4.6539351851851853E-2</v>
      </c>
      <c r="C7473" t="s">
        <v>13</v>
      </c>
      <c r="D7473" t="s">
        <v>62</v>
      </c>
      <c r="E7473">
        <v>18</v>
      </c>
      <c r="F7473">
        <v>13</v>
      </c>
      <c r="J7473" t="s">
        <v>2085</v>
      </c>
    </row>
    <row r="7474" spans="1:10">
      <c r="A7474" t="s">
        <v>2049</v>
      </c>
      <c r="B7474" s="56">
        <v>4.6550925925925926E-2</v>
      </c>
      <c r="C7474" t="s">
        <v>14</v>
      </c>
      <c r="D7474" t="s">
        <v>62</v>
      </c>
      <c r="E7474">
        <v>11</v>
      </c>
      <c r="F7474">
        <v>8</v>
      </c>
      <c r="J7474" t="s">
        <v>2085</v>
      </c>
    </row>
    <row r="7475" spans="1:10">
      <c r="A7475" t="s">
        <v>2049</v>
      </c>
      <c r="B7475" s="56">
        <v>4.65625E-2</v>
      </c>
      <c r="C7475" t="s">
        <v>21</v>
      </c>
      <c r="D7475" t="s">
        <v>62</v>
      </c>
      <c r="E7475">
        <v>22</v>
      </c>
      <c r="F7475">
        <v>15</v>
      </c>
      <c r="J7475" t="s">
        <v>2085</v>
      </c>
    </row>
    <row r="7476" spans="1:10">
      <c r="A7476" t="s">
        <v>2049</v>
      </c>
      <c r="B7476" s="56">
        <v>4.6585648148148147E-2</v>
      </c>
      <c r="C7476" t="s">
        <v>19</v>
      </c>
      <c r="D7476" t="s">
        <v>62</v>
      </c>
      <c r="E7476">
        <v>19</v>
      </c>
      <c r="F7476">
        <v>17</v>
      </c>
      <c r="J7476" t="s">
        <v>2085</v>
      </c>
    </row>
    <row r="7477" spans="1:10">
      <c r="A7477" t="s">
        <v>2049</v>
      </c>
      <c r="B7477" s="56">
        <v>4.6620370370370368E-2</v>
      </c>
      <c r="C7477" t="s">
        <v>18</v>
      </c>
      <c r="D7477" t="s">
        <v>62</v>
      </c>
      <c r="E7477">
        <v>8</v>
      </c>
      <c r="F7477">
        <v>6</v>
      </c>
      <c r="J7477" t="s">
        <v>2085</v>
      </c>
    </row>
    <row r="7478" spans="1:10">
      <c r="A7478" t="s">
        <v>2049</v>
      </c>
      <c r="B7478" s="56">
        <v>4.6643518518518522E-2</v>
      </c>
      <c r="C7478" t="s">
        <v>888</v>
      </c>
      <c r="D7478" t="s">
        <v>62</v>
      </c>
      <c r="E7478">
        <v>17</v>
      </c>
      <c r="F7478">
        <v>15</v>
      </c>
      <c r="J7478" t="s">
        <v>2085</v>
      </c>
    </row>
    <row r="7479" spans="1:10">
      <c r="A7479" t="s">
        <v>2049</v>
      </c>
      <c r="B7479" s="56">
        <v>4.670138888888889E-2</v>
      </c>
      <c r="C7479" t="s">
        <v>66</v>
      </c>
      <c r="D7479" t="s">
        <v>62</v>
      </c>
      <c r="E7479">
        <v>17</v>
      </c>
      <c r="F7479">
        <v>11</v>
      </c>
      <c r="J7479" t="s">
        <v>2091</v>
      </c>
    </row>
    <row r="7480" spans="1:10">
      <c r="A7480" t="s">
        <v>2049</v>
      </c>
      <c r="B7480" s="56">
        <v>4.7118055555555559E-2</v>
      </c>
      <c r="C7480" t="s">
        <v>13</v>
      </c>
      <c r="D7480" t="s">
        <v>28</v>
      </c>
      <c r="E7480">
        <v>10</v>
      </c>
      <c r="H7480" t="s">
        <v>2092</v>
      </c>
      <c r="J7480" t="s">
        <v>2094</v>
      </c>
    </row>
    <row r="7481" spans="1:10">
      <c r="A7481" t="s">
        <v>2049</v>
      </c>
      <c r="B7481" s="56">
        <v>4.7314814814814816E-2</v>
      </c>
      <c r="C7481" t="s">
        <v>1835</v>
      </c>
      <c r="D7481" t="s">
        <v>62</v>
      </c>
      <c r="E7481">
        <v>3</v>
      </c>
      <c r="J7481" t="s">
        <v>2085</v>
      </c>
    </row>
    <row r="7482" spans="1:10">
      <c r="A7482" t="s">
        <v>2049</v>
      </c>
      <c r="B7482" s="56">
        <v>4.732638888888889E-2</v>
      </c>
      <c r="C7482" t="s">
        <v>1834</v>
      </c>
      <c r="D7482" t="s">
        <v>62</v>
      </c>
      <c r="E7482">
        <v>8</v>
      </c>
      <c r="J7482" t="s">
        <v>2085</v>
      </c>
    </row>
    <row r="7483" spans="1:10">
      <c r="A7483" t="s">
        <v>2049</v>
      </c>
      <c r="B7483" s="56">
        <v>4.7337962962962964E-2</v>
      </c>
      <c r="C7483" t="s">
        <v>1839</v>
      </c>
      <c r="D7483" t="s">
        <v>62</v>
      </c>
      <c r="E7483">
        <v>4</v>
      </c>
      <c r="J7483" t="s">
        <v>2085</v>
      </c>
    </row>
    <row r="7484" spans="1:10">
      <c r="A7484" t="s">
        <v>2049</v>
      </c>
      <c r="B7484" s="56">
        <v>4.7766203703703707E-2</v>
      </c>
      <c r="C7484" t="s">
        <v>19</v>
      </c>
      <c r="D7484" t="s">
        <v>77</v>
      </c>
      <c r="E7484">
        <v>25</v>
      </c>
      <c r="F7484">
        <v>16</v>
      </c>
      <c r="H7484" t="s">
        <v>2097</v>
      </c>
    </row>
    <row r="7485" spans="1:10">
      <c r="A7485" t="s">
        <v>2049</v>
      </c>
      <c r="B7485" s="56">
        <v>4.7847222222222222E-2</v>
      </c>
      <c r="C7485" t="s">
        <v>13</v>
      </c>
      <c r="D7485" t="s">
        <v>77</v>
      </c>
      <c r="E7485">
        <v>14</v>
      </c>
      <c r="F7485">
        <v>13</v>
      </c>
      <c r="H7485" t="s">
        <v>2100</v>
      </c>
    </row>
    <row r="7486" spans="1:10">
      <c r="A7486" t="s">
        <v>2049</v>
      </c>
      <c r="B7486" s="56">
        <v>4.7997685185185185E-2</v>
      </c>
      <c r="C7486" t="s">
        <v>888</v>
      </c>
      <c r="D7486" t="s">
        <v>77</v>
      </c>
      <c r="E7486">
        <v>15</v>
      </c>
      <c r="F7486">
        <v>14</v>
      </c>
      <c r="H7486" t="s">
        <v>2102</v>
      </c>
    </row>
    <row r="7487" spans="1:10">
      <c r="A7487" t="s">
        <v>2049</v>
      </c>
      <c r="B7487" s="56">
        <v>4.8125000000000001E-2</v>
      </c>
      <c r="C7487" t="s">
        <v>21</v>
      </c>
      <c r="D7487" t="s">
        <v>77</v>
      </c>
      <c r="E7487">
        <v>12</v>
      </c>
      <c r="F7487">
        <v>10</v>
      </c>
      <c r="H7487" t="s">
        <v>2104</v>
      </c>
    </row>
    <row r="7488" spans="1:10">
      <c r="A7488" t="s">
        <v>2049</v>
      </c>
      <c r="B7488" s="56">
        <v>4.8159722222222222E-2</v>
      </c>
      <c r="C7488" t="s">
        <v>66</v>
      </c>
      <c r="D7488" t="s">
        <v>77</v>
      </c>
      <c r="E7488">
        <v>17</v>
      </c>
      <c r="F7488">
        <v>15</v>
      </c>
      <c r="H7488" t="s">
        <v>1980</v>
      </c>
    </row>
    <row r="7489" spans="1:10">
      <c r="A7489" t="s">
        <v>2049</v>
      </c>
      <c r="B7489" s="56">
        <v>5.0034722222222223E-2</v>
      </c>
      <c r="C7489" t="s">
        <v>66</v>
      </c>
      <c r="D7489" t="s">
        <v>16</v>
      </c>
      <c r="E7489" t="s">
        <v>17</v>
      </c>
      <c r="F7489">
        <v>20</v>
      </c>
      <c r="J7489" t="s">
        <v>57</v>
      </c>
    </row>
    <row r="7490" spans="1:10">
      <c r="A7490" t="s">
        <v>2049</v>
      </c>
      <c r="B7490" s="56">
        <v>5.0034722222222223E-2</v>
      </c>
      <c r="C7490" t="s">
        <v>66</v>
      </c>
      <c r="D7490" t="s">
        <v>45</v>
      </c>
      <c r="E7490">
        <v>4</v>
      </c>
      <c r="J7490" t="s">
        <v>2044</v>
      </c>
    </row>
    <row r="7491" spans="1:10">
      <c r="A7491" t="s">
        <v>2049</v>
      </c>
      <c r="B7491" s="56">
        <v>5.0034722222222223E-2</v>
      </c>
      <c r="C7491" t="s">
        <v>66</v>
      </c>
      <c r="D7491" t="s">
        <v>16</v>
      </c>
      <c r="E7491" t="s">
        <v>38</v>
      </c>
      <c r="F7491" t="s">
        <v>38</v>
      </c>
      <c r="J7491" t="s">
        <v>56</v>
      </c>
    </row>
    <row r="7492" spans="1:10">
      <c r="A7492" t="s">
        <v>2049</v>
      </c>
      <c r="B7492" s="56">
        <v>5.0138888888888886E-2</v>
      </c>
      <c r="C7492" t="s">
        <v>18</v>
      </c>
      <c r="D7492" t="s">
        <v>16</v>
      </c>
      <c r="E7492">
        <v>20</v>
      </c>
      <c r="F7492">
        <v>16</v>
      </c>
    </row>
    <row r="7493" spans="1:10">
      <c r="A7493" t="s">
        <v>2049</v>
      </c>
      <c r="B7493" s="56">
        <v>5.0150462962962966E-2</v>
      </c>
      <c r="C7493" t="s">
        <v>19</v>
      </c>
      <c r="D7493" t="s">
        <v>16</v>
      </c>
      <c r="E7493">
        <v>21</v>
      </c>
      <c r="F7493">
        <v>16</v>
      </c>
    </row>
    <row r="7494" spans="1:10">
      <c r="A7494" t="s">
        <v>2049</v>
      </c>
      <c r="B7494" s="56">
        <v>5.0347222222222224E-2</v>
      </c>
      <c r="C7494" t="s">
        <v>21</v>
      </c>
      <c r="D7494" t="s">
        <v>16</v>
      </c>
      <c r="E7494">
        <v>15</v>
      </c>
      <c r="F7494">
        <v>14</v>
      </c>
    </row>
    <row r="7495" spans="1:10">
      <c r="A7495" t="s">
        <v>2049</v>
      </c>
      <c r="B7495" s="56">
        <v>5.0347222222222224E-2</v>
      </c>
      <c r="C7495" t="s">
        <v>14</v>
      </c>
      <c r="D7495" t="s">
        <v>16</v>
      </c>
      <c r="E7495">
        <v>15</v>
      </c>
      <c r="F7495">
        <v>10</v>
      </c>
    </row>
    <row r="7496" spans="1:10">
      <c r="A7496" t="s">
        <v>2049</v>
      </c>
      <c r="B7496" s="56">
        <v>5.0532407407407408E-2</v>
      </c>
      <c r="C7496" t="s">
        <v>13</v>
      </c>
      <c r="D7496" t="s">
        <v>16</v>
      </c>
      <c r="E7496">
        <v>13</v>
      </c>
      <c r="F7496">
        <v>13</v>
      </c>
    </row>
    <row r="7497" spans="1:10">
      <c r="A7497" t="s">
        <v>2049</v>
      </c>
      <c r="B7497" s="56">
        <v>5.0543981481481481E-2</v>
      </c>
      <c r="C7497" t="s">
        <v>888</v>
      </c>
      <c r="D7497" t="s">
        <v>16</v>
      </c>
      <c r="E7497">
        <v>12</v>
      </c>
      <c r="F7497">
        <v>11</v>
      </c>
    </row>
    <row r="7498" spans="1:10">
      <c r="A7498" t="s">
        <v>2049</v>
      </c>
      <c r="B7498" s="56">
        <v>5.3136574074074072E-2</v>
      </c>
      <c r="C7498" t="s">
        <v>19</v>
      </c>
      <c r="D7498" t="s">
        <v>28</v>
      </c>
      <c r="E7498">
        <v>4</v>
      </c>
      <c r="H7498" t="s">
        <v>2114</v>
      </c>
      <c r="J7498" t="s">
        <v>1567</v>
      </c>
    </row>
    <row r="7499" spans="1:10">
      <c r="A7499" t="s">
        <v>2049</v>
      </c>
      <c r="B7499" s="56">
        <v>5.3935185185185183E-2</v>
      </c>
      <c r="C7499" t="s">
        <v>19</v>
      </c>
      <c r="D7499" t="s">
        <v>22</v>
      </c>
      <c r="E7499" t="s">
        <v>38</v>
      </c>
      <c r="F7499" t="s">
        <v>38</v>
      </c>
      <c r="J7499" t="s">
        <v>56</v>
      </c>
    </row>
    <row r="7500" spans="1:10">
      <c r="A7500" t="s">
        <v>2049</v>
      </c>
      <c r="B7500" s="56">
        <v>5.3935185185185183E-2</v>
      </c>
      <c r="C7500" t="s">
        <v>19</v>
      </c>
      <c r="D7500" t="s">
        <v>22</v>
      </c>
      <c r="E7500">
        <v>21</v>
      </c>
      <c r="F7500">
        <v>8</v>
      </c>
      <c r="J7500" t="s">
        <v>57</v>
      </c>
    </row>
    <row r="7501" spans="1:10">
      <c r="A7501" t="s">
        <v>2049</v>
      </c>
      <c r="B7501" s="56">
        <v>4.884259259259259E-2</v>
      </c>
      <c r="C7501" t="s">
        <v>66</v>
      </c>
      <c r="D7501" t="s">
        <v>532</v>
      </c>
      <c r="E7501" t="s">
        <v>38</v>
      </c>
      <c r="F7501" t="s">
        <v>38</v>
      </c>
      <c r="J7501" t="s">
        <v>56</v>
      </c>
    </row>
    <row r="7502" spans="1:10">
      <c r="A7502" t="s">
        <v>2049</v>
      </c>
      <c r="B7502" s="56">
        <v>4.884259259259259E-2</v>
      </c>
      <c r="C7502" t="s">
        <v>66</v>
      </c>
      <c r="D7502" t="s">
        <v>532</v>
      </c>
      <c r="E7502">
        <v>16</v>
      </c>
      <c r="F7502">
        <v>9</v>
      </c>
      <c r="J7502" t="s">
        <v>2116</v>
      </c>
    </row>
    <row r="7503" spans="1:10">
      <c r="A7503" t="s">
        <v>2049</v>
      </c>
      <c r="B7503" s="56">
        <v>5.513888888888889E-2</v>
      </c>
      <c r="C7503" t="s">
        <v>18</v>
      </c>
      <c r="D7503" t="s">
        <v>62</v>
      </c>
      <c r="E7503" t="s">
        <v>38</v>
      </c>
      <c r="F7503" t="s">
        <v>38</v>
      </c>
      <c r="J7503" t="s">
        <v>224</v>
      </c>
    </row>
    <row r="7504" spans="1:10">
      <c r="A7504" t="s">
        <v>2049</v>
      </c>
      <c r="B7504" s="56">
        <v>5.5787037037037038E-2</v>
      </c>
      <c r="C7504" t="s">
        <v>66</v>
      </c>
      <c r="D7504" t="s">
        <v>30</v>
      </c>
      <c r="E7504">
        <v>15</v>
      </c>
      <c r="F7504">
        <v>8</v>
      </c>
      <c r="J7504" t="s">
        <v>2118</v>
      </c>
    </row>
    <row r="7505" spans="1:10">
      <c r="A7505" t="s">
        <v>2049</v>
      </c>
      <c r="B7505" s="56">
        <v>5.6296296296296296E-2</v>
      </c>
      <c r="C7505" t="s">
        <v>66</v>
      </c>
      <c r="D7505" t="s">
        <v>28</v>
      </c>
      <c r="E7505">
        <v>11</v>
      </c>
      <c r="H7505" t="s">
        <v>2119</v>
      </c>
    </row>
    <row r="7506" spans="1:10">
      <c r="A7506" t="s">
        <v>2049</v>
      </c>
      <c r="B7506" s="56">
        <v>5.6828703703703701E-2</v>
      </c>
      <c r="C7506" t="s">
        <v>13</v>
      </c>
      <c r="D7506" t="s">
        <v>62</v>
      </c>
      <c r="E7506">
        <v>23</v>
      </c>
      <c r="F7506">
        <v>20</v>
      </c>
      <c r="J7506" t="s">
        <v>2085</v>
      </c>
    </row>
    <row r="7507" spans="1:10">
      <c r="A7507" t="s">
        <v>2049</v>
      </c>
      <c r="B7507" s="56">
        <v>5.6840277777777781E-2</v>
      </c>
      <c r="C7507" t="s">
        <v>18</v>
      </c>
      <c r="D7507" t="s">
        <v>62</v>
      </c>
      <c r="E7507" t="s">
        <v>17</v>
      </c>
      <c r="F7507">
        <v>20</v>
      </c>
      <c r="J7507" t="s">
        <v>2085</v>
      </c>
    </row>
    <row r="7508" spans="1:10">
      <c r="A7508" t="s">
        <v>2049</v>
      </c>
      <c r="B7508" s="56">
        <v>5.6909722222222223E-2</v>
      </c>
      <c r="C7508" t="s">
        <v>19</v>
      </c>
      <c r="D7508" t="s">
        <v>62</v>
      </c>
      <c r="E7508">
        <v>20</v>
      </c>
      <c r="F7508">
        <v>18</v>
      </c>
      <c r="J7508" t="s">
        <v>2085</v>
      </c>
    </row>
    <row r="7509" spans="1:10">
      <c r="A7509" t="s">
        <v>2049</v>
      </c>
      <c r="B7509" s="56">
        <v>5.6956018518518517E-2</v>
      </c>
      <c r="C7509" t="s">
        <v>14</v>
      </c>
      <c r="D7509" t="s">
        <v>62</v>
      </c>
      <c r="E7509">
        <v>9</v>
      </c>
      <c r="F7509">
        <v>6</v>
      </c>
      <c r="J7509" t="s">
        <v>2085</v>
      </c>
    </row>
    <row r="7510" spans="1:10">
      <c r="A7510" t="s">
        <v>2049</v>
      </c>
      <c r="B7510" s="56">
        <v>5.7118055555555554E-2</v>
      </c>
      <c r="C7510" t="s">
        <v>21</v>
      </c>
      <c r="D7510" t="s">
        <v>62</v>
      </c>
      <c r="E7510" t="s">
        <v>38</v>
      </c>
      <c r="F7510" t="s">
        <v>38</v>
      </c>
      <c r="J7510" t="s">
        <v>2042</v>
      </c>
    </row>
    <row r="7511" spans="1:10">
      <c r="A7511" t="s">
        <v>2049</v>
      </c>
      <c r="B7511" s="56">
        <v>5.7118055555555554E-2</v>
      </c>
      <c r="C7511" t="s">
        <v>21</v>
      </c>
      <c r="D7511" t="s">
        <v>62</v>
      </c>
      <c r="E7511" t="s">
        <v>38</v>
      </c>
      <c r="F7511" t="s">
        <v>38</v>
      </c>
      <c r="J7511" t="s">
        <v>2120</v>
      </c>
    </row>
    <row r="7512" spans="1:10">
      <c r="A7512" t="s">
        <v>2049</v>
      </c>
      <c r="B7512" s="56">
        <v>5.7199074074074076E-2</v>
      </c>
      <c r="C7512" t="s">
        <v>888</v>
      </c>
      <c r="D7512" t="s">
        <v>62</v>
      </c>
      <c r="E7512">
        <v>18</v>
      </c>
      <c r="F7512">
        <v>16</v>
      </c>
      <c r="J7512" t="s">
        <v>2085</v>
      </c>
    </row>
    <row r="7513" spans="1:10">
      <c r="A7513" t="s">
        <v>2049</v>
      </c>
      <c r="B7513" s="56">
        <v>5.7476851851851848E-2</v>
      </c>
      <c r="C7513" t="s">
        <v>66</v>
      </c>
      <c r="D7513" t="s">
        <v>62</v>
      </c>
      <c r="E7513">
        <v>19</v>
      </c>
      <c r="F7513">
        <v>13</v>
      </c>
      <c r="J7513" t="s">
        <v>2085</v>
      </c>
    </row>
    <row r="7514" spans="1:10">
      <c r="A7514" t="s">
        <v>2049</v>
      </c>
      <c r="B7514" s="56">
        <v>6.2118055555555558E-2</v>
      </c>
      <c r="C7514" t="s">
        <v>888</v>
      </c>
      <c r="D7514" t="s">
        <v>28</v>
      </c>
      <c r="E7514">
        <v>15</v>
      </c>
      <c r="H7514" t="s">
        <v>2122</v>
      </c>
      <c r="I7514">
        <v>1</v>
      </c>
      <c r="J7514" t="s">
        <v>2123</v>
      </c>
    </row>
    <row r="7515" spans="1:10">
      <c r="A7515" t="s">
        <v>2049</v>
      </c>
      <c r="B7515" s="56">
        <v>6.3090277777777773E-2</v>
      </c>
      <c r="C7515" t="s">
        <v>66</v>
      </c>
      <c r="D7515" t="s">
        <v>30</v>
      </c>
      <c r="E7515">
        <v>23</v>
      </c>
      <c r="F7515">
        <v>16</v>
      </c>
      <c r="J7515" t="s">
        <v>2070</v>
      </c>
    </row>
    <row r="7516" spans="1:10">
      <c r="A7516" t="s">
        <v>2049</v>
      </c>
      <c r="B7516" s="56">
        <v>6.3310185185185192E-2</v>
      </c>
      <c r="C7516" t="s">
        <v>66</v>
      </c>
      <c r="D7516" t="s">
        <v>28</v>
      </c>
      <c r="E7516">
        <v>19</v>
      </c>
      <c r="H7516" t="s">
        <v>2125</v>
      </c>
    </row>
    <row r="7517" spans="1:10">
      <c r="A7517" t="s">
        <v>2049</v>
      </c>
      <c r="B7517" s="56">
        <v>6.3726851851851854E-2</v>
      </c>
      <c r="C7517" t="s">
        <v>66</v>
      </c>
      <c r="D7517" t="s">
        <v>30</v>
      </c>
      <c r="E7517">
        <v>11</v>
      </c>
      <c r="F7517">
        <v>4</v>
      </c>
      <c r="J7517" t="s">
        <v>2127</v>
      </c>
    </row>
    <row r="7518" spans="1:10">
      <c r="A7518" t="s">
        <v>2049</v>
      </c>
      <c r="B7518" s="56">
        <v>6.4074074074074075E-2</v>
      </c>
      <c r="C7518" t="s">
        <v>19</v>
      </c>
      <c r="D7518" t="s">
        <v>28</v>
      </c>
      <c r="E7518">
        <v>6</v>
      </c>
      <c r="H7518" t="s">
        <v>2128</v>
      </c>
      <c r="J7518" t="s">
        <v>1567</v>
      </c>
    </row>
    <row r="7519" spans="1:10">
      <c r="A7519" t="s">
        <v>2049</v>
      </c>
      <c r="B7519" s="56">
        <v>6.4212962962962958E-2</v>
      </c>
      <c r="C7519" t="s">
        <v>19</v>
      </c>
      <c r="D7519" t="s">
        <v>30</v>
      </c>
      <c r="E7519">
        <v>13</v>
      </c>
      <c r="F7519">
        <v>3</v>
      </c>
      <c r="J7519" t="s">
        <v>1244</v>
      </c>
    </row>
    <row r="7520" spans="1:10">
      <c r="A7520" t="s">
        <v>2049</v>
      </c>
      <c r="B7520" s="56">
        <v>6.4340277777777774E-2</v>
      </c>
      <c r="C7520" t="s">
        <v>19</v>
      </c>
      <c r="D7520" t="s">
        <v>30</v>
      </c>
      <c r="E7520">
        <v>21</v>
      </c>
      <c r="F7520">
        <v>11</v>
      </c>
      <c r="J7520" t="s">
        <v>1328</v>
      </c>
    </row>
    <row r="7521" spans="1:10">
      <c r="A7521" t="s">
        <v>2049</v>
      </c>
      <c r="B7521" s="56">
        <v>6.4479166666666671E-2</v>
      </c>
      <c r="C7521" t="s">
        <v>19</v>
      </c>
      <c r="D7521" t="s">
        <v>28</v>
      </c>
      <c r="E7521">
        <v>30</v>
      </c>
      <c r="H7521" t="s">
        <v>2129</v>
      </c>
      <c r="I7521">
        <v>1</v>
      </c>
      <c r="J7521" t="s">
        <v>100</v>
      </c>
    </row>
    <row r="7522" spans="1:10">
      <c r="A7522" t="s">
        <v>2049</v>
      </c>
      <c r="B7522" s="56">
        <v>6.5231481481481488E-2</v>
      </c>
      <c r="C7522" t="s">
        <v>18</v>
      </c>
      <c r="D7522" t="s">
        <v>33</v>
      </c>
      <c r="E7522">
        <v>25</v>
      </c>
      <c r="F7522">
        <v>16</v>
      </c>
      <c r="J7522" t="s">
        <v>2005</v>
      </c>
    </row>
    <row r="7523" spans="1:10">
      <c r="A7523" t="s">
        <v>2049</v>
      </c>
      <c r="B7523" s="56">
        <v>6.537037037037037E-2</v>
      </c>
      <c r="C7523" t="s">
        <v>18</v>
      </c>
      <c r="D7523" t="s">
        <v>28</v>
      </c>
      <c r="E7523">
        <v>14</v>
      </c>
      <c r="H7523" t="s">
        <v>2130</v>
      </c>
    </row>
    <row r="7524" spans="1:10">
      <c r="A7524" t="s">
        <v>2049</v>
      </c>
      <c r="B7524" s="56">
        <v>6.598379629629629E-2</v>
      </c>
      <c r="C7524" t="s">
        <v>888</v>
      </c>
      <c r="D7524" t="s">
        <v>28</v>
      </c>
      <c r="E7524">
        <v>17</v>
      </c>
      <c r="H7524" t="s">
        <v>2131</v>
      </c>
      <c r="I7524">
        <v>1</v>
      </c>
      <c r="J7524" t="s">
        <v>2132</v>
      </c>
    </row>
    <row r="7525" spans="1:10">
      <c r="A7525" t="s">
        <v>2049</v>
      </c>
      <c r="B7525" s="56">
        <v>6.6770833333333335E-2</v>
      </c>
      <c r="C7525" t="s">
        <v>19</v>
      </c>
      <c r="D7525" t="s">
        <v>37</v>
      </c>
      <c r="E7525">
        <v>30</v>
      </c>
      <c r="F7525">
        <v>19</v>
      </c>
    </row>
    <row r="7526" spans="1:10">
      <c r="A7526" t="s">
        <v>2049</v>
      </c>
      <c r="B7526" s="56">
        <v>6.7129629629629636E-2</v>
      </c>
      <c r="C7526" t="s">
        <v>19</v>
      </c>
      <c r="D7526" t="s">
        <v>109</v>
      </c>
      <c r="E7526" t="s">
        <v>17</v>
      </c>
      <c r="F7526">
        <v>20</v>
      </c>
    </row>
    <row r="7527" spans="1:10">
      <c r="A7527" t="s">
        <v>2049</v>
      </c>
      <c r="B7527" s="56">
        <v>6.8576388888888895E-2</v>
      </c>
      <c r="C7527" t="s">
        <v>888</v>
      </c>
      <c r="D7527" t="s">
        <v>101</v>
      </c>
      <c r="E7527">
        <v>14</v>
      </c>
      <c r="J7527" t="s">
        <v>2135</v>
      </c>
    </row>
    <row r="7528" spans="1:10">
      <c r="A7528" t="s">
        <v>2049</v>
      </c>
      <c r="B7528" s="56">
        <v>6.9641203703703705E-2</v>
      </c>
      <c r="C7528" t="s">
        <v>888</v>
      </c>
      <c r="D7528" t="s">
        <v>101</v>
      </c>
      <c r="E7528">
        <v>8</v>
      </c>
      <c r="J7528" t="s">
        <v>2137</v>
      </c>
    </row>
    <row r="7529" spans="1:10">
      <c r="A7529" t="s">
        <v>2049</v>
      </c>
      <c r="B7529" s="56">
        <v>6.9733796296296294E-2</v>
      </c>
      <c r="C7529" t="s">
        <v>18</v>
      </c>
      <c r="D7529" t="s">
        <v>101</v>
      </c>
      <c r="E7529">
        <v>12</v>
      </c>
      <c r="J7529" t="s">
        <v>2139</v>
      </c>
    </row>
    <row r="7530" spans="1:10">
      <c r="A7530" t="s">
        <v>2049</v>
      </c>
      <c r="B7530" s="56">
        <v>7.1319444444444449E-2</v>
      </c>
      <c r="C7530" t="s">
        <v>888</v>
      </c>
      <c r="D7530" t="s">
        <v>70</v>
      </c>
      <c r="E7530">
        <v>3</v>
      </c>
      <c r="J7530" t="s">
        <v>1289</v>
      </c>
    </row>
    <row r="7531" spans="1:10">
      <c r="A7531" t="s">
        <v>2049</v>
      </c>
      <c r="B7531" s="56">
        <v>7.1319444444444449E-2</v>
      </c>
      <c r="C7531" t="s">
        <v>14</v>
      </c>
      <c r="D7531" t="s">
        <v>70</v>
      </c>
      <c r="E7531">
        <v>29</v>
      </c>
      <c r="J7531" t="s">
        <v>2140</v>
      </c>
    </row>
    <row r="7532" spans="1:10">
      <c r="A7532" t="s">
        <v>2049</v>
      </c>
      <c r="B7532" s="56">
        <v>7.1319444444444449E-2</v>
      </c>
      <c r="C7532" t="s">
        <v>18</v>
      </c>
      <c r="D7532" t="s">
        <v>70</v>
      </c>
      <c r="E7532" t="s">
        <v>38</v>
      </c>
      <c r="F7532" t="s">
        <v>38</v>
      </c>
      <c r="J7532" t="s">
        <v>1382</v>
      </c>
    </row>
    <row r="7533" spans="1:10">
      <c r="A7533" t="s">
        <v>2049</v>
      </c>
      <c r="B7533" s="56">
        <v>7.2349537037037032E-2</v>
      </c>
      <c r="C7533" t="s">
        <v>13</v>
      </c>
      <c r="D7533" t="s">
        <v>51</v>
      </c>
      <c r="E7533">
        <v>7</v>
      </c>
      <c r="F7533">
        <v>9</v>
      </c>
    </row>
    <row r="7534" spans="1:10">
      <c r="A7534" t="s">
        <v>2049</v>
      </c>
      <c r="B7534" s="56">
        <v>7.3449074074074069E-2</v>
      </c>
      <c r="C7534" t="s">
        <v>888</v>
      </c>
      <c r="D7534" t="s">
        <v>67</v>
      </c>
      <c r="E7534">
        <v>7</v>
      </c>
      <c r="F7534">
        <v>4</v>
      </c>
    </row>
    <row r="7535" spans="1:10">
      <c r="A7535" t="s">
        <v>2049</v>
      </c>
      <c r="B7535" s="56">
        <v>7.3564814814814819E-2</v>
      </c>
      <c r="C7535" t="s">
        <v>13</v>
      </c>
      <c r="D7535" t="s">
        <v>67</v>
      </c>
      <c r="E7535" t="s">
        <v>38</v>
      </c>
      <c r="F7535" t="s">
        <v>38</v>
      </c>
    </row>
    <row r="7536" spans="1:10">
      <c r="A7536" t="s">
        <v>2049</v>
      </c>
      <c r="B7536" s="56">
        <v>7.3819444444444438E-2</v>
      </c>
      <c r="C7536" t="s">
        <v>14</v>
      </c>
      <c r="D7536" t="s">
        <v>69</v>
      </c>
      <c r="E7536">
        <v>9</v>
      </c>
      <c r="F7536">
        <v>6</v>
      </c>
    </row>
    <row r="7537" spans="1:10">
      <c r="A7537" t="s">
        <v>2049</v>
      </c>
      <c r="B7537" s="56">
        <v>7.5347222222222218E-2</v>
      </c>
      <c r="C7537" t="s">
        <v>13</v>
      </c>
      <c r="D7537" t="s">
        <v>15</v>
      </c>
      <c r="E7537">
        <v>20</v>
      </c>
      <c r="F7537">
        <v>18</v>
      </c>
      <c r="J7537" t="s">
        <v>103</v>
      </c>
    </row>
    <row r="7538" spans="1:10">
      <c r="A7538" t="s">
        <v>2049</v>
      </c>
      <c r="B7538" s="56">
        <v>7.5347222222222218E-2</v>
      </c>
      <c r="C7538" t="s">
        <v>13</v>
      </c>
      <c r="D7538" t="s">
        <v>15</v>
      </c>
      <c r="E7538">
        <v>18</v>
      </c>
      <c r="F7538">
        <v>16</v>
      </c>
      <c r="J7538" t="s">
        <v>105</v>
      </c>
    </row>
    <row r="7539" spans="1:10">
      <c r="A7539" t="s">
        <v>2049</v>
      </c>
      <c r="B7539" s="56">
        <v>7.5393518518518512E-2</v>
      </c>
      <c r="C7539" t="s">
        <v>888</v>
      </c>
      <c r="D7539" t="s">
        <v>15</v>
      </c>
      <c r="E7539" t="s">
        <v>17</v>
      </c>
      <c r="F7539">
        <v>20</v>
      </c>
      <c r="J7539" t="s">
        <v>103</v>
      </c>
    </row>
    <row r="7540" spans="1:10">
      <c r="A7540" t="s">
        <v>2049</v>
      </c>
      <c r="B7540" s="56">
        <v>7.5393518518518512E-2</v>
      </c>
      <c r="C7540" t="s">
        <v>888</v>
      </c>
      <c r="D7540" t="s">
        <v>15</v>
      </c>
      <c r="E7540">
        <v>11</v>
      </c>
      <c r="F7540">
        <v>6</v>
      </c>
      <c r="J7540" t="s">
        <v>105</v>
      </c>
    </row>
    <row r="7541" spans="1:10">
      <c r="A7541" t="s">
        <v>2049</v>
      </c>
      <c r="B7541" s="56">
        <v>7.5474537037037034E-2</v>
      </c>
      <c r="C7541" t="s">
        <v>14</v>
      </c>
      <c r="D7541" t="s">
        <v>15</v>
      </c>
      <c r="E7541" t="s">
        <v>38</v>
      </c>
      <c r="F7541" t="s">
        <v>38</v>
      </c>
      <c r="J7541" t="s">
        <v>103</v>
      </c>
    </row>
    <row r="7542" spans="1:10">
      <c r="A7542" t="s">
        <v>2049</v>
      </c>
      <c r="B7542" s="56">
        <v>7.5474537037037034E-2</v>
      </c>
      <c r="C7542" t="s">
        <v>14</v>
      </c>
      <c r="D7542" t="s">
        <v>15</v>
      </c>
      <c r="E7542">
        <v>10</v>
      </c>
      <c r="F7542">
        <v>7</v>
      </c>
      <c r="J7542" t="s">
        <v>105</v>
      </c>
    </row>
    <row r="7543" spans="1:10">
      <c r="A7543" t="s">
        <v>2049</v>
      </c>
      <c r="B7543" s="56">
        <v>7.7453703703703705E-2</v>
      </c>
      <c r="C7543" t="s">
        <v>18</v>
      </c>
      <c r="D7543" t="s">
        <v>25</v>
      </c>
      <c r="E7543">
        <v>7</v>
      </c>
      <c r="F7543">
        <v>2</v>
      </c>
    </row>
    <row r="7544" spans="1:10">
      <c r="A7544" t="s">
        <v>2049</v>
      </c>
      <c r="B7544" s="56">
        <v>7.7962962962962956E-2</v>
      </c>
      <c r="C7544" t="s">
        <v>1834</v>
      </c>
      <c r="D7544" t="s">
        <v>113</v>
      </c>
      <c r="E7544">
        <v>12</v>
      </c>
    </row>
    <row r="7545" spans="1:10">
      <c r="A7545" t="s">
        <v>2049</v>
      </c>
      <c r="B7545" s="56">
        <v>8.1932870370370364E-2</v>
      </c>
      <c r="C7545" t="s">
        <v>18</v>
      </c>
      <c r="D7545" t="s">
        <v>33</v>
      </c>
      <c r="E7545">
        <v>17</v>
      </c>
      <c r="F7545">
        <v>8</v>
      </c>
      <c r="J7545" t="s">
        <v>690</v>
      </c>
    </row>
    <row r="7546" spans="1:10">
      <c r="A7546" t="s">
        <v>2049</v>
      </c>
      <c r="B7546" s="56">
        <v>8.2256944444444438E-2</v>
      </c>
      <c r="C7546" t="s">
        <v>18</v>
      </c>
      <c r="D7546" t="s">
        <v>28</v>
      </c>
      <c r="E7546">
        <v>26</v>
      </c>
      <c r="H7546" t="s">
        <v>2142</v>
      </c>
    </row>
    <row r="7547" spans="1:10">
      <c r="A7547" t="s">
        <v>2049</v>
      </c>
      <c r="B7547" s="56">
        <v>0.10375</v>
      </c>
      <c r="C7547" t="s">
        <v>19</v>
      </c>
      <c r="D7547" t="s">
        <v>22</v>
      </c>
      <c r="E7547" t="s">
        <v>38</v>
      </c>
      <c r="F7547" t="s">
        <v>38</v>
      </c>
      <c r="J7547" t="s">
        <v>56</v>
      </c>
    </row>
    <row r="7548" spans="1:10">
      <c r="A7548" t="s">
        <v>2049</v>
      </c>
      <c r="B7548" s="56">
        <v>0.10375</v>
      </c>
      <c r="C7548" t="s">
        <v>19</v>
      </c>
      <c r="D7548" t="s">
        <v>22</v>
      </c>
      <c r="E7548">
        <v>26</v>
      </c>
      <c r="F7548">
        <v>13</v>
      </c>
      <c r="J7548" t="s">
        <v>57</v>
      </c>
    </row>
    <row r="7549" spans="1:10">
      <c r="A7549" t="s">
        <v>2049</v>
      </c>
      <c r="B7549" s="56">
        <v>0.10472222222222222</v>
      </c>
      <c r="C7549" t="s">
        <v>19</v>
      </c>
      <c r="D7549" t="s">
        <v>15</v>
      </c>
      <c r="E7549">
        <v>15</v>
      </c>
      <c r="F7549">
        <v>15</v>
      </c>
    </row>
    <row r="7550" spans="1:10">
      <c r="A7550" t="s">
        <v>2049</v>
      </c>
      <c r="B7550" s="56">
        <v>0.10526620370370371</v>
      </c>
      <c r="C7550" t="s">
        <v>19</v>
      </c>
      <c r="D7550" t="s">
        <v>37</v>
      </c>
      <c r="E7550">
        <v>17</v>
      </c>
      <c r="F7550">
        <v>6</v>
      </c>
    </row>
    <row r="7551" spans="1:10">
      <c r="A7551" t="s">
        <v>2049</v>
      </c>
      <c r="B7551" s="56">
        <v>0.11215277777777778</v>
      </c>
      <c r="C7551" t="s">
        <v>14</v>
      </c>
      <c r="D7551" t="s">
        <v>67</v>
      </c>
      <c r="E7551">
        <v>24</v>
      </c>
      <c r="F7551">
        <v>16</v>
      </c>
    </row>
    <row r="7552" spans="1:10">
      <c r="A7552" t="s">
        <v>2049</v>
      </c>
      <c r="B7552" s="56">
        <v>0.11613425925925926</v>
      </c>
      <c r="C7552" t="s">
        <v>18</v>
      </c>
      <c r="D7552" t="s">
        <v>15</v>
      </c>
      <c r="E7552">
        <v>13</v>
      </c>
      <c r="F7552">
        <v>8</v>
      </c>
    </row>
    <row r="7553" spans="1:10">
      <c r="A7553" t="s">
        <v>2049</v>
      </c>
      <c r="B7553" s="56">
        <v>0.12012731481481481</v>
      </c>
      <c r="C7553" t="s">
        <v>19</v>
      </c>
      <c r="D7553" t="s">
        <v>15</v>
      </c>
      <c r="E7553">
        <v>13</v>
      </c>
      <c r="F7553">
        <v>13</v>
      </c>
    </row>
    <row r="7554" spans="1:10">
      <c r="A7554" t="s">
        <v>2049</v>
      </c>
      <c r="B7554" s="56">
        <v>0.12012731481481481</v>
      </c>
      <c r="C7554" t="s">
        <v>21</v>
      </c>
      <c r="D7554" t="s">
        <v>15</v>
      </c>
      <c r="E7554">
        <v>16</v>
      </c>
      <c r="F7554">
        <v>12</v>
      </c>
    </row>
    <row r="7555" spans="1:10">
      <c r="A7555" t="s">
        <v>2049</v>
      </c>
      <c r="B7555" s="56">
        <v>0.12847222222222221</v>
      </c>
      <c r="C7555" t="s">
        <v>13</v>
      </c>
      <c r="D7555" t="s">
        <v>26</v>
      </c>
      <c r="E7555">
        <v>17</v>
      </c>
      <c r="F7555">
        <v>13</v>
      </c>
    </row>
    <row r="7556" spans="1:10">
      <c r="A7556" t="s">
        <v>2049</v>
      </c>
      <c r="B7556" s="56">
        <v>0.13037037037037036</v>
      </c>
      <c r="C7556" t="s">
        <v>18</v>
      </c>
      <c r="D7556" t="s">
        <v>15</v>
      </c>
      <c r="E7556">
        <v>23</v>
      </c>
      <c r="F7556">
        <v>18</v>
      </c>
    </row>
    <row r="7557" spans="1:10">
      <c r="A7557" t="s">
        <v>2049</v>
      </c>
      <c r="B7557" s="56">
        <v>0.13851851851851851</v>
      </c>
      <c r="C7557" t="s">
        <v>89</v>
      </c>
      <c r="D7557" t="s">
        <v>15</v>
      </c>
      <c r="E7557">
        <v>9</v>
      </c>
      <c r="F7557">
        <v>6</v>
      </c>
    </row>
    <row r="7558" spans="1:10">
      <c r="A7558" t="s">
        <v>2049</v>
      </c>
      <c r="B7558" s="56">
        <v>0.13912037037037037</v>
      </c>
      <c r="C7558" t="s">
        <v>888</v>
      </c>
      <c r="D7558" t="s">
        <v>15</v>
      </c>
      <c r="E7558">
        <v>11</v>
      </c>
      <c r="F7558">
        <v>2</v>
      </c>
    </row>
    <row r="7559" spans="1:10">
      <c r="A7559" t="s">
        <v>2049</v>
      </c>
      <c r="B7559" s="56">
        <v>0.13912037037037037</v>
      </c>
      <c r="C7559" t="s">
        <v>18</v>
      </c>
      <c r="D7559" t="s">
        <v>15</v>
      </c>
      <c r="E7559">
        <v>10</v>
      </c>
      <c r="F7559">
        <v>5</v>
      </c>
    </row>
    <row r="7560" spans="1:10">
      <c r="A7560" t="s">
        <v>2049</v>
      </c>
      <c r="B7560" s="56">
        <v>0.14059027777777777</v>
      </c>
      <c r="C7560" t="s">
        <v>13</v>
      </c>
      <c r="D7560" t="s">
        <v>22</v>
      </c>
      <c r="E7560">
        <v>28</v>
      </c>
      <c r="F7560">
        <v>18</v>
      </c>
      <c r="J7560" t="s">
        <v>2159</v>
      </c>
    </row>
    <row r="7561" spans="1:10">
      <c r="A7561" t="s">
        <v>2049</v>
      </c>
      <c r="B7561" s="56">
        <v>0.14059027777777777</v>
      </c>
      <c r="C7561" t="s">
        <v>14</v>
      </c>
      <c r="D7561" t="s">
        <v>22</v>
      </c>
      <c r="E7561">
        <v>38</v>
      </c>
      <c r="F7561">
        <v>19</v>
      </c>
      <c r="J7561" t="s">
        <v>2159</v>
      </c>
    </row>
    <row r="7562" spans="1:10">
      <c r="A7562" t="s">
        <v>2049</v>
      </c>
      <c r="B7562" s="56">
        <v>0.14059027777777777</v>
      </c>
      <c r="C7562" t="s">
        <v>21</v>
      </c>
      <c r="D7562" t="s">
        <v>22</v>
      </c>
      <c r="E7562">
        <v>23</v>
      </c>
      <c r="F7562">
        <v>11</v>
      </c>
      <c r="J7562" t="s">
        <v>2159</v>
      </c>
    </row>
    <row r="7563" spans="1:10">
      <c r="A7563" t="s">
        <v>2049</v>
      </c>
      <c r="B7563" s="56">
        <v>0.14059027777777777</v>
      </c>
      <c r="C7563" t="s">
        <v>19</v>
      </c>
      <c r="D7563" t="s">
        <v>22</v>
      </c>
      <c r="E7563" t="s">
        <v>38</v>
      </c>
      <c r="F7563" t="s">
        <v>38</v>
      </c>
      <c r="J7563" t="s">
        <v>56</v>
      </c>
    </row>
    <row r="7564" spans="1:10">
      <c r="A7564" t="s">
        <v>2049</v>
      </c>
      <c r="B7564" s="56">
        <v>0.14059027777777777</v>
      </c>
      <c r="C7564" t="s">
        <v>19</v>
      </c>
      <c r="D7564" t="s">
        <v>22</v>
      </c>
      <c r="E7564">
        <v>42</v>
      </c>
      <c r="F7564">
        <v>19</v>
      </c>
      <c r="J7564" t="s">
        <v>2172</v>
      </c>
    </row>
    <row r="7565" spans="1:10">
      <c r="A7565" t="s">
        <v>2049</v>
      </c>
      <c r="B7565" s="56">
        <v>0.14059027777777777</v>
      </c>
      <c r="C7565" t="s">
        <v>18</v>
      </c>
      <c r="D7565" t="s">
        <v>22</v>
      </c>
      <c r="E7565">
        <v>21</v>
      </c>
      <c r="F7565">
        <v>7</v>
      </c>
      <c r="J7565" t="s">
        <v>2159</v>
      </c>
    </row>
    <row r="7566" spans="1:10">
      <c r="A7566" t="s">
        <v>2049</v>
      </c>
      <c r="B7566" s="56">
        <v>0.14059027777777777</v>
      </c>
      <c r="C7566" t="s">
        <v>888</v>
      </c>
      <c r="D7566" t="s">
        <v>22</v>
      </c>
      <c r="E7566">
        <v>26</v>
      </c>
      <c r="F7566">
        <v>15</v>
      </c>
      <c r="J7566" t="s">
        <v>2159</v>
      </c>
    </row>
    <row r="7567" spans="1:10">
      <c r="A7567" t="s">
        <v>2049</v>
      </c>
      <c r="B7567" s="56">
        <v>0.14059027777777777</v>
      </c>
      <c r="C7567" t="s">
        <v>66</v>
      </c>
      <c r="D7567" t="s">
        <v>22</v>
      </c>
      <c r="E7567">
        <v>15</v>
      </c>
      <c r="F7567">
        <v>3</v>
      </c>
      <c r="J7567" t="s">
        <v>2159</v>
      </c>
    </row>
    <row r="7568" spans="1:10">
      <c r="A7568" t="s">
        <v>2049</v>
      </c>
      <c r="B7568" s="56">
        <v>0.14239583333333333</v>
      </c>
      <c r="C7568" t="s">
        <v>888</v>
      </c>
      <c r="D7568" t="s">
        <v>15</v>
      </c>
      <c r="E7568">
        <v>22</v>
      </c>
      <c r="F7568">
        <v>13</v>
      </c>
    </row>
    <row r="7569" spans="1:6">
      <c r="A7569" t="s">
        <v>2049</v>
      </c>
      <c r="B7569" s="56">
        <v>0.14997685185185186</v>
      </c>
      <c r="C7569" t="s">
        <v>19</v>
      </c>
      <c r="D7569" t="s">
        <v>37</v>
      </c>
      <c r="E7569">
        <v>16</v>
      </c>
      <c r="F7569">
        <v>5</v>
      </c>
    </row>
    <row r="7570" spans="1:6">
      <c r="A7570" t="s">
        <v>2049</v>
      </c>
      <c r="B7570" s="56">
        <v>0.14427083333333332</v>
      </c>
      <c r="C7570" t="s">
        <v>19</v>
      </c>
      <c r="D7570" t="s">
        <v>26</v>
      </c>
      <c r="E7570">
        <v>8</v>
      </c>
      <c r="F7570">
        <v>4</v>
      </c>
    </row>
    <row r="7571" spans="1:6">
      <c r="A7571" t="s">
        <v>2049</v>
      </c>
      <c r="B7571" s="56">
        <v>0.14427083333333332</v>
      </c>
      <c r="C7571" t="s">
        <v>13</v>
      </c>
      <c r="D7571" t="s">
        <v>26</v>
      </c>
      <c r="E7571">
        <v>16</v>
      </c>
      <c r="F7571">
        <v>12</v>
      </c>
    </row>
    <row r="7572" spans="1:6">
      <c r="A7572" t="s">
        <v>2049</v>
      </c>
      <c r="B7572" s="56">
        <v>0.14493055555555556</v>
      </c>
      <c r="C7572" t="s">
        <v>18</v>
      </c>
      <c r="D7572" t="s">
        <v>26</v>
      </c>
      <c r="E7572">
        <v>20</v>
      </c>
      <c r="F7572">
        <v>17</v>
      </c>
    </row>
    <row r="7573" spans="1:6">
      <c r="A7573" t="s">
        <v>2049</v>
      </c>
      <c r="B7573" s="56">
        <v>0.14509259259259261</v>
      </c>
      <c r="C7573" t="s">
        <v>18</v>
      </c>
      <c r="D7573" t="s">
        <v>26</v>
      </c>
      <c r="E7573">
        <v>19</v>
      </c>
      <c r="F7573">
        <v>16</v>
      </c>
    </row>
    <row r="7574" spans="1:6">
      <c r="A7574" t="s">
        <v>2049</v>
      </c>
      <c r="B7574" s="56">
        <v>0.14509259259259261</v>
      </c>
      <c r="C7574" t="s">
        <v>13</v>
      </c>
      <c r="D7574" t="s">
        <v>26</v>
      </c>
      <c r="E7574">
        <v>21</v>
      </c>
      <c r="F7574">
        <v>17</v>
      </c>
    </row>
    <row r="7575" spans="1:6">
      <c r="A7575" t="s">
        <v>2049</v>
      </c>
      <c r="B7575" s="56">
        <v>0.14549768518518519</v>
      </c>
      <c r="C7575" t="s">
        <v>14</v>
      </c>
      <c r="D7575" t="s">
        <v>52</v>
      </c>
      <c r="E7575">
        <v>18</v>
      </c>
      <c r="F7575">
        <v>9</v>
      </c>
    </row>
    <row r="7576" spans="1:6">
      <c r="A7576" t="s">
        <v>2049</v>
      </c>
      <c r="B7576" s="56">
        <v>0.14597222222222223</v>
      </c>
      <c r="C7576" t="s">
        <v>13</v>
      </c>
      <c r="D7576" t="s">
        <v>26</v>
      </c>
      <c r="E7576">
        <v>16</v>
      </c>
      <c r="F7576">
        <v>12</v>
      </c>
    </row>
    <row r="7577" spans="1:6">
      <c r="A7577" t="s">
        <v>2049</v>
      </c>
      <c r="B7577" s="56">
        <v>0.14597222222222223</v>
      </c>
      <c r="C7577" t="s">
        <v>18</v>
      </c>
      <c r="D7577" t="s">
        <v>26</v>
      </c>
      <c r="E7577" t="s">
        <v>20</v>
      </c>
      <c r="F7577">
        <v>1</v>
      </c>
    </row>
    <row r="7578" spans="1:6">
      <c r="A7578" t="s">
        <v>2049</v>
      </c>
      <c r="B7578" s="56">
        <v>0.14788194444444444</v>
      </c>
      <c r="C7578" t="s">
        <v>14</v>
      </c>
      <c r="D7578" t="s">
        <v>52</v>
      </c>
      <c r="E7578">
        <v>26</v>
      </c>
      <c r="F7578">
        <v>17</v>
      </c>
    </row>
    <row r="7579" spans="1:6">
      <c r="A7579" t="s">
        <v>2049</v>
      </c>
      <c r="B7579" s="56">
        <v>0.14814814814814814</v>
      </c>
      <c r="C7579" t="s">
        <v>13</v>
      </c>
      <c r="D7579" t="s">
        <v>26</v>
      </c>
      <c r="E7579">
        <v>17</v>
      </c>
      <c r="F7579">
        <v>13</v>
      </c>
    </row>
    <row r="7580" spans="1:6">
      <c r="A7580" t="s">
        <v>2049</v>
      </c>
      <c r="B7580" s="56">
        <v>0.14814814814814814</v>
      </c>
      <c r="C7580" t="s">
        <v>18</v>
      </c>
      <c r="D7580" t="s">
        <v>26</v>
      </c>
      <c r="E7580">
        <v>13</v>
      </c>
      <c r="F7580">
        <v>10</v>
      </c>
    </row>
    <row r="7581" spans="1:6">
      <c r="A7581" t="s">
        <v>2049</v>
      </c>
      <c r="B7581" s="56">
        <v>0.1484375</v>
      </c>
      <c r="C7581" t="s">
        <v>13</v>
      </c>
      <c r="D7581" t="s">
        <v>26</v>
      </c>
      <c r="E7581">
        <v>21</v>
      </c>
      <c r="F7581">
        <v>17</v>
      </c>
    </row>
    <row r="7582" spans="1:6">
      <c r="A7582" t="s">
        <v>2049</v>
      </c>
      <c r="B7582" s="56">
        <v>0.14856481481481482</v>
      </c>
      <c r="C7582" t="s">
        <v>18</v>
      </c>
      <c r="D7582" t="s">
        <v>26</v>
      </c>
      <c r="E7582">
        <v>9</v>
      </c>
      <c r="F7582">
        <v>6</v>
      </c>
    </row>
    <row r="7583" spans="1:6">
      <c r="A7583" t="s">
        <v>2049</v>
      </c>
      <c r="B7583" s="56">
        <v>0.14886574074074074</v>
      </c>
      <c r="C7583" t="s">
        <v>14</v>
      </c>
      <c r="D7583" t="s">
        <v>52</v>
      </c>
      <c r="E7583">
        <v>18</v>
      </c>
      <c r="F7583">
        <v>9</v>
      </c>
    </row>
    <row r="7584" spans="1:6">
      <c r="A7584" t="s">
        <v>2049</v>
      </c>
      <c r="B7584" s="56">
        <v>0.14925925925925926</v>
      </c>
      <c r="C7584" t="s">
        <v>18</v>
      </c>
      <c r="D7584" t="s">
        <v>26</v>
      </c>
      <c r="E7584">
        <v>19</v>
      </c>
      <c r="F7584">
        <v>16</v>
      </c>
    </row>
    <row r="7585" spans="1:10">
      <c r="A7585" t="s">
        <v>2049</v>
      </c>
      <c r="B7585" s="56">
        <v>0.15006944444444445</v>
      </c>
      <c r="C7585" t="s">
        <v>18</v>
      </c>
      <c r="D7585" t="s">
        <v>26</v>
      </c>
      <c r="E7585">
        <v>17</v>
      </c>
      <c r="F7585">
        <v>14</v>
      </c>
    </row>
    <row r="7586" spans="1:10">
      <c r="A7586" t="s">
        <v>2049</v>
      </c>
      <c r="B7586" s="56">
        <v>0.15018518518518517</v>
      </c>
      <c r="C7586" t="s">
        <v>13</v>
      </c>
      <c r="D7586" t="s">
        <v>26</v>
      </c>
      <c r="E7586" t="s">
        <v>17</v>
      </c>
      <c r="F7586">
        <v>20</v>
      </c>
    </row>
    <row r="7587" spans="1:10">
      <c r="A7587" t="s">
        <v>2049</v>
      </c>
      <c r="B7587" s="56">
        <v>0.15135416666666668</v>
      </c>
      <c r="C7587" t="s">
        <v>19</v>
      </c>
      <c r="D7587" t="s">
        <v>15</v>
      </c>
      <c r="E7587">
        <v>17</v>
      </c>
      <c r="F7587">
        <v>17</v>
      </c>
    </row>
    <row r="7588" spans="1:10">
      <c r="A7588" t="s">
        <v>2049</v>
      </c>
      <c r="B7588" s="56">
        <v>0.15135416666666668</v>
      </c>
      <c r="C7588" t="s">
        <v>14</v>
      </c>
      <c r="D7588" t="s">
        <v>15</v>
      </c>
      <c r="E7588">
        <v>17</v>
      </c>
      <c r="F7588">
        <v>14</v>
      </c>
    </row>
    <row r="7589" spans="1:10">
      <c r="A7589" t="s">
        <v>2049</v>
      </c>
      <c r="B7589" s="56">
        <v>0.15263888888888888</v>
      </c>
      <c r="C7589" t="s">
        <v>21</v>
      </c>
      <c r="D7589" t="s">
        <v>15</v>
      </c>
      <c r="E7589">
        <v>19</v>
      </c>
      <c r="F7589">
        <v>17</v>
      </c>
      <c r="J7589" t="s">
        <v>2187</v>
      </c>
    </row>
    <row r="7590" spans="1:10">
      <c r="A7590" t="s">
        <v>2049</v>
      </c>
      <c r="B7590" s="56">
        <v>0.15263888888888888</v>
      </c>
      <c r="C7590" t="s">
        <v>21</v>
      </c>
      <c r="D7590" t="s">
        <v>15</v>
      </c>
      <c r="E7590">
        <v>19</v>
      </c>
      <c r="F7590">
        <v>17</v>
      </c>
      <c r="J7590" t="s">
        <v>2188</v>
      </c>
    </row>
    <row r="7591" spans="1:10">
      <c r="A7591" t="s">
        <v>2049</v>
      </c>
      <c r="B7591" s="56">
        <v>0.15537037037037038</v>
      </c>
      <c r="C7591" t="s">
        <v>13</v>
      </c>
      <c r="D7591" t="s">
        <v>26</v>
      </c>
      <c r="E7591">
        <v>16</v>
      </c>
      <c r="F7591">
        <v>12</v>
      </c>
    </row>
    <row r="7592" spans="1:10">
      <c r="A7592" t="s">
        <v>2049</v>
      </c>
      <c r="B7592" s="56">
        <v>0.15537037037037038</v>
      </c>
      <c r="C7592" t="s">
        <v>14</v>
      </c>
      <c r="D7592" t="s">
        <v>52</v>
      </c>
      <c r="E7592">
        <v>28</v>
      </c>
      <c r="F7592">
        <v>19</v>
      </c>
    </row>
    <row r="7593" spans="1:10">
      <c r="A7593" t="s">
        <v>2049</v>
      </c>
      <c r="B7593" s="56">
        <v>0.15563657407407408</v>
      </c>
      <c r="C7593" t="s">
        <v>18</v>
      </c>
      <c r="D7593" t="s">
        <v>26</v>
      </c>
      <c r="E7593" t="s">
        <v>17</v>
      </c>
      <c r="F7593">
        <v>20</v>
      </c>
    </row>
    <row r="7594" spans="1:10">
      <c r="A7594" t="s">
        <v>2049</v>
      </c>
      <c r="B7594" s="56">
        <v>0.15563657407407408</v>
      </c>
      <c r="C7594" t="s">
        <v>14</v>
      </c>
      <c r="D7594" t="s">
        <v>22</v>
      </c>
      <c r="E7594">
        <v>21</v>
      </c>
      <c r="F7594">
        <v>12</v>
      </c>
    </row>
    <row r="7595" spans="1:10">
      <c r="A7595" t="s">
        <v>2049</v>
      </c>
      <c r="B7595" s="56">
        <v>0.15563657407407408</v>
      </c>
      <c r="C7595" t="s">
        <v>18</v>
      </c>
      <c r="D7595" t="s">
        <v>22</v>
      </c>
      <c r="E7595">
        <v>20</v>
      </c>
      <c r="F7595">
        <v>16</v>
      </c>
    </row>
    <row r="7596" spans="1:10">
      <c r="A7596" t="s">
        <v>2049</v>
      </c>
      <c r="B7596" s="56">
        <v>0.15563657407407408</v>
      </c>
      <c r="C7596" t="s">
        <v>13</v>
      </c>
      <c r="D7596" t="s">
        <v>22</v>
      </c>
      <c r="E7596">
        <v>9</v>
      </c>
      <c r="F7596">
        <v>9</v>
      </c>
    </row>
    <row r="7597" spans="1:10">
      <c r="A7597" t="s">
        <v>2049</v>
      </c>
      <c r="B7597" s="56">
        <v>0.15738425925925925</v>
      </c>
      <c r="C7597" t="s">
        <v>13</v>
      </c>
      <c r="D7597" t="s">
        <v>15</v>
      </c>
      <c r="E7597">
        <v>10</v>
      </c>
      <c r="F7597">
        <v>8</v>
      </c>
    </row>
    <row r="7598" spans="1:10">
      <c r="A7598" t="s">
        <v>2049</v>
      </c>
      <c r="B7598" s="56">
        <v>0.15768518518518518</v>
      </c>
      <c r="C7598" t="s">
        <v>14</v>
      </c>
      <c r="D7598" t="s">
        <v>15</v>
      </c>
      <c r="E7598">
        <v>16</v>
      </c>
      <c r="F7598">
        <v>13</v>
      </c>
    </row>
    <row r="7599" spans="1:10">
      <c r="A7599" t="s">
        <v>2049</v>
      </c>
      <c r="B7599" s="56">
        <v>0.15824074074074074</v>
      </c>
      <c r="C7599" t="s">
        <v>14</v>
      </c>
      <c r="D7599" t="s">
        <v>52</v>
      </c>
      <c r="E7599">
        <v>15</v>
      </c>
      <c r="F7599">
        <v>6</v>
      </c>
    </row>
    <row r="7600" spans="1:10">
      <c r="A7600" t="s">
        <v>2049</v>
      </c>
      <c r="B7600" s="56">
        <v>0.15850694444444444</v>
      </c>
      <c r="C7600" t="s">
        <v>14</v>
      </c>
      <c r="D7600" t="s">
        <v>22</v>
      </c>
      <c r="E7600">
        <v>22</v>
      </c>
      <c r="F7600">
        <v>13</v>
      </c>
    </row>
    <row r="7601" spans="1:10">
      <c r="A7601" t="s">
        <v>2124</v>
      </c>
      <c r="B7601" s="56">
        <v>1.4236111111111111E-2</v>
      </c>
      <c r="C7601" t="s">
        <v>14</v>
      </c>
      <c r="D7601" t="s">
        <v>22</v>
      </c>
      <c r="E7601" t="s">
        <v>38</v>
      </c>
      <c r="F7601" t="s">
        <v>38</v>
      </c>
      <c r="J7601" t="s">
        <v>2126</v>
      </c>
    </row>
    <row r="7602" spans="1:10">
      <c r="A7602" t="s">
        <v>2124</v>
      </c>
      <c r="B7602" s="56">
        <v>1.4236111111111111E-2</v>
      </c>
      <c r="C7602" t="s">
        <v>14</v>
      </c>
      <c r="D7602" t="s">
        <v>22</v>
      </c>
      <c r="E7602">
        <v>24</v>
      </c>
      <c r="F7602">
        <v>15</v>
      </c>
      <c r="J7602" t="s">
        <v>105</v>
      </c>
    </row>
    <row r="7603" spans="1:10">
      <c r="A7603" t="s">
        <v>2124</v>
      </c>
      <c r="B7603" s="56">
        <v>1.425925925925926E-2</v>
      </c>
      <c r="C7603" t="s">
        <v>13</v>
      </c>
      <c r="D7603" t="s">
        <v>22</v>
      </c>
      <c r="E7603" t="s">
        <v>38</v>
      </c>
      <c r="F7603" t="s">
        <v>38</v>
      </c>
      <c r="J7603" t="s">
        <v>2126</v>
      </c>
    </row>
    <row r="7604" spans="1:10">
      <c r="A7604" t="s">
        <v>2124</v>
      </c>
      <c r="B7604" s="56">
        <v>1.425925925925926E-2</v>
      </c>
      <c r="C7604" t="s">
        <v>13</v>
      </c>
      <c r="D7604" t="s">
        <v>22</v>
      </c>
      <c r="E7604">
        <v>3</v>
      </c>
      <c r="F7604">
        <v>3</v>
      </c>
      <c r="J7604" t="s">
        <v>105</v>
      </c>
    </row>
    <row r="7605" spans="1:10">
      <c r="A7605" t="s">
        <v>2124</v>
      </c>
      <c r="B7605" s="56">
        <v>1.4282407407407407E-2</v>
      </c>
      <c r="C7605" t="s">
        <v>18</v>
      </c>
      <c r="D7605" t="s">
        <v>22</v>
      </c>
      <c r="E7605" t="s">
        <v>38</v>
      </c>
      <c r="F7605" t="s">
        <v>38</v>
      </c>
      <c r="J7605" t="s">
        <v>2126</v>
      </c>
    </row>
    <row r="7606" spans="1:10">
      <c r="A7606" t="s">
        <v>2124</v>
      </c>
      <c r="B7606" s="56">
        <v>1.4282407407407407E-2</v>
      </c>
      <c r="C7606" t="s">
        <v>18</v>
      </c>
      <c r="D7606" t="s">
        <v>22</v>
      </c>
      <c r="E7606">
        <v>6</v>
      </c>
      <c r="F7606">
        <v>2</v>
      </c>
      <c r="J7606" t="s">
        <v>105</v>
      </c>
    </row>
    <row r="7607" spans="1:10">
      <c r="A7607" t="s">
        <v>2124</v>
      </c>
      <c r="B7607" s="56">
        <v>1.4305555555555556E-2</v>
      </c>
      <c r="C7607" t="s">
        <v>19</v>
      </c>
      <c r="D7607" t="s">
        <v>22</v>
      </c>
      <c r="E7607" t="s">
        <v>17</v>
      </c>
      <c r="F7607">
        <v>20</v>
      </c>
    </row>
    <row r="7608" spans="1:10">
      <c r="A7608" t="s">
        <v>2124</v>
      </c>
      <c r="B7608" s="56">
        <v>1.4328703703703703E-2</v>
      </c>
      <c r="C7608" t="s">
        <v>21</v>
      </c>
      <c r="D7608" t="s">
        <v>22</v>
      </c>
      <c r="E7608" t="s">
        <v>38</v>
      </c>
      <c r="F7608" t="s">
        <v>38</v>
      </c>
      <c r="J7608" t="s">
        <v>103</v>
      </c>
    </row>
    <row r="7609" spans="1:10">
      <c r="A7609" t="s">
        <v>2124</v>
      </c>
      <c r="B7609" s="56">
        <v>1.4328703703703703E-2</v>
      </c>
      <c r="C7609" t="s">
        <v>21</v>
      </c>
      <c r="D7609" t="s">
        <v>22</v>
      </c>
      <c r="E7609">
        <v>10</v>
      </c>
      <c r="F7609">
        <v>8</v>
      </c>
      <c r="J7609" t="s">
        <v>105</v>
      </c>
    </row>
    <row r="7610" spans="1:10">
      <c r="A7610" t="s">
        <v>2124</v>
      </c>
      <c r="B7610" s="56">
        <v>1.7037037037037038E-2</v>
      </c>
      <c r="C7610" t="s">
        <v>888</v>
      </c>
      <c r="D7610" t="s">
        <v>34</v>
      </c>
      <c r="E7610">
        <v>17</v>
      </c>
      <c r="F7610">
        <v>14</v>
      </c>
    </row>
    <row r="7611" spans="1:10">
      <c r="A7611" t="s">
        <v>2124</v>
      </c>
      <c r="B7611" s="56">
        <v>2.3680555555555555E-2</v>
      </c>
      <c r="C7611" t="s">
        <v>13</v>
      </c>
      <c r="D7611" t="s">
        <v>52</v>
      </c>
      <c r="E7611">
        <v>9</v>
      </c>
      <c r="F7611">
        <v>9</v>
      </c>
      <c r="H7611" t="s">
        <v>2134</v>
      </c>
    </row>
    <row r="7612" spans="1:10">
      <c r="A7612" t="s">
        <v>2124</v>
      </c>
      <c r="B7612" s="56">
        <v>2.462962962962963E-2</v>
      </c>
      <c r="C7612" t="s">
        <v>888</v>
      </c>
      <c r="D7612" t="s">
        <v>101</v>
      </c>
      <c r="E7612">
        <v>20</v>
      </c>
      <c r="J7612" t="s">
        <v>2136</v>
      </c>
    </row>
    <row r="7613" spans="1:10">
      <c r="A7613" t="s">
        <v>2124</v>
      </c>
      <c r="B7613" s="56">
        <v>2.5949074074074076E-2</v>
      </c>
      <c r="C7613" t="s">
        <v>18</v>
      </c>
      <c r="D7613" t="s">
        <v>101</v>
      </c>
      <c r="E7613">
        <v>25</v>
      </c>
      <c r="J7613" t="s">
        <v>2138</v>
      </c>
    </row>
    <row r="7614" spans="1:10">
      <c r="A7614" t="s">
        <v>2124</v>
      </c>
      <c r="B7614" s="56">
        <v>2.7569444444444445E-2</v>
      </c>
      <c r="C7614" t="s">
        <v>14</v>
      </c>
      <c r="D7614" t="s">
        <v>15</v>
      </c>
      <c r="E7614">
        <v>20</v>
      </c>
      <c r="F7614">
        <v>17</v>
      </c>
    </row>
    <row r="7615" spans="1:10">
      <c r="A7615" t="s">
        <v>2124</v>
      </c>
      <c r="B7615" s="56">
        <v>2.7662037037037037E-2</v>
      </c>
      <c r="C7615" t="s">
        <v>888</v>
      </c>
      <c r="D7615" t="s">
        <v>25</v>
      </c>
      <c r="E7615">
        <v>12</v>
      </c>
      <c r="F7615">
        <v>7</v>
      </c>
    </row>
    <row r="7616" spans="1:10">
      <c r="A7616" t="s">
        <v>2124</v>
      </c>
      <c r="B7616" s="56">
        <v>2.8194444444444446E-2</v>
      </c>
      <c r="C7616" t="s">
        <v>21</v>
      </c>
      <c r="D7616" t="s">
        <v>15</v>
      </c>
      <c r="E7616">
        <v>5</v>
      </c>
      <c r="F7616">
        <v>2</v>
      </c>
    </row>
    <row r="7617" spans="1:10">
      <c r="A7617" t="s">
        <v>2124</v>
      </c>
      <c r="B7617" s="56">
        <v>3.0405092592592591E-2</v>
      </c>
      <c r="C7617" t="s">
        <v>14</v>
      </c>
      <c r="D7617" t="s">
        <v>25</v>
      </c>
      <c r="E7617">
        <v>16</v>
      </c>
      <c r="F7617">
        <v>13</v>
      </c>
    </row>
    <row r="7618" spans="1:10">
      <c r="A7618" t="s">
        <v>2124</v>
      </c>
      <c r="B7618" s="56">
        <v>3.1481481481481478E-2</v>
      </c>
      <c r="C7618" t="s">
        <v>14</v>
      </c>
      <c r="D7618" t="s">
        <v>34</v>
      </c>
      <c r="E7618">
        <v>15</v>
      </c>
      <c r="F7618">
        <v>10</v>
      </c>
    </row>
    <row r="7619" spans="1:10">
      <c r="A7619" t="s">
        <v>2124</v>
      </c>
      <c r="B7619" s="56">
        <v>3.2025462962962964E-2</v>
      </c>
      <c r="C7619" t="s">
        <v>14</v>
      </c>
      <c r="D7619" t="s">
        <v>15</v>
      </c>
      <c r="E7619">
        <v>8</v>
      </c>
      <c r="F7619">
        <v>5</v>
      </c>
    </row>
    <row r="7620" spans="1:10">
      <c r="A7620" t="s">
        <v>2124</v>
      </c>
      <c r="B7620" s="56">
        <v>3.2743055555555553E-2</v>
      </c>
      <c r="C7620" t="s">
        <v>14</v>
      </c>
      <c r="D7620" t="s">
        <v>37</v>
      </c>
      <c r="E7620">
        <v>15</v>
      </c>
      <c r="F7620">
        <v>9</v>
      </c>
    </row>
    <row r="7621" spans="1:10">
      <c r="A7621" t="s">
        <v>2124</v>
      </c>
      <c r="B7621" s="56">
        <v>3.425925925925926E-2</v>
      </c>
      <c r="C7621" t="s">
        <v>14</v>
      </c>
      <c r="D7621" t="s">
        <v>37</v>
      </c>
      <c r="E7621">
        <v>20</v>
      </c>
      <c r="F7621">
        <v>17</v>
      </c>
    </row>
    <row r="7622" spans="1:10">
      <c r="A7622" t="s">
        <v>2124</v>
      </c>
      <c r="B7622" s="56">
        <v>3.5648148148148151E-2</v>
      </c>
      <c r="C7622" t="s">
        <v>18</v>
      </c>
      <c r="D7622" t="s">
        <v>62</v>
      </c>
      <c r="E7622">
        <v>10</v>
      </c>
      <c r="F7622">
        <v>8</v>
      </c>
      <c r="J7622" t="s">
        <v>224</v>
      </c>
    </row>
    <row r="7623" spans="1:10">
      <c r="A7623" t="s">
        <v>2124</v>
      </c>
      <c r="B7623" s="56">
        <v>3.6087962962962961E-2</v>
      </c>
      <c r="C7623" t="s">
        <v>18</v>
      </c>
      <c r="D7623" t="s">
        <v>109</v>
      </c>
      <c r="E7623">
        <v>5</v>
      </c>
      <c r="F7623">
        <v>2</v>
      </c>
    </row>
    <row r="7624" spans="1:10">
      <c r="A7624" t="s">
        <v>2124</v>
      </c>
      <c r="B7624" s="56">
        <v>3.6840277777777777E-2</v>
      </c>
      <c r="C7624" t="s">
        <v>14</v>
      </c>
      <c r="D7624" t="s">
        <v>37</v>
      </c>
      <c r="E7624">
        <v>23</v>
      </c>
      <c r="F7624">
        <v>17</v>
      </c>
    </row>
    <row r="7625" spans="1:10">
      <c r="A7625" t="s">
        <v>2124</v>
      </c>
      <c r="B7625" s="56">
        <v>3.7557870370370373E-2</v>
      </c>
      <c r="C7625" t="s">
        <v>18</v>
      </c>
      <c r="D7625" t="s">
        <v>109</v>
      </c>
      <c r="E7625" t="s">
        <v>20</v>
      </c>
      <c r="F7625">
        <v>1</v>
      </c>
    </row>
    <row r="7626" spans="1:10">
      <c r="A7626" t="s">
        <v>2124</v>
      </c>
      <c r="B7626" s="56">
        <v>3.7800925925925925E-2</v>
      </c>
      <c r="C7626" t="s">
        <v>18</v>
      </c>
      <c r="D7626" t="s">
        <v>109</v>
      </c>
      <c r="E7626" t="s">
        <v>38</v>
      </c>
      <c r="F7626" t="s">
        <v>38</v>
      </c>
    </row>
    <row r="7627" spans="1:10">
      <c r="A7627" t="s">
        <v>2124</v>
      </c>
      <c r="B7627" s="56">
        <v>3.9097222222222221E-2</v>
      </c>
      <c r="C7627" t="s">
        <v>18</v>
      </c>
      <c r="D7627" t="s">
        <v>109</v>
      </c>
      <c r="E7627">
        <v>9</v>
      </c>
      <c r="F7627">
        <v>6</v>
      </c>
    </row>
    <row r="7628" spans="1:10">
      <c r="A7628" t="s">
        <v>2124</v>
      </c>
      <c r="B7628" s="56">
        <v>3.9351851851851853E-2</v>
      </c>
      <c r="C7628" t="s">
        <v>18</v>
      </c>
      <c r="D7628" t="s">
        <v>109</v>
      </c>
      <c r="E7628">
        <v>16</v>
      </c>
      <c r="F7628">
        <v>13</v>
      </c>
    </row>
    <row r="7629" spans="1:10">
      <c r="A7629" t="s">
        <v>2124</v>
      </c>
      <c r="B7629" s="56">
        <v>4.0150462962962964E-2</v>
      </c>
      <c r="C7629" t="s">
        <v>14</v>
      </c>
      <c r="D7629" t="s">
        <v>30</v>
      </c>
      <c r="E7629">
        <v>22</v>
      </c>
      <c r="F7629">
        <v>13</v>
      </c>
      <c r="J7629" t="s">
        <v>32</v>
      </c>
    </row>
    <row r="7630" spans="1:10">
      <c r="A7630" t="s">
        <v>2124</v>
      </c>
      <c r="B7630" s="56">
        <v>4.0532407407407406E-2</v>
      </c>
      <c r="C7630" t="s">
        <v>14</v>
      </c>
      <c r="D7630" t="s">
        <v>28</v>
      </c>
      <c r="E7630">
        <v>11</v>
      </c>
      <c r="H7630" t="s">
        <v>2141</v>
      </c>
    </row>
    <row r="7631" spans="1:10">
      <c r="A7631" t="s">
        <v>2124</v>
      </c>
      <c r="B7631" s="56">
        <v>4.1550925925925929E-2</v>
      </c>
      <c r="C7631" t="s">
        <v>19</v>
      </c>
      <c r="D7631" t="s">
        <v>25</v>
      </c>
      <c r="E7631">
        <v>2</v>
      </c>
      <c r="F7631">
        <v>2</v>
      </c>
      <c r="H7631" t="s">
        <v>2144</v>
      </c>
    </row>
    <row r="7632" spans="1:10">
      <c r="A7632" t="s">
        <v>2124</v>
      </c>
      <c r="B7632" s="56">
        <v>4.1921296296296297E-2</v>
      </c>
      <c r="C7632" t="s">
        <v>66</v>
      </c>
      <c r="D7632" t="s">
        <v>25</v>
      </c>
      <c r="E7632">
        <v>3</v>
      </c>
      <c r="F7632">
        <v>4</v>
      </c>
    </row>
    <row r="7633" spans="1:10">
      <c r="A7633" t="s">
        <v>2124</v>
      </c>
      <c r="B7633" s="56">
        <v>4.207175925925926E-2</v>
      </c>
      <c r="C7633" t="s">
        <v>1839</v>
      </c>
      <c r="D7633" t="s">
        <v>30</v>
      </c>
      <c r="E7633" t="s">
        <v>20</v>
      </c>
      <c r="F7633">
        <v>1</v>
      </c>
      <c r="J7633" t="s">
        <v>2146</v>
      </c>
    </row>
    <row r="7634" spans="1:10">
      <c r="A7634" t="s">
        <v>2124</v>
      </c>
      <c r="B7634" s="56">
        <v>4.2430555555555555E-2</v>
      </c>
      <c r="C7634" t="s">
        <v>1839</v>
      </c>
      <c r="D7634" t="s">
        <v>113</v>
      </c>
      <c r="E7634" t="s">
        <v>1312</v>
      </c>
      <c r="F7634">
        <v>16</v>
      </c>
      <c r="J7634" t="s">
        <v>2148</v>
      </c>
    </row>
    <row r="7635" spans="1:10">
      <c r="A7635" t="s">
        <v>2124</v>
      </c>
      <c r="B7635" s="56">
        <v>4.3564814814814813E-2</v>
      </c>
      <c r="C7635" t="s">
        <v>888</v>
      </c>
      <c r="D7635" t="s">
        <v>15</v>
      </c>
      <c r="E7635">
        <v>22</v>
      </c>
      <c r="F7635">
        <v>13</v>
      </c>
    </row>
    <row r="7636" spans="1:10">
      <c r="A7636" t="s">
        <v>2124</v>
      </c>
      <c r="B7636" s="56">
        <v>4.3483796296296298E-2</v>
      </c>
      <c r="C7636" t="s">
        <v>21</v>
      </c>
      <c r="D7636" t="s">
        <v>15</v>
      </c>
      <c r="E7636" t="s">
        <v>38</v>
      </c>
      <c r="F7636" t="s">
        <v>38</v>
      </c>
    </row>
    <row r="7637" spans="1:10">
      <c r="A7637" t="s">
        <v>2124</v>
      </c>
      <c r="B7637" s="56">
        <v>4.4351851851851851E-2</v>
      </c>
      <c r="C7637" t="s">
        <v>13</v>
      </c>
      <c r="D7637" t="s">
        <v>22</v>
      </c>
      <c r="E7637">
        <v>25</v>
      </c>
      <c r="F7637">
        <v>15</v>
      </c>
      <c r="J7637" t="s">
        <v>820</v>
      </c>
    </row>
    <row r="7638" spans="1:10">
      <c r="A7638" t="s">
        <v>2124</v>
      </c>
      <c r="B7638" s="56">
        <v>4.4363425925925924E-2</v>
      </c>
      <c r="C7638" t="s">
        <v>14</v>
      </c>
      <c r="D7638" t="s">
        <v>22</v>
      </c>
      <c r="E7638">
        <v>26</v>
      </c>
      <c r="F7638">
        <v>7</v>
      </c>
      <c r="J7638" t="s">
        <v>820</v>
      </c>
    </row>
    <row r="7639" spans="1:10">
      <c r="A7639" t="s">
        <v>2124</v>
      </c>
      <c r="B7639" s="56">
        <v>4.4374999999999998E-2</v>
      </c>
      <c r="C7639" t="s">
        <v>21</v>
      </c>
      <c r="D7639" t="s">
        <v>22</v>
      </c>
      <c r="E7639">
        <v>26</v>
      </c>
      <c r="F7639">
        <v>14</v>
      </c>
      <c r="J7639" t="s">
        <v>820</v>
      </c>
    </row>
    <row r="7640" spans="1:10">
      <c r="A7640" t="s">
        <v>2124</v>
      </c>
      <c r="B7640" s="56">
        <v>4.4525462962962961E-2</v>
      </c>
      <c r="C7640" t="s">
        <v>19</v>
      </c>
      <c r="D7640" t="s">
        <v>22</v>
      </c>
      <c r="E7640" t="s">
        <v>38</v>
      </c>
      <c r="F7640" t="s">
        <v>38</v>
      </c>
      <c r="J7640" t="s">
        <v>56</v>
      </c>
    </row>
    <row r="7641" spans="1:10">
      <c r="A7641" t="s">
        <v>2124</v>
      </c>
      <c r="B7641" s="56">
        <v>4.4525462962962961E-2</v>
      </c>
      <c r="C7641" t="s">
        <v>19</v>
      </c>
      <c r="D7641" t="s">
        <v>22</v>
      </c>
      <c r="E7641">
        <v>35</v>
      </c>
      <c r="F7641">
        <v>12</v>
      </c>
      <c r="J7641" t="s">
        <v>2154</v>
      </c>
    </row>
    <row r="7642" spans="1:10">
      <c r="A7642" t="s">
        <v>2124</v>
      </c>
      <c r="B7642" s="56">
        <v>4.4398148148148145E-2</v>
      </c>
      <c r="C7642" t="s">
        <v>18</v>
      </c>
      <c r="D7642" t="s">
        <v>22</v>
      </c>
      <c r="E7642">
        <v>29</v>
      </c>
      <c r="F7642">
        <v>15</v>
      </c>
      <c r="J7642" t="s">
        <v>820</v>
      </c>
    </row>
    <row r="7643" spans="1:10">
      <c r="A7643" t="s">
        <v>2124</v>
      </c>
      <c r="B7643" s="56">
        <v>4.4398148148148145E-2</v>
      </c>
      <c r="C7643" t="s">
        <v>888</v>
      </c>
      <c r="D7643" t="s">
        <v>22</v>
      </c>
      <c r="E7643">
        <v>15</v>
      </c>
      <c r="F7643">
        <v>5</v>
      </c>
      <c r="J7643" t="s">
        <v>820</v>
      </c>
    </row>
    <row r="7644" spans="1:10">
      <c r="A7644" t="s">
        <v>2124</v>
      </c>
      <c r="B7644" s="56">
        <v>4.4409722222222225E-2</v>
      </c>
      <c r="C7644" t="s">
        <v>66</v>
      </c>
      <c r="D7644" t="s">
        <v>22</v>
      </c>
      <c r="E7644" t="s">
        <v>20</v>
      </c>
      <c r="F7644">
        <v>1</v>
      </c>
      <c r="J7644" t="s">
        <v>820</v>
      </c>
    </row>
    <row r="7645" spans="1:10">
      <c r="A7645" t="s">
        <v>2124</v>
      </c>
      <c r="B7645" s="56">
        <v>4.7442129629629633E-2</v>
      </c>
      <c r="C7645" t="s">
        <v>19</v>
      </c>
      <c r="D7645" t="s">
        <v>137</v>
      </c>
      <c r="E7645">
        <v>22</v>
      </c>
      <c r="F7645">
        <v>9</v>
      </c>
    </row>
    <row r="7646" spans="1:10">
      <c r="A7646" t="s">
        <v>2124</v>
      </c>
      <c r="B7646" s="56">
        <v>4.7581018518518516E-2</v>
      </c>
      <c r="C7646" t="s">
        <v>19</v>
      </c>
      <c r="D7646" t="s">
        <v>77</v>
      </c>
      <c r="E7646">
        <v>15</v>
      </c>
      <c r="F7646">
        <v>6</v>
      </c>
      <c r="J7646" t="s">
        <v>2157</v>
      </c>
    </row>
    <row r="7647" spans="1:10">
      <c r="A7647" t="s">
        <v>2124</v>
      </c>
      <c r="B7647" s="56">
        <v>4.8067129629629626E-2</v>
      </c>
      <c r="C7647" t="s">
        <v>13</v>
      </c>
      <c r="D7647" t="s">
        <v>77</v>
      </c>
      <c r="E7647">
        <v>11</v>
      </c>
      <c r="F7647">
        <v>10</v>
      </c>
      <c r="H7647" t="s">
        <v>2160</v>
      </c>
      <c r="J7647" t="s">
        <v>2157</v>
      </c>
    </row>
    <row r="7648" spans="1:10">
      <c r="A7648" t="s">
        <v>2124</v>
      </c>
      <c r="B7648" s="56">
        <v>4.8125000000000001E-2</v>
      </c>
      <c r="C7648" t="s">
        <v>14</v>
      </c>
      <c r="D7648" t="s">
        <v>77</v>
      </c>
      <c r="E7648" t="s">
        <v>20</v>
      </c>
      <c r="F7648">
        <v>1</v>
      </c>
      <c r="H7648" t="s">
        <v>2161</v>
      </c>
      <c r="J7648" t="s">
        <v>2157</v>
      </c>
    </row>
    <row r="7649" spans="1:10">
      <c r="A7649" t="s">
        <v>2124</v>
      </c>
      <c r="B7649" s="56">
        <v>4.8148148148148148E-2</v>
      </c>
      <c r="C7649" t="s">
        <v>21</v>
      </c>
      <c r="D7649" t="s">
        <v>77</v>
      </c>
      <c r="E7649" t="s">
        <v>38</v>
      </c>
      <c r="F7649" t="s">
        <v>38</v>
      </c>
      <c r="J7649" t="s">
        <v>2163</v>
      </c>
    </row>
    <row r="7650" spans="1:10">
      <c r="A7650" t="s">
        <v>2124</v>
      </c>
      <c r="B7650" s="56">
        <v>4.8148148148148148E-2</v>
      </c>
      <c r="C7650" t="s">
        <v>21</v>
      </c>
      <c r="D7650" t="s">
        <v>77</v>
      </c>
      <c r="E7650">
        <v>21</v>
      </c>
      <c r="F7650">
        <v>19</v>
      </c>
      <c r="H7650" t="s">
        <v>2165</v>
      </c>
      <c r="J7650" t="s">
        <v>2166</v>
      </c>
    </row>
    <row r="7651" spans="1:10">
      <c r="A7651" t="s">
        <v>2124</v>
      </c>
      <c r="B7651" s="56">
        <v>4.8229166666666663E-2</v>
      </c>
      <c r="C7651" t="s">
        <v>18</v>
      </c>
      <c r="D7651" t="s">
        <v>77</v>
      </c>
      <c r="E7651">
        <v>20</v>
      </c>
      <c r="F7651">
        <v>16</v>
      </c>
      <c r="H7651" t="s">
        <v>2168</v>
      </c>
      <c r="J7651" t="s">
        <v>2157</v>
      </c>
    </row>
    <row r="7652" spans="1:10">
      <c r="A7652" t="s">
        <v>2124</v>
      </c>
      <c r="B7652" s="56">
        <v>4.8263888888888891E-2</v>
      </c>
      <c r="C7652" t="s">
        <v>888</v>
      </c>
      <c r="D7652" t="s">
        <v>77</v>
      </c>
      <c r="E7652">
        <v>17</v>
      </c>
      <c r="F7652">
        <v>17</v>
      </c>
      <c r="H7652" t="s">
        <v>2171</v>
      </c>
      <c r="J7652" t="s">
        <v>2157</v>
      </c>
    </row>
    <row r="7653" spans="1:10">
      <c r="A7653" t="s">
        <v>2124</v>
      </c>
      <c r="B7653" s="56">
        <v>4.8321759259259259E-2</v>
      </c>
      <c r="C7653" t="s">
        <v>66</v>
      </c>
      <c r="D7653" t="s">
        <v>77</v>
      </c>
      <c r="E7653" t="s">
        <v>38</v>
      </c>
      <c r="F7653" t="s">
        <v>38</v>
      </c>
      <c r="J7653" t="s">
        <v>56</v>
      </c>
    </row>
    <row r="7654" spans="1:10">
      <c r="A7654" t="s">
        <v>2124</v>
      </c>
      <c r="B7654" s="56">
        <v>4.8321759259259259E-2</v>
      </c>
      <c r="C7654" t="s">
        <v>66</v>
      </c>
      <c r="D7654" t="s">
        <v>77</v>
      </c>
      <c r="E7654">
        <v>18</v>
      </c>
      <c r="F7654">
        <v>16</v>
      </c>
      <c r="H7654" t="s">
        <v>2174</v>
      </c>
      <c r="J7654" t="s">
        <v>2175</v>
      </c>
    </row>
    <row r="7655" spans="1:10">
      <c r="A7655" t="s">
        <v>2124</v>
      </c>
      <c r="B7655" s="56">
        <v>4.9224537037037039E-2</v>
      </c>
      <c r="C7655" t="s">
        <v>18</v>
      </c>
      <c r="D7655" t="s">
        <v>27</v>
      </c>
      <c r="E7655">
        <v>12</v>
      </c>
      <c r="F7655">
        <v>4</v>
      </c>
    </row>
    <row r="7656" spans="1:10">
      <c r="A7656" t="s">
        <v>2124</v>
      </c>
      <c r="B7656" s="56">
        <v>4.9537037037037039E-2</v>
      </c>
      <c r="C7656" t="s">
        <v>13</v>
      </c>
      <c r="D7656" t="s">
        <v>101</v>
      </c>
      <c r="E7656" t="s">
        <v>38</v>
      </c>
      <c r="F7656" t="s">
        <v>38</v>
      </c>
      <c r="J7656" t="s">
        <v>70</v>
      </c>
    </row>
    <row r="7657" spans="1:10">
      <c r="A7657" t="s">
        <v>2124</v>
      </c>
      <c r="B7657" s="56">
        <v>4.9537037037037039E-2</v>
      </c>
      <c r="C7657" t="s">
        <v>19</v>
      </c>
      <c r="D7657" t="s">
        <v>101</v>
      </c>
      <c r="E7657" t="s">
        <v>38</v>
      </c>
      <c r="F7657" t="s">
        <v>38</v>
      </c>
      <c r="J7657" t="s">
        <v>70</v>
      </c>
    </row>
    <row r="7658" spans="1:10">
      <c r="A7658" t="s">
        <v>2124</v>
      </c>
      <c r="B7658" s="56">
        <v>4.9537037037037039E-2</v>
      </c>
      <c r="C7658" t="s">
        <v>18</v>
      </c>
      <c r="D7658" t="s">
        <v>101</v>
      </c>
      <c r="E7658" t="s">
        <v>38</v>
      </c>
      <c r="F7658" t="s">
        <v>38</v>
      </c>
      <c r="J7658" t="s">
        <v>70</v>
      </c>
    </row>
    <row r="7659" spans="1:10">
      <c r="A7659" t="s">
        <v>2124</v>
      </c>
      <c r="B7659" s="56">
        <v>4.9537037037037039E-2</v>
      </c>
      <c r="C7659" t="s">
        <v>888</v>
      </c>
      <c r="D7659" t="s">
        <v>101</v>
      </c>
      <c r="E7659">
        <v>12</v>
      </c>
      <c r="J7659" t="s">
        <v>70</v>
      </c>
    </row>
    <row r="7660" spans="1:10">
      <c r="A7660" t="s">
        <v>2124</v>
      </c>
      <c r="B7660" s="56">
        <v>4.9537037037037039E-2</v>
      </c>
      <c r="C7660" t="s">
        <v>14</v>
      </c>
      <c r="D7660" t="s">
        <v>101</v>
      </c>
      <c r="E7660">
        <v>12</v>
      </c>
      <c r="J7660" t="s">
        <v>70</v>
      </c>
    </row>
    <row r="7661" spans="1:10">
      <c r="A7661" t="s">
        <v>2124</v>
      </c>
      <c r="B7661" s="56">
        <v>4.9537037037037039E-2</v>
      </c>
      <c r="C7661" t="s">
        <v>66</v>
      </c>
      <c r="D7661" t="s">
        <v>101</v>
      </c>
      <c r="E7661" t="s">
        <v>38</v>
      </c>
      <c r="F7661" t="s">
        <v>38</v>
      </c>
      <c r="J7661" t="s">
        <v>70</v>
      </c>
    </row>
    <row r="7662" spans="1:10">
      <c r="A7662" t="s">
        <v>2124</v>
      </c>
      <c r="B7662" s="56">
        <v>5.2384259259259262E-2</v>
      </c>
      <c r="C7662" t="s">
        <v>89</v>
      </c>
      <c r="D7662" t="s">
        <v>15</v>
      </c>
      <c r="E7662">
        <v>19</v>
      </c>
      <c r="F7662">
        <v>16</v>
      </c>
      <c r="J7662" t="s">
        <v>2178</v>
      </c>
    </row>
    <row r="7663" spans="1:10">
      <c r="A7663" t="s">
        <v>2124</v>
      </c>
      <c r="B7663" s="56">
        <v>5.4108796296296294E-2</v>
      </c>
      <c r="C7663" t="s">
        <v>888</v>
      </c>
      <c r="D7663" t="s">
        <v>15</v>
      </c>
      <c r="E7663">
        <v>11</v>
      </c>
      <c r="F7663">
        <v>2</v>
      </c>
    </row>
    <row r="7664" spans="1:10">
      <c r="A7664" t="s">
        <v>2124</v>
      </c>
      <c r="B7664" s="56">
        <v>5.6006944444444443E-2</v>
      </c>
      <c r="C7664" t="s">
        <v>14</v>
      </c>
      <c r="D7664" t="s">
        <v>52</v>
      </c>
      <c r="E7664">
        <v>21</v>
      </c>
      <c r="F7664">
        <v>12</v>
      </c>
    </row>
    <row r="7665" spans="1:10">
      <c r="A7665" t="s">
        <v>2124</v>
      </c>
      <c r="B7665" s="56">
        <v>5.6898148148148149E-2</v>
      </c>
      <c r="C7665" t="s">
        <v>21</v>
      </c>
      <c r="D7665" t="s">
        <v>28</v>
      </c>
      <c r="E7665">
        <v>26</v>
      </c>
      <c r="H7665" t="s">
        <v>2179</v>
      </c>
      <c r="I7665">
        <v>4</v>
      </c>
      <c r="J7665" t="s">
        <v>614</v>
      </c>
    </row>
    <row r="7666" spans="1:10">
      <c r="A7666" t="s">
        <v>2124</v>
      </c>
      <c r="B7666" s="56">
        <v>5.7476851851851848E-2</v>
      </c>
      <c r="C7666" t="s">
        <v>21</v>
      </c>
      <c r="D7666" t="s">
        <v>113</v>
      </c>
      <c r="E7666">
        <v>26</v>
      </c>
      <c r="F7666">
        <v>18</v>
      </c>
    </row>
    <row r="7667" spans="1:10">
      <c r="A7667" t="s">
        <v>2124</v>
      </c>
      <c r="B7667" s="56">
        <v>5.859953703703704E-2</v>
      </c>
      <c r="C7667" t="s">
        <v>888</v>
      </c>
      <c r="D7667" t="s">
        <v>101</v>
      </c>
      <c r="E7667">
        <v>9</v>
      </c>
      <c r="J7667" t="s">
        <v>2181</v>
      </c>
    </row>
    <row r="7668" spans="1:10">
      <c r="A7668" t="s">
        <v>2124</v>
      </c>
      <c r="B7668" s="56">
        <v>5.9085648148148151E-2</v>
      </c>
      <c r="C7668" t="s">
        <v>21</v>
      </c>
      <c r="D7668" t="s">
        <v>28</v>
      </c>
      <c r="E7668">
        <v>23</v>
      </c>
      <c r="H7668" t="s">
        <v>2182</v>
      </c>
      <c r="J7668" t="s">
        <v>614</v>
      </c>
    </row>
    <row r="7669" spans="1:10">
      <c r="A7669" t="s">
        <v>2124</v>
      </c>
      <c r="B7669" s="56">
        <v>6.0601851851851851E-2</v>
      </c>
      <c r="C7669" t="s">
        <v>888</v>
      </c>
      <c r="D7669" t="s">
        <v>15</v>
      </c>
      <c r="E7669">
        <v>19</v>
      </c>
      <c r="F7669">
        <v>10</v>
      </c>
    </row>
    <row r="7670" spans="1:10">
      <c r="A7670" t="s">
        <v>2124</v>
      </c>
      <c r="B7670" s="56">
        <v>6.0937499999999999E-2</v>
      </c>
      <c r="C7670" t="s">
        <v>13</v>
      </c>
      <c r="D7670" t="s">
        <v>22</v>
      </c>
      <c r="E7670">
        <v>8</v>
      </c>
      <c r="F7670">
        <v>8</v>
      </c>
    </row>
    <row r="7671" spans="1:10">
      <c r="A7671" t="s">
        <v>2124</v>
      </c>
      <c r="B7671" s="56">
        <v>6.0949074074074072E-2</v>
      </c>
      <c r="C7671" t="s">
        <v>14</v>
      </c>
      <c r="D7671" t="s">
        <v>22</v>
      </c>
      <c r="E7671">
        <v>18</v>
      </c>
      <c r="F7671">
        <v>9</v>
      </c>
    </row>
    <row r="7672" spans="1:10">
      <c r="A7672" t="s">
        <v>2124</v>
      </c>
      <c r="B7672" s="56">
        <v>6.0960648148148146E-2</v>
      </c>
      <c r="C7672" t="s">
        <v>21</v>
      </c>
      <c r="D7672" t="s">
        <v>22</v>
      </c>
      <c r="E7672">
        <v>16</v>
      </c>
      <c r="F7672">
        <v>14</v>
      </c>
    </row>
    <row r="7673" spans="1:10">
      <c r="A7673" t="s">
        <v>2124</v>
      </c>
      <c r="B7673" s="56">
        <v>6.0983796296296293E-2</v>
      </c>
      <c r="C7673" t="s">
        <v>19</v>
      </c>
      <c r="D7673" t="s">
        <v>22</v>
      </c>
      <c r="E7673" t="s">
        <v>38</v>
      </c>
      <c r="F7673" t="s">
        <v>38</v>
      </c>
      <c r="J7673" t="s">
        <v>56</v>
      </c>
    </row>
    <row r="7674" spans="1:10">
      <c r="A7674" t="s">
        <v>2124</v>
      </c>
      <c r="B7674" s="56">
        <v>6.0983796296296293E-2</v>
      </c>
      <c r="C7674" t="s">
        <v>19</v>
      </c>
      <c r="D7674" t="s">
        <v>22</v>
      </c>
      <c r="E7674">
        <v>21</v>
      </c>
      <c r="F7674">
        <v>8</v>
      </c>
      <c r="J7674" t="s">
        <v>57</v>
      </c>
    </row>
    <row r="7675" spans="1:10">
      <c r="A7675" t="s">
        <v>2124</v>
      </c>
      <c r="B7675" s="56">
        <v>6.0995370370370373E-2</v>
      </c>
      <c r="C7675" t="s">
        <v>18</v>
      </c>
      <c r="D7675" t="s">
        <v>22</v>
      </c>
      <c r="E7675">
        <v>10</v>
      </c>
      <c r="F7675">
        <v>6</v>
      </c>
    </row>
    <row r="7676" spans="1:10">
      <c r="A7676" t="s">
        <v>2124</v>
      </c>
      <c r="B7676" s="56">
        <v>6.1006944444444447E-2</v>
      </c>
      <c r="C7676" t="s">
        <v>888</v>
      </c>
      <c r="D7676" t="s">
        <v>22</v>
      </c>
      <c r="E7676">
        <v>18</v>
      </c>
      <c r="F7676">
        <v>18</v>
      </c>
    </row>
    <row r="7677" spans="1:10">
      <c r="A7677" t="s">
        <v>2124</v>
      </c>
      <c r="B7677" s="56">
        <v>6.1018518518518521E-2</v>
      </c>
      <c r="C7677" t="s">
        <v>66</v>
      </c>
      <c r="D7677" t="s">
        <v>22</v>
      </c>
      <c r="E7677">
        <v>16</v>
      </c>
      <c r="F7677">
        <v>14</v>
      </c>
    </row>
    <row r="7678" spans="1:10">
      <c r="A7678" t="s">
        <v>2124</v>
      </c>
      <c r="B7678" s="56">
        <v>6.3657407407407413E-2</v>
      </c>
      <c r="C7678" t="s">
        <v>19</v>
      </c>
      <c r="D7678" t="s">
        <v>62</v>
      </c>
      <c r="E7678">
        <v>17</v>
      </c>
      <c r="F7678">
        <v>15</v>
      </c>
    </row>
    <row r="7679" spans="1:10">
      <c r="A7679" t="s">
        <v>2124</v>
      </c>
      <c r="B7679" s="56">
        <v>6.3738425925925921E-2</v>
      </c>
      <c r="C7679" t="s">
        <v>13</v>
      </c>
      <c r="D7679" t="s">
        <v>62</v>
      </c>
      <c r="E7679">
        <v>17</v>
      </c>
      <c r="F7679">
        <v>12</v>
      </c>
    </row>
    <row r="7680" spans="1:10">
      <c r="A7680" t="s">
        <v>2124</v>
      </c>
      <c r="B7680" s="56">
        <v>6.3750000000000001E-2</v>
      </c>
      <c r="C7680" t="s">
        <v>14</v>
      </c>
      <c r="D7680" t="s">
        <v>62</v>
      </c>
      <c r="E7680">
        <v>16</v>
      </c>
      <c r="F7680">
        <v>13</v>
      </c>
    </row>
    <row r="7681" spans="1:10">
      <c r="A7681" t="s">
        <v>2124</v>
      </c>
      <c r="B7681" s="56">
        <v>6.3761574074074068E-2</v>
      </c>
      <c r="C7681" t="s">
        <v>21</v>
      </c>
      <c r="D7681" t="s">
        <v>62</v>
      </c>
      <c r="E7681">
        <v>18</v>
      </c>
      <c r="F7681">
        <v>11</v>
      </c>
    </row>
    <row r="7682" spans="1:10">
      <c r="A7682" t="s">
        <v>2124</v>
      </c>
      <c r="B7682" s="56">
        <v>6.3784722222222229E-2</v>
      </c>
      <c r="C7682" t="s">
        <v>18</v>
      </c>
      <c r="D7682" t="s">
        <v>62</v>
      </c>
      <c r="E7682" t="s">
        <v>20</v>
      </c>
      <c r="F7682">
        <v>1</v>
      </c>
      <c r="J7682" t="s">
        <v>2186</v>
      </c>
    </row>
    <row r="7683" spans="1:10">
      <c r="A7683" t="s">
        <v>2124</v>
      </c>
      <c r="B7683" s="56">
        <v>6.3796296296296295E-2</v>
      </c>
      <c r="C7683" t="s">
        <v>888</v>
      </c>
      <c r="D7683" t="s">
        <v>62</v>
      </c>
      <c r="E7683">
        <v>20</v>
      </c>
      <c r="F7683">
        <v>18</v>
      </c>
    </row>
    <row r="7684" spans="1:10">
      <c r="A7684" t="s">
        <v>2124</v>
      </c>
      <c r="B7684" s="56">
        <v>6.3807870370370376E-2</v>
      </c>
      <c r="C7684" t="s">
        <v>66</v>
      </c>
      <c r="D7684" t="s">
        <v>62</v>
      </c>
      <c r="E7684">
        <v>10</v>
      </c>
      <c r="F7684">
        <v>4</v>
      </c>
    </row>
    <row r="7685" spans="1:10">
      <c r="A7685" t="s">
        <v>2124</v>
      </c>
      <c r="B7685" s="56">
        <v>8.5162037037037036E-2</v>
      </c>
      <c r="C7685" t="s">
        <v>21</v>
      </c>
      <c r="D7685" t="s">
        <v>31</v>
      </c>
      <c r="E7685">
        <v>21</v>
      </c>
      <c r="F7685">
        <v>17</v>
      </c>
      <c r="J7685" t="s">
        <v>56</v>
      </c>
    </row>
    <row r="7686" spans="1:10">
      <c r="A7686" t="s">
        <v>2124</v>
      </c>
      <c r="B7686" s="56">
        <v>8.5162037037037036E-2</v>
      </c>
      <c r="C7686" t="s">
        <v>21</v>
      </c>
      <c r="D7686" t="s">
        <v>31</v>
      </c>
      <c r="E7686">
        <v>21</v>
      </c>
      <c r="F7686">
        <v>17</v>
      </c>
      <c r="J7686" t="s">
        <v>57</v>
      </c>
    </row>
    <row r="7687" spans="1:10">
      <c r="A7687" t="s">
        <v>2124</v>
      </c>
      <c r="B7687" s="56">
        <v>9.3402777777777779E-2</v>
      </c>
      <c r="C7687" t="s">
        <v>18</v>
      </c>
      <c r="D7687" t="s">
        <v>246</v>
      </c>
      <c r="E7687" t="s">
        <v>17</v>
      </c>
      <c r="F7687">
        <v>20</v>
      </c>
    </row>
    <row r="7688" spans="1:10">
      <c r="A7688" t="s">
        <v>2124</v>
      </c>
      <c r="B7688" s="56">
        <v>9.3437500000000007E-2</v>
      </c>
      <c r="C7688" t="s">
        <v>888</v>
      </c>
      <c r="D7688" t="s">
        <v>246</v>
      </c>
      <c r="E7688">
        <v>18</v>
      </c>
      <c r="F7688">
        <v>19</v>
      </c>
    </row>
    <row r="7689" spans="1:10">
      <c r="A7689" t="s">
        <v>2124</v>
      </c>
      <c r="B7689" s="56">
        <v>9.3449074074074073E-2</v>
      </c>
      <c r="C7689" t="s">
        <v>13</v>
      </c>
      <c r="D7689" t="s">
        <v>246</v>
      </c>
      <c r="E7689">
        <v>18</v>
      </c>
      <c r="F7689">
        <v>16</v>
      </c>
    </row>
    <row r="7690" spans="1:10">
      <c r="A7690" t="s">
        <v>2124</v>
      </c>
      <c r="B7690" s="56">
        <v>9.3460648148148154E-2</v>
      </c>
      <c r="C7690" t="s">
        <v>14</v>
      </c>
      <c r="D7690" t="s">
        <v>246</v>
      </c>
      <c r="E7690">
        <v>12</v>
      </c>
      <c r="F7690">
        <v>6</v>
      </c>
    </row>
    <row r="7691" spans="1:10">
      <c r="A7691" t="s">
        <v>2124</v>
      </c>
      <c r="B7691" s="56">
        <v>9.3460648148148154E-2</v>
      </c>
      <c r="C7691" t="s">
        <v>21</v>
      </c>
      <c r="D7691" t="s">
        <v>246</v>
      </c>
      <c r="E7691">
        <v>23</v>
      </c>
      <c r="F7691">
        <v>14</v>
      </c>
    </row>
    <row r="7692" spans="1:10">
      <c r="A7692" t="s">
        <v>2124</v>
      </c>
      <c r="B7692" s="56">
        <v>9.8668981481481483E-2</v>
      </c>
      <c r="C7692" t="s">
        <v>13</v>
      </c>
      <c r="D7692" t="s">
        <v>31</v>
      </c>
      <c r="E7692">
        <v>16</v>
      </c>
      <c r="F7692">
        <v>11</v>
      </c>
    </row>
    <row r="7693" spans="1:10">
      <c r="A7693" t="s">
        <v>2124</v>
      </c>
      <c r="B7693" s="56">
        <v>0.10125000000000001</v>
      </c>
      <c r="C7693" t="s">
        <v>18</v>
      </c>
      <c r="D7693" t="s">
        <v>22</v>
      </c>
      <c r="E7693">
        <v>11</v>
      </c>
      <c r="F7693">
        <v>7</v>
      </c>
    </row>
    <row r="7694" spans="1:10">
      <c r="A7694" t="s">
        <v>2124</v>
      </c>
      <c r="B7694" s="56">
        <v>0.10163194444444444</v>
      </c>
      <c r="C7694" t="s">
        <v>18</v>
      </c>
      <c r="D7694" t="s">
        <v>27</v>
      </c>
      <c r="E7694" t="s">
        <v>38</v>
      </c>
      <c r="F7694" t="s">
        <v>38</v>
      </c>
      <c r="J7694" t="s">
        <v>103</v>
      </c>
    </row>
    <row r="7695" spans="1:10">
      <c r="A7695" t="s">
        <v>2124</v>
      </c>
      <c r="B7695" s="56">
        <v>0.10163194444444444</v>
      </c>
      <c r="C7695" t="s">
        <v>18</v>
      </c>
      <c r="D7695" t="s">
        <v>27</v>
      </c>
      <c r="E7695">
        <v>18</v>
      </c>
      <c r="F7695">
        <v>9</v>
      </c>
      <c r="J7695" t="s">
        <v>105</v>
      </c>
    </row>
    <row r="7696" spans="1:10">
      <c r="A7696" t="s">
        <v>2124</v>
      </c>
      <c r="B7696" s="56">
        <v>0.10244212962962963</v>
      </c>
      <c r="C7696" t="s">
        <v>888</v>
      </c>
      <c r="D7696" t="s">
        <v>24</v>
      </c>
      <c r="E7696">
        <v>26</v>
      </c>
      <c r="F7696">
        <v>19</v>
      </c>
    </row>
    <row r="7697" spans="1:10">
      <c r="A7697" t="s">
        <v>2124</v>
      </c>
      <c r="B7697" s="56">
        <v>0.10631944444444444</v>
      </c>
      <c r="C7697" t="s">
        <v>21</v>
      </c>
      <c r="D7697" t="s">
        <v>31</v>
      </c>
      <c r="E7697">
        <v>21</v>
      </c>
      <c r="F7697">
        <v>17</v>
      </c>
    </row>
    <row r="7698" spans="1:10">
      <c r="A7698" t="s">
        <v>2124</v>
      </c>
      <c r="B7698" s="56">
        <v>0.11585648148148148</v>
      </c>
      <c r="C7698" t="s">
        <v>13</v>
      </c>
      <c r="D7698" t="s">
        <v>246</v>
      </c>
      <c r="E7698">
        <v>10</v>
      </c>
      <c r="F7698">
        <v>8</v>
      </c>
    </row>
    <row r="7699" spans="1:10">
      <c r="A7699" t="s">
        <v>2124</v>
      </c>
      <c r="B7699" s="56">
        <v>0.12195601851851852</v>
      </c>
      <c r="C7699" t="s">
        <v>14</v>
      </c>
      <c r="D7699" t="s">
        <v>15</v>
      </c>
      <c r="E7699">
        <v>19</v>
      </c>
      <c r="F7699">
        <v>16</v>
      </c>
    </row>
    <row r="7700" spans="1:10">
      <c r="A7700" t="s">
        <v>2124</v>
      </c>
      <c r="B7700" s="56">
        <v>0.12990740740740742</v>
      </c>
      <c r="C7700" t="s">
        <v>13</v>
      </c>
      <c r="D7700" t="s">
        <v>15</v>
      </c>
      <c r="E7700">
        <v>21</v>
      </c>
      <c r="F7700">
        <v>18</v>
      </c>
    </row>
    <row r="7701" spans="1:10">
      <c r="A7701" t="s">
        <v>2124</v>
      </c>
      <c r="B7701" s="56">
        <v>0.13086805555555556</v>
      </c>
      <c r="C7701" t="s">
        <v>13</v>
      </c>
      <c r="D7701" t="s">
        <v>31</v>
      </c>
      <c r="E7701">
        <v>16</v>
      </c>
      <c r="F7701">
        <v>11</v>
      </c>
      <c r="J7701" t="s">
        <v>57</v>
      </c>
    </row>
    <row r="7702" spans="1:10">
      <c r="A7702" t="s">
        <v>2124</v>
      </c>
      <c r="B7702" s="56">
        <v>0.13086805555555556</v>
      </c>
      <c r="C7702" t="s">
        <v>13</v>
      </c>
      <c r="D7702" t="s">
        <v>15</v>
      </c>
      <c r="E7702" t="s">
        <v>38</v>
      </c>
      <c r="F7702" t="s">
        <v>38</v>
      </c>
      <c r="J7702" t="s">
        <v>56</v>
      </c>
    </row>
    <row r="7703" spans="1:10">
      <c r="A7703" t="s">
        <v>2124</v>
      </c>
      <c r="B7703" s="56">
        <v>0.13567129629629629</v>
      </c>
      <c r="C7703" t="s">
        <v>14</v>
      </c>
      <c r="D7703" t="s">
        <v>67</v>
      </c>
      <c r="E7703" t="s">
        <v>38</v>
      </c>
      <c r="F7703" t="s">
        <v>38</v>
      </c>
      <c r="J7703" t="s">
        <v>103</v>
      </c>
    </row>
    <row r="7704" spans="1:10">
      <c r="A7704" t="s">
        <v>2124</v>
      </c>
      <c r="B7704" s="56">
        <v>0.13567129629629629</v>
      </c>
      <c r="C7704" t="s">
        <v>14</v>
      </c>
      <c r="D7704" t="s">
        <v>67</v>
      </c>
      <c r="E7704">
        <v>23</v>
      </c>
      <c r="F7704">
        <v>17</v>
      </c>
      <c r="J7704" t="s">
        <v>105</v>
      </c>
    </row>
    <row r="7705" spans="1:10">
      <c r="A7705" t="s">
        <v>2124</v>
      </c>
      <c r="B7705" s="56">
        <v>0.14326388888888889</v>
      </c>
      <c r="C7705" t="s">
        <v>19</v>
      </c>
      <c r="D7705" t="s">
        <v>31</v>
      </c>
      <c r="E7705" t="s">
        <v>20</v>
      </c>
      <c r="F7705">
        <v>1</v>
      </c>
    </row>
    <row r="7706" spans="1:10">
      <c r="A7706" t="s">
        <v>2124</v>
      </c>
      <c r="B7706" s="56">
        <v>0.14326388888888889</v>
      </c>
      <c r="C7706" t="s">
        <v>13</v>
      </c>
      <c r="D7706" t="s">
        <v>31</v>
      </c>
      <c r="E7706" t="s">
        <v>38</v>
      </c>
      <c r="F7706" t="s">
        <v>38</v>
      </c>
    </row>
    <row r="7707" spans="1:10">
      <c r="A7707" t="s">
        <v>2124</v>
      </c>
      <c r="B7707" s="56">
        <v>0.14460648148148147</v>
      </c>
      <c r="C7707" t="s">
        <v>13</v>
      </c>
      <c r="D7707" t="s">
        <v>22</v>
      </c>
      <c r="E7707" t="s">
        <v>38</v>
      </c>
      <c r="F7707" t="s">
        <v>38</v>
      </c>
      <c r="J7707" t="s">
        <v>56</v>
      </c>
    </row>
    <row r="7708" spans="1:10">
      <c r="A7708" t="s">
        <v>2124</v>
      </c>
      <c r="B7708" s="56">
        <v>0.14460648148148147</v>
      </c>
      <c r="C7708" t="s">
        <v>13</v>
      </c>
      <c r="D7708" t="s">
        <v>22</v>
      </c>
      <c r="E7708">
        <v>8</v>
      </c>
      <c r="F7708">
        <v>8</v>
      </c>
      <c r="J7708" t="s">
        <v>57</v>
      </c>
    </row>
    <row r="7709" spans="1:10">
      <c r="A7709" t="s">
        <v>2124</v>
      </c>
      <c r="B7709" s="56">
        <v>0.14461805555555557</v>
      </c>
      <c r="C7709" t="s">
        <v>14</v>
      </c>
      <c r="D7709" t="s">
        <v>22</v>
      </c>
      <c r="E7709" t="s">
        <v>38</v>
      </c>
      <c r="F7709" t="s">
        <v>38</v>
      </c>
      <c r="J7709" t="s">
        <v>56</v>
      </c>
    </row>
    <row r="7710" spans="1:10">
      <c r="A7710" t="s">
        <v>2124</v>
      </c>
      <c r="B7710" s="56">
        <v>0.14461805555555557</v>
      </c>
      <c r="C7710" t="s">
        <v>14</v>
      </c>
      <c r="D7710" t="s">
        <v>22</v>
      </c>
      <c r="E7710">
        <v>27</v>
      </c>
      <c r="F7710">
        <v>18</v>
      </c>
      <c r="J7710" t="s">
        <v>57</v>
      </c>
    </row>
    <row r="7711" spans="1:10">
      <c r="A7711" t="s">
        <v>2124</v>
      </c>
      <c r="B7711" s="56">
        <v>0.14484953703703704</v>
      </c>
      <c r="C7711" t="s">
        <v>21</v>
      </c>
      <c r="D7711" t="s">
        <v>22</v>
      </c>
      <c r="E7711" t="s">
        <v>38</v>
      </c>
      <c r="F7711" t="s">
        <v>38</v>
      </c>
      <c r="J7711" t="s">
        <v>56</v>
      </c>
    </row>
    <row r="7712" spans="1:10">
      <c r="A7712" t="s">
        <v>2124</v>
      </c>
      <c r="B7712" s="56">
        <v>0.14484953703703704</v>
      </c>
      <c r="C7712" t="s">
        <v>21</v>
      </c>
      <c r="D7712" t="s">
        <v>22</v>
      </c>
      <c r="E7712">
        <v>18</v>
      </c>
      <c r="F7712">
        <v>16</v>
      </c>
      <c r="J7712" t="s">
        <v>57</v>
      </c>
    </row>
    <row r="7713" spans="1:10">
      <c r="A7713" t="s">
        <v>2124</v>
      </c>
      <c r="B7713" s="56">
        <v>0.14486111111111111</v>
      </c>
      <c r="C7713" t="s">
        <v>19</v>
      </c>
      <c r="D7713" t="s">
        <v>22</v>
      </c>
      <c r="E7713" t="s">
        <v>38</v>
      </c>
      <c r="F7713" t="s">
        <v>38</v>
      </c>
      <c r="J7713" t="s">
        <v>56</v>
      </c>
    </row>
    <row r="7714" spans="1:10">
      <c r="A7714" t="s">
        <v>2124</v>
      </c>
      <c r="B7714" s="56">
        <v>0.14486111111111111</v>
      </c>
      <c r="C7714" t="s">
        <v>19</v>
      </c>
      <c r="D7714" t="s">
        <v>22</v>
      </c>
      <c r="E7714" t="s">
        <v>17</v>
      </c>
      <c r="F7714">
        <v>20</v>
      </c>
      <c r="J7714" t="s">
        <v>57</v>
      </c>
    </row>
    <row r="7715" spans="1:10">
      <c r="A7715" t="s">
        <v>2124</v>
      </c>
      <c r="B7715" s="56">
        <v>0.14487268518518517</v>
      </c>
      <c r="C7715" t="s">
        <v>18</v>
      </c>
      <c r="D7715" t="s">
        <v>22</v>
      </c>
      <c r="E7715" t="s">
        <v>38</v>
      </c>
      <c r="F7715" t="s">
        <v>38</v>
      </c>
      <c r="J7715" t="s">
        <v>56</v>
      </c>
    </row>
    <row r="7716" spans="1:10">
      <c r="A7716" t="s">
        <v>2124</v>
      </c>
      <c r="B7716" s="56">
        <v>0.14487268518518517</v>
      </c>
      <c r="C7716" t="s">
        <v>18</v>
      </c>
      <c r="D7716" t="s">
        <v>22</v>
      </c>
      <c r="E7716">
        <v>20</v>
      </c>
      <c r="F7716">
        <v>16</v>
      </c>
      <c r="J7716" t="s">
        <v>57</v>
      </c>
    </row>
    <row r="7717" spans="1:10">
      <c r="A7717" t="s">
        <v>2124</v>
      </c>
      <c r="B7717" s="56">
        <v>0.14560185185185184</v>
      </c>
      <c r="C7717" t="s">
        <v>888</v>
      </c>
      <c r="D7717" t="s">
        <v>22</v>
      </c>
      <c r="E7717" t="s">
        <v>38</v>
      </c>
      <c r="F7717" t="s">
        <v>38</v>
      </c>
      <c r="J7717" t="s">
        <v>56</v>
      </c>
    </row>
    <row r="7718" spans="1:10">
      <c r="A7718" t="s">
        <v>2124</v>
      </c>
      <c r="B7718" s="56">
        <v>0.14560185185185184</v>
      </c>
      <c r="C7718" t="s">
        <v>888</v>
      </c>
      <c r="D7718" t="s">
        <v>22</v>
      </c>
      <c r="E7718">
        <v>19</v>
      </c>
      <c r="F7718">
        <v>19</v>
      </c>
      <c r="J7718" t="s">
        <v>57</v>
      </c>
    </row>
    <row r="7719" spans="1:10">
      <c r="A7719" t="s">
        <v>2124</v>
      </c>
      <c r="B7719" s="56">
        <v>0.14491898148148147</v>
      </c>
      <c r="C7719" t="s">
        <v>66</v>
      </c>
      <c r="D7719" t="s">
        <v>22</v>
      </c>
      <c r="E7719" t="s">
        <v>38</v>
      </c>
      <c r="F7719" t="s">
        <v>38</v>
      </c>
      <c r="J7719" t="s">
        <v>56</v>
      </c>
    </row>
    <row r="7720" spans="1:10">
      <c r="A7720" t="s">
        <v>2124</v>
      </c>
      <c r="B7720" s="56">
        <v>0.14491898148148147</v>
      </c>
      <c r="C7720" t="s">
        <v>66</v>
      </c>
      <c r="D7720" t="s">
        <v>22</v>
      </c>
      <c r="E7720">
        <v>19</v>
      </c>
      <c r="F7720">
        <v>17</v>
      </c>
      <c r="J7720" t="s">
        <v>57</v>
      </c>
    </row>
    <row r="7721" spans="1:10">
      <c r="A7721" t="s">
        <v>2124</v>
      </c>
      <c r="B7721" s="56">
        <v>0.14577546296296295</v>
      </c>
      <c r="C7721" t="s">
        <v>888</v>
      </c>
      <c r="D7721" t="s">
        <v>15</v>
      </c>
      <c r="E7721">
        <v>13</v>
      </c>
      <c r="F7721">
        <v>10</v>
      </c>
    </row>
    <row r="7722" spans="1:10">
      <c r="A7722" t="s">
        <v>2124</v>
      </c>
      <c r="B7722" s="56">
        <v>0.14680555555555555</v>
      </c>
      <c r="C7722" t="s">
        <v>18</v>
      </c>
      <c r="D7722" t="s">
        <v>15</v>
      </c>
      <c r="E7722" t="s">
        <v>38</v>
      </c>
      <c r="F7722" t="s">
        <v>38</v>
      </c>
      <c r="J7722" t="s">
        <v>103</v>
      </c>
    </row>
    <row r="7723" spans="1:10">
      <c r="A7723" t="s">
        <v>2124</v>
      </c>
      <c r="B7723" s="56">
        <v>0.14680555555555555</v>
      </c>
      <c r="C7723" t="s">
        <v>18</v>
      </c>
      <c r="D7723" t="s">
        <v>15</v>
      </c>
      <c r="E7723">
        <v>9</v>
      </c>
      <c r="F7723">
        <v>4</v>
      </c>
      <c r="J7723" t="s">
        <v>105</v>
      </c>
    </row>
    <row r="7724" spans="1:10">
      <c r="A7724" t="s">
        <v>2124</v>
      </c>
      <c r="B7724" s="56">
        <v>0.14884259259259258</v>
      </c>
      <c r="C7724" t="s">
        <v>13</v>
      </c>
      <c r="D7724" t="s">
        <v>15</v>
      </c>
      <c r="E7724" t="s">
        <v>38</v>
      </c>
      <c r="F7724" t="s">
        <v>38</v>
      </c>
      <c r="J7724" t="s">
        <v>103</v>
      </c>
    </row>
    <row r="7725" spans="1:10">
      <c r="A7725" t="s">
        <v>2124</v>
      </c>
      <c r="B7725" s="56">
        <v>0.14884259259259258</v>
      </c>
      <c r="C7725" t="s">
        <v>13</v>
      </c>
      <c r="D7725" t="s">
        <v>15</v>
      </c>
      <c r="E7725">
        <v>12</v>
      </c>
      <c r="F7725">
        <v>9</v>
      </c>
      <c r="J7725" t="s">
        <v>105</v>
      </c>
    </row>
    <row r="7726" spans="1:10">
      <c r="A7726" t="s">
        <v>2124</v>
      </c>
      <c r="B7726" s="56">
        <v>0.14902777777777779</v>
      </c>
      <c r="C7726" t="s">
        <v>19</v>
      </c>
      <c r="D7726" t="s">
        <v>37</v>
      </c>
      <c r="E7726">
        <v>15</v>
      </c>
      <c r="F7726">
        <v>4</v>
      </c>
    </row>
    <row r="7727" spans="1:10">
      <c r="A7727" t="s">
        <v>2124</v>
      </c>
      <c r="B7727" s="56">
        <v>0.14949074074074073</v>
      </c>
      <c r="C7727" t="s">
        <v>14</v>
      </c>
      <c r="D7727" t="s">
        <v>37</v>
      </c>
      <c r="E7727">
        <v>11</v>
      </c>
      <c r="F7727">
        <v>5</v>
      </c>
    </row>
    <row r="7728" spans="1:10">
      <c r="A7728" t="s">
        <v>2124</v>
      </c>
      <c r="B7728" s="56">
        <v>0.15114583333333334</v>
      </c>
      <c r="C7728" t="s">
        <v>14</v>
      </c>
      <c r="D7728" t="s">
        <v>37</v>
      </c>
      <c r="E7728">
        <v>19</v>
      </c>
      <c r="F7728">
        <v>13</v>
      </c>
    </row>
    <row r="7729" spans="1:10">
      <c r="A7729" t="s">
        <v>2124</v>
      </c>
      <c r="B7729" s="56">
        <v>0.1557523148148148</v>
      </c>
      <c r="C7729" t="s">
        <v>89</v>
      </c>
      <c r="D7729" t="s">
        <v>22</v>
      </c>
      <c r="E7729" t="s">
        <v>38</v>
      </c>
      <c r="F7729" t="s">
        <v>38</v>
      </c>
      <c r="J7729" t="s">
        <v>2042</v>
      </c>
    </row>
    <row r="7730" spans="1:10">
      <c r="A7730" t="s">
        <v>2124</v>
      </c>
      <c r="B7730" s="56">
        <v>0.1557523148148148</v>
      </c>
      <c r="C7730" t="s">
        <v>89</v>
      </c>
      <c r="D7730" t="s">
        <v>22</v>
      </c>
      <c r="E7730">
        <v>21</v>
      </c>
      <c r="F7730">
        <v>17</v>
      </c>
      <c r="J7730" t="s">
        <v>2195</v>
      </c>
    </row>
    <row r="7731" spans="1:10">
      <c r="A7731" t="s">
        <v>2124</v>
      </c>
      <c r="B7731" s="56">
        <v>0.15590277777777778</v>
      </c>
      <c r="C7731" t="s">
        <v>89</v>
      </c>
      <c r="D7731" t="s">
        <v>15</v>
      </c>
      <c r="E7731">
        <v>17</v>
      </c>
      <c r="F7731">
        <v>14</v>
      </c>
      <c r="J7731" t="s">
        <v>2196</v>
      </c>
    </row>
    <row r="7732" spans="1:10">
      <c r="A7732" t="s">
        <v>2124</v>
      </c>
      <c r="B7732" s="56">
        <v>0.15884259259259259</v>
      </c>
      <c r="C7732" t="s">
        <v>14</v>
      </c>
      <c r="D7732" t="s">
        <v>15</v>
      </c>
      <c r="E7732">
        <v>16</v>
      </c>
      <c r="F7732">
        <v>13</v>
      </c>
    </row>
    <row r="7733" spans="1:10">
      <c r="A7733" t="s">
        <v>2124</v>
      </c>
      <c r="B7733" s="56">
        <v>0.15888888888888889</v>
      </c>
      <c r="C7733" t="s">
        <v>888</v>
      </c>
      <c r="D7733" t="s">
        <v>15</v>
      </c>
      <c r="E7733">
        <v>25</v>
      </c>
      <c r="F7733">
        <v>16</v>
      </c>
    </row>
    <row r="7734" spans="1:10">
      <c r="A7734" t="s">
        <v>2124</v>
      </c>
      <c r="B7734" s="56">
        <v>0.15972222222222221</v>
      </c>
      <c r="C7734" t="s">
        <v>89</v>
      </c>
      <c r="D7734" t="s">
        <v>15</v>
      </c>
      <c r="E7734" t="s">
        <v>20</v>
      </c>
      <c r="F7734">
        <v>1</v>
      </c>
    </row>
    <row r="7735" spans="1:10">
      <c r="A7735" t="s">
        <v>2124</v>
      </c>
      <c r="B7735" s="56">
        <v>0.15979166666666667</v>
      </c>
      <c r="C7735" t="s">
        <v>888</v>
      </c>
      <c r="D7735" t="s">
        <v>15</v>
      </c>
      <c r="E7735" t="s">
        <v>20</v>
      </c>
      <c r="F7735">
        <v>1</v>
      </c>
    </row>
    <row r="7736" spans="1:10">
      <c r="A7736" t="s">
        <v>2124</v>
      </c>
      <c r="B7736" s="56">
        <v>0.15996527777777778</v>
      </c>
      <c r="C7736" t="s">
        <v>14</v>
      </c>
      <c r="D7736" t="s">
        <v>37</v>
      </c>
      <c r="E7736">
        <v>9</v>
      </c>
      <c r="F7736">
        <v>3</v>
      </c>
    </row>
    <row r="7737" spans="1:10">
      <c r="A7737" t="s">
        <v>2124</v>
      </c>
      <c r="B7737" s="56">
        <v>0.15996527777777778</v>
      </c>
      <c r="C7737" t="s">
        <v>18</v>
      </c>
      <c r="D7737" t="s">
        <v>37</v>
      </c>
      <c r="E7737">
        <v>10</v>
      </c>
      <c r="F7737">
        <v>9</v>
      </c>
    </row>
    <row r="7738" spans="1:10">
      <c r="A7738" t="s">
        <v>2124</v>
      </c>
      <c r="B7738" s="56">
        <v>0.16247685185185184</v>
      </c>
      <c r="C7738" t="s">
        <v>19</v>
      </c>
      <c r="D7738" t="s">
        <v>37</v>
      </c>
      <c r="E7738">
        <v>28</v>
      </c>
      <c r="F7738">
        <v>17</v>
      </c>
    </row>
    <row r="7739" spans="1:10">
      <c r="A7739" t="s">
        <v>2124</v>
      </c>
      <c r="B7739" s="56">
        <v>0.16496527777777778</v>
      </c>
      <c r="C7739" t="s">
        <v>13</v>
      </c>
      <c r="D7739" t="s">
        <v>37</v>
      </c>
      <c r="E7739">
        <v>24</v>
      </c>
      <c r="F7739">
        <v>18</v>
      </c>
    </row>
    <row r="7740" spans="1:10">
      <c r="A7740" t="s">
        <v>2124</v>
      </c>
      <c r="B7740" s="56">
        <v>0.16567129629629629</v>
      </c>
      <c r="C7740" t="s">
        <v>19</v>
      </c>
      <c r="D7740" t="s">
        <v>15</v>
      </c>
      <c r="E7740">
        <v>3</v>
      </c>
      <c r="F7740">
        <v>3</v>
      </c>
    </row>
    <row r="7741" spans="1:10">
      <c r="A7741" t="s">
        <v>2124</v>
      </c>
      <c r="B7741" s="56">
        <v>0.16608796296296297</v>
      </c>
      <c r="C7741" t="s">
        <v>19</v>
      </c>
      <c r="D7741" t="s">
        <v>22</v>
      </c>
      <c r="E7741" t="s">
        <v>38</v>
      </c>
      <c r="F7741" t="s">
        <v>38</v>
      </c>
      <c r="J7741" t="s">
        <v>56</v>
      </c>
    </row>
    <row r="7742" spans="1:10">
      <c r="A7742" t="s">
        <v>2124</v>
      </c>
      <c r="B7742" s="56">
        <v>0.16608796296296297</v>
      </c>
      <c r="C7742" t="s">
        <v>19</v>
      </c>
      <c r="D7742" t="s">
        <v>22</v>
      </c>
      <c r="E7742">
        <v>27</v>
      </c>
      <c r="F7742">
        <v>14</v>
      </c>
      <c r="J7742" t="s">
        <v>57</v>
      </c>
    </row>
    <row r="7743" spans="1:10">
      <c r="A7743" t="s">
        <v>2124</v>
      </c>
      <c r="B7743" s="56">
        <v>0.12621527777777777</v>
      </c>
      <c r="C7743" t="s">
        <v>13</v>
      </c>
      <c r="D7743" t="s">
        <v>15</v>
      </c>
      <c r="E7743">
        <v>11</v>
      </c>
      <c r="F7743">
        <v>8</v>
      </c>
    </row>
    <row r="7744" spans="1:10">
      <c r="A7744" t="s">
        <v>2124</v>
      </c>
      <c r="B7744" s="56">
        <v>0.12649305555555557</v>
      </c>
      <c r="C7744" t="s">
        <v>19</v>
      </c>
      <c r="D7744" t="s">
        <v>15</v>
      </c>
      <c r="E7744">
        <v>12</v>
      </c>
      <c r="F7744">
        <v>12</v>
      </c>
    </row>
    <row r="7745" spans="1:10">
      <c r="A7745" t="s">
        <v>2124</v>
      </c>
      <c r="B7745" s="56">
        <v>0.12649305555555557</v>
      </c>
      <c r="C7745" t="s">
        <v>89</v>
      </c>
      <c r="D7745" t="s">
        <v>15</v>
      </c>
      <c r="E7745" t="s">
        <v>38</v>
      </c>
      <c r="F7745" t="s">
        <v>38</v>
      </c>
      <c r="J7745" t="s">
        <v>103</v>
      </c>
    </row>
    <row r="7746" spans="1:10">
      <c r="A7746" t="s">
        <v>2124</v>
      </c>
      <c r="B7746" s="56">
        <v>0.12649305555555557</v>
      </c>
      <c r="C7746" t="s">
        <v>89</v>
      </c>
      <c r="D7746" t="s">
        <v>15</v>
      </c>
      <c r="E7746" t="s">
        <v>38</v>
      </c>
      <c r="F7746" t="s">
        <v>38</v>
      </c>
      <c r="J7746" t="s">
        <v>105</v>
      </c>
    </row>
    <row r="7747" spans="1:10">
      <c r="A7747" t="s">
        <v>2124</v>
      </c>
      <c r="B7747" s="56">
        <v>0.12895833333333334</v>
      </c>
      <c r="C7747" t="s">
        <v>19</v>
      </c>
      <c r="D7747" t="s">
        <v>27</v>
      </c>
      <c r="E7747" t="s">
        <v>17</v>
      </c>
      <c r="F7747">
        <v>20</v>
      </c>
    </row>
    <row r="7748" spans="1:10">
      <c r="A7748" t="s">
        <v>2124</v>
      </c>
      <c r="B7748" s="56">
        <v>0.1711111111111111</v>
      </c>
      <c r="C7748" t="s">
        <v>66</v>
      </c>
      <c r="D7748" t="s">
        <v>15</v>
      </c>
      <c r="E7748" t="s">
        <v>20</v>
      </c>
      <c r="F7748">
        <v>1</v>
      </c>
    </row>
    <row r="7749" spans="1:10">
      <c r="A7749" t="s">
        <v>2124</v>
      </c>
      <c r="B7749" s="56">
        <v>0.1716550925925926</v>
      </c>
      <c r="C7749" t="s">
        <v>21</v>
      </c>
      <c r="D7749" t="s">
        <v>51</v>
      </c>
      <c r="E7749">
        <v>16</v>
      </c>
      <c r="F7749">
        <v>12</v>
      </c>
    </row>
    <row r="7750" spans="1:10">
      <c r="A7750" t="s">
        <v>2124</v>
      </c>
      <c r="B7750" s="56">
        <v>0.17215277777777777</v>
      </c>
      <c r="C7750" t="s">
        <v>13</v>
      </c>
      <c r="D7750" t="s">
        <v>37</v>
      </c>
      <c r="E7750">
        <v>19</v>
      </c>
      <c r="F7750">
        <v>13</v>
      </c>
    </row>
    <row r="7751" spans="1:10">
      <c r="A7751" t="s">
        <v>2124</v>
      </c>
      <c r="B7751" s="56">
        <v>0.17356481481481481</v>
      </c>
      <c r="C7751" t="s">
        <v>21</v>
      </c>
      <c r="D7751" t="s">
        <v>67</v>
      </c>
      <c r="E7751">
        <v>16</v>
      </c>
      <c r="F7751">
        <v>10</v>
      </c>
    </row>
    <row r="7752" spans="1:10">
      <c r="A7752" t="s">
        <v>2124</v>
      </c>
      <c r="B7752" s="56">
        <v>0.17422453703703702</v>
      </c>
      <c r="C7752" t="s">
        <v>13</v>
      </c>
      <c r="D7752" t="s">
        <v>37</v>
      </c>
      <c r="E7752">
        <v>25</v>
      </c>
      <c r="F7752">
        <v>19</v>
      </c>
    </row>
    <row r="7753" spans="1:10">
      <c r="A7753" t="s">
        <v>2124</v>
      </c>
      <c r="B7753" s="56">
        <v>0.17592592592592593</v>
      </c>
      <c r="C7753" t="s">
        <v>888</v>
      </c>
      <c r="D7753" t="s">
        <v>15</v>
      </c>
      <c r="E7753">
        <v>19</v>
      </c>
      <c r="F7753">
        <v>10</v>
      </c>
    </row>
    <row r="7754" spans="1:10">
      <c r="A7754" t="s">
        <v>2124</v>
      </c>
      <c r="B7754" s="56">
        <v>0.17630787037037038</v>
      </c>
      <c r="C7754" t="s">
        <v>14</v>
      </c>
      <c r="D7754" t="s">
        <v>37</v>
      </c>
      <c r="E7754">
        <v>10</v>
      </c>
      <c r="F7754">
        <v>4</v>
      </c>
    </row>
    <row r="7755" spans="1:10">
      <c r="A7755" t="s">
        <v>2124</v>
      </c>
      <c r="B7755" s="56">
        <v>0.17612268518518517</v>
      </c>
      <c r="C7755" t="s">
        <v>19</v>
      </c>
      <c r="D7755" t="s">
        <v>37</v>
      </c>
      <c r="E7755">
        <v>24</v>
      </c>
      <c r="F7755">
        <v>13</v>
      </c>
    </row>
    <row r="7756" spans="1:10">
      <c r="A7756" t="s">
        <v>2124</v>
      </c>
      <c r="B7756" s="56">
        <v>0.17936342592592591</v>
      </c>
      <c r="C7756" t="s">
        <v>89</v>
      </c>
      <c r="D7756" t="s">
        <v>15</v>
      </c>
      <c r="E7756" t="s">
        <v>38</v>
      </c>
      <c r="F7756" t="s">
        <v>38</v>
      </c>
      <c r="J7756" t="s">
        <v>103</v>
      </c>
    </row>
    <row r="7757" spans="1:10">
      <c r="A7757" t="s">
        <v>2124</v>
      </c>
      <c r="B7757" s="56">
        <v>0.17936342592592591</v>
      </c>
      <c r="C7757" t="s">
        <v>89</v>
      </c>
      <c r="D7757" t="s">
        <v>15</v>
      </c>
      <c r="E7757">
        <v>14</v>
      </c>
      <c r="F7757">
        <v>11</v>
      </c>
      <c r="J7757" t="s">
        <v>105</v>
      </c>
    </row>
    <row r="7758" spans="1:10">
      <c r="A7758" t="s">
        <v>2133</v>
      </c>
      <c r="B7758" s="56">
        <v>1.2268518518518519E-2</v>
      </c>
      <c r="C7758" t="s">
        <v>19</v>
      </c>
      <c r="D7758" t="s">
        <v>15</v>
      </c>
      <c r="E7758">
        <v>19</v>
      </c>
      <c r="F7758">
        <v>19</v>
      </c>
    </row>
    <row r="7759" spans="1:10">
      <c r="A7759" t="s">
        <v>2133</v>
      </c>
      <c r="B7759" s="56">
        <v>1.6215277777777776E-2</v>
      </c>
      <c r="C7759" t="s">
        <v>14</v>
      </c>
      <c r="D7759" t="s">
        <v>15</v>
      </c>
      <c r="E7759" t="s">
        <v>17</v>
      </c>
      <c r="F7759">
        <v>20</v>
      </c>
    </row>
    <row r="7760" spans="1:10">
      <c r="A7760" t="s">
        <v>2133</v>
      </c>
      <c r="B7760" s="56">
        <v>1.8333333333333333E-2</v>
      </c>
      <c r="C7760" t="s">
        <v>19</v>
      </c>
      <c r="D7760" t="s">
        <v>27</v>
      </c>
      <c r="E7760" t="s">
        <v>17</v>
      </c>
      <c r="F7760">
        <v>20</v>
      </c>
      <c r="J7760" t="s">
        <v>103</v>
      </c>
    </row>
    <row r="7761" spans="1:10">
      <c r="A7761" t="s">
        <v>2133</v>
      </c>
      <c r="B7761" s="56">
        <v>1.8333333333333333E-2</v>
      </c>
      <c r="C7761" t="s">
        <v>19</v>
      </c>
      <c r="D7761" t="s">
        <v>27</v>
      </c>
      <c r="E7761">
        <v>17</v>
      </c>
      <c r="F7761">
        <v>4</v>
      </c>
    </row>
    <row r="7762" spans="1:10">
      <c r="A7762" t="s">
        <v>2133</v>
      </c>
      <c r="B7762" s="56">
        <v>1.9594907407407408E-2</v>
      </c>
      <c r="C7762" t="s">
        <v>14</v>
      </c>
      <c r="D7762" t="s">
        <v>27</v>
      </c>
      <c r="E7762" t="s">
        <v>38</v>
      </c>
      <c r="J7762" t="s">
        <v>103</v>
      </c>
    </row>
    <row r="7763" spans="1:10">
      <c r="A7763" t="s">
        <v>2133</v>
      </c>
      <c r="B7763" s="56">
        <v>1.9594907407407408E-2</v>
      </c>
      <c r="C7763" t="s">
        <v>14</v>
      </c>
      <c r="D7763" t="s">
        <v>27</v>
      </c>
      <c r="E7763">
        <v>20</v>
      </c>
      <c r="F7763">
        <v>15</v>
      </c>
    </row>
    <row r="7764" spans="1:10">
      <c r="A7764" t="s">
        <v>2133</v>
      </c>
      <c r="B7764" s="56">
        <v>1.9849537037037037E-2</v>
      </c>
      <c r="C7764" t="s">
        <v>888</v>
      </c>
      <c r="D7764" t="s">
        <v>15</v>
      </c>
      <c r="E7764">
        <v>13</v>
      </c>
      <c r="F7764">
        <v>8</v>
      </c>
    </row>
    <row r="7765" spans="1:10">
      <c r="A7765" t="s">
        <v>2133</v>
      </c>
      <c r="B7765" s="56">
        <v>2.1655092592592594E-2</v>
      </c>
      <c r="C7765" t="s">
        <v>66</v>
      </c>
      <c r="D7765" t="s">
        <v>16</v>
      </c>
      <c r="E7765" t="s">
        <v>38</v>
      </c>
      <c r="F7765" t="s">
        <v>38</v>
      </c>
      <c r="J7765" t="s">
        <v>56</v>
      </c>
    </row>
    <row r="7766" spans="1:10">
      <c r="A7766" t="s">
        <v>2133</v>
      </c>
      <c r="B7766" s="56">
        <v>2.1655092592592594E-2</v>
      </c>
      <c r="C7766" t="s">
        <v>66</v>
      </c>
      <c r="D7766" t="s">
        <v>16</v>
      </c>
      <c r="E7766">
        <v>26</v>
      </c>
      <c r="F7766" t="s">
        <v>38</v>
      </c>
      <c r="J7766" t="s">
        <v>2044</v>
      </c>
    </row>
    <row r="7767" spans="1:10">
      <c r="A7767" t="s">
        <v>2133</v>
      </c>
      <c r="B7767" s="56">
        <v>2.1701388888888888E-2</v>
      </c>
      <c r="C7767" t="s">
        <v>18</v>
      </c>
      <c r="D7767" t="s">
        <v>16</v>
      </c>
      <c r="E7767">
        <v>24</v>
      </c>
      <c r="F7767">
        <v>20</v>
      </c>
    </row>
    <row r="7768" spans="1:10">
      <c r="A7768" t="s">
        <v>2133</v>
      </c>
      <c r="B7768" s="56">
        <v>2.2013888888888888E-2</v>
      </c>
      <c r="C7768" t="s">
        <v>14</v>
      </c>
      <c r="D7768" t="s">
        <v>16</v>
      </c>
      <c r="E7768">
        <v>16</v>
      </c>
      <c r="F7768">
        <v>11</v>
      </c>
    </row>
    <row r="7769" spans="1:10">
      <c r="A7769" t="s">
        <v>2133</v>
      </c>
      <c r="B7769" s="56">
        <v>2.2094907407407407E-2</v>
      </c>
      <c r="C7769" t="s">
        <v>21</v>
      </c>
      <c r="D7769" t="s">
        <v>16</v>
      </c>
      <c r="E7769">
        <v>10</v>
      </c>
      <c r="F7769">
        <v>9</v>
      </c>
    </row>
    <row r="7770" spans="1:10">
      <c r="A7770" t="s">
        <v>2133</v>
      </c>
      <c r="B7770" s="56">
        <v>2.2233796296296297E-2</v>
      </c>
      <c r="C7770" t="s">
        <v>19</v>
      </c>
      <c r="D7770" t="s">
        <v>16</v>
      </c>
      <c r="E7770">
        <v>7</v>
      </c>
      <c r="F7770">
        <v>2</v>
      </c>
    </row>
    <row r="7771" spans="1:10">
      <c r="A7771" t="s">
        <v>2133</v>
      </c>
      <c r="B7771" s="56">
        <v>1.6053240740740739E-2</v>
      </c>
      <c r="C7771" t="s">
        <v>888</v>
      </c>
      <c r="D7771" t="s">
        <v>16</v>
      </c>
      <c r="E7771">
        <v>4</v>
      </c>
      <c r="F7771">
        <v>4</v>
      </c>
    </row>
    <row r="7772" spans="1:10">
      <c r="A7772" t="s">
        <v>2133</v>
      </c>
      <c r="B7772" s="56">
        <v>2.2303240740740742E-2</v>
      </c>
      <c r="C7772" t="s">
        <v>13</v>
      </c>
      <c r="D7772" t="s">
        <v>16</v>
      </c>
      <c r="E7772" t="s">
        <v>20</v>
      </c>
      <c r="F7772">
        <v>1</v>
      </c>
    </row>
    <row r="7773" spans="1:10">
      <c r="A7773" t="s">
        <v>2133</v>
      </c>
      <c r="B7773" s="56">
        <v>2.4166666666666666E-2</v>
      </c>
      <c r="C7773" t="s">
        <v>18</v>
      </c>
      <c r="D7773" t="s">
        <v>33</v>
      </c>
      <c r="E7773" t="s">
        <v>20</v>
      </c>
      <c r="F7773">
        <v>1</v>
      </c>
      <c r="J7773" t="s">
        <v>155</v>
      </c>
    </row>
    <row r="7774" spans="1:10">
      <c r="A7774" t="s">
        <v>2133</v>
      </c>
      <c r="B7774" s="56">
        <v>2.6354166666666668E-2</v>
      </c>
      <c r="C7774" t="s">
        <v>14</v>
      </c>
      <c r="D7774" t="s">
        <v>30</v>
      </c>
      <c r="E7774">
        <v>29</v>
      </c>
      <c r="F7774">
        <v>19</v>
      </c>
      <c r="J7774" t="s">
        <v>32</v>
      </c>
    </row>
    <row r="7775" spans="1:10">
      <c r="A7775" t="s">
        <v>2133</v>
      </c>
      <c r="B7775" s="56">
        <v>2.6539351851851852E-2</v>
      </c>
      <c r="C7775" t="s">
        <v>14</v>
      </c>
      <c r="D7775" t="s">
        <v>109</v>
      </c>
      <c r="E7775">
        <v>9</v>
      </c>
      <c r="F7775">
        <v>9</v>
      </c>
    </row>
    <row r="7776" spans="1:10">
      <c r="A7776" t="s">
        <v>2133</v>
      </c>
      <c r="B7776" s="56">
        <v>2.7662037037037037E-2</v>
      </c>
      <c r="C7776" t="s">
        <v>14</v>
      </c>
      <c r="D7776" t="s">
        <v>30</v>
      </c>
      <c r="E7776">
        <v>13</v>
      </c>
      <c r="F7776">
        <v>3</v>
      </c>
      <c r="J7776" t="s">
        <v>32</v>
      </c>
    </row>
    <row r="7777" spans="1:10">
      <c r="A7777" t="s">
        <v>2133</v>
      </c>
      <c r="B7777" s="56">
        <v>2.7847222222222221E-2</v>
      </c>
      <c r="C7777" t="s">
        <v>14</v>
      </c>
      <c r="D7777" t="s">
        <v>30</v>
      </c>
      <c r="E7777">
        <v>23</v>
      </c>
      <c r="F7777">
        <v>13</v>
      </c>
      <c r="J7777" t="s">
        <v>32</v>
      </c>
    </row>
    <row r="7778" spans="1:10">
      <c r="A7778" t="s">
        <v>2133</v>
      </c>
      <c r="B7778" s="56">
        <v>2.7916666666666666E-2</v>
      </c>
      <c r="C7778" t="s">
        <v>14</v>
      </c>
      <c r="D7778" t="s">
        <v>28</v>
      </c>
      <c r="E7778">
        <v>8</v>
      </c>
      <c r="H7778" t="s">
        <v>2143</v>
      </c>
    </row>
    <row r="7779" spans="1:10">
      <c r="A7779" t="s">
        <v>2133</v>
      </c>
      <c r="B7779" s="56">
        <v>2.9340277777777778E-2</v>
      </c>
      <c r="C7779" t="s">
        <v>66</v>
      </c>
      <c r="D7779" t="s">
        <v>30</v>
      </c>
      <c r="E7779">
        <v>14</v>
      </c>
      <c r="F7779">
        <v>6</v>
      </c>
      <c r="J7779" t="s">
        <v>2145</v>
      </c>
    </row>
    <row r="7780" spans="1:10">
      <c r="A7780" t="s">
        <v>2133</v>
      </c>
      <c r="B7780" s="56">
        <v>2.9641203703703704E-2</v>
      </c>
      <c r="C7780" t="s">
        <v>66</v>
      </c>
      <c r="D7780" t="s">
        <v>28</v>
      </c>
      <c r="E7780">
        <v>7</v>
      </c>
      <c r="H7780" t="s">
        <v>2147</v>
      </c>
    </row>
    <row r="7781" spans="1:10">
      <c r="A7781" t="s">
        <v>2133</v>
      </c>
      <c r="B7781" s="56">
        <v>3.1203703703703702E-2</v>
      </c>
      <c r="C7781" t="s">
        <v>888</v>
      </c>
      <c r="D7781" t="s">
        <v>28</v>
      </c>
      <c r="E7781">
        <v>19</v>
      </c>
      <c r="H7781" t="s">
        <v>2149</v>
      </c>
    </row>
    <row r="7782" spans="1:10">
      <c r="A7782" t="s">
        <v>2133</v>
      </c>
      <c r="B7782" s="56">
        <v>3.3831018518518517E-2</v>
      </c>
      <c r="C7782" t="s">
        <v>19</v>
      </c>
      <c r="D7782" t="s">
        <v>30</v>
      </c>
      <c r="E7782" t="s">
        <v>17</v>
      </c>
      <c r="F7782">
        <v>20</v>
      </c>
      <c r="J7782" t="s">
        <v>1244</v>
      </c>
    </row>
    <row r="7783" spans="1:10">
      <c r="A7783" t="s">
        <v>2133</v>
      </c>
      <c r="B7783" s="56">
        <v>3.4178240740740738E-2</v>
      </c>
      <c r="C7783" t="s">
        <v>19</v>
      </c>
      <c r="D7783" t="s">
        <v>28</v>
      </c>
      <c r="E7783">
        <v>68</v>
      </c>
      <c r="H7783" t="s">
        <v>2150</v>
      </c>
    </row>
    <row r="7784" spans="1:10">
      <c r="A7784" t="s">
        <v>2133</v>
      </c>
      <c r="B7784" s="56">
        <v>3.4386574074074076E-2</v>
      </c>
      <c r="C7784" t="s">
        <v>19</v>
      </c>
      <c r="D7784" t="s">
        <v>30</v>
      </c>
      <c r="E7784">
        <v>24</v>
      </c>
      <c r="F7784">
        <v>14</v>
      </c>
      <c r="J7784" t="s">
        <v>1244</v>
      </c>
    </row>
    <row r="7785" spans="1:10">
      <c r="A7785" t="s">
        <v>2133</v>
      </c>
      <c r="B7785" s="56">
        <v>3.4421296296296297E-2</v>
      </c>
      <c r="C7785" t="s">
        <v>19</v>
      </c>
      <c r="D7785" t="s">
        <v>28</v>
      </c>
      <c r="E7785">
        <v>8</v>
      </c>
      <c r="H7785" t="s">
        <v>2143</v>
      </c>
      <c r="I7785">
        <v>1</v>
      </c>
      <c r="J7785" t="s">
        <v>100</v>
      </c>
    </row>
    <row r="7786" spans="1:10">
      <c r="A7786" t="s">
        <v>2133</v>
      </c>
      <c r="B7786" s="56">
        <v>3.546296296296296E-2</v>
      </c>
      <c r="C7786" t="s">
        <v>19</v>
      </c>
      <c r="D7786" t="s">
        <v>30</v>
      </c>
      <c r="E7786">
        <v>25</v>
      </c>
      <c r="F7786">
        <v>15</v>
      </c>
      <c r="J7786" t="s">
        <v>1244</v>
      </c>
    </row>
    <row r="7787" spans="1:10">
      <c r="A7787" t="s">
        <v>2133</v>
      </c>
      <c r="B7787" s="56">
        <v>3.5497685185185188E-2</v>
      </c>
      <c r="C7787" t="s">
        <v>19</v>
      </c>
      <c r="D7787" t="s">
        <v>28</v>
      </c>
      <c r="E7787">
        <v>8</v>
      </c>
      <c r="H7787" t="s">
        <v>2151</v>
      </c>
    </row>
    <row r="7788" spans="1:10">
      <c r="A7788" t="s">
        <v>2133</v>
      </c>
      <c r="B7788" s="56">
        <v>3.6782407407407409E-2</v>
      </c>
      <c r="C7788" t="s">
        <v>13</v>
      </c>
      <c r="D7788" t="s">
        <v>30</v>
      </c>
      <c r="E7788">
        <v>19</v>
      </c>
      <c r="F7788">
        <v>9</v>
      </c>
      <c r="J7788" t="s">
        <v>88</v>
      </c>
    </row>
    <row r="7789" spans="1:10">
      <c r="A7789" t="s">
        <v>2133</v>
      </c>
      <c r="B7789" s="56">
        <v>3.6851851851851851E-2</v>
      </c>
      <c r="C7789" t="s">
        <v>13</v>
      </c>
      <c r="D7789" t="s">
        <v>28</v>
      </c>
      <c r="E7789">
        <v>9</v>
      </c>
      <c r="H7789" t="s">
        <v>2152</v>
      </c>
    </row>
    <row r="7790" spans="1:10">
      <c r="A7790" t="s">
        <v>2133</v>
      </c>
      <c r="B7790" s="56">
        <v>3.7060185185185182E-2</v>
      </c>
      <c r="C7790" t="s">
        <v>13</v>
      </c>
      <c r="D7790" t="s">
        <v>30</v>
      </c>
      <c r="E7790">
        <v>14</v>
      </c>
      <c r="F7790">
        <v>4</v>
      </c>
      <c r="J7790" t="s">
        <v>88</v>
      </c>
    </row>
    <row r="7791" spans="1:10">
      <c r="A7791" t="s">
        <v>2133</v>
      </c>
      <c r="B7791" s="56">
        <v>3.7152777777777778E-2</v>
      </c>
      <c r="C7791" t="s">
        <v>13</v>
      </c>
      <c r="D7791" t="s">
        <v>28</v>
      </c>
      <c r="E7791">
        <v>14</v>
      </c>
      <c r="H7791" t="s">
        <v>2153</v>
      </c>
    </row>
    <row r="7792" spans="1:10">
      <c r="A7792" t="s">
        <v>2133</v>
      </c>
      <c r="B7792" s="56">
        <v>3.8090277777777778E-2</v>
      </c>
      <c r="C7792" t="s">
        <v>66</v>
      </c>
      <c r="D7792" t="s">
        <v>30</v>
      </c>
      <c r="E7792">
        <v>20</v>
      </c>
      <c r="F7792">
        <v>12</v>
      </c>
      <c r="J7792" t="s">
        <v>477</v>
      </c>
    </row>
    <row r="7793" spans="1:10">
      <c r="A7793" t="s">
        <v>2133</v>
      </c>
      <c r="B7793" s="56">
        <v>3.8229166666666668E-2</v>
      </c>
      <c r="C7793" t="s">
        <v>66</v>
      </c>
      <c r="D7793" t="s">
        <v>28</v>
      </c>
      <c r="E7793">
        <v>15</v>
      </c>
      <c r="H7793" t="s">
        <v>2155</v>
      </c>
      <c r="I7793">
        <v>1</v>
      </c>
    </row>
    <row r="7794" spans="1:10">
      <c r="A7794" t="s">
        <v>2133</v>
      </c>
      <c r="B7794" s="56">
        <v>3.8483796296296294E-2</v>
      </c>
      <c r="C7794" t="s">
        <v>66</v>
      </c>
      <c r="D7794" t="s">
        <v>30</v>
      </c>
      <c r="E7794">
        <v>14</v>
      </c>
      <c r="F7794">
        <v>6</v>
      </c>
      <c r="J7794" t="s">
        <v>477</v>
      </c>
    </row>
    <row r="7795" spans="1:10">
      <c r="A7795" t="s">
        <v>2133</v>
      </c>
      <c r="B7795" s="56">
        <v>3.8645833333333331E-2</v>
      </c>
      <c r="C7795" t="s">
        <v>66</v>
      </c>
      <c r="D7795" t="s">
        <v>28</v>
      </c>
      <c r="E7795">
        <v>14</v>
      </c>
      <c r="H7795" t="s">
        <v>2156</v>
      </c>
    </row>
    <row r="7796" spans="1:10">
      <c r="A7796" t="s">
        <v>2133</v>
      </c>
      <c r="B7796" s="56">
        <v>3.9259259259259258E-2</v>
      </c>
      <c r="C7796" t="s">
        <v>18</v>
      </c>
      <c r="D7796" t="s">
        <v>33</v>
      </c>
      <c r="E7796">
        <v>15</v>
      </c>
      <c r="F7796">
        <v>6</v>
      </c>
      <c r="J7796" t="s">
        <v>155</v>
      </c>
    </row>
    <row r="7797" spans="1:10">
      <c r="A7797" t="s">
        <v>2133</v>
      </c>
      <c r="B7797" s="56">
        <v>3.9398148148148147E-2</v>
      </c>
      <c r="C7797" t="s">
        <v>18</v>
      </c>
      <c r="D7797" t="s">
        <v>28</v>
      </c>
      <c r="E7797">
        <v>16</v>
      </c>
      <c r="H7797" t="s">
        <v>2158</v>
      </c>
      <c r="I7797">
        <v>1</v>
      </c>
    </row>
    <row r="7798" spans="1:10">
      <c r="A7798" t="s">
        <v>2133</v>
      </c>
      <c r="B7798" s="56">
        <v>3.9988425925925927E-2</v>
      </c>
      <c r="C7798" t="s">
        <v>14</v>
      </c>
      <c r="D7798" t="s">
        <v>30</v>
      </c>
      <c r="E7798">
        <v>27</v>
      </c>
      <c r="F7798">
        <v>18</v>
      </c>
      <c r="J7798" t="s">
        <v>2162</v>
      </c>
    </row>
    <row r="7799" spans="1:10">
      <c r="A7799" t="s">
        <v>2133</v>
      </c>
      <c r="B7799" s="56">
        <v>4.0046296296296295E-2</v>
      </c>
      <c r="C7799" t="s">
        <v>14</v>
      </c>
      <c r="D7799" t="s">
        <v>28</v>
      </c>
      <c r="E7799">
        <v>14</v>
      </c>
      <c r="H7799" t="s">
        <v>2164</v>
      </c>
      <c r="I7799">
        <v>1</v>
      </c>
    </row>
    <row r="7800" spans="1:10">
      <c r="A7800" t="s">
        <v>2133</v>
      </c>
      <c r="B7800" s="56">
        <v>4.0266203703703707E-2</v>
      </c>
      <c r="C7800" t="s">
        <v>14</v>
      </c>
      <c r="D7800" t="s">
        <v>30</v>
      </c>
      <c r="E7800">
        <v>15</v>
      </c>
      <c r="F7800">
        <v>6</v>
      </c>
      <c r="J7800" t="s">
        <v>2162</v>
      </c>
    </row>
    <row r="7801" spans="1:10">
      <c r="A7801" t="s">
        <v>2133</v>
      </c>
      <c r="B7801" s="56">
        <v>4.0312500000000001E-2</v>
      </c>
      <c r="C7801" t="s">
        <v>14</v>
      </c>
      <c r="D7801" t="s">
        <v>28</v>
      </c>
      <c r="E7801">
        <v>7</v>
      </c>
      <c r="H7801" t="s">
        <v>2167</v>
      </c>
    </row>
    <row r="7802" spans="1:10">
      <c r="A7802" t="s">
        <v>2133</v>
      </c>
      <c r="B7802" s="56">
        <v>4.0520833333333332E-2</v>
      </c>
      <c r="C7802" t="s">
        <v>14</v>
      </c>
      <c r="D7802" t="s">
        <v>30</v>
      </c>
      <c r="E7802">
        <v>13</v>
      </c>
      <c r="F7802">
        <v>3</v>
      </c>
      <c r="J7802" t="s">
        <v>32</v>
      </c>
    </row>
    <row r="7803" spans="1:10">
      <c r="A7803" t="s">
        <v>2133</v>
      </c>
      <c r="B7803" s="56">
        <v>4.0682870370370369E-2</v>
      </c>
      <c r="C7803" t="s">
        <v>14</v>
      </c>
      <c r="D7803" t="s">
        <v>28</v>
      </c>
      <c r="E7803">
        <v>13</v>
      </c>
      <c r="H7803" t="s">
        <v>2169</v>
      </c>
      <c r="I7803">
        <v>1</v>
      </c>
    </row>
    <row r="7804" spans="1:10">
      <c r="A7804" t="s">
        <v>2133</v>
      </c>
      <c r="B7804" s="56">
        <v>4.1805555555555554E-2</v>
      </c>
      <c r="C7804" t="s">
        <v>18</v>
      </c>
      <c r="D7804" t="s">
        <v>45</v>
      </c>
      <c r="E7804">
        <v>6</v>
      </c>
      <c r="J7804" t="s">
        <v>2170</v>
      </c>
    </row>
    <row r="7805" spans="1:10">
      <c r="A7805" t="s">
        <v>2133</v>
      </c>
      <c r="B7805" s="56">
        <v>4.2083333333333334E-2</v>
      </c>
      <c r="C7805" t="s">
        <v>14</v>
      </c>
      <c r="D7805" t="s">
        <v>30</v>
      </c>
      <c r="E7805">
        <v>25</v>
      </c>
      <c r="F7805">
        <v>15</v>
      </c>
      <c r="J7805" t="s">
        <v>2081</v>
      </c>
    </row>
    <row r="7806" spans="1:10">
      <c r="A7806" t="s">
        <v>2133</v>
      </c>
      <c r="B7806" s="56">
        <v>4.2141203703703702E-2</v>
      </c>
      <c r="C7806" t="s">
        <v>14</v>
      </c>
      <c r="D7806" t="s">
        <v>28</v>
      </c>
      <c r="E7806">
        <v>10</v>
      </c>
      <c r="H7806" t="s">
        <v>2173</v>
      </c>
    </row>
    <row r="7807" spans="1:10">
      <c r="A7807" t="s">
        <v>2133</v>
      </c>
      <c r="B7807" s="56">
        <v>4.3333333333333335E-2</v>
      </c>
      <c r="C7807" t="s">
        <v>21</v>
      </c>
      <c r="D7807" t="s">
        <v>30</v>
      </c>
      <c r="E7807">
        <v>14</v>
      </c>
      <c r="F7807">
        <v>9</v>
      </c>
      <c r="J7807" t="s">
        <v>2176</v>
      </c>
    </row>
    <row r="7808" spans="1:10">
      <c r="A7808" t="s">
        <v>2133</v>
      </c>
      <c r="B7808" s="56">
        <v>4.3506944444444445E-2</v>
      </c>
      <c r="C7808" t="s">
        <v>21</v>
      </c>
      <c r="D7808" t="s">
        <v>28</v>
      </c>
      <c r="E7808">
        <v>8</v>
      </c>
      <c r="H7808" t="s">
        <v>2151</v>
      </c>
      <c r="I7808">
        <v>1</v>
      </c>
    </row>
    <row r="7809" spans="1:10">
      <c r="A7809" t="s">
        <v>2133</v>
      </c>
      <c r="B7809" s="56">
        <v>4.431712962962963E-2</v>
      </c>
      <c r="C7809" t="s">
        <v>21</v>
      </c>
      <c r="D7809" t="s">
        <v>30</v>
      </c>
      <c r="E7809">
        <v>11</v>
      </c>
      <c r="F7809">
        <v>6</v>
      </c>
      <c r="J7809" t="s">
        <v>2176</v>
      </c>
    </row>
    <row r="7810" spans="1:10">
      <c r="A7810" t="s">
        <v>2133</v>
      </c>
      <c r="B7810" s="56">
        <v>4.4432870370370373E-2</v>
      </c>
      <c r="C7810" t="s">
        <v>19</v>
      </c>
      <c r="D7810" t="s">
        <v>30</v>
      </c>
      <c r="E7810">
        <v>27</v>
      </c>
      <c r="F7810">
        <v>17</v>
      </c>
      <c r="J7810" t="s">
        <v>1244</v>
      </c>
    </row>
    <row r="7811" spans="1:10">
      <c r="A7811" t="s">
        <v>2133</v>
      </c>
      <c r="B7811" s="56">
        <v>4.4583333333333336E-2</v>
      </c>
      <c r="C7811" t="s">
        <v>19</v>
      </c>
      <c r="D7811" t="s">
        <v>28</v>
      </c>
      <c r="E7811">
        <v>30</v>
      </c>
      <c r="H7811" t="s">
        <v>2177</v>
      </c>
      <c r="I7811">
        <v>1</v>
      </c>
    </row>
    <row r="7812" spans="1:10">
      <c r="A7812" t="s">
        <v>2133</v>
      </c>
      <c r="B7812" s="56">
        <v>4.7245370370370368E-2</v>
      </c>
      <c r="C7812" t="s">
        <v>888</v>
      </c>
      <c r="D7812" t="s">
        <v>15</v>
      </c>
      <c r="E7812">
        <v>25</v>
      </c>
      <c r="F7812">
        <v>17</v>
      </c>
    </row>
    <row r="7813" spans="1:10">
      <c r="A7813" t="s">
        <v>2133</v>
      </c>
      <c r="B7813" s="56">
        <v>4.8043981481481479E-2</v>
      </c>
      <c r="C7813" t="s">
        <v>18</v>
      </c>
      <c r="D7813" t="s">
        <v>15</v>
      </c>
      <c r="E7813">
        <v>23</v>
      </c>
      <c r="F7813">
        <v>18</v>
      </c>
    </row>
    <row r="7814" spans="1:10">
      <c r="A7814" t="s">
        <v>2133</v>
      </c>
      <c r="B7814" s="56">
        <v>4.8009259259259258E-2</v>
      </c>
      <c r="C7814" t="s">
        <v>21</v>
      </c>
      <c r="D7814" t="s">
        <v>37</v>
      </c>
      <c r="E7814">
        <v>15</v>
      </c>
      <c r="F7814">
        <v>19</v>
      </c>
      <c r="J7814" t="s">
        <v>2180</v>
      </c>
    </row>
    <row r="7815" spans="1:10">
      <c r="A7815" t="s">
        <v>2133</v>
      </c>
      <c r="B7815" s="56">
        <v>4.9537037037037039E-2</v>
      </c>
      <c r="C7815" t="s">
        <v>21</v>
      </c>
      <c r="D7815" t="s">
        <v>37</v>
      </c>
      <c r="E7815">
        <v>3</v>
      </c>
      <c r="F7815">
        <v>7</v>
      </c>
      <c r="J7815" t="s">
        <v>2180</v>
      </c>
    </row>
    <row r="7816" spans="1:10">
      <c r="A7816" t="s">
        <v>2133</v>
      </c>
      <c r="B7816" s="56">
        <v>5.0277777777777775E-2</v>
      </c>
      <c r="C7816" t="s">
        <v>888</v>
      </c>
      <c r="D7816" t="s">
        <v>51</v>
      </c>
      <c r="E7816">
        <v>15</v>
      </c>
      <c r="F7816">
        <v>6</v>
      </c>
    </row>
    <row r="7817" spans="1:10">
      <c r="A7817" t="s">
        <v>2133</v>
      </c>
      <c r="B7817" s="56">
        <v>5.122685185185185E-2</v>
      </c>
      <c r="C7817" t="s">
        <v>14</v>
      </c>
      <c r="D7817" t="s">
        <v>67</v>
      </c>
      <c r="E7817">
        <v>11</v>
      </c>
      <c r="F7817">
        <v>9</v>
      </c>
    </row>
    <row r="7818" spans="1:10">
      <c r="A7818" t="s">
        <v>2133</v>
      </c>
      <c r="B7818" s="56">
        <v>5.3159722222222219E-2</v>
      </c>
      <c r="C7818" t="s">
        <v>19</v>
      </c>
      <c r="D7818" t="s">
        <v>37</v>
      </c>
      <c r="E7818">
        <v>23</v>
      </c>
      <c r="F7818">
        <v>12</v>
      </c>
    </row>
    <row r="7819" spans="1:10">
      <c r="A7819" t="s">
        <v>2133</v>
      </c>
      <c r="B7819" s="56">
        <v>5.4375E-2</v>
      </c>
      <c r="C7819" t="s">
        <v>888</v>
      </c>
      <c r="D7819" t="s">
        <v>15</v>
      </c>
      <c r="E7819">
        <v>20</v>
      </c>
      <c r="F7819">
        <v>11</v>
      </c>
    </row>
    <row r="7820" spans="1:10">
      <c r="A7820" t="s">
        <v>2133</v>
      </c>
      <c r="B7820" s="56">
        <v>5.4432870370370368E-2</v>
      </c>
      <c r="C7820" t="s">
        <v>66</v>
      </c>
      <c r="D7820" t="s">
        <v>15</v>
      </c>
      <c r="E7820" t="s">
        <v>20</v>
      </c>
      <c r="F7820">
        <v>1</v>
      </c>
    </row>
    <row r="7821" spans="1:10">
      <c r="A7821" t="s">
        <v>2133</v>
      </c>
      <c r="B7821" s="56">
        <v>5.4907407407407405E-2</v>
      </c>
      <c r="C7821" t="s">
        <v>18</v>
      </c>
      <c r="D7821" t="s">
        <v>68</v>
      </c>
      <c r="E7821">
        <v>8</v>
      </c>
      <c r="F7821">
        <v>7</v>
      </c>
    </row>
    <row r="7822" spans="1:10">
      <c r="A7822" t="s">
        <v>2133</v>
      </c>
      <c r="B7822" s="56">
        <v>5.6273148148148149E-2</v>
      </c>
      <c r="C7822" t="s">
        <v>21</v>
      </c>
      <c r="D7822" t="s">
        <v>33</v>
      </c>
      <c r="E7822">
        <v>13</v>
      </c>
      <c r="F7822">
        <v>8</v>
      </c>
      <c r="J7822" t="s">
        <v>2183</v>
      </c>
    </row>
    <row r="7823" spans="1:10">
      <c r="A7823" t="s">
        <v>2133</v>
      </c>
      <c r="B7823" s="56">
        <v>5.6331018518518516E-2</v>
      </c>
      <c r="C7823" t="s">
        <v>21</v>
      </c>
      <c r="D7823" t="s">
        <v>33</v>
      </c>
      <c r="E7823">
        <v>16</v>
      </c>
      <c r="F7823">
        <v>11</v>
      </c>
      <c r="J7823" t="s">
        <v>2183</v>
      </c>
    </row>
    <row r="7824" spans="1:10">
      <c r="A7824" t="s">
        <v>2133</v>
      </c>
      <c r="B7824" s="56">
        <v>5.6388888888888891E-2</v>
      </c>
      <c r="C7824" t="s">
        <v>21</v>
      </c>
      <c r="D7824" t="s">
        <v>33</v>
      </c>
      <c r="E7824">
        <v>11</v>
      </c>
      <c r="F7824">
        <v>6</v>
      </c>
      <c r="J7824" t="s">
        <v>2183</v>
      </c>
    </row>
    <row r="7825" spans="1:10">
      <c r="A7825" t="s">
        <v>2133</v>
      </c>
      <c r="B7825" s="56">
        <v>5.662037037037037E-2</v>
      </c>
      <c r="C7825" t="s">
        <v>21</v>
      </c>
      <c r="D7825" t="s">
        <v>28</v>
      </c>
      <c r="E7825">
        <v>12</v>
      </c>
      <c r="H7825" t="s">
        <v>2184</v>
      </c>
    </row>
    <row r="7826" spans="1:10">
      <c r="A7826" t="s">
        <v>2133</v>
      </c>
      <c r="B7826" s="56">
        <v>5.8171296296296297E-2</v>
      </c>
      <c r="C7826" t="s">
        <v>888</v>
      </c>
      <c r="D7826" t="s">
        <v>37</v>
      </c>
      <c r="E7826">
        <v>11</v>
      </c>
      <c r="F7826">
        <v>12</v>
      </c>
    </row>
    <row r="7827" spans="1:10">
      <c r="A7827" t="s">
        <v>2133</v>
      </c>
      <c r="B7827" s="56">
        <v>5.8657407407407408E-2</v>
      </c>
      <c r="C7827" t="s">
        <v>21</v>
      </c>
      <c r="D7827" t="s">
        <v>37</v>
      </c>
      <c r="E7827">
        <v>23</v>
      </c>
      <c r="F7827">
        <v>13</v>
      </c>
    </row>
    <row r="7828" spans="1:10">
      <c r="A7828" t="s">
        <v>2133</v>
      </c>
      <c r="B7828" s="56">
        <v>5.9872685185185189E-2</v>
      </c>
      <c r="C7828" t="s">
        <v>19</v>
      </c>
      <c r="D7828" t="s">
        <v>37</v>
      </c>
      <c r="E7828">
        <v>27</v>
      </c>
      <c r="F7828">
        <v>16</v>
      </c>
    </row>
    <row r="7829" spans="1:10">
      <c r="A7829" t="s">
        <v>2133</v>
      </c>
      <c r="B7829" s="56">
        <v>5.9965277777777777E-2</v>
      </c>
      <c r="C7829" t="s">
        <v>19</v>
      </c>
      <c r="D7829" t="s">
        <v>37</v>
      </c>
      <c r="E7829">
        <v>32</v>
      </c>
      <c r="F7829">
        <v>21</v>
      </c>
    </row>
    <row r="7830" spans="1:10">
      <c r="A7830" t="s">
        <v>2133</v>
      </c>
      <c r="B7830" s="56">
        <v>6.0358796296296299E-2</v>
      </c>
      <c r="C7830" t="s">
        <v>888</v>
      </c>
      <c r="D7830" t="s">
        <v>101</v>
      </c>
      <c r="E7830">
        <v>14</v>
      </c>
      <c r="H7830" t="s">
        <v>2185</v>
      </c>
      <c r="J7830" t="s">
        <v>1070</v>
      </c>
    </row>
    <row r="7831" spans="1:10">
      <c r="A7831" t="s">
        <v>2133</v>
      </c>
      <c r="B7831" s="56">
        <v>6.1307870370370374E-2</v>
      </c>
      <c r="C7831" t="s">
        <v>19</v>
      </c>
      <c r="D7831" t="s">
        <v>24</v>
      </c>
      <c r="E7831">
        <v>10</v>
      </c>
      <c r="F7831">
        <v>6</v>
      </c>
    </row>
    <row r="7832" spans="1:10">
      <c r="A7832" t="s">
        <v>2133</v>
      </c>
      <c r="B7832" s="56">
        <v>6.5555555555555561E-2</v>
      </c>
      <c r="C7832" t="s">
        <v>13</v>
      </c>
      <c r="D7832" t="s">
        <v>15</v>
      </c>
      <c r="E7832">
        <v>14</v>
      </c>
      <c r="F7832">
        <v>14</v>
      </c>
    </row>
    <row r="7833" spans="1:10">
      <c r="A7833" t="s">
        <v>2133</v>
      </c>
      <c r="B7833" s="56">
        <v>6.6250000000000003E-2</v>
      </c>
      <c r="C7833" t="s">
        <v>18</v>
      </c>
      <c r="D7833" t="s">
        <v>62</v>
      </c>
      <c r="E7833">
        <v>16</v>
      </c>
      <c r="F7833">
        <v>14</v>
      </c>
    </row>
    <row r="7834" spans="1:10">
      <c r="A7834" t="s">
        <v>2133</v>
      </c>
      <c r="B7834" s="56">
        <v>6.6296296296296298E-2</v>
      </c>
      <c r="C7834" t="s">
        <v>66</v>
      </c>
      <c r="D7834" t="s">
        <v>62</v>
      </c>
      <c r="E7834">
        <v>14</v>
      </c>
      <c r="F7834">
        <v>8</v>
      </c>
    </row>
    <row r="7835" spans="1:10">
      <c r="A7835" t="s">
        <v>2133</v>
      </c>
      <c r="B7835" s="56">
        <v>6.8136574074074072E-2</v>
      </c>
      <c r="C7835" t="s">
        <v>19</v>
      </c>
      <c r="D7835" t="s">
        <v>77</v>
      </c>
      <c r="E7835">
        <v>21</v>
      </c>
      <c r="F7835">
        <v>12</v>
      </c>
    </row>
    <row r="7836" spans="1:10">
      <c r="A7836" t="s">
        <v>2133</v>
      </c>
      <c r="B7836" s="56">
        <v>6.9317129629629631E-2</v>
      </c>
      <c r="C7836" t="s">
        <v>13</v>
      </c>
      <c r="D7836" t="s">
        <v>2189</v>
      </c>
      <c r="E7836">
        <v>16</v>
      </c>
      <c r="F7836">
        <v>16</v>
      </c>
    </row>
    <row r="7837" spans="1:10">
      <c r="A7837" t="s">
        <v>2133</v>
      </c>
      <c r="B7837" s="56">
        <v>6.9328703703703698E-2</v>
      </c>
      <c r="C7837" t="s">
        <v>14</v>
      </c>
      <c r="D7837" t="s">
        <v>2189</v>
      </c>
      <c r="E7837">
        <v>15</v>
      </c>
      <c r="F7837">
        <v>10</v>
      </c>
    </row>
    <row r="7838" spans="1:10">
      <c r="A7838" t="s">
        <v>2133</v>
      </c>
      <c r="B7838" s="56">
        <v>6.9351851851851845E-2</v>
      </c>
      <c r="C7838" t="s">
        <v>21</v>
      </c>
      <c r="D7838" t="s">
        <v>2189</v>
      </c>
      <c r="E7838">
        <v>9</v>
      </c>
      <c r="F7838">
        <v>7</v>
      </c>
    </row>
    <row r="7839" spans="1:10">
      <c r="A7839" t="s">
        <v>2133</v>
      </c>
      <c r="B7839" s="56">
        <v>6.9363425925925926E-2</v>
      </c>
      <c r="C7839" t="s">
        <v>19</v>
      </c>
      <c r="D7839" t="s">
        <v>2189</v>
      </c>
      <c r="E7839">
        <v>25</v>
      </c>
      <c r="F7839">
        <v>12</v>
      </c>
    </row>
    <row r="7840" spans="1:10">
      <c r="A7840" t="s">
        <v>2133</v>
      </c>
      <c r="B7840" s="56">
        <v>6.9375000000000006E-2</v>
      </c>
      <c r="C7840" t="s">
        <v>18</v>
      </c>
      <c r="D7840" t="s">
        <v>2189</v>
      </c>
      <c r="E7840">
        <v>15</v>
      </c>
      <c r="F7840">
        <v>11</v>
      </c>
    </row>
    <row r="7841" spans="1:10">
      <c r="A7841" t="s">
        <v>2133</v>
      </c>
      <c r="B7841" s="56">
        <v>6.9386574074074073E-2</v>
      </c>
      <c r="C7841" t="s">
        <v>888</v>
      </c>
      <c r="D7841" t="s">
        <v>2189</v>
      </c>
      <c r="E7841">
        <v>12</v>
      </c>
      <c r="F7841">
        <v>12</v>
      </c>
    </row>
    <row r="7842" spans="1:10">
      <c r="A7842" t="s">
        <v>2133</v>
      </c>
      <c r="B7842" s="56">
        <v>6.9398148148148153E-2</v>
      </c>
      <c r="C7842" t="s">
        <v>66</v>
      </c>
      <c r="D7842" t="s">
        <v>2189</v>
      </c>
      <c r="E7842">
        <v>10</v>
      </c>
      <c r="F7842">
        <v>8</v>
      </c>
    </row>
    <row r="7843" spans="1:10">
      <c r="A7843" t="s">
        <v>2133</v>
      </c>
      <c r="B7843" s="56">
        <v>6.9988425925925926E-2</v>
      </c>
      <c r="C7843" t="s">
        <v>13</v>
      </c>
      <c r="D7843" t="s">
        <v>2190</v>
      </c>
      <c r="E7843">
        <v>20</v>
      </c>
      <c r="F7843">
        <v>18</v>
      </c>
    </row>
    <row r="7844" spans="1:10">
      <c r="A7844" t="s">
        <v>2133</v>
      </c>
      <c r="B7844" s="56">
        <v>7.2638888888888892E-2</v>
      </c>
      <c r="C7844" t="s">
        <v>14</v>
      </c>
      <c r="D7844" t="s">
        <v>16</v>
      </c>
      <c r="E7844">
        <v>20</v>
      </c>
      <c r="F7844">
        <v>15</v>
      </c>
    </row>
    <row r="7845" spans="1:10">
      <c r="A7845" t="s">
        <v>2133</v>
      </c>
      <c r="B7845" s="56">
        <v>7.2638888888888892E-2</v>
      </c>
      <c r="C7845" t="s">
        <v>66</v>
      </c>
      <c r="D7845" t="s">
        <v>16</v>
      </c>
      <c r="E7845">
        <v>20</v>
      </c>
      <c r="F7845">
        <v>18</v>
      </c>
    </row>
    <row r="7846" spans="1:10">
      <c r="A7846" t="s">
        <v>2133</v>
      </c>
      <c r="B7846" s="56">
        <v>7.2835648148148149E-2</v>
      </c>
      <c r="C7846" t="s">
        <v>21</v>
      </c>
      <c r="D7846" t="s">
        <v>16</v>
      </c>
      <c r="E7846">
        <v>15</v>
      </c>
      <c r="F7846">
        <v>14</v>
      </c>
    </row>
    <row r="7847" spans="1:10">
      <c r="A7847" t="s">
        <v>2133</v>
      </c>
      <c r="B7847" s="56">
        <v>7.2939814814814818E-2</v>
      </c>
      <c r="C7847" t="s">
        <v>888</v>
      </c>
      <c r="D7847" t="s">
        <v>16</v>
      </c>
      <c r="E7847">
        <v>8</v>
      </c>
      <c r="F7847">
        <v>8</v>
      </c>
    </row>
    <row r="7848" spans="1:10">
      <c r="A7848" t="s">
        <v>2133</v>
      </c>
      <c r="B7848" s="56">
        <v>7.2939814814814818E-2</v>
      </c>
      <c r="C7848" t="s">
        <v>19</v>
      </c>
      <c r="D7848" t="s">
        <v>16</v>
      </c>
      <c r="E7848">
        <v>8</v>
      </c>
      <c r="F7848">
        <v>3</v>
      </c>
    </row>
    <row r="7849" spans="1:10">
      <c r="A7849" t="s">
        <v>2133</v>
      </c>
      <c r="B7849" s="56">
        <v>7.2939814814814818E-2</v>
      </c>
      <c r="C7849" t="s">
        <v>13</v>
      </c>
      <c r="D7849" t="s">
        <v>16</v>
      </c>
      <c r="E7849">
        <v>7</v>
      </c>
      <c r="F7849">
        <v>7</v>
      </c>
    </row>
    <row r="7850" spans="1:10">
      <c r="A7850" t="s">
        <v>2133</v>
      </c>
      <c r="B7850" s="56">
        <v>7.2939814814814818E-2</v>
      </c>
      <c r="C7850" t="s">
        <v>18</v>
      </c>
      <c r="D7850" t="s">
        <v>16</v>
      </c>
      <c r="E7850">
        <v>6</v>
      </c>
      <c r="F7850">
        <v>2</v>
      </c>
    </row>
    <row r="7851" spans="1:10">
      <c r="A7851" t="s">
        <v>2133</v>
      </c>
      <c r="B7851" s="56">
        <v>7.5208333333333335E-2</v>
      </c>
      <c r="C7851" t="s">
        <v>18</v>
      </c>
      <c r="D7851" t="s">
        <v>30</v>
      </c>
      <c r="E7851" t="s">
        <v>20</v>
      </c>
      <c r="F7851">
        <v>1</v>
      </c>
      <c r="J7851" t="s">
        <v>335</v>
      </c>
    </row>
    <row r="7852" spans="1:10">
      <c r="A7852" t="s">
        <v>2133</v>
      </c>
      <c r="B7852" s="56">
        <v>7.5208333333333335E-2</v>
      </c>
      <c r="C7852" t="s">
        <v>18</v>
      </c>
      <c r="D7852" t="s">
        <v>30</v>
      </c>
      <c r="E7852" t="s">
        <v>38</v>
      </c>
      <c r="F7852" t="s">
        <v>38</v>
      </c>
      <c r="J7852" t="s">
        <v>103</v>
      </c>
    </row>
    <row r="7853" spans="1:10">
      <c r="A7853" t="s">
        <v>2133</v>
      </c>
      <c r="B7853" s="56">
        <v>7.5439814814814821E-2</v>
      </c>
      <c r="C7853" t="s">
        <v>888</v>
      </c>
      <c r="D7853" t="s">
        <v>28</v>
      </c>
      <c r="E7853">
        <v>15</v>
      </c>
      <c r="H7853" t="s">
        <v>2191</v>
      </c>
    </row>
    <row r="7854" spans="1:10">
      <c r="A7854" t="s">
        <v>2133</v>
      </c>
      <c r="B7854" s="56">
        <v>7.6956018518518521E-2</v>
      </c>
      <c r="C7854" t="s">
        <v>13</v>
      </c>
      <c r="D7854" t="s">
        <v>77</v>
      </c>
      <c r="E7854">
        <v>7</v>
      </c>
      <c r="F7854">
        <v>6</v>
      </c>
    </row>
    <row r="7855" spans="1:10">
      <c r="A7855" t="s">
        <v>2133</v>
      </c>
      <c r="B7855" s="56">
        <v>7.7071759259259257E-2</v>
      </c>
      <c r="C7855" t="s">
        <v>14</v>
      </c>
      <c r="D7855" t="s">
        <v>77</v>
      </c>
      <c r="E7855">
        <v>12</v>
      </c>
      <c r="F7855">
        <v>3</v>
      </c>
    </row>
    <row r="7856" spans="1:10">
      <c r="A7856" t="s">
        <v>2133</v>
      </c>
      <c r="B7856" s="56">
        <v>7.7118055555555551E-2</v>
      </c>
      <c r="C7856" t="s">
        <v>21</v>
      </c>
      <c r="D7856" t="s">
        <v>77</v>
      </c>
      <c r="E7856">
        <v>16</v>
      </c>
      <c r="F7856">
        <v>14</v>
      </c>
    </row>
    <row r="7857" spans="1:10">
      <c r="A7857" t="s">
        <v>2133</v>
      </c>
      <c r="B7857" s="56">
        <v>7.7152777777777778E-2</v>
      </c>
      <c r="C7857" t="s">
        <v>19</v>
      </c>
      <c r="D7857" t="s">
        <v>77</v>
      </c>
      <c r="E7857">
        <v>21</v>
      </c>
      <c r="F7857">
        <v>12</v>
      </c>
    </row>
    <row r="7858" spans="1:10">
      <c r="A7858" t="s">
        <v>2133</v>
      </c>
      <c r="B7858" s="56">
        <v>7.7210648148148153E-2</v>
      </c>
      <c r="C7858" t="s">
        <v>18</v>
      </c>
      <c r="D7858" t="s">
        <v>77</v>
      </c>
      <c r="E7858">
        <v>11</v>
      </c>
      <c r="F7858">
        <v>7</v>
      </c>
    </row>
    <row r="7859" spans="1:10">
      <c r="A7859" t="s">
        <v>2133</v>
      </c>
      <c r="B7859" s="56">
        <v>7.7245370370370367E-2</v>
      </c>
      <c r="C7859" t="s">
        <v>888</v>
      </c>
      <c r="D7859" t="s">
        <v>77</v>
      </c>
      <c r="E7859">
        <v>15</v>
      </c>
      <c r="F7859">
        <v>15</v>
      </c>
    </row>
    <row r="7860" spans="1:10">
      <c r="A7860" t="s">
        <v>2133</v>
      </c>
      <c r="B7860" s="56">
        <v>7.7361111111111117E-2</v>
      </c>
      <c r="C7860" t="s">
        <v>66</v>
      </c>
      <c r="D7860" t="s">
        <v>77</v>
      </c>
      <c r="E7860">
        <v>14</v>
      </c>
      <c r="F7860">
        <v>12</v>
      </c>
    </row>
    <row r="7861" spans="1:10">
      <c r="A7861" t="s">
        <v>2133</v>
      </c>
      <c r="B7861" s="56">
        <v>7.8819444444444442E-2</v>
      </c>
      <c r="C7861" t="s">
        <v>14</v>
      </c>
      <c r="D7861" t="s">
        <v>2190</v>
      </c>
      <c r="E7861" t="s">
        <v>38</v>
      </c>
      <c r="F7861" t="s">
        <v>38</v>
      </c>
      <c r="J7861" t="s">
        <v>103</v>
      </c>
    </row>
    <row r="7862" spans="1:10">
      <c r="A7862" t="s">
        <v>2133</v>
      </c>
      <c r="B7862" s="56">
        <v>7.8819444444444442E-2</v>
      </c>
      <c r="C7862" t="s">
        <v>14</v>
      </c>
      <c r="D7862" t="s">
        <v>2190</v>
      </c>
      <c r="E7862">
        <v>16</v>
      </c>
      <c r="F7862">
        <v>13</v>
      </c>
    </row>
    <row r="7863" spans="1:10">
      <c r="A7863" t="s">
        <v>2133</v>
      </c>
      <c r="B7863" s="56">
        <v>8.0717592592592591E-2</v>
      </c>
      <c r="C7863" t="s">
        <v>19</v>
      </c>
      <c r="D7863" t="s">
        <v>30</v>
      </c>
      <c r="E7863">
        <v>13</v>
      </c>
      <c r="F7863">
        <v>3</v>
      </c>
      <c r="J7863" t="s">
        <v>1244</v>
      </c>
    </row>
    <row r="7864" spans="1:10">
      <c r="A7864" t="s">
        <v>2133</v>
      </c>
      <c r="B7864" s="56">
        <v>8.1516203703703702E-2</v>
      </c>
      <c r="C7864" t="s">
        <v>13</v>
      </c>
      <c r="D7864" t="s">
        <v>77</v>
      </c>
      <c r="E7864" t="s">
        <v>20</v>
      </c>
      <c r="F7864">
        <v>1</v>
      </c>
    </row>
    <row r="7865" spans="1:10">
      <c r="A7865" t="s">
        <v>2133</v>
      </c>
      <c r="B7865" s="56">
        <v>8.1550925925925929E-2</v>
      </c>
      <c r="C7865" t="s">
        <v>14</v>
      </c>
      <c r="D7865" t="s">
        <v>77</v>
      </c>
      <c r="E7865" t="s">
        <v>38</v>
      </c>
      <c r="F7865" t="s">
        <v>38</v>
      </c>
      <c r="J7865" t="s">
        <v>103</v>
      </c>
    </row>
    <row r="7866" spans="1:10">
      <c r="A7866" t="s">
        <v>2133</v>
      </c>
      <c r="B7866" s="56">
        <v>8.1550925925925929E-2</v>
      </c>
      <c r="C7866" t="s">
        <v>14</v>
      </c>
      <c r="D7866" t="s">
        <v>77</v>
      </c>
      <c r="E7866">
        <v>12</v>
      </c>
      <c r="F7866">
        <v>3</v>
      </c>
    </row>
    <row r="7867" spans="1:10">
      <c r="A7867" t="s">
        <v>2133</v>
      </c>
      <c r="B7867" s="56">
        <v>8.160879629629629E-2</v>
      </c>
      <c r="C7867" t="s">
        <v>21</v>
      </c>
      <c r="D7867" t="s">
        <v>77</v>
      </c>
      <c r="E7867">
        <v>21</v>
      </c>
      <c r="F7867">
        <v>19</v>
      </c>
    </row>
    <row r="7868" spans="1:10">
      <c r="A7868" t="s">
        <v>2133</v>
      </c>
      <c r="B7868" s="56">
        <v>8.1643518518518518E-2</v>
      </c>
      <c r="C7868" t="s">
        <v>19</v>
      </c>
      <c r="D7868" t="s">
        <v>77</v>
      </c>
      <c r="E7868">
        <v>16</v>
      </c>
      <c r="F7868">
        <v>7</v>
      </c>
    </row>
    <row r="7869" spans="1:10">
      <c r="A7869" t="s">
        <v>2133</v>
      </c>
      <c r="B7869" s="56">
        <v>8.1678240740740746E-2</v>
      </c>
      <c r="C7869" t="s">
        <v>18</v>
      </c>
      <c r="D7869" t="s">
        <v>77</v>
      </c>
      <c r="E7869">
        <v>20</v>
      </c>
      <c r="F7869">
        <v>16</v>
      </c>
    </row>
    <row r="7870" spans="1:10">
      <c r="A7870" t="s">
        <v>2133</v>
      </c>
      <c r="B7870" s="56">
        <v>8.1701388888888893E-2</v>
      </c>
      <c r="C7870" t="s">
        <v>888</v>
      </c>
      <c r="D7870" t="s">
        <v>77</v>
      </c>
      <c r="E7870">
        <v>10</v>
      </c>
      <c r="F7870">
        <v>10</v>
      </c>
    </row>
    <row r="7871" spans="1:10">
      <c r="A7871" t="s">
        <v>2133</v>
      </c>
      <c r="B7871" s="56">
        <v>8.172453703703704E-2</v>
      </c>
      <c r="C7871" t="s">
        <v>66</v>
      </c>
      <c r="D7871" t="s">
        <v>77</v>
      </c>
      <c r="E7871">
        <v>15</v>
      </c>
      <c r="F7871">
        <v>13</v>
      </c>
    </row>
    <row r="7872" spans="1:10">
      <c r="A7872" t="s">
        <v>2133</v>
      </c>
      <c r="B7872" s="56">
        <v>8.2048611111111114E-2</v>
      </c>
      <c r="C7872" t="s">
        <v>19</v>
      </c>
      <c r="D7872" t="s">
        <v>30</v>
      </c>
      <c r="E7872" t="s">
        <v>38</v>
      </c>
      <c r="F7872" t="s">
        <v>38</v>
      </c>
      <c r="J7872" t="s">
        <v>103</v>
      </c>
    </row>
    <row r="7873" spans="1:10">
      <c r="A7873" t="s">
        <v>2133</v>
      </c>
      <c r="B7873" s="56">
        <v>8.2048611111111114E-2</v>
      </c>
      <c r="C7873" t="s">
        <v>19</v>
      </c>
      <c r="D7873" t="s">
        <v>30</v>
      </c>
      <c r="E7873">
        <v>25</v>
      </c>
      <c r="F7873">
        <v>15</v>
      </c>
      <c r="J7873" t="s">
        <v>1244</v>
      </c>
    </row>
    <row r="7874" spans="1:10">
      <c r="A7874" t="s">
        <v>2133</v>
      </c>
      <c r="B7874" s="56">
        <v>8.2083333333333328E-2</v>
      </c>
      <c r="C7874" t="s">
        <v>18</v>
      </c>
      <c r="D7874" t="s">
        <v>30</v>
      </c>
      <c r="E7874" t="s">
        <v>38</v>
      </c>
      <c r="F7874" t="s">
        <v>38</v>
      </c>
      <c r="J7874" t="s">
        <v>103</v>
      </c>
    </row>
    <row r="7875" spans="1:10">
      <c r="A7875" t="s">
        <v>2133</v>
      </c>
      <c r="B7875" s="56">
        <v>8.2083333333333328E-2</v>
      </c>
      <c r="C7875" t="s">
        <v>18</v>
      </c>
      <c r="D7875" t="s">
        <v>30</v>
      </c>
      <c r="E7875">
        <v>13</v>
      </c>
      <c r="F7875">
        <v>4</v>
      </c>
      <c r="J7875" t="s">
        <v>335</v>
      </c>
    </row>
    <row r="7876" spans="1:10">
      <c r="A7876" t="s">
        <v>2133</v>
      </c>
      <c r="B7876" s="56">
        <v>8.2152777777777783E-2</v>
      </c>
      <c r="C7876" t="s">
        <v>19</v>
      </c>
      <c r="D7876" t="s">
        <v>28</v>
      </c>
      <c r="E7876">
        <v>11</v>
      </c>
      <c r="H7876" t="s">
        <v>2197</v>
      </c>
    </row>
    <row r="7877" spans="1:10">
      <c r="A7877" t="s">
        <v>2133</v>
      </c>
      <c r="B7877" s="56">
        <v>8.3935185185185182E-2</v>
      </c>
      <c r="C7877" t="s">
        <v>13</v>
      </c>
      <c r="D7877" t="s">
        <v>33</v>
      </c>
      <c r="E7877" t="s">
        <v>17</v>
      </c>
      <c r="F7877">
        <v>20</v>
      </c>
      <c r="J7877" t="s">
        <v>103</v>
      </c>
    </row>
    <row r="7878" spans="1:10">
      <c r="A7878" t="s">
        <v>2133</v>
      </c>
      <c r="B7878" s="56">
        <v>8.3935185185185182E-2</v>
      </c>
      <c r="C7878" t="s">
        <v>13</v>
      </c>
      <c r="D7878" t="s">
        <v>33</v>
      </c>
      <c r="E7878">
        <v>21</v>
      </c>
      <c r="F7878">
        <v>12</v>
      </c>
    </row>
    <row r="7879" spans="1:10">
      <c r="A7879" t="s">
        <v>2133</v>
      </c>
      <c r="B7879" s="56">
        <v>8.4016203703703704E-2</v>
      </c>
      <c r="C7879" t="s">
        <v>13</v>
      </c>
      <c r="D7879" t="s">
        <v>33</v>
      </c>
      <c r="E7879" t="s">
        <v>38</v>
      </c>
      <c r="F7879" t="s">
        <v>38</v>
      </c>
      <c r="J7879" t="s">
        <v>103</v>
      </c>
    </row>
    <row r="7880" spans="1:10">
      <c r="A7880" t="s">
        <v>2133</v>
      </c>
      <c r="B7880" s="56">
        <v>8.4016203703703704E-2</v>
      </c>
      <c r="C7880" t="s">
        <v>13</v>
      </c>
      <c r="D7880" t="s">
        <v>33</v>
      </c>
      <c r="E7880">
        <v>11</v>
      </c>
      <c r="F7880">
        <v>2</v>
      </c>
    </row>
    <row r="7881" spans="1:10">
      <c r="A7881" t="s">
        <v>2133</v>
      </c>
      <c r="B7881" s="56">
        <v>8.414351851851852E-2</v>
      </c>
      <c r="C7881" t="s">
        <v>13</v>
      </c>
      <c r="D7881" t="s">
        <v>28</v>
      </c>
      <c r="E7881">
        <v>7</v>
      </c>
      <c r="H7881" t="s">
        <v>2198</v>
      </c>
    </row>
    <row r="7882" spans="1:10">
      <c r="A7882" t="s">
        <v>2133</v>
      </c>
      <c r="B7882" s="56">
        <v>8.5752314814814809E-2</v>
      </c>
      <c r="C7882" t="s">
        <v>14</v>
      </c>
      <c r="D7882" t="s">
        <v>77</v>
      </c>
      <c r="E7882" t="s">
        <v>38</v>
      </c>
      <c r="F7882" t="s">
        <v>38</v>
      </c>
      <c r="J7882" t="s">
        <v>103</v>
      </c>
    </row>
    <row r="7883" spans="1:10">
      <c r="A7883" t="s">
        <v>2133</v>
      </c>
      <c r="B7883" s="56">
        <v>8.5752314814814809E-2</v>
      </c>
      <c r="C7883" t="s">
        <v>14</v>
      </c>
      <c r="D7883" t="s">
        <v>77</v>
      </c>
      <c r="E7883" t="s">
        <v>20</v>
      </c>
      <c r="F7883">
        <v>1</v>
      </c>
      <c r="J7883" t="s">
        <v>2199</v>
      </c>
    </row>
    <row r="7884" spans="1:10">
      <c r="A7884" t="s">
        <v>2133</v>
      </c>
      <c r="B7884" s="56">
        <v>8.5821759259259264E-2</v>
      </c>
      <c r="C7884" t="s">
        <v>13</v>
      </c>
      <c r="D7884" t="s">
        <v>77</v>
      </c>
      <c r="E7884">
        <v>4</v>
      </c>
      <c r="F7884">
        <v>3</v>
      </c>
      <c r="J7884" t="s">
        <v>2199</v>
      </c>
    </row>
    <row r="7885" spans="1:10">
      <c r="A7885" t="s">
        <v>2133</v>
      </c>
      <c r="B7885" s="56">
        <v>8.6041666666666669E-2</v>
      </c>
      <c r="C7885" t="s">
        <v>21</v>
      </c>
      <c r="D7885" t="s">
        <v>77</v>
      </c>
      <c r="E7885">
        <v>19</v>
      </c>
      <c r="F7885">
        <v>17</v>
      </c>
      <c r="J7885" t="s">
        <v>2199</v>
      </c>
    </row>
    <row r="7886" spans="1:10">
      <c r="A7886" t="s">
        <v>2133</v>
      </c>
      <c r="B7886" s="56">
        <v>8.6053240740740736E-2</v>
      </c>
      <c r="C7886" t="s">
        <v>19</v>
      </c>
      <c r="D7886" t="s">
        <v>77</v>
      </c>
      <c r="E7886">
        <v>17</v>
      </c>
      <c r="F7886">
        <v>8</v>
      </c>
      <c r="J7886" t="s">
        <v>2199</v>
      </c>
    </row>
    <row r="7887" spans="1:10">
      <c r="A7887" t="s">
        <v>2133</v>
      </c>
      <c r="B7887" s="56">
        <v>8.6076388888888883E-2</v>
      </c>
      <c r="C7887" t="s">
        <v>18</v>
      </c>
      <c r="D7887" t="s">
        <v>77</v>
      </c>
      <c r="E7887">
        <v>21</v>
      </c>
      <c r="F7887">
        <v>17</v>
      </c>
      <c r="J7887" t="s">
        <v>2199</v>
      </c>
    </row>
    <row r="7888" spans="1:10">
      <c r="A7888" t="s">
        <v>2133</v>
      </c>
      <c r="B7888" s="56">
        <v>8.6099537037037044E-2</v>
      </c>
      <c r="C7888" t="s">
        <v>888</v>
      </c>
      <c r="D7888" t="s">
        <v>77</v>
      </c>
      <c r="E7888">
        <v>3</v>
      </c>
      <c r="F7888">
        <v>3</v>
      </c>
      <c r="H7888" t="s">
        <v>2201</v>
      </c>
      <c r="J7888" t="s">
        <v>2199</v>
      </c>
    </row>
    <row r="7889" spans="1:10">
      <c r="A7889" t="s">
        <v>2133</v>
      </c>
      <c r="B7889" s="56">
        <v>8.6145833333333338E-2</v>
      </c>
      <c r="C7889" t="s">
        <v>66</v>
      </c>
      <c r="D7889" t="s">
        <v>77</v>
      </c>
      <c r="E7889">
        <v>12</v>
      </c>
      <c r="F7889">
        <v>10</v>
      </c>
      <c r="H7889" t="s">
        <v>2202</v>
      </c>
      <c r="J7889" t="s">
        <v>2199</v>
      </c>
    </row>
    <row r="7890" spans="1:10">
      <c r="A7890" t="s">
        <v>2133</v>
      </c>
      <c r="B7890" s="56">
        <v>8.6689814814814817E-2</v>
      </c>
      <c r="C7890" t="s">
        <v>14</v>
      </c>
      <c r="D7890" t="s">
        <v>37</v>
      </c>
      <c r="E7890">
        <v>25</v>
      </c>
      <c r="F7890">
        <v>19</v>
      </c>
    </row>
    <row r="7891" spans="1:10">
      <c r="A7891" t="s">
        <v>2133</v>
      </c>
      <c r="B7891" s="56">
        <v>8.728009259259259E-2</v>
      </c>
      <c r="C7891" t="s">
        <v>14</v>
      </c>
      <c r="D7891" t="s">
        <v>109</v>
      </c>
      <c r="E7891">
        <v>17</v>
      </c>
      <c r="F7891">
        <v>17</v>
      </c>
    </row>
    <row r="7892" spans="1:10">
      <c r="A7892" t="s">
        <v>2133</v>
      </c>
      <c r="B7892" s="56">
        <v>8.8530092592592591E-2</v>
      </c>
      <c r="C7892" t="s">
        <v>19</v>
      </c>
      <c r="D7892" t="s">
        <v>15</v>
      </c>
      <c r="E7892" t="s">
        <v>38</v>
      </c>
      <c r="F7892" t="s">
        <v>38</v>
      </c>
      <c r="J7892" t="s">
        <v>103</v>
      </c>
    </row>
    <row r="7893" spans="1:10">
      <c r="A7893" t="s">
        <v>2133</v>
      </c>
      <c r="B7893" s="56">
        <v>8.8530092592592591E-2</v>
      </c>
      <c r="C7893" t="s">
        <v>19</v>
      </c>
      <c r="D7893" t="s">
        <v>15</v>
      </c>
      <c r="E7893">
        <v>9</v>
      </c>
      <c r="F7893">
        <v>9</v>
      </c>
      <c r="J7893" t="s">
        <v>105</v>
      </c>
    </row>
    <row r="7894" spans="1:10">
      <c r="A7894" t="s">
        <v>2133</v>
      </c>
      <c r="B7894" s="56">
        <v>8.9050925925925922E-2</v>
      </c>
      <c r="C7894" t="s">
        <v>21</v>
      </c>
      <c r="D7894" t="s">
        <v>33</v>
      </c>
      <c r="E7894" t="s">
        <v>38</v>
      </c>
      <c r="F7894" t="s">
        <v>38</v>
      </c>
      <c r="J7894" t="s">
        <v>103</v>
      </c>
    </row>
    <row r="7895" spans="1:10">
      <c r="A7895" t="s">
        <v>2133</v>
      </c>
      <c r="B7895" s="56">
        <v>8.9050925925925922E-2</v>
      </c>
      <c r="C7895" t="s">
        <v>21</v>
      </c>
      <c r="D7895" t="s">
        <v>33</v>
      </c>
      <c r="E7895">
        <v>12</v>
      </c>
      <c r="F7895">
        <v>3</v>
      </c>
      <c r="J7895" t="s">
        <v>448</v>
      </c>
    </row>
    <row r="7896" spans="1:10">
      <c r="A7896" t="s">
        <v>2133</v>
      </c>
      <c r="B7896" s="56">
        <v>9.0856481481481483E-2</v>
      </c>
      <c r="C7896" t="s">
        <v>13</v>
      </c>
      <c r="D7896" t="s">
        <v>52</v>
      </c>
      <c r="E7896">
        <v>17</v>
      </c>
      <c r="F7896">
        <v>17</v>
      </c>
    </row>
    <row r="7897" spans="1:10">
      <c r="A7897" t="s">
        <v>2133</v>
      </c>
      <c r="B7897" s="56">
        <v>9.1712962962962968E-2</v>
      </c>
      <c r="C7897" t="s">
        <v>13</v>
      </c>
      <c r="D7897" t="s">
        <v>33</v>
      </c>
      <c r="E7897" t="s">
        <v>38</v>
      </c>
      <c r="F7897" t="s">
        <v>38</v>
      </c>
      <c r="J7897" t="s">
        <v>103</v>
      </c>
    </row>
    <row r="7898" spans="1:10">
      <c r="A7898" t="s">
        <v>2133</v>
      </c>
      <c r="B7898" s="56">
        <v>9.1712962962962968E-2</v>
      </c>
      <c r="C7898" t="s">
        <v>13</v>
      </c>
      <c r="D7898" t="s">
        <v>33</v>
      </c>
      <c r="E7898">
        <v>14</v>
      </c>
      <c r="F7898">
        <v>5</v>
      </c>
      <c r="J7898" t="s">
        <v>222</v>
      </c>
    </row>
    <row r="7899" spans="1:10">
      <c r="A7899" t="s">
        <v>2133</v>
      </c>
      <c r="B7899" s="56">
        <v>9.1747685185185182E-2</v>
      </c>
      <c r="C7899" t="s">
        <v>13</v>
      </c>
      <c r="D7899" t="s">
        <v>33</v>
      </c>
      <c r="E7899" t="s">
        <v>38</v>
      </c>
      <c r="F7899" t="s">
        <v>38</v>
      </c>
      <c r="J7899" t="s">
        <v>103</v>
      </c>
    </row>
    <row r="7900" spans="1:10">
      <c r="A7900" t="s">
        <v>2133</v>
      </c>
      <c r="B7900" s="56">
        <v>9.1747685185185182E-2</v>
      </c>
      <c r="C7900" t="s">
        <v>13</v>
      </c>
      <c r="D7900" t="s">
        <v>33</v>
      </c>
      <c r="E7900">
        <v>25</v>
      </c>
      <c r="F7900">
        <v>16</v>
      </c>
      <c r="J7900" t="s">
        <v>222</v>
      </c>
    </row>
    <row r="7901" spans="1:10">
      <c r="A7901" t="s">
        <v>2133</v>
      </c>
      <c r="B7901" s="56">
        <v>9.1863425925925932E-2</v>
      </c>
      <c r="C7901" t="s">
        <v>13</v>
      </c>
      <c r="D7901" t="s">
        <v>28</v>
      </c>
      <c r="E7901">
        <v>13</v>
      </c>
      <c r="H7901" t="s">
        <v>2203</v>
      </c>
    </row>
    <row r="7902" spans="1:10">
      <c r="A7902" t="s">
        <v>2133</v>
      </c>
      <c r="B7902" s="56">
        <v>9.1886574074074079E-2</v>
      </c>
      <c r="C7902" t="s">
        <v>13</v>
      </c>
      <c r="D7902" t="s">
        <v>28</v>
      </c>
      <c r="E7902">
        <v>7</v>
      </c>
      <c r="H7902" t="s">
        <v>2204</v>
      </c>
    </row>
    <row r="7903" spans="1:10">
      <c r="A7903" t="s">
        <v>2133</v>
      </c>
      <c r="B7903" s="56">
        <v>9.3483796296296301E-2</v>
      </c>
      <c r="C7903" t="s">
        <v>14</v>
      </c>
      <c r="D7903" t="s">
        <v>37</v>
      </c>
      <c r="E7903">
        <v>20</v>
      </c>
      <c r="F7903">
        <v>14</v>
      </c>
    </row>
    <row r="7904" spans="1:10">
      <c r="A7904" t="s">
        <v>2133</v>
      </c>
      <c r="B7904" s="56">
        <v>9.5567129629629627E-2</v>
      </c>
      <c r="C7904" t="s">
        <v>21</v>
      </c>
      <c r="D7904" t="s">
        <v>62</v>
      </c>
      <c r="E7904" t="s">
        <v>38</v>
      </c>
      <c r="F7904" t="s">
        <v>38</v>
      </c>
      <c r="J7904" t="s">
        <v>56</v>
      </c>
    </row>
    <row r="7905" spans="1:10">
      <c r="A7905" t="s">
        <v>2133</v>
      </c>
      <c r="B7905" s="56">
        <v>9.5567129629629627E-2</v>
      </c>
      <c r="C7905" t="s">
        <v>21</v>
      </c>
      <c r="D7905" t="s">
        <v>62</v>
      </c>
      <c r="E7905">
        <v>13</v>
      </c>
      <c r="F7905">
        <v>6</v>
      </c>
      <c r="J7905" t="s">
        <v>2205</v>
      </c>
    </row>
    <row r="7906" spans="1:10">
      <c r="A7906" t="s">
        <v>2133</v>
      </c>
      <c r="B7906" s="56">
        <v>9.5844907407407406E-2</v>
      </c>
      <c r="C7906" t="s">
        <v>21</v>
      </c>
      <c r="D7906" t="s">
        <v>62</v>
      </c>
      <c r="E7906" t="s">
        <v>38</v>
      </c>
      <c r="F7906" t="s">
        <v>38</v>
      </c>
      <c r="J7906" t="s">
        <v>56</v>
      </c>
    </row>
    <row r="7907" spans="1:10">
      <c r="A7907" t="s">
        <v>2133</v>
      </c>
      <c r="B7907" s="56">
        <v>0.13751157407407408</v>
      </c>
      <c r="C7907" t="s">
        <v>21</v>
      </c>
      <c r="D7907" t="s">
        <v>62</v>
      </c>
      <c r="E7907" t="s">
        <v>38</v>
      </c>
      <c r="F7907" t="s">
        <v>38</v>
      </c>
      <c r="J7907" t="s">
        <v>2205</v>
      </c>
    </row>
    <row r="7908" spans="1:10">
      <c r="A7908" t="s">
        <v>2133</v>
      </c>
      <c r="B7908" s="56">
        <v>9.6053240740740745E-2</v>
      </c>
      <c r="C7908" t="s">
        <v>21</v>
      </c>
      <c r="D7908" t="s">
        <v>30</v>
      </c>
      <c r="E7908">
        <v>20</v>
      </c>
      <c r="F7908">
        <v>15</v>
      </c>
      <c r="J7908" t="s">
        <v>103</v>
      </c>
    </row>
    <row r="7909" spans="1:10">
      <c r="A7909" t="s">
        <v>2133</v>
      </c>
      <c r="B7909" s="56">
        <v>9.6053240740740745E-2</v>
      </c>
      <c r="C7909" t="s">
        <v>21</v>
      </c>
      <c r="D7909" t="s">
        <v>30</v>
      </c>
      <c r="E7909">
        <v>15</v>
      </c>
      <c r="F7909">
        <v>10</v>
      </c>
      <c r="J7909" t="s">
        <v>2206</v>
      </c>
    </row>
    <row r="7910" spans="1:10">
      <c r="A7910" t="s">
        <v>2133</v>
      </c>
      <c r="B7910" s="56">
        <v>9.6319444444444444E-2</v>
      </c>
      <c r="C7910" t="s">
        <v>21</v>
      </c>
      <c r="D7910" t="s">
        <v>28</v>
      </c>
      <c r="E7910">
        <v>5</v>
      </c>
      <c r="H7910" t="s">
        <v>2207</v>
      </c>
    </row>
    <row r="7911" spans="1:10">
      <c r="A7911" t="s">
        <v>2133</v>
      </c>
      <c r="B7911" s="56">
        <v>9.7048611111111113E-2</v>
      </c>
      <c r="C7911" t="s">
        <v>21</v>
      </c>
      <c r="D7911" t="s">
        <v>52</v>
      </c>
      <c r="E7911">
        <v>14</v>
      </c>
      <c r="F7911">
        <v>11</v>
      </c>
    </row>
    <row r="7912" spans="1:10">
      <c r="A7912" t="s">
        <v>2133</v>
      </c>
      <c r="B7912" s="56">
        <v>0.1003125</v>
      </c>
      <c r="C7912" t="s">
        <v>18</v>
      </c>
      <c r="D7912" t="s">
        <v>15</v>
      </c>
      <c r="E7912">
        <v>17</v>
      </c>
      <c r="F7912">
        <v>13</v>
      </c>
      <c r="J7912" t="s">
        <v>2208</v>
      </c>
    </row>
    <row r="7913" spans="1:10">
      <c r="A7913" t="s">
        <v>2133</v>
      </c>
      <c r="B7913" s="56">
        <v>0.10252314814814815</v>
      </c>
      <c r="C7913" t="s">
        <v>14</v>
      </c>
      <c r="D7913" t="s">
        <v>22</v>
      </c>
      <c r="E7913" t="s">
        <v>17</v>
      </c>
      <c r="F7913">
        <v>20</v>
      </c>
    </row>
    <row r="7914" spans="1:10">
      <c r="A7914" t="s">
        <v>2133</v>
      </c>
      <c r="B7914" s="56">
        <v>0.10373842592592593</v>
      </c>
      <c r="C7914" t="s">
        <v>14</v>
      </c>
      <c r="D7914" t="s">
        <v>15</v>
      </c>
      <c r="E7914">
        <v>13</v>
      </c>
      <c r="F7914">
        <v>10</v>
      </c>
    </row>
    <row r="7915" spans="1:10">
      <c r="A7915" t="s">
        <v>2133</v>
      </c>
      <c r="B7915" s="56">
        <v>0.10523148148148148</v>
      </c>
      <c r="C7915" t="s">
        <v>18</v>
      </c>
      <c r="D7915" t="s">
        <v>30</v>
      </c>
      <c r="E7915" t="s">
        <v>38</v>
      </c>
      <c r="F7915" t="s">
        <v>38</v>
      </c>
      <c r="J7915" t="s">
        <v>335</v>
      </c>
    </row>
    <row r="7916" spans="1:10">
      <c r="A7916" t="s">
        <v>2133</v>
      </c>
      <c r="B7916" s="56">
        <v>0.10523148148148148</v>
      </c>
      <c r="C7916" t="s">
        <v>18</v>
      </c>
      <c r="D7916" t="s">
        <v>30</v>
      </c>
      <c r="E7916">
        <v>16</v>
      </c>
      <c r="F7916">
        <v>8</v>
      </c>
      <c r="J7916" t="s">
        <v>335</v>
      </c>
    </row>
    <row r="7917" spans="1:10">
      <c r="A7917" t="s">
        <v>2133</v>
      </c>
      <c r="B7917" s="56">
        <v>0.10541666666666667</v>
      </c>
      <c r="C7917" t="s">
        <v>18</v>
      </c>
      <c r="D7917" t="s">
        <v>28</v>
      </c>
      <c r="E7917">
        <v>6</v>
      </c>
      <c r="H7917" t="s">
        <v>2209</v>
      </c>
    </row>
    <row r="7918" spans="1:10">
      <c r="A7918" t="s">
        <v>2133</v>
      </c>
      <c r="B7918" s="56">
        <v>0.10619212962962964</v>
      </c>
      <c r="C7918" t="s">
        <v>21</v>
      </c>
      <c r="D7918" t="s">
        <v>28</v>
      </c>
      <c r="E7918">
        <v>22</v>
      </c>
      <c r="H7918" t="s">
        <v>2210</v>
      </c>
    </row>
    <row r="7919" spans="1:10">
      <c r="A7919" t="s">
        <v>2133</v>
      </c>
      <c r="B7919" s="56">
        <v>0.10722222222222222</v>
      </c>
      <c r="C7919" t="s">
        <v>19</v>
      </c>
      <c r="D7919" t="s">
        <v>37</v>
      </c>
      <c r="E7919">
        <v>14</v>
      </c>
      <c r="F7919">
        <v>3</v>
      </c>
    </row>
    <row r="7920" spans="1:10">
      <c r="A7920" t="s">
        <v>2133</v>
      </c>
      <c r="B7920" s="56">
        <v>0.12737268518518519</v>
      </c>
      <c r="C7920" t="s">
        <v>13</v>
      </c>
      <c r="D7920" t="s">
        <v>15</v>
      </c>
      <c r="E7920">
        <v>8</v>
      </c>
      <c r="F7920">
        <v>6</v>
      </c>
    </row>
    <row r="7921" spans="1:10">
      <c r="A7921" t="s">
        <v>2133</v>
      </c>
      <c r="B7921" s="56">
        <v>0.12782407407407406</v>
      </c>
      <c r="C7921" t="s">
        <v>21</v>
      </c>
      <c r="D7921" t="s">
        <v>37</v>
      </c>
      <c r="E7921">
        <v>23</v>
      </c>
      <c r="F7921">
        <v>14</v>
      </c>
    </row>
    <row r="7922" spans="1:10">
      <c r="A7922" t="s">
        <v>2133</v>
      </c>
      <c r="B7922" s="56">
        <v>0.12938657407407408</v>
      </c>
      <c r="C7922" t="s">
        <v>888</v>
      </c>
      <c r="D7922" t="s">
        <v>15</v>
      </c>
      <c r="E7922">
        <v>11</v>
      </c>
      <c r="F7922">
        <v>2</v>
      </c>
    </row>
    <row r="7923" spans="1:10">
      <c r="A7923" t="s">
        <v>2133</v>
      </c>
      <c r="B7923" s="56">
        <v>0.13093750000000001</v>
      </c>
      <c r="C7923" t="s">
        <v>888</v>
      </c>
      <c r="D7923" t="s">
        <v>101</v>
      </c>
      <c r="E7923">
        <v>24</v>
      </c>
      <c r="J7923" t="s">
        <v>2211</v>
      </c>
    </row>
    <row r="7924" spans="1:10">
      <c r="A7924" t="s">
        <v>2133</v>
      </c>
      <c r="B7924" s="56">
        <v>0.13219907407407408</v>
      </c>
      <c r="C7924" t="s">
        <v>13</v>
      </c>
      <c r="D7924" t="s">
        <v>37</v>
      </c>
      <c r="E7924">
        <v>15</v>
      </c>
      <c r="F7924">
        <v>9</v>
      </c>
    </row>
    <row r="7925" spans="1:10">
      <c r="A7925" t="s">
        <v>2133</v>
      </c>
      <c r="B7925" s="56">
        <v>0.1328125</v>
      </c>
      <c r="C7925" t="s">
        <v>888</v>
      </c>
      <c r="D7925" t="s">
        <v>15</v>
      </c>
      <c r="E7925" t="s">
        <v>17</v>
      </c>
      <c r="F7925">
        <v>20</v>
      </c>
    </row>
    <row r="7926" spans="1:10">
      <c r="A7926" t="s">
        <v>2133</v>
      </c>
      <c r="B7926" s="56">
        <v>0.13315972222222222</v>
      </c>
      <c r="C7926" t="s">
        <v>14</v>
      </c>
      <c r="D7926" t="s">
        <v>37</v>
      </c>
      <c r="E7926">
        <v>25</v>
      </c>
      <c r="F7926">
        <v>19</v>
      </c>
    </row>
    <row r="7927" spans="1:10">
      <c r="A7927" t="s">
        <v>2133</v>
      </c>
      <c r="B7927" s="56">
        <v>0.13541666666666666</v>
      </c>
      <c r="C7927" t="s">
        <v>66</v>
      </c>
      <c r="D7927" t="s">
        <v>16</v>
      </c>
      <c r="E7927" t="s">
        <v>17</v>
      </c>
      <c r="F7927">
        <v>20</v>
      </c>
    </row>
    <row r="7928" spans="1:10">
      <c r="A7928" t="s">
        <v>2133</v>
      </c>
      <c r="B7928" s="56">
        <v>0.13547453703703705</v>
      </c>
      <c r="C7928" t="s">
        <v>18</v>
      </c>
      <c r="D7928" t="s">
        <v>16</v>
      </c>
      <c r="E7928">
        <v>22</v>
      </c>
      <c r="F7928">
        <v>18</v>
      </c>
    </row>
    <row r="7929" spans="1:10">
      <c r="A7929" t="s">
        <v>2133</v>
      </c>
      <c r="B7929" s="56">
        <v>0.13564814814814816</v>
      </c>
      <c r="C7929" t="s">
        <v>14</v>
      </c>
      <c r="D7929" t="s">
        <v>16</v>
      </c>
      <c r="E7929">
        <v>18</v>
      </c>
      <c r="F7929">
        <v>13</v>
      </c>
    </row>
    <row r="7930" spans="1:10">
      <c r="A7930" t="s">
        <v>2133</v>
      </c>
      <c r="B7930" s="56">
        <v>0.13565972222222222</v>
      </c>
      <c r="C7930" t="s">
        <v>888</v>
      </c>
      <c r="D7930" t="s">
        <v>16</v>
      </c>
      <c r="E7930">
        <v>15</v>
      </c>
      <c r="F7930">
        <v>15</v>
      </c>
    </row>
    <row r="7931" spans="1:10">
      <c r="A7931" t="s">
        <v>2133</v>
      </c>
      <c r="B7931" s="56">
        <v>0.13575231481481481</v>
      </c>
      <c r="C7931" t="s">
        <v>21</v>
      </c>
      <c r="D7931" t="s">
        <v>16</v>
      </c>
      <c r="E7931">
        <v>12</v>
      </c>
      <c r="F7931">
        <v>11</v>
      </c>
    </row>
    <row r="7932" spans="1:10">
      <c r="A7932" t="s">
        <v>2133</v>
      </c>
      <c r="B7932" s="56">
        <v>0.1358449074074074</v>
      </c>
      <c r="C7932" t="s">
        <v>19</v>
      </c>
      <c r="D7932" t="s">
        <v>16</v>
      </c>
      <c r="E7932" t="s">
        <v>20</v>
      </c>
      <c r="F7932">
        <v>1</v>
      </c>
    </row>
    <row r="7933" spans="1:10">
      <c r="A7933" t="s">
        <v>2133</v>
      </c>
      <c r="B7933" s="56">
        <v>0.13589120370370369</v>
      </c>
      <c r="C7933" t="s">
        <v>13</v>
      </c>
      <c r="D7933" t="s">
        <v>16</v>
      </c>
      <c r="E7933">
        <v>3</v>
      </c>
      <c r="F7933">
        <v>3</v>
      </c>
    </row>
    <row r="7934" spans="1:10">
      <c r="A7934" t="s">
        <v>2133</v>
      </c>
      <c r="B7934" s="56">
        <v>0.13940972222222223</v>
      </c>
      <c r="C7934" t="s">
        <v>66</v>
      </c>
      <c r="D7934" t="s">
        <v>30</v>
      </c>
      <c r="E7934" t="s">
        <v>38</v>
      </c>
      <c r="F7934" t="s">
        <v>38</v>
      </c>
      <c r="J7934" t="s">
        <v>56</v>
      </c>
    </row>
    <row r="7935" spans="1:10">
      <c r="A7935" t="s">
        <v>2133</v>
      </c>
      <c r="B7935" s="56">
        <v>0.13940972222222223</v>
      </c>
      <c r="C7935" t="s">
        <v>66</v>
      </c>
      <c r="D7935" t="s">
        <v>30</v>
      </c>
      <c r="E7935">
        <v>23</v>
      </c>
      <c r="F7935">
        <v>15</v>
      </c>
      <c r="J7935" t="s">
        <v>831</v>
      </c>
    </row>
    <row r="7936" spans="1:10">
      <c r="A7936" t="s">
        <v>2133</v>
      </c>
      <c r="B7936" s="56">
        <v>0.13953703703703704</v>
      </c>
      <c r="C7936" t="s">
        <v>66</v>
      </c>
      <c r="D7936" t="s">
        <v>28</v>
      </c>
      <c r="E7936">
        <v>18</v>
      </c>
      <c r="H7936" t="s">
        <v>2218</v>
      </c>
    </row>
    <row r="7937" spans="1:10">
      <c r="A7937" t="s">
        <v>2133</v>
      </c>
      <c r="B7937" s="56">
        <v>0.1399074074074074</v>
      </c>
      <c r="C7937" t="s">
        <v>66</v>
      </c>
      <c r="D7937" t="s">
        <v>30</v>
      </c>
      <c r="E7937" t="s">
        <v>20</v>
      </c>
      <c r="F7937">
        <v>1</v>
      </c>
      <c r="J7937" t="s">
        <v>56</v>
      </c>
    </row>
    <row r="7938" spans="1:10">
      <c r="A7938" t="s">
        <v>2133</v>
      </c>
      <c r="B7938" s="56">
        <v>0.1399074074074074</v>
      </c>
      <c r="C7938" t="s">
        <v>66</v>
      </c>
      <c r="D7938" t="s">
        <v>30</v>
      </c>
      <c r="E7938" t="s">
        <v>681</v>
      </c>
      <c r="F7938">
        <v>8</v>
      </c>
      <c r="J7938" t="s">
        <v>831</v>
      </c>
    </row>
    <row r="7939" spans="1:10">
      <c r="A7939" t="s">
        <v>2133</v>
      </c>
      <c r="B7939" s="56">
        <v>0.14017361111111112</v>
      </c>
      <c r="C7939" t="s">
        <v>66</v>
      </c>
      <c r="D7939" t="s">
        <v>28</v>
      </c>
      <c r="E7939">
        <v>12</v>
      </c>
      <c r="H7939" t="s">
        <v>2219</v>
      </c>
    </row>
    <row r="7940" spans="1:10">
      <c r="A7940" t="s">
        <v>2133</v>
      </c>
      <c r="B7940" s="56">
        <v>0.14108796296296297</v>
      </c>
      <c r="C7940" t="s">
        <v>14</v>
      </c>
      <c r="D7940" t="s">
        <v>30</v>
      </c>
      <c r="E7940">
        <v>12</v>
      </c>
      <c r="F7940">
        <v>3</v>
      </c>
      <c r="J7940" t="s">
        <v>58</v>
      </c>
    </row>
    <row r="7941" spans="1:10">
      <c r="A7941" t="s">
        <v>2133</v>
      </c>
      <c r="B7941" s="56" t="s">
        <v>2220</v>
      </c>
      <c r="C7941" t="s">
        <v>14</v>
      </c>
      <c r="D7941" t="s">
        <v>30</v>
      </c>
      <c r="E7941">
        <v>18</v>
      </c>
      <c r="F7941">
        <v>9</v>
      </c>
      <c r="J7941" t="s">
        <v>58</v>
      </c>
    </row>
    <row r="7942" spans="1:10">
      <c r="A7942" t="s">
        <v>2133</v>
      </c>
      <c r="B7942" s="56">
        <v>0.14123842592592592</v>
      </c>
      <c r="C7942" t="s">
        <v>14</v>
      </c>
      <c r="D7942" t="s">
        <v>28</v>
      </c>
      <c r="E7942">
        <v>13</v>
      </c>
      <c r="H7942" t="s">
        <v>2221</v>
      </c>
    </row>
    <row r="7943" spans="1:10">
      <c r="A7943" t="s">
        <v>2133</v>
      </c>
      <c r="B7943" s="56">
        <v>0.1413425925925926</v>
      </c>
      <c r="C7943" t="s">
        <v>14</v>
      </c>
      <c r="D7943" t="s">
        <v>28</v>
      </c>
      <c r="E7943">
        <v>9</v>
      </c>
      <c r="H7943" t="s">
        <v>2222</v>
      </c>
    </row>
    <row r="7944" spans="1:10">
      <c r="A7944" t="s">
        <v>2133</v>
      </c>
      <c r="B7944" s="56">
        <v>0.14216435185185186</v>
      </c>
      <c r="C7944" t="s">
        <v>888</v>
      </c>
      <c r="D7944" t="s">
        <v>28</v>
      </c>
      <c r="E7944">
        <v>12</v>
      </c>
      <c r="H7944" t="s">
        <v>2223</v>
      </c>
      <c r="I7944">
        <v>1</v>
      </c>
      <c r="J7944" t="s">
        <v>2224</v>
      </c>
    </row>
    <row r="7945" spans="1:10">
      <c r="A7945" t="s">
        <v>2133</v>
      </c>
      <c r="B7945" s="56">
        <v>0.1429050925925926</v>
      </c>
      <c r="C7945" t="s">
        <v>14</v>
      </c>
      <c r="D7945" t="s">
        <v>55</v>
      </c>
      <c r="E7945" t="s">
        <v>17</v>
      </c>
      <c r="F7945">
        <v>20</v>
      </c>
      <c r="J7945" t="s">
        <v>103</v>
      </c>
    </row>
    <row r="7946" spans="1:10">
      <c r="A7946" t="s">
        <v>2133</v>
      </c>
      <c r="B7946" s="56">
        <v>0.1429050925925926</v>
      </c>
      <c r="C7946" t="s">
        <v>14</v>
      </c>
      <c r="D7946" t="s">
        <v>55</v>
      </c>
      <c r="E7946">
        <v>17</v>
      </c>
      <c r="F7946">
        <v>12</v>
      </c>
      <c r="J7946" t="s">
        <v>105</v>
      </c>
    </row>
    <row r="7947" spans="1:10">
      <c r="A7947" t="s">
        <v>2133</v>
      </c>
      <c r="B7947" s="56">
        <v>0.14425925925925925</v>
      </c>
      <c r="C7947" t="s">
        <v>21</v>
      </c>
      <c r="D7947" t="s">
        <v>28</v>
      </c>
      <c r="E7947">
        <v>29</v>
      </c>
      <c r="H7947" t="s">
        <v>2225</v>
      </c>
      <c r="I7947" t="s">
        <v>40</v>
      </c>
      <c r="J7947" t="s">
        <v>614</v>
      </c>
    </row>
    <row r="7948" spans="1:10">
      <c r="A7948" t="s">
        <v>2133</v>
      </c>
      <c r="B7948" s="56">
        <v>0.14483796296296297</v>
      </c>
      <c r="C7948" t="s">
        <v>13</v>
      </c>
      <c r="D7948" t="s">
        <v>77</v>
      </c>
      <c r="E7948">
        <v>4</v>
      </c>
      <c r="F7948">
        <v>3</v>
      </c>
    </row>
    <row r="7949" spans="1:10">
      <c r="A7949" t="s">
        <v>2133</v>
      </c>
      <c r="B7949" s="56">
        <v>0.14924768518518519</v>
      </c>
      <c r="C7949" t="s">
        <v>13</v>
      </c>
      <c r="D7949" t="s">
        <v>30</v>
      </c>
      <c r="E7949">
        <v>29</v>
      </c>
      <c r="F7949">
        <v>19</v>
      </c>
      <c r="J7949" t="s">
        <v>88</v>
      </c>
    </row>
    <row r="7950" spans="1:10">
      <c r="A7950" t="s">
        <v>2133</v>
      </c>
      <c r="B7950" s="56">
        <v>0.14940972222222224</v>
      </c>
      <c r="C7950" t="s">
        <v>13</v>
      </c>
      <c r="D7950" t="s">
        <v>28</v>
      </c>
      <c r="E7950">
        <v>13</v>
      </c>
      <c r="H7950" t="s">
        <v>2226</v>
      </c>
    </row>
    <row r="7951" spans="1:10">
      <c r="A7951" t="s">
        <v>2133</v>
      </c>
      <c r="B7951" s="56">
        <v>0.14958333333333335</v>
      </c>
      <c r="C7951" t="s">
        <v>13</v>
      </c>
      <c r="D7951" t="s">
        <v>30</v>
      </c>
      <c r="E7951">
        <v>18</v>
      </c>
      <c r="F7951">
        <v>8</v>
      </c>
      <c r="J7951" t="s">
        <v>88</v>
      </c>
    </row>
    <row r="7952" spans="1:10">
      <c r="A7952" t="s">
        <v>2133</v>
      </c>
      <c r="B7952" s="56">
        <v>0.1496875</v>
      </c>
      <c r="C7952" t="s">
        <v>13</v>
      </c>
      <c r="D7952" t="s">
        <v>28</v>
      </c>
      <c r="E7952">
        <v>13</v>
      </c>
      <c r="H7952" t="s">
        <v>2226</v>
      </c>
    </row>
    <row r="7953" spans="1:10">
      <c r="A7953" t="s">
        <v>2133</v>
      </c>
      <c r="B7953" s="56">
        <v>0.15142361111111111</v>
      </c>
      <c r="C7953" t="s">
        <v>66</v>
      </c>
      <c r="D7953" t="s">
        <v>30</v>
      </c>
      <c r="E7953" t="s">
        <v>38</v>
      </c>
      <c r="F7953" t="s">
        <v>38</v>
      </c>
      <c r="J7953" t="s">
        <v>56</v>
      </c>
    </row>
    <row r="7954" spans="1:10">
      <c r="A7954" t="s">
        <v>2133</v>
      </c>
      <c r="B7954" s="56">
        <v>0.15142361111111111</v>
      </c>
      <c r="C7954" t="s">
        <v>66</v>
      </c>
      <c r="D7954" t="s">
        <v>30</v>
      </c>
      <c r="E7954">
        <v>22</v>
      </c>
      <c r="F7954">
        <v>14</v>
      </c>
      <c r="J7954" t="s">
        <v>504</v>
      </c>
    </row>
    <row r="7955" spans="1:10">
      <c r="A7955" t="s">
        <v>2133</v>
      </c>
      <c r="B7955" s="56">
        <v>0.15190972222222221</v>
      </c>
      <c r="C7955" t="s">
        <v>66</v>
      </c>
      <c r="D7955" t="s">
        <v>28</v>
      </c>
      <c r="E7955">
        <v>8</v>
      </c>
      <c r="H7955" t="s">
        <v>2227</v>
      </c>
      <c r="I7955">
        <v>1</v>
      </c>
    </row>
    <row r="7956" spans="1:10">
      <c r="A7956" t="s">
        <v>2133</v>
      </c>
      <c r="B7956" s="56">
        <v>0.15335648148148148</v>
      </c>
      <c r="C7956" t="s">
        <v>66</v>
      </c>
      <c r="D7956" t="s">
        <v>30</v>
      </c>
      <c r="E7956" t="s">
        <v>38</v>
      </c>
      <c r="F7956" t="s">
        <v>38</v>
      </c>
      <c r="J7956" t="s">
        <v>56</v>
      </c>
    </row>
    <row r="7957" spans="1:10">
      <c r="A7957" t="s">
        <v>2133</v>
      </c>
      <c r="B7957" s="56">
        <v>0.15335648148148148</v>
      </c>
      <c r="C7957" t="s">
        <v>66</v>
      </c>
      <c r="D7957" t="s">
        <v>30</v>
      </c>
      <c r="E7957">
        <v>25</v>
      </c>
      <c r="F7957">
        <v>17</v>
      </c>
      <c r="J7957" t="s">
        <v>1717</v>
      </c>
    </row>
    <row r="7958" spans="1:10">
      <c r="A7958" t="s">
        <v>2133</v>
      </c>
      <c r="B7958" s="56">
        <v>0.15344907407407407</v>
      </c>
      <c r="C7958" t="s">
        <v>66</v>
      </c>
      <c r="D7958" t="s">
        <v>28</v>
      </c>
      <c r="E7958">
        <v>11</v>
      </c>
      <c r="H7958" t="s">
        <v>2228</v>
      </c>
    </row>
    <row r="7959" spans="1:10">
      <c r="A7959" t="s">
        <v>2133</v>
      </c>
      <c r="B7959" s="56">
        <v>0.15410879629629629</v>
      </c>
      <c r="C7959" t="s">
        <v>14</v>
      </c>
      <c r="D7959" t="s">
        <v>30</v>
      </c>
      <c r="E7959">
        <v>29</v>
      </c>
      <c r="F7959">
        <v>19</v>
      </c>
      <c r="J7959" t="s">
        <v>32</v>
      </c>
    </row>
    <row r="7960" spans="1:10">
      <c r="A7960" t="s">
        <v>2133</v>
      </c>
      <c r="B7960" s="56">
        <v>0.15422453703703703</v>
      </c>
      <c r="C7960" t="s">
        <v>14</v>
      </c>
      <c r="D7960" t="s">
        <v>28</v>
      </c>
      <c r="E7960">
        <v>11</v>
      </c>
      <c r="H7960" t="s">
        <v>2230</v>
      </c>
    </row>
    <row r="7961" spans="1:10">
      <c r="A7961" t="s">
        <v>2133</v>
      </c>
      <c r="B7961" s="56">
        <v>0.1542824074074074</v>
      </c>
      <c r="C7961" t="s">
        <v>14</v>
      </c>
      <c r="D7961" t="s">
        <v>30</v>
      </c>
      <c r="E7961">
        <v>25</v>
      </c>
      <c r="F7961">
        <v>15</v>
      </c>
      <c r="J7961" t="s">
        <v>32</v>
      </c>
    </row>
    <row r="7962" spans="1:10">
      <c r="A7962" t="s">
        <v>2133</v>
      </c>
      <c r="B7962" s="56">
        <v>0.15434027777777778</v>
      </c>
      <c r="C7962" t="s">
        <v>14</v>
      </c>
      <c r="D7962" t="s">
        <v>28</v>
      </c>
      <c r="E7962">
        <v>7</v>
      </c>
      <c r="H7962" t="s">
        <v>2231</v>
      </c>
    </row>
    <row r="7963" spans="1:10">
      <c r="A7963" t="s">
        <v>2133</v>
      </c>
      <c r="B7963" s="56">
        <v>0.15456018518518519</v>
      </c>
      <c r="C7963" t="s">
        <v>14</v>
      </c>
      <c r="D7963" t="s">
        <v>30</v>
      </c>
      <c r="E7963">
        <v>17</v>
      </c>
      <c r="F7963">
        <v>7</v>
      </c>
      <c r="J7963" t="s">
        <v>32</v>
      </c>
    </row>
    <row r="7964" spans="1:10">
      <c r="A7964" t="s">
        <v>2133</v>
      </c>
      <c r="B7964" s="56">
        <v>0.15460648148148148</v>
      </c>
      <c r="C7964" t="s">
        <v>14</v>
      </c>
      <c r="D7964" t="s">
        <v>28</v>
      </c>
      <c r="E7964">
        <v>7</v>
      </c>
      <c r="H7964" t="s">
        <v>2231</v>
      </c>
    </row>
    <row r="7965" spans="1:10">
      <c r="A7965" t="s">
        <v>2133</v>
      </c>
      <c r="B7965" s="56">
        <v>0.15584490740740742</v>
      </c>
      <c r="C7965" t="s">
        <v>888</v>
      </c>
      <c r="D7965" t="s">
        <v>28</v>
      </c>
      <c r="E7965">
        <v>17</v>
      </c>
      <c r="H7965" t="s">
        <v>2232</v>
      </c>
      <c r="J7965" t="s">
        <v>215</v>
      </c>
    </row>
    <row r="7966" spans="1:10">
      <c r="A7966" t="s">
        <v>2133</v>
      </c>
      <c r="B7966" s="56">
        <v>0.15652777777777777</v>
      </c>
      <c r="C7966" t="s">
        <v>21</v>
      </c>
      <c r="D7966" t="s">
        <v>33</v>
      </c>
      <c r="E7966">
        <v>28</v>
      </c>
      <c r="F7966">
        <v>19</v>
      </c>
      <c r="J7966" t="s">
        <v>2014</v>
      </c>
    </row>
    <row r="7967" spans="1:10">
      <c r="A7967" t="s">
        <v>2133</v>
      </c>
      <c r="B7967" s="56">
        <v>0.15662037037037038</v>
      </c>
      <c r="C7967" t="s">
        <v>21</v>
      </c>
      <c r="D7967" t="s">
        <v>28</v>
      </c>
      <c r="E7967">
        <v>21</v>
      </c>
      <c r="H7967" t="s">
        <v>2233</v>
      </c>
    </row>
    <row r="7968" spans="1:10">
      <c r="A7968" t="s">
        <v>2133</v>
      </c>
      <c r="B7968" s="56">
        <v>0.15703703703703703</v>
      </c>
      <c r="C7968" t="s">
        <v>18</v>
      </c>
      <c r="D7968" t="s">
        <v>28</v>
      </c>
      <c r="E7968">
        <v>14</v>
      </c>
      <c r="H7968" t="s">
        <v>2235</v>
      </c>
      <c r="I7968">
        <v>2</v>
      </c>
      <c r="J7968" t="s">
        <v>1249</v>
      </c>
    </row>
    <row r="7969" spans="1:10">
      <c r="A7969" t="s">
        <v>2133</v>
      </c>
      <c r="B7969" s="56">
        <v>0.15851851851851853</v>
      </c>
      <c r="C7969" t="s">
        <v>18</v>
      </c>
      <c r="D7969" t="s">
        <v>28</v>
      </c>
      <c r="E7969">
        <v>7</v>
      </c>
      <c r="H7969" t="s">
        <v>2236</v>
      </c>
      <c r="J7969" t="s">
        <v>1249</v>
      </c>
    </row>
    <row r="7970" spans="1:10">
      <c r="A7970" t="s">
        <v>2133</v>
      </c>
      <c r="B7970" s="56">
        <v>0.16042824074074075</v>
      </c>
      <c r="C7970" t="s">
        <v>19</v>
      </c>
      <c r="D7970" t="s">
        <v>30</v>
      </c>
      <c r="E7970">
        <v>28</v>
      </c>
      <c r="F7970">
        <v>18</v>
      </c>
      <c r="J7970" t="s">
        <v>1328</v>
      </c>
    </row>
    <row r="7971" spans="1:10">
      <c r="A7971" t="s">
        <v>2133</v>
      </c>
      <c r="B7971" s="56">
        <v>0.1605324074074074</v>
      </c>
      <c r="C7971" t="s">
        <v>19</v>
      </c>
      <c r="D7971" t="s">
        <v>28</v>
      </c>
      <c r="E7971">
        <v>25</v>
      </c>
      <c r="H7971" t="s">
        <v>2238</v>
      </c>
      <c r="I7971">
        <v>1</v>
      </c>
    </row>
    <row r="7972" spans="1:10">
      <c r="A7972" t="s">
        <v>2133</v>
      </c>
      <c r="B7972" s="56">
        <v>0.16094907407407408</v>
      </c>
      <c r="C7972" t="s">
        <v>13</v>
      </c>
      <c r="D7972" t="s">
        <v>30</v>
      </c>
      <c r="E7972">
        <v>26</v>
      </c>
      <c r="F7972">
        <v>17</v>
      </c>
      <c r="J7972" t="s">
        <v>88</v>
      </c>
    </row>
    <row r="7973" spans="1:10">
      <c r="A7973" t="s">
        <v>2133</v>
      </c>
      <c r="B7973" s="56">
        <v>0.16111111111111112</v>
      </c>
      <c r="C7973" t="s">
        <v>13</v>
      </c>
      <c r="D7973" t="s">
        <v>28</v>
      </c>
      <c r="E7973">
        <v>8</v>
      </c>
      <c r="H7973" t="s">
        <v>2240</v>
      </c>
    </row>
    <row r="7974" spans="1:10">
      <c r="A7974" t="s">
        <v>2133</v>
      </c>
      <c r="B7974" s="56">
        <v>0.16125</v>
      </c>
      <c r="C7974" t="s">
        <v>13</v>
      </c>
      <c r="D7974" t="s">
        <v>30</v>
      </c>
      <c r="E7974">
        <v>25</v>
      </c>
      <c r="F7974">
        <v>16</v>
      </c>
      <c r="J7974" t="s">
        <v>88</v>
      </c>
    </row>
    <row r="7975" spans="1:10">
      <c r="A7975" t="s">
        <v>2133</v>
      </c>
      <c r="B7975" s="56">
        <v>0.16145833333333334</v>
      </c>
      <c r="C7975" t="s">
        <v>13</v>
      </c>
      <c r="D7975" t="s">
        <v>30</v>
      </c>
      <c r="E7975">
        <v>11</v>
      </c>
      <c r="F7975">
        <v>2</v>
      </c>
      <c r="H7975" t="s">
        <v>2228</v>
      </c>
    </row>
    <row r="7976" spans="1:10">
      <c r="A7976" t="s">
        <v>2133</v>
      </c>
      <c r="B7976" s="56">
        <v>0.16202546296296297</v>
      </c>
      <c r="C7976" t="s">
        <v>18</v>
      </c>
      <c r="D7976" t="s">
        <v>28</v>
      </c>
      <c r="E7976">
        <v>12</v>
      </c>
      <c r="H7976" t="s">
        <v>2244</v>
      </c>
      <c r="J7976" t="s">
        <v>215</v>
      </c>
    </row>
    <row r="7977" spans="1:10">
      <c r="A7977" t="s">
        <v>2133</v>
      </c>
      <c r="B7977" s="56">
        <v>0.16283564814814816</v>
      </c>
      <c r="C7977" t="s">
        <v>66</v>
      </c>
      <c r="D7977" t="s">
        <v>30</v>
      </c>
      <c r="E7977" t="s">
        <v>38</v>
      </c>
      <c r="F7977" t="s">
        <v>38</v>
      </c>
      <c r="J7977" t="s">
        <v>56</v>
      </c>
    </row>
    <row r="7978" spans="1:10">
      <c r="A7978" t="s">
        <v>2133</v>
      </c>
      <c r="B7978" s="56">
        <v>0.16283564814814816</v>
      </c>
      <c r="C7978" t="s">
        <v>66</v>
      </c>
      <c r="D7978" t="s">
        <v>30</v>
      </c>
      <c r="E7978">
        <v>24</v>
      </c>
      <c r="F7978">
        <v>16</v>
      </c>
      <c r="J7978" t="s">
        <v>504</v>
      </c>
    </row>
    <row r="7979" spans="1:10">
      <c r="A7979" t="s">
        <v>2133</v>
      </c>
      <c r="B7979" s="56">
        <v>0.16312499999999999</v>
      </c>
      <c r="C7979" t="s">
        <v>66</v>
      </c>
      <c r="D7979" t="s">
        <v>28</v>
      </c>
      <c r="E7979">
        <v>22</v>
      </c>
      <c r="H7979" t="s">
        <v>2245</v>
      </c>
      <c r="I7979">
        <v>1</v>
      </c>
    </row>
    <row r="7980" spans="1:10">
      <c r="A7980" t="s">
        <v>2133</v>
      </c>
      <c r="B7980" s="56">
        <v>0.16405092592592593</v>
      </c>
      <c r="C7980" t="s">
        <v>66</v>
      </c>
      <c r="D7980" t="s">
        <v>30</v>
      </c>
      <c r="E7980" t="s">
        <v>38</v>
      </c>
      <c r="F7980" t="s">
        <v>38</v>
      </c>
      <c r="J7980" t="s">
        <v>56</v>
      </c>
    </row>
    <row r="7981" spans="1:10">
      <c r="A7981" t="s">
        <v>2133</v>
      </c>
      <c r="B7981" s="56">
        <v>0.1640625</v>
      </c>
      <c r="C7981" t="s">
        <v>66</v>
      </c>
      <c r="D7981" t="s">
        <v>30</v>
      </c>
      <c r="E7981">
        <v>23</v>
      </c>
      <c r="F7981">
        <v>15</v>
      </c>
      <c r="J7981" t="s">
        <v>504</v>
      </c>
    </row>
    <row r="7982" spans="1:10">
      <c r="A7982" t="s">
        <v>2133</v>
      </c>
      <c r="B7982" s="56">
        <v>0.16450231481481481</v>
      </c>
      <c r="C7982" t="s">
        <v>66</v>
      </c>
      <c r="D7982" t="s">
        <v>28</v>
      </c>
      <c r="E7982">
        <v>12</v>
      </c>
      <c r="H7982" t="s">
        <v>2250</v>
      </c>
      <c r="I7982">
        <v>1</v>
      </c>
      <c r="J7982" t="s">
        <v>2251</v>
      </c>
    </row>
    <row r="7983" spans="1:10">
      <c r="A7983" t="s">
        <v>2133</v>
      </c>
      <c r="B7983" s="56">
        <v>0.16578703703703704</v>
      </c>
      <c r="C7983" t="s">
        <v>14</v>
      </c>
      <c r="D7983" t="s">
        <v>37</v>
      </c>
      <c r="E7983">
        <v>11</v>
      </c>
      <c r="F7983">
        <v>5</v>
      </c>
    </row>
    <row r="7984" spans="1:10">
      <c r="A7984" t="s">
        <v>2133</v>
      </c>
      <c r="B7984" s="56">
        <v>0.16619212962962962</v>
      </c>
      <c r="C7984" t="s">
        <v>21</v>
      </c>
      <c r="D7984" t="s">
        <v>33</v>
      </c>
      <c r="E7984">
        <v>16</v>
      </c>
      <c r="F7984">
        <v>7</v>
      </c>
      <c r="J7984" t="s">
        <v>2014</v>
      </c>
    </row>
    <row r="7985" spans="1:10">
      <c r="A7985" t="s">
        <v>2133</v>
      </c>
      <c r="B7985" s="56">
        <v>0.1662962962962963</v>
      </c>
      <c r="C7985" t="s">
        <v>21</v>
      </c>
      <c r="D7985" t="s">
        <v>28</v>
      </c>
      <c r="E7985">
        <v>14</v>
      </c>
      <c r="H7985" t="s">
        <v>2252</v>
      </c>
    </row>
    <row r="7986" spans="1:10">
      <c r="A7986" t="s">
        <v>2133</v>
      </c>
      <c r="B7986" s="56">
        <v>0.16671296296296295</v>
      </c>
      <c r="C7986" t="s">
        <v>18</v>
      </c>
      <c r="D7986" t="s">
        <v>28</v>
      </c>
      <c r="E7986">
        <v>8</v>
      </c>
      <c r="H7986" t="s">
        <v>2254</v>
      </c>
      <c r="I7986">
        <v>2</v>
      </c>
      <c r="J7986" t="s">
        <v>1249</v>
      </c>
    </row>
    <row r="7987" spans="1:10">
      <c r="A7987" t="s">
        <v>2133</v>
      </c>
      <c r="B7987" s="56">
        <v>0.16792824074074075</v>
      </c>
      <c r="C7987" t="s">
        <v>18</v>
      </c>
      <c r="D7987" t="s">
        <v>28</v>
      </c>
      <c r="E7987">
        <v>15</v>
      </c>
      <c r="H7987" t="s">
        <v>2255</v>
      </c>
      <c r="J7987" t="s">
        <v>1249</v>
      </c>
    </row>
    <row r="7988" spans="1:10">
      <c r="A7988" t="s">
        <v>2133</v>
      </c>
      <c r="B7988" s="56">
        <v>0.17253472222222221</v>
      </c>
      <c r="C7988" t="s">
        <v>888</v>
      </c>
      <c r="D7988" t="s">
        <v>15</v>
      </c>
      <c r="E7988" t="s">
        <v>17</v>
      </c>
      <c r="F7988">
        <v>20</v>
      </c>
    </row>
    <row r="7989" spans="1:10">
      <c r="A7989" t="s">
        <v>2133</v>
      </c>
      <c r="B7989" s="56">
        <v>0.17383101851851851</v>
      </c>
      <c r="C7989" t="s">
        <v>14</v>
      </c>
      <c r="D7989" t="s">
        <v>113</v>
      </c>
      <c r="E7989" t="s">
        <v>17</v>
      </c>
      <c r="F7989">
        <v>20</v>
      </c>
      <c r="J7989" t="s">
        <v>2258</v>
      </c>
    </row>
    <row r="7990" spans="1:10">
      <c r="A7990" t="s">
        <v>2133</v>
      </c>
      <c r="B7990" s="56">
        <v>0.18004629629629629</v>
      </c>
      <c r="C7990" t="s">
        <v>13</v>
      </c>
      <c r="D7990" t="s">
        <v>113</v>
      </c>
      <c r="E7990">
        <v>15</v>
      </c>
      <c r="F7990">
        <v>12</v>
      </c>
      <c r="J7990" t="s">
        <v>2258</v>
      </c>
    </row>
    <row r="7991" spans="1:10">
      <c r="A7991" t="s">
        <v>2133</v>
      </c>
      <c r="B7991" s="56">
        <v>0.18008101851851852</v>
      </c>
      <c r="C7991" t="s">
        <v>14</v>
      </c>
      <c r="D7991" t="s">
        <v>113</v>
      </c>
      <c r="E7991">
        <v>10</v>
      </c>
      <c r="F7991">
        <v>7</v>
      </c>
      <c r="J7991" t="s">
        <v>2258</v>
      </c>
    </row>
    <row r="7992" spans="1:10">
      <c r="A7992" t="s">
        <v>2133</v>
      </c>
      <c r="B7992" s="56">
        <v>0.18009259259259258</v>
      </c>
      <c r="C7992" t="s">
        <v>21</v>
      </c>
      <c r="D7992" t="s">
        <v>113</v>
      </c>
      <c r="E7992">
        <v>25</v>
      </c>
      <c r="F7992">
        <v>17</v>
      </c>
      <c r="J7992" t="s">
        <v>2258</v>
      </c>
    </row>
    <row r="7993" spans="1:10">
      <c r="A7993" t="s">
        <v>2133</v>
      </c>
      <c r="B7993" s="56">
        <v>0.18010416666666668</v>
      </c>
      <c r="C7993" t="s">
        <v>19</v>
      </c>
      <c r="D7993" t="s">
        <v>113</v>
      </c>
      <c r="E7993">
        <v>5</v>
      </c>
      <c r="F7993">
        <v>5</v>
      </c>
      <c r="J7993" t="s">
        <v>2258</v>
      </c>
    </row>
    <row r="7994" spans="1:10">
      <c r="A7994" t="s">
        <v>2133</v>
      </c>
      <c r="B7994" s="56">
        <v>0.18011574074074074</v>
      </c>
      <c r="C7994" t="s">
        <v>18</v>
      </c>
      <c r="D7994" t="s">
        <v>113</v>
      </c>
      <c r="E7994">
        <v>17</v>
      </c>
      <c r="F7994">
        <v>8</v>
      </c>
      <c r="J7994" t="s">
        <v>2258</v>
      </c>
    </row>
    <row r="7995" spans="1:10">
      <c r="A7995" t="s">
        <v>2133</v>
      </c>
      <c r="B7995" s="56">
        <v>0.18012731481481481</v>
      </c>
      <c r="C7995" t="s">
        <v>888</v>
      </c>
      <c r="D7995" t="s">
        <v>113</v>
      </c>
      <c r="E7995">
        <v>15</v>
      </c>
      <c r="F7995">
        <v>6</v>
      </c>
      <c r="J7995" t="s">
        <v>2258</v>
      </c>
    </row>
    <row r="7996" spans="1:10">
      <c r="A7996" t="s">
        <v>2133</v>
      </c>
      <c r="B7996" s="56">
        <v>0.18013888888888888</v>
      </c>
      <c r="C7996" t="s">
        <v>66</v>
      </c>
      <c r="D7996" t="s">
        <v>113</v>
      </c>
      <c r="E7996">
        <v>5</v>
      </c>
      <c r="F7996">
        <v>6</v>
      </c>
      <c r="J7996" t="s">
        <v>2258</v>
      </c>
    </row>
    <row r="7997" spans="1:10">
      <c r="A7997" t="s">
        <v>2133</v>
      </c>
      <c r="B7997" s="56">
        <v>0.18236111111111111</v>
      </c>
      <c r="C7997" t="s">
        <v>13</v>
      </c>
      <c r="D7997" t="s">
        <v>24</v>
      </c>
      <c r="E7997">
        <v>14</v>
      </c>
      <c r="F7997">
        <v>16</v>
      </c>
    </row>
    <row r="7998" spans="1:10">
      <c r="A7998" t="s">
        <v>2192</v>
      </c>
      <c r="B7998" s="56">
        <v>9.2245370370370363E-3</v>
      </c>
      <c r="C7998" t="s">
        <v>19</v>
      </c>
      <c r="D7998" t="s">
        <v>15</v>
      </c>
      <c r="E7998">
        <v>16</v>
      </c>
      <c r="F7998">
        <v>16</v>
      </c>
    </row>
    <row r="7999" spans="1:10">
      <c r="A7999" t="s">
        <v>2192</v>
      </c>
      <c r="B7999" s="56">
        <v>9.3402777777777772E-3</v>
      </c>
      <c r="C7999" t="s">
        <v>66</v>
      </c>
      <c r="D7999" t="s">
        <v>15</v>
      </c>
      <c r="E7999">
        <v>12</v>
      </c>
      <c r="F7999">
        <v>9</v>
      </c>
    </row>
    <row r="8000" spans="1:10">
      <c r="A8000" t="s">
        <v>2192</v>
      </c>
      <c r="B8000" s="56">
        <v>1.4895833333333334E-2</v>
      </c>
      <c r="C8000" t="s">
        <v>21</v>
      </c>
      <c r="D8000" t="s">
        <v>15</v>
      </c>
      <c r="E8000">
        <v>22</v>
      </c>
      <c r="F8000">
        <v>18</v>
      </c>
    </row>
    <row r="8001" spans="1:10">
      <c r="A8001" t="s">
        <v>2192</v>
      </c>
      <c r="B8001" s="56">
        <v>1.4907407407407407E-2</v>
      </c>
      <c r="C8001" t="s">
        <v>14</v>
      </c>
      <c r="D8001" t="s">
        <v>15</v>
      </c>
      <c r="E8001" t="s">
        <v>20</v>
      </c>
      <c r="F8001">
        <v>1</v>
      </c>
    </row>
    <row r="8002" spans="1:10">
      <c r="A8002" t="s">
        <v>2192</v>
      </c>
      <c r="B8002" s="56">
        <v>1.9675925925925927E-2</v>
      </c>
      <c r="C8002" t="s">
        <v>888</v>
      </c>
      <c r="D8002" t="s">
        <v>15</v>
      </c>
      <c r="E8002">
        <v>27</v>
      </c>
      <c r="F8002">
        <v>18</v>
      </c>
    </row>
    <row r="8003" spans="1:10">
      <c r="A8003" t="s">
        <v>2192</v>
      </c>
      <c r="B8003" s="56">
        <v>1.9675925925925927E-2</v>
      </c>
      <c r="C8003" t="s">
        <v>888</v>
      </c>
      <c r="D8003" t="s">
        <v>15</v>
      </c>
      <c r="E8003" t="s">
        <v>38</v>
      </c>
      <c r="F8003" t="s">
        <v>38</v>
      </c>
      <c r="J8003" t="s">
        <v>2193</v>
      </c>
    </row>
    <row r="8004" spans="1:10">
      <c r="A8004" t="s">
        <v>2192</v>
      </c>
      <c r="B8004" s="56">
        <v>2.5150462962962961E-2</v>
      </c>
      <c r="C8004" t="s">
        <v>89</v>
      </c>
      <c r="D8004" t="s">
        <v>15</v>
      </c>
      <c r="E8004" t="s">
        <v>38</v>
      </c>
      <c r="F8004" t="s">
        <v>38</v>
      </c>
      <c r="J8004" t="s">
        <v>2193</v>
      </c>
    </row>
    <row r="8005" spans="1:10">
      <c r="A8005" t="s">
        <v>2192</v>
      </c>
      <c r="B8005" s="56">
        <v>2.5150462962962961E-2</v>
      </c>
      <c r="C8005" t="s">
        <v>89</v>
      </c>
      <c r="D8005" t="s">
        <v>15</v>
      </c>
      <c r="E8005">
        <v>13</v>
      </c>
      <c r="F8005">
        <v>10</v>
      </c>
      <c r="J8005" t="s">
        <v>2194</v>
      </c>
    </row>
    <row r="8006" spans="1:10">
      <c r="A8006" t="s">
        <v>2192</v>
      </c>
      <c r="B8006" s="56">
        <v>2.9305555555555557E-2</v>
      </c>
      <c r="C8006" t="s">
        <v>13</v>
      </c>
      <c r="D8006" t="s">
        <v>15</v>
      </c>
      <c r="E8006">
        <v>5</v>
      </c>
      <c r="F8006">
        <v>3</v>
      </c>
    </row>
    <row r="8007" spans="1:10">
      <c r="A8007" t="s">
        <v>2192</v>
      </c>
      <c r="B8007" s="56">
        <v>3.5300925925925923E-2</v>
      </c>
      <c r="C8007" t="s">
        <v>13</v>
      </c>
      <c r="D8007" t="s">
        <v>22</v>
      </c>
      <c r="E8007">
        <v>25</v>
      </c>
      <c r="F8007">
        <v>15</v>
      </c>
      <c r="J8007" t="s">
        <v>1125</v>
      </c>
    </row>
    <row r="8008" spans="1:10">
      <c r="A8008" t="s">
        <v>2192</v>
      </c>
      <c r="B8008" s="56">
        <v>3.5335648148148151E-2</v>
      </c>
      <c r="C8008" t="s">
        <v>18</v>
      </c>
      <c r="D8008" t="s">
        <v>22</v>
      </c>
      <c r="E8008">
        <v>23</v>
      </c>
      <c r="F8008">
        <v>9</v>
      </c>
      <c r="J8008" t="s">
        <v>1125</v>
      </c>
    </row>
    <row r="8009" spans="1:10">
      <c r="A8009" t="s">
        <v>2192</v>
      </c>
      <c r="B8009" s="56">
        <v>3.5347222222222224E-2</v>
      </c>
      <c r="C8009" t="s">
        <v>14</v>
      </c>
      <c r="D8009" t="s">
        <v>22</v>
      </c>
      <c r="E8009">
        <v>28</v>
      </c>
      <c r="F8009">
        <v>9</v>
      </c>
      <c r="J8009" t="s">
        <v>1125</v>
      </c>
    </row>
    <row r="8010" spans="1:10">
      <c r="A8010" t="s">
        <v>2192</v>
      </c>
      <c r="B8010" s="56">
        <v>3.5358796296296298E-2</v>
      </c>
      <c r="C8010" t="s">
        <v>21</v>
      </c>
      <c r="D8010" t="s">
        <v>22</v>
      </c>
      <c r="E8010">
        <v>13</v>
      </c>
      <c r="F8010">
        <v>2</v>
      </c>
      <c r="J8010" t="s">
        <v>1125</v>
      </c>
    </row>
    <row r="8011" spans="1:10">
      <c r="A8011" t="s">
        <v>2192</v>
      </c>
      <c r="B8011" s="56">
        <v>3.5393518518518519E-2</v>
      </c>
      <c r="C8011" t="s">
        <v>19</v>
      </c>
      <c r="D8011" t="s">
        <v>22</v>
      </c>
      <c r="E8011">
        <v>35</v>
      </c>
      <c r="F8011">
        <v>12</v>
      </c>
      <c r="J8011" t="s">
        <v>1125</v>
      </c>
    </row>
    <row r="8012" spans="1:10">
      <c r="A8012" t="s">
        <v>2192</v>
      </c>
      <c r="B8012" s="56">
        <v>3.5393518518518519E-2</v>
      </c>
      <c r="C8012" t="s">
        <v>19</v>
      </c>
      <c r="D8012" t="s">
        <v>22</v>
      </c>
      <c r="E8012" t="s">
        <v>38</v>
      </c>
      <c r="F8012" t="s">
        <v>38</v>
      </c>
      <c r="J8012" t="s">
        <v>2193</v>
      </c>
    </row>
    <row r="8013" spans="1:10">
      <c r="A8013" t="s">
        <v>2192</v>
      </c>
      <c r="B8013" s="56">
        <v>3.5416666666666666E-2</v>
      </c>
      <c r="C8013" t="s">
        <v>888</v>
      </c>
      <c r="D8013" t="s">
        <v>22</v>
      </c>
      <c r="E8013">
        <v>24</v>
      </c>
      <c r="F8013">
        <v>13</v>
      </c>
      <c r="J8013" t="s">
        <v>1125</v>
      </c>
    </row>
    <row r="8014" spans="1:10">
      <c r="A8014" t="s">
        <v>2192</v>
      </c>
      <c r="B8014" s="56">
        <v>3.5428240740740739E-2</v>
      </c>
      <c r="C8014" t="s">
        <v>66</v>
      </c>
      <c r="D8014" t="s">
        <v>22</v>
      </c>
      <c r="E8014">
        <v>24</v>
      </c>
      <c r="F8014">
        <v>12</v>
      </c>
      <c r="J8014" t="s">
        <v>1125</v>
      </c>
    </row>
    <row r="8015" spans="1:10">
      <c r="A8015" t="s">
        <v>2192</v>
      </c>
      <c r="B8015" s="56">
        <v>3.6145833333333335E-2</v>
      </c>
      <c r="C8015" t="s">
        <v>18</v>
      </c>
      <c r="D8015" t="s">
        <v>22</v>
      </c>
      <c r="E8015">
        <v>29</v>
      </c>
      <c r="F8015">
        <v>15</v>
      </c>
      <c r="J8015" t="s">
        <v>1125</v>
      </c>
    </row>
    <row r="8016" spans="1:10">
      <c r="A8016" t="s">
        <v>2192</v>
      </c>
      <c r="B8016" s="56">
        <v>3.619212962962963E-2</v>
      </c>
      <c r="C8016" t="s">
        <v>13</v>
      </c>
      <c r="D8016" t="s">
        <v>22</v>
      </c>
      <c r="E8016">
        <v>25</v>
      </c>
      <c r="F8016">
        <v>15</v>
      </c>
      <c r="J8016" t="s">
        <v>1125</v>
      </c>
    </row>
    <row r="8017" spans="1:10">
      <c r="A8017" t="s">
        <v>2192</v>
      </c>
      <c r="B8017" s="56">
        <v>3.6203703703703703E-2</v>
      </c>
      <c r="C8017" t="s">
        <v>14</v>
      </c>
      <c r="D8017" t="s">
        <v>22</v>
      </c>
      <c r="E8017">
        <v>23</v>
      </c>
      <c r="F8017">
        <v>4</v>
      </c>
      <c r="J8017" t="s">
        <v>1125</v>
      </c>
    </row>
    <row r="8018" spans="1:10">
      <c r="A8018" t="s">
        <v>2192</v>
      </c>
      <c r="B8018" s="56">
        <v>3.6215277777777777E-2</v>
      </c>
      <c r="C8018" t="s">
        <v>21</v>
      </c>
      <c r="D8018" t="s">
        <v>22</v>
      </c>
      <c r="E8018">
        <v>22</v>
      </c>
      <c r="F8018">
        <v>10</v>
      </c>
      <c r="J8018" t="s">
        <v>1125</v>
      </c>
    </row>
    <row r="8019" spans="1:10">
      <c r="A8019" t="s">
        <v>2192</v>
      </c>
      <c r="B8019" s="56">
        <v>3.6238425925925924E-2</v>
      </c>
      <c r="C8019" t="s">
        <v>19</v>
      </c>
      <c r="D8019" t="s">
        <v>22</v>
      </c>
      <c r="E8019">
        <v>26</v>
      </c>
      <c r="F8019">
        <v>3</v>
      </c>
      <c r="J8019" t="s">
        <v>1125</v>
      </c>
    </row>
    <row r="8020" spans="1:10">
      <c r="A8020" t="s">
        <v>2192</v>
      </c>
      <c r="B8020" s="56">
        <v>3.6249999999999998E-2</v>
      </c>
      <c r="C8020" t="s">
        <v>888</v>
      </c>
      <c r="D8020" t="s">
        <v>22</v>
      </c>
      <c r="E8020" t="s">
        <v>17</v>
      </c>
      <c r="F8020">
        <v>20</v>
      </c>
      <c r="J8020" t="s">
        <v>1125</v>
      </c>
    </row>
    <row r="8021" spans="1:10">
      <c r="A8021" t="s">
        <v>2192</v>
      </c>
      <c r="B8021" s="56">
        <v>3.6273148148148152E-2</v>
      </c>
      <c r="C8021" t="s">
        <v>66</v>
      </c>
      <c r="D8021" t="s">
        <v>22</v>
      </c>
      <c r="E8021" t="s">
        <v>38</v>
      </c>
      <c r="F8021" t="s">
        <v>38</v>
      </c>
      <c r="J8021" t="s">
        <v>2200</v>
      </c>
    </row>
    <row r="8022" spans="1:10">
      <c r="A8022" t="s">
        <v>2192</v>
      </c>
      <c r="B8022" s="56">
        <v>3.6273148148148152E-2</v>
      </c>
      <c r="C8022" t="s">
        <v>66</v>
      </c>
      <c r="D8022" t="s">
        <v>22</v>
      </c>
      <c r="E8022">
        <v>19</v>
      </c>
      <c r="F8022">
        <v>7</v>
      </c>
      <c r="J8022" t="s">
        <v>1125</v>
      </c>
    </row>
    <row r="8023" spans="1:10">
      <c r="A8023" t="s">
        <v>2192</v>
      </c>
      <c r="B8023" s="56">
        <v>3.6909722222222219E-2</v>
      </c>
      <c r="C8023" t="s">
        <v>19</v>
      </c>
      <c r="D8023" t="s">
        <v>37</v>
      </c>
      <c r="E8023">
        <v>13</v>
      </c>
      <c r="F8023">
        <v>2</v>
      </c>
    </row>
    <row r="8024" spans="1:10">
      <c r="A8024" t="s">
        <v>2192</v>
      </c>
      <c r="B8024" s="56">
        <v>3.7141203703703704E-2</v>
      </c>
      <c r="C8024" t="s">
        <v>13</v>
      </c>
      <c r="D8024" t="s">
        <v>22</v>
      </c>
      <c r="E8024">
        <v>21</v>
      </c>
      <c r="F8024">
        <v>11</v>
      </c>
      <c r="J8024" t="s">
        <v>1125</v>
      </c>
    </row>
    <row r="8025" spans="1:10">
      <c r="A8025" t="s">
        <v>2192</v>
      </c>
      <c r="B8025" s="56">
        <v>3.7199074074074072E-2</v>
      </c>
      <c r="C8025" t="s">
        <v>18</v>
      </c>
      <c r="D8025" t="s">
        <v>22</v>
      </c>
      <c r="E8025">
        <v>30</v>
      </c>
      <c r="F8025">
        <v>16</v>
      </c>
      <c r="J8025" t="s">
        <v>1125</v>
      </c>
    </row>
    <row r="8026" spans="1:10">
      <c r="A8026" t="s">
        <v>2192</v>
      </c>
      <c r="B8026" s="56">
        <v>3.7222222222222219E-2</v>
      </c>
      <c r="C8026" t="s">
        <v>14</v>
      </c>
      <c r="D8026" t="s">
        <v>22</v>
      </c>
      <c r="E8026">
        <v>34</v>
      </c>
      <c r="F8026">
        <v>15</v>
      </c>
      <c r="J8026" t="s">
        <v>1125</v>
      </c>
    </row>
    <row r="8027" spans="1:10">
      <c r="A8027" t="s">
        <v>2192</v>
      </c>
      <c r="B8027" s="56">
        <v>3.72337962962963E-2</v>
      </c>
      <c r="C8027" t="s">
        <v>21</v>
      </c>
      <c r="D8027" t="s">
        <v>22</v>
      </c>
      <c r="E8027">
        <v>15</v>
      </c>
      <c r="F8027">
        <v>3</v>
      </c>
      <c r="J8027" t="s">
        <v>1125</v>
      </c>
    </row>
    <row r="8028" spans="1:10">
      <c r="A8028" t="s">
        <v>2192</v>
      </c>
      <c r="B8028" s="56">
        <v>3.7245370370370373E-2</v>
      </c>
      <c r="C8028" t="s">
        <v>19</v>
      </c>
      <c r="D8028" t="s">
        <v>22</v>
      </c>
      <c r="E8028">
        <v>31</v>
      </c>
      <c r="F8028">
        <v>8</v>
      </c>
      <c r="J8028" t="s">
        <v>1125</v>
      </c>
    </row>
    <row r="8029" spans="1:10">
      <c r="A8029" t="s">
        <v>2192</v>
      </c>
      <c r="B8029" s="56">
        <v>3.7245370370370373E-2</v>
      </c>
      <c r="C8029" t="s">
        <v>19</v>
      </c>
      <c r="D8029" t="s">
        <v>22</v>
      </c>
      <c r="E8029" t="s">
        <v>38</v>
      </c>
      <c r="F8029" t="s">
        <v>38</v>
      </c>
      <c r="J8029" t="s">
        <v>2193</v>
      </c>
    </row>
    <row r="8030" spans="1:10">
      <c r="A8030" t="s">
        <v>2192</v>
      </c>
      <c r="B8030" s="56">
        <v>3.726851851851852E-2</v>
      </c>
      <c r="C8030" t="s">
        <v>888</v>
      </c>
      <c r="D8030" t="s">
        <v>22</v>
      </c>
      <c r="E8030">
        <v>17</v>
      </c>
      <c r="F8030">
        <v>6</v>
      </c>
      <c r="J8030" t="s">
        <v>1125</v>
      </c>
    </row>
    <row r="8031" spans="1:10">
      <c r="A8031" t="s">
        <v>2192</v>
      </c>
      <c r="B8031" s="56">
        <v>3.7280092592592594E-2</v>
      </c>
      <c r="C8031" t="s">
        <v>66</v>
      </c>
      <c r="D8031" t="s">
        <v>22</v>
      </c>
      <c r="E8031">
        <v>25</v>
      </c>
      <c r="F8031">
        <v>13</v>
      </c>
      <c r="J8031" t="s">
        <v>1125</v>
      </c>
    </row>
    <row r="8032" spans="1:10">
      <c r="A8032" t="s">
        <v>2192</v>
      </c>
      <c r="B8032" s="56">
        <v>3.8124999999999999E-2</v>
      </c>
      <c r="C8032" t="s">
        <v>19</v>
      </c>
      <c r="D8032" t="s">
        <v>15</v>
      </c>
      <c r="E8032" t="s">
        <v>38</v>
      </c>
      <c r="F8032" t="s">
        <v>38</v>
      </c>
      <c r="J8032" t="s">
        <v>2200</v>
      </c>
    </row>
    <row r="8033" spans="1:10">
      <c r="A8033" t="s">
        <v>2192</v>
      </c>
      <c r="B8033" s="56">
        <v>3.8124999999999999E-2</v>
      </c>
      <c r="C8033" t="s">
        <v>19</v>
      </c>
      <c r="D8033" t="s">
        <v>15</v>
      </c>
      <c r="E8033">
        <v>10</v>
      </c>
      <c r="F8033">
        <v>10</v>
      </c>
    </row>
    <row r="8034" spans="1:10">
      <c r="A8034" t="s">
        <v>2192</v>
      </c>
      <c r="B8034" s="56">
        <v>3.8402777777777779E-2</v>
      </c>
      <c r="C8034" t="s">
        <v>19</v>
      </c>
      <c r="D8034" t="s">
        <v>22</v>
      </c>
      <c r="E8034">
        <v>39</v>
      </c>
      <c r="F8034">
        <v>16</v>
      </c>
      <c r="J8034" t="s">
        <v>1125</v>
      </c>
    </row>
    <row r="8035" spans="1:10">
      <c r="A8035" t="s">
        <v>2192</v>
      </c>
      <c r="B8035" s="56">
        <v>3.8402777777777779E-2</v>
      </c>
      <c r="C8035" t="s">
        <v>19</v>
      </c>
      <c r="D8035" t="s">
        <v>22</v>
      </c>
      <c r="E8035" t="s">
        <v>38</v>
      </c>
      <c r="F8035" t="s">
        <v>38</v>
      </c>
      <c r="J8035" t="s">
        <v>2193</v>
      </c>
    </row>
    <row r="8036" spans="1:10">
      <c r="A8036" t="s">
        <v>2192</v>
      </c>
      <c r="B8036" s="56">
        <v>3.8495370370370367E-2</v>
      </c>
      <c r="C8036" t="s">
        <v>21</v>
      </c>
      <c r="D8036" t="s">
        <v>22</v>
      </c>
      <c r="E8036">
        <v>25</v>
      </c>
      <c r="F8036">
        <v>13</v>
      </c>
      <c r="J8036" t="s">
        <v>1125</v>
      </c>
    </row>
    <row r="8037" spans="1:10">
      <c r="A8037" t="s">
        <v>2192</v>
      </c>
      <c r="B8037" s="56">
        <v>3.8495370370370367E-2</v>
      </c>
      <c r="C8037" t="s">
        <v>21</v>
      </c>
      <c r="D8037" t="s">
        <v>22</v>
      </c>
      <c r="E8037" t="s">
        <v>38</v>
      </c>
      <c r="F8037" t="s">
        <v>38</v>
      </c>
      <c r="J8037" t="s">
        <v>2193</v>
      </c>
    </row>
    <row r="8038" spans="1:10">
      <c r="A8038" t="s">
        <v>2192</v>
      </c>
      <c r="B8038" s="56">
        <v>3.8541666666666669E-2</v>
      </c>
      <c r="C8038" t="s">
        <v>14</v>
      </c>
      <c r="D8038" t="s">
        <v>22</v>
      </c>
      <c r="E8038" t="s">
        <v>20</v>
      </c>
      <c r="F8038">
        <v>1</v>
      </c>
      <c r="J8038" t="s">
        <v>1125</v>
      </c>
    </row>
    <row r="8039" spans="1:10">
      <c r="A8039" t="s">
        <v>2192</v>
      </c>
      <c r="B8039" s="56">
        <v>3.8564814814814816E-2</v>
      </c>
      <c r="C8039" t="s">
        <v>13</v>
      </c>
      <c r="D8039" t="s">
        <v>22</v>
      </c>
      <c r="E8039">
        <v>27</v>
      </c>
      <c r="F8039">
        <v>17</v>
      </c>
      <c r="J8039" t="s">
        <v>1125</v>
      </c>
    </row>
    <row r="8040" spans="1:10">
      <c r="A8040" t="s">
        <v>2192</v>
      </c>
      <c r="B8040" s="56">
        <v>3.8599537037037036E-2</v>
      </c>
      <c r="C8040" t="s">
        <v>18</v>
      </c>
      <c r="D8040" t="s">
        <v>22</v>
      </c>
      <c r="E8040">
        <v>30</v>
      </c>
      <c r="F8040">
        <v>16</v>
      </c>
      <c r="J8040" t="s">
        <v>1125</v>
      </c>
    </row>
    <row r="8041" spans="1:10">
      <c r="A8041" t="s">
        <v>2192</v>
      </c>
      <c r="B8041" s="56">
        <v>3.8645833333333331E-2</v>
      </c>
      <c r="C8041" t="s">
        <v>888</v>
      </c>
      <c r="D8041" t="s">
        <v>22</v>
      </c>
      <c r="E8041" t="s">
        <v>17</v>
      </c>
      <c r="F8041">
        <v>20</v>
      </c>
      <c r="J8041" t="s">
        <v>1125</v>
      </c>
    </row>
    <row r="8042" spans="1:10">
      <c r="A8042" t="s">
        <v>2192</v>
      </c>
      <c r="B8042" s="56">
        <v>3.8680555555555558E-2</v>
      </c>
      <c r="C8042" t="s">
        <v>66</v>
      </c>
      <c r="D8042" t="s">
        <v>22</v>
      </c>
      <c r="E8042">
        <v>28</v>
      </c>
      <c r="F8042">
        <v>16</v>
      </c>
      <c r="J8042" t="s">
        <v>1125</v>
      </c>
    </row>
    <row r="8043" spans="1:10">
      <c r="A8043" t="s">
        <v>2192</v>
      </c>
      <c r="B8043" s="56">
        <v>3.9930555555555552E-2</v>
      </c>
      <c r="C8043" t="s">
        <v>19</v>
      </c>
      <c r="D8043" t="s">
        <v>15</v>
      </c>
      <c r="E8043">
        <v>11</v>
      </c>
      <c r="F8043">
        <v>11</v>
      </c>
    </row>
    <row r="8044" spans="1:10">
      <c r="A8044" t="s">
        <v>2192</v>
      </c>
      <c r="B8044" s="56">
        <v>4.0312500000000001E-2</v>
      </c>
      <c r="C8044" t="s">
        <v>13</v>
      </c>
      <c r="D8044" t="s">
        <v>22</v>
      </c>
      <c r="E8044">
        <v>21</v>
      </c>
      <c r="F8044">
        <v>11</v>
      </c>
      <c r="J8044" t="s">
        <v>1125</v>
      </c>
    </row>
    <row r="8045" spans="1:10">
      <c r="A8045" t="s">
        <v>2192</v>
      </c>
      <c r="B8045" s="56">
        <v>4.0347222222222222E-2</v>
      </c>
      <c r="C8045" t="s">
        <v>14</v>
      </c>
      <c r="D8045" t="s">
        <v>22</v>
      </c>
      <c r="E8045">
        <v>37</v>
      </c>
      <c r="F8045">
        <v>18</v>
      </c>
      <c r="J8045" t="s">
        <v>1125</v>
      </c>
    </row>
    <row r="8046" spans="1:10">
      <c r="A8046" t="s">
        <v>2192</v>
      </c>
      <c r="B8046" s="56">
        <v>4.0358796296296295E-2</v>
      </c>
      <c r="C8046" t="s">
        <v>21</v>
      </c>
      <c r="D8046" t="s">
        <v>22</v>
      </c>
      <c r="E8046">
        <v>21</v>
      </c>
      <c r="F8046">
        <v>9</v>
      </c>
      <c r="J8046" t="s">
        <v>1125</v>
      </c>
    </row>
    <row r="8047" spans="1:10">
      <c r="A8047" t="s">
        <v>2192</v>
      </c>
      <c r="B8047" s="56">
        <v>4.0358796296296295E-2</v>
      </c>
      <c r="C8047" t="s">
        <v>21</v>
      </c>
      <c r="D8047" t="s">
        <v>22</v>
      </c>
      <c r="E8047" t="s">
        <v>38</v>
      </c>
      <c r="F8047" t="s">
        <v>38</v>
      </c>
      <c r="J8047" t="s">
        <v>2193</v>
      </c>
    </row>
    <row r="8048" spans="1:10">
      <c r="A8048" t="s">
        <v>2192</v>
      </c>
      <c r="B8048" s="56">
        <v>4.0370370370370369E-2</v>
      </c>
      <c r="C8048" t="s">
        <v>19</v>
      </c>
      <c r="D8048" t="s">
        <v>22</v>
      </c>
      <c r="E8048" t="s">
        <v>38</v>
      </c>
      <c r="F8048" t="s">
        <v>38</v>
      </c>
      <c r="J8048" t="s">
        <v>2193</v>
      </c>
    </row>
    <row r="8049" spans="1:10">
      <c r="A8049" t="s">
        <v>2192</v>
      </c>
      <c r="B8049" s="56">
        <v>4.0370370370370369E-2</v>
      </c>
      <c r="C8049" t="s">
        <v>19</v>
      </c>
      <c r="D8049" t="s">
        <v>22</v>
      </c>
      <c r="E8049">
        <v>35</v>
      </c>
      <c r="F8049">
        <v>12</v>
      </c>
      <c r="J8049" t="s">
        <v>1125</v>
      </c>
    </row>
    <row r="8050" spans="1:10">
      <c r="A8050" t="s">
        <v>2192</v>
      </c>
      <c r="B8050" s="56">
        <v>4.0381944444444443E-2</v>
      </c>
      <c r="C8050" t="s">
        <v>888</v>
      </c>
      <c r="D8050" t="s">
        <v>22</v>
      </c>
      <c r="E8050">
        <v>20</v>
      </c>
      <c r="F8050">
        <v>9</v>
      </c>
      <c r="J8050" t="s">
        <v>1125</v>
      </c>
    </row>
    <row r="8051" spans="1:10">
      <c r="A8051" t="s">
        <v>2192</v>
      </c>
      <c r="B8051" s="56">
        <v>4.0393518518518516E-2</v>
      </c>
      <c r="C8051" t="s">
        <v>66</v>
      </c>
      <c r="D8051" t="s">
        <v>22</v>
      </c>
      <c r="E8051">
        <v>31</v>
      </c>
      <c r="F8051">
        <v>19</v>
      </c>
      <c r="J8051" t="s">
        <v>1125</v>
      </c>
    </row>
    <row r="8052" spans="1:10">
      <c r="A8052" t="s">
        <v>2192</v>
      </c>
      <c r="B8052" s="56">
        <v>4.0451388888888891E-2</v>
      </c>
      <c r="C8052" t="s">
        <v>18</v>
      </c>
      <c r="D8052" t="s">
        <v>22</v>
      </c>
      <c r="E8052">
        <v>29</v>
      </c>
      <c r="F8052">
        <v>15</v>
      </c>
      <c r="J8052" t="s">
        <v>1125</v>
      </c>
    </row>
    <row r="8053" spans="1:10">
      <c r="A8053" t="s">
        <v>2192</v>
      </c>
      <c r="B8053" s="56">
        <v>4.1157407407407406E-2</v>
      </c>
      <c r="C8053" t="s">
        <v>19</v>
      </c>
      <c r="D8053" t="s">
        <v>22</v>
      </c>
      <c r="E8053">
        <v>28</v>
      </c>
      <c r="F8053">
        <v>5</v>
      </c>
      <c r="J8053" t="s">
        <v>1125</v>
      </c>
    </row>
    <row r="8054" spans="1:10">
      <c r="A8054" t="s">
        <v>2192</v>
      </c>
      <c r="B8054" s="56">
        <v>4.1180555555555554E-2</v>
      </c>
      <c r="C8054" t="s">
        <v>14</v>
      </c>
      <c r="D8054" t="s">
        <v>22</v>
      </c>
      <c r="E8054" t="s">
        <v>38</v>
      </c>
      <c r="F8054" t="s">
        <v>38</v>
      </c>
      <c r="J8054" t="s">
        <v>2200</v>
      </c>
    </row>
    <row r="8055" spans="1:10">
      <c r="A8055" t="s">
        <v>2192</v>
      </c>
      <c r="B8055" s="56">
        <v>4.1180555555555554E-2</v>
      </c>
      <c r="C8055" t="s">
        <v>14</v>
      </c>
      <c r="D8055" t="s">
        <v>22</v>
      </c>
      <c r="E8055">
        <v>31</v>
      </c>
      <c r="F8055">
        <v>12</v>
      </c>
      <c r="J8055" t="s">
        <v>1125</v>
      </c>
    </row>
    <row r="8056" spans="1:10">
      <c r="A8056" t="s">
        <v>2192</v>
      </c>
      <c r="B8056" s="56">
        <v>4.1203703703703701E-2</v>
      </c>
      <c r="C8056" t="s">
        <v>21</v>
      </c>
      <c r="D8056" t="s">
        <v>22</v>
      </c>
      <c r="E8056">
        <v>28</v>
      </c>
      <c r="F8056">
        <v>16</v>
      </c>
      <c r="J8056" t="s">
        <v>1125</v>
      </c>
    </row>
    <row r="8057" spans="1:10">
      <c r="A8057" t="s">
        <v>2192</v>
      </c>
      <c r="B8057" s="56">
        <v>4.1238425925925928E-2</v>
      </c>
      <c r="C8057" t="s">
        <v>13</v>
      </c>
      <c r="D8057" t="s">
        <v>22</v>
      </c>
      <c r="E8057" t="s">
        <v>38</v>
      </c>
      <c r="F8057" t="s">
        <v>38</v>
      </c>
      <c r="J8057" t="s">
        <v>2200</v>
      </c>
    </row>
    <row r="8058" spans="1:10">
      <c r="A8058" t="s">
        <v>2192</v>
      </c>
      <c r="B8058" s="56">
        <v>4.1238425925925928E-2</v>
      </c>
      <c r="C8058" t="s">
        <v>13</v>
      </c>
      <c r="D8058" t="s">
        <v>22</v>
      </c>
      <c r="E8058">
        <v>17</v>
      </c>
      <c r="F8058">
        <v>7</v>
      </c>
      <c r="J8058" t="s">
        <v>1125</v>
      </c>
    </row>
    <row r="8059" spans="1:10">
      <c r="A8059" t="s">
        <v>2192</v>
      </c>
      <c r="B8059" s="56">
        <v>4.1238425925925928E-2</v>
      </c>
      <c r="C8059" t="s">
        <v>18</v>
      </c>
      <c r="D8059" t="s">
        <v>22</v>
      </c>
      <c r="E8059" t="s">
        <v>38</v>
      </c>
      <c r="F8059" t="s">
        <v>38</v>
      </c>
      <c r="J8059" t="s">
        <v>2200</v>
      </c>
    </row>
    <row r="8060" spans="1:10">
      <c r="A8060" t="s">
        <v>2192</v>
      </c>
      <c r="B8060" s="56">
        <v>4.1238425925925928E-2</v>
      </c>
      <c r="C8060" t="s">
        <v>18</v>
      </c>
      <c r="D8060" t="s">
        <v>22</v>
      </c>
      <c r="E8060">
        <v>26</v>
      </c>
      <c r="F8060">
        <v>12</v>
      </c>
      <c r="J8060" t="s">
        <v>1125</v>
      </c>
    </row>
    <row r="8061" spans="1:10">
      <c r="A8061" t="s">
        <v>2192</v>
      </c>
      <c r="B8061" s="56">
        <v>4.1261574074074076E-2</v>
      </c>
      <c r="C8061" t="s">
        <v>888</v>
      </c>
      <c r="D8061" t="s">
        <v>22</v>
      </c>
      <c r="E8061" t="s">
        <v>38</v>
      </c>
      <c r="F8061" t="s">
        <v>38</v>
      </c>
      <c r="J8061" t="s">
        <v>2200</v>
      </c>
    </row>
    <row r="8062" spans="1:10">
      <c r="A8062" t="s">
        <v>2192</v>
      </c>
      <c r="B8062" s="56">
        <v>4.1261574074074076E-2</v>
      </c>
      <c r="C8062" t="s">
        <v>888</v>
      </c>
      <c r="D8062" t="s">
        <v>22</v>
      </c>
      <c r="E8062">
        <v>17</v>
      </c>
      <c r="F8062">
        <v>6</v>
      </c>
      <c r="J8062" t="s">
        <v>1125</v>
      </c>
    </row>
    <row r="8063" spans="1:10">
      <c r="A8063" t="s">
        <v>2192</v>
      </c>
      <c r="B8063" s="56">
        <v>4.1296296296296296E-2</v>
      </c>
      <c r="C8063" t="s">
        <v>66</v>
      </c>
      <c r="D8063" t="s">
        <v>22</v>
      </c>
      <c r="E8063" t="s">
        <v>38</v>
      </c>
      <c r="F8063" t="s">
        <v>38</v>
      </c>
      <c r="J8063" t="s">
        <v>2200</v>
      </c>
    </row>
    <row r="8064" spans="1:10">
      <c r="A8064" t="s">
        <v>2192</v>
      </c>
      <c r="B8064" s="56">
        <v>4.1296296296296296E-2</v>
      </c>
      <c r="C8064" t="s">
        <v>66</v>
      </c>
      <c r="D8064" t="s">
        <v>22</v>
      </c>
      <c r="E8064" t="s">
        <v>20</v>
      </c>
      <c r="F8064">
        <v>1</v>
      </c>
    </row>
    <row r="8065" spans="1:10">
      <c r="A8065" t="s">
        <v>2192</v>
      </c>
      <c r="B8065" s="56">
        <v>4.2453703703703702E-2</v>
      </c>
      <c r="C8065" t="s">
        <v>13</v>
      </c>
      <c r="D8065" t="s">
        <v>242</v>
      </c>
      <c r="E8065">
        <v>6</v>
      </c>
      <c r="F8065">
        <v>8</v>
      </c>
      <c r="J8065" t="s">
        <v>2213</v>
      </c>
    </row>
    <row r="8066" spans="1:10">
      <c r="A8066" t="s">
        <v>2192</v>
      </c>
      <c r="B8066" s="56">
        <v>4.2476851851851849E-2</v>
      </c>
      <c r="C8066" t="s">
        <v>18</v>
      </c>
      <c r="D8066" t="s">
        <v>113</v>
      </c>
      <c r="E8066">
        <v>13</v>
      </c>
      <c r="F8066">
        <v>4</v>
      </c>
    </row>
    <row r="8067" spans="1:10">
      <c r="A8067" t="s">
        <v>2192</v>
      </c>
      <c r="B8067" s="56">
        <v>4.2500000000000003E-2</v>
      </c>
      <c r="C8067" t="s">
        <v>14</v>
      </c>
      <c r="D8067" t="s">
        <v>113</v>
      </c>
      <c r="E8067">
        <v>5</v>
      </c>
      <c r="F8067">
        <v>2</v>
      </c>
      <c r="J8067" t="s">
        <v>2214</v>
      </c>
    </row>
    <row r="8068" spans="1:10">
      <c r="A8068" t="s">
        <v>2192</v>
      </c>
      <c r="B8068" s="56">
        <v>4.2511574074074077E-2</v>
      </c>
      <c r="C8068" t="s">
        <v>21</v>
      </c>
      <c r="D8068" t="s">
        <v>113</v>
      </c>
      <c r="E8068">
        <v>17</v>
      </c>
      <c r="F8068">
        <v>9</v>
      </c>
    </row>
    <row r="8069" spans="1:10">
      <c r="A8069" t="s">
        <v>2192</v>
      </c>
      <c r="B8069" s="56">
        <v>4.252314814814815E-2</v>
      </c>
      <c r="C8069" t="s">
        <v>19</v>
      </c>
      <c r="D8069" t="s">
        <v>113</v>
      </c>
      <c r="E8069">
        <v>4</v>
      </c>
      <c r="F8069">
        <v>4</v>
      </c>
      <c r="J8069" t="s">
        <v>2215</v>
      </c>
    </row>
    <row r="8070" spans="1:10">
      <c r="A8070" t="s">
        <v>2192</v>
      </c>
      <c r="B8070" s="56">
        <v>4.2557870370370371E-2</v>
      </c>
      <c r="C8070" t="s">
        <v>888</v>
      </c>
      <c r="D8070" t="s">
        <v>113</v>
      </c>
      <c r="E8070">
        <v>22</v>
      </c>
      <c r="F8070">
        <v>13</v>
      </c>
    </row>
    <row r="8071" spans="1:10">
      <c r="A8071" t="s">
        <v>2192</v>
      </c>
      <c r="B8071" s="56">
        <v>4.2615740740740739E-2</v>
      </c>
      <c r="C8071" t="s">
        <v>66</v>
      </c>
      <c r="D8071" t="s">
        <v>113</v>
      </c>
      <c r="E8071">
        <v>16</v>
      </c>
      <c r="F8071">
        <v>16</v>
      </c>
    </row>
    <row r="8072" spans="1:10">
      <c r="A8072" t="s">
        <v>2192</v>
      </c>
      <c r="B8072" s="56">
        <v>4.341435185185185E-2</v>
      </c>
      <c r="C8072" t="s">
        <v>14</v>
      </c>
      <c r="D8072" t="s">
        <v>45</v>
      </c>
      <c r="E8072">
        <v>6</v>
      </c>
      <c r="J8072" t="s">
        <v>2217</v>
      </c>
    </row>
    <row r="8073" spans="1:10">
      <c r="A8073" t="s">
        <v>2192</v>
      </c>
      <c r="B8073" s="56">
        <v>4.4236111111111108E-2</v>
      </c>
      <c r="C8073" t="s">
        <v>18</v>
      </c>
      <c r="D8073" t="s">
        <v>109</v>
      </c>
      <c r="E8073" t="s">
        <v>38</v>
      </c>
      <c r="F8073" t="s">
        <v>38</v>
      </c>
      <c r="J8073" t="s">
        <v>2193</v>
      </c>
    </row>
    <row r="8074" spans="1:10">
      <c r="A8074" t="s">
        <v>2192</v>
      </c>
      <c r="B8074" s="56">
        <v>4.4236111111111108E-2</v>
      </c>
      <c r="C8074" t="s">
        <v>18</v>
      </c>
      <c r="D8074" t="s">
        <v>109</v>
      </c>
      <c r="E8074">
        <v>22</v>
      </c>
      <c r="F8074">
        <v>19</v>
      </c>
    </row>
    <row r="8075" spans="1:10">
      <c r="A8075" t="s">
        <v>2192</v>
      </c>
      <c r="B8075" s="56">
        <v>4.4675925925925924E-2</v>
      </c>
      <c r="C8075" t="s">
        <v>14</v>
      </c>
      <c r="D8075" t="s">
        <v>15</v>
      </c>
      <c r="E8075">
        <v>9</v>
      </c>
      <c r="F8075">
        <v>6</v>
      </c>
    </row>
    <row r="8076" spans="1:10">
      <c r="A8076" t="s">
        <v>2192</v>
      </c>
      <c r="B8076" s="56">
        <v>4.5763888888888889E-2</v>
      </c>
      <c r="C8076" t="s">
        <v>18</v>
      </c>
      <c r="D8076" t="s">
        <v>22</v>
      </c>
      <c r="E8076">
        <v>24</v>
      </c>
      <c r="F8076">
        <v>10</v>
      </c>
      <c r="J8076" t="s">
        <v>1125</v>
      </c>
    </row>
    <row r="8077" spans="1:10">
      <c r="A8077" t="s">
        <v>2192</v>
      </c>
      <c r="B8077" s="56">
        <v>4.5763888888888889E-2</v>
      </c>
      <c r="C8077" t="s">
        <v>13</v>
      </c>
      <c r="D8077" t="s">
        <v>22</v>
      </c>
      <c r="E8077">
        <v>24</v>
      </c>
      <c r="F8077">
        <v>14</v>
      </c>
      <c r="J8077" t="s">
        <v>1125</v>
      </c>
    </row>
    <row r="8078" spans="1:10">
      <c r="A8078" t="s">
        <v>2192</v>
      </c>
      <c r="B8078" s="56">
        <v>4.5810185185185183E-2</v>
      </c>
      <c r="C8078" t="s">
        <v>14</v>
      </c>
      <c r="D8078" t="s">
        <v>22</v>
      </c>
      <c r="E8078">
        <v>35</v>
      </c>
      <c r="F8078">
        <v>16</v>
      </c>
      <c r="J8078" t="s">
        <v>1125</v>
      </c>
    </row>
    <row r="8079" spans="1:10">
      <c r="A8079" t="s">
        <v>2192</v>
      </c>
      <c r="B8079" s="56">
        <v>4.583333333333333E-2</v>
      </c>
      <c r="C8079" t="s">
        <v>21</v>
      </c>
      <c r="D8079" t="s">
        <v>22</v>
      </c>
      <c r="E8079" t="s">
        <v>38</v>
      </c>
      <c r="F8079" t="s">
        <v>38</v>
      </c>
      <c r="J8079" t="s">
        <v>2193</v>
      </c>
    </row>
    <row r="8080" spans="1:10">
      <c r="A8080" t="s">
        <v>2192</v>
      </c>
      <c r="B8080" s="56">
        <v>4.583333333333333E-2</v>
      </c>
      <c r="C8080" t="s">
        <v>21</v>
      </c>
      <c r="D8080" t="s">
        <v>22</v>
      </c>
      <c r="E8080">
        <v>28</v>
      </c>
      <c r="F8080">
        <v>16</v>
      </c>
      <c r="J8080" t="s">
        <v>1125</v>
      </c>
    </row>
    <row r="8081" spans="1:10">
      <c r="A8081" t="s">
        <v>2192</v>
      </c>
      <c r="B8081" s="56">
        <v>4.5844907407407411E-2</v>
      </c>
      <c r="C8081" t="s">
        <v>19</v>
      </c>
      <c r="D8081" t="s">
        <v>22</v>
      </c>
      <c r="E8081" t="s">
        <v>38</v>
      </c>
      <c r="F8081" t="s">
        <v>38</v>
      </c>
      <c r="J8081" t="s">
        <v>2193</v>
      </c>
    </row>
    <row r="8082" spans="1:10">
      <c r="A8082" t="s">
        <v>2192</v>
      </c>
      <c r="B8082" s="56">
        <v>4.5844907407407411E-2</v>
      </c>
      <c r="C8082" t="s">
        <v>19</v>
      </c>
      <c r="D8082" t="s">
        <v>22</v>
      </c>
      <c r="E8082">
        <v>37</v>
      </c>
      <c r="F8082">
        <v>14</v>
      </c>
      <c r="J8082" t="s">
        <v>1125</v>
      </c>
    </row>
    <row r="8083" spans="1:10">
      <c r="A8083" t="s">
        <v>2192</v>
      </c>
      <c r="B8083" s="56">
        <v>4.5856481481481484E-2</v>
      </c>
      <c r="C8083" t="s">
        <v>888</v>
      </c>
      <c r="D8083" t="s">
        <v>22</v>
      </c>
      <c r="E8083">
        <v>13</v>
      </c>
      <c r="F8083">
        <v>2</v>
      </c>
      <c r="J8083" t="s">
        <v>1125</v>
      </c>
    </row>
    <row r="8084" spans="1:10">
      <c r="A8084" t="s">
        <v>2192</v>
      </c>
      <c r="B8084" s="56">
        <v>4.5891203703703705E-2</v>
      </c>
      <c r="C8084" t="s">
        <v>66</v>
      </c>
      <c r="D8084" t="s">
        <v>22</v>
      </c>
      <c r="E8084">
        <v>24</v>
      </c>
      <c r="F8084">
        <v>12</v>
      </c>
      <c r="J8084" t="s">
        <v>1125</v>
      </c>
    </row>
    <row r="8085" spans="1:10">
      <c r="A8085" t="s">
        <v>2192</v>
      </c>
      <c r="B8085" s="56">
        <v>4.670138888888889E-2</v>
      </c>
      <c r="C8085" t="s">
        <v>13</v>
      </c>
      <c r="D8085" t="s">
        <v>15</v>
      </c>
      <c r="E8085" t="s">
        <v>20</v>
      </c>
      <c r="F8085">
        <v>1</v>
      </c>
    </row>
    <row r="8086" spans="1:10">
      <c r="A8086" t="s">
        <v>2192</v>
      </c>
      <c r="B8086" s="56">
        <v>4.704861111111111E-2</v>
      </c>
      <c r="C8086" t="s">
        <v>19</v>
      </c>
      <c r="D8086" t="s">
        <v>37</v>
      </c>
      <c r="E8086">
        <v>21</v>
      </c>
      <c r="F8086">
        <v>10</v>
      </c>
    </row>
    <row r="8087" spans="1:10">
      <c r="A8087" t="s">
        <v>2192</v>
      </c>
      <c r="B8087" s="56">
        <v>4.8865740740740737E-2</v>
      </c>
      <c r="C8087" t="s">
        <v>13</v>
      </c>
      <c r="D8087" t="s">
        <v>15</v>
      </c>
      <c r="E8087">
        <v>21</v>
      </c>
      <c r="F8087">
        <v>19</v>
      </c>
    </row>
    <row r="8088" spans="1:10">
      <c r="A8088" t="s">
        <v>2192</v>
      </c>
      <c r="B8088" s="56">
        <v>4.9583333333333333E-2</v>
      </c>
      <c r="C8088" t="s">
        <v>13</v>
      </c>
      <c r="D8088" t="s">
        <v>22</v>
      </c>
      <c r="E8088">
        <v>16</v>
      </c>
      <c r="F8088">
        <v>6</v>
      </c>
      <c r="J8088" t="s">
        <v>1125</v>
      </c>
    </row>
    <row r="8089" spans="1:10">
      <c r="A8089" t="s">
        <v>2192</v>
      </c>
      <c r="B8089" s="56">
        <v>4.9583333333333333E-2</v>
      </c>
      <c r="C8089" t="s">
        <v>13</v>
      </c>
      <c r="D8089" t="s">
        <v>22</v>
      </c>
      <c r="E8089" t="s">
        <v>38</v>
      </c>
      <c r="F8089" t="s">
        <v>38</v>
      </c>
      <c r="J8089" t="s">
        <v>2200</v>
      </c>
    </row>
    <row r="8090" spans="1:10">
      <c r="A8090" t="s">
        <v>2192</v>
      </c>
      <c r="B8090" s="56">
        <v>4.9687500000000002E-2</v>
      </c>
      <c r="C8090" t="s">
        <v>14</v>
      </c>
      <c r="D8090" t="s">
        <v>22</v>
      </c>
      <c r="E8090">
        <v>22</v>
      </c>
      <c r="F8090">
        <v>3</v>
      </c>
      <c r="J8090" t="s">
        <v>1125</v>
      </c>
    </row>
    <row r="8091" spans="1:10">
      <c r="A8091" t="s">
        <v>2192</v>
      </c>
      <c r="B8091" s="56">
        <v>4.9687500000000002E-2</v>
      </c>
      <c r="C8091" t="s">
        <v>14</v>
      </c>
      <c r="D8091" t="s">
        <v>22</v>
      </c>
      <c r="E8091" t="s">
        <v>38</v>
      </c>
      <c r="F8091" t="s">
        <v>38</v>
      </c>
      <c r="J8091" t="s">
        <v>2200</v>
      </c>
    </row>
    <row r="8092" spans="1:10">
      <c r="A8092" t="s">
        <v>2192</v>
      </c>
      <c r="B8092" s="56">
        <v>4.9699074074074076E-2</v>
      </c>
      <c r="C8092" t="s">
        <v>21</v>
      </c>
      <c r="D8092" t="s">
        <v>22</v>
      </c>
      <c r="E8092">
        <v>16</v>
      </c>
      <c r="F8092">
        <v>4</v>
      </c>
      <c r="J8092" t="s">
        <v>1125</v>
      </c>
    </row>
    <row r="8093" spans="1:10">
      <c r="A8093" t="s">
        <v>2192</v>
      </c>
      <c r="B8093" s="56">
        <v>4.971064814814815E-2</v>
      </c>
      <c r="C8093" t="s">
        <v>19</v>
      </c>
      <c r="D8093" t="s">
        <v>22</v>
      </c>
      <c r="E8093" t="s">
        <v>17</v>
      </c>
      <c r="F8093">
        <v>20</v>
      </c>
      <c r="J8093" t="s">
        <v>1125</v>
      </c>
    </row>
    <row r="8094" spans="1:10">
      <c r="A8094" t="s">
        <v>2192</v>
      </c>
      <c r="B8094" s="56">
        <v>4.9722222222222223E-2</v>
      </c>
      <c r="C8094" t="s">
        <v>888</v>
      </c>
      <c r="D8094" t="s">
        <v>22</v>
      </c>
      <c r="E8094">
        <v>15</v>
      </c>
      <c r="F8094">
        <v>4</v>
      </c>
      <c r="J8094" t="s">
        <v>1125</v>
      </c>
    </row>
    <row r="8095" spans="1:10">
      <c r="A8095" t="s">
        <v>2192</v>
      </c>
      <c r="B8095" s="56">
        <v>4.9722222222222223E-2</v>
      </c>
      <c r="C8095" t="s">
        <v>888</v>
      </c>
      <c r="D8095" t="s">
        <v>22</v>
      </c>
      <c r="E8095" t="s">
        <v>38</v>
      </c>
      <c r="F8095" t="s">
        <v>38</v>
      </c>
      <c r="J8095" t="s">
        <v>2200</v>
      </c>
    </row>
    <row r="8096" spans="1:10">
      <c r="A8096" t="s">
        <v>2192</v>
      </c>
      <c r="B8096" s="56">
        <v>4.9733796296296297E-2</v>
      </c>
      <c r="C8096" t="s">
        <v>66</v>
      </c>
      <c r="D8096" t="s">
        <v>22</v>
      </c>
      <c r="E8096">
        <v>16</v>
      </c>
      <c r="F8096">
        <v>4</v>
      </c>
      <c r="J8096" t="s">
        <v>1125</v>
      </c>
    </row>
    <row r="8097" spans="1:10">
      <c r="A8097" t="s">
        <v>2192</v>
      </c>
      <c r="B8097" s="56">
        <v>4.9733796296296297E-2</v>
      </c>
      <c r="C8097" t="s">
        <v>66</v>
      </c>
      <c r="D8097" t="s">
        <v>22</v>
      </c>
      <c r="E8097" t="s">
        <v>38</v>
      </c>
      <c r="F8097" t="s">
        <v>38</v>
      </c>
      <c r="J8097" t="s">
        <v>2200</v>
      </c>
    </row>
    <row r="8098" spans="1:10">
      <c r="A8098" t="s">
        <v>2192</v>
      </c>
      <c r="B8098" s="56">
        <v>4.9733796296296297E-2</v>
      </c>
      <c r="C8098" t="s">
        <v>18</v>
      </c>
      <c r="D8098" t="s">
        <v>22</v>
      </c>
      <c r="E8098">
        <v>19</v>
      </c>
      <c r="F8098">
        <v>5</v>
      </c>
      <c r="J8098" t="s">
        <v>1125</v>
      </c>
    </row>
    <row r="8099" spans="1:10">
      <c r="A8099" t="s">
        <v>2192</v>
      </c>
      <c r="B8099" s="56">
        <v>4.9733796296296297E-2</v>
      </c>
      <c r="C8099" t="s">
        <v>18</v>
      </c>
      <c r="D8099" t="s">
        <v>22</v>
      </c>
      <c r="E8099" t="s">
        <v>38</v>
      </c>
      <c r="F8099" t="s">
        <v>38</v>
      </c>
      <c r="J8099" t="s">
        <v>2200</v>
      </c>
    </row>
    <row r="8100" spans="1:10">
      <c r="A8100" t="s">
        <v>2192</v>
      </c>
      <c r="B8100" s="56">
        <v>5.0243055555555555E-2</v>
      </c>
      <c r="C8100" t="s">
        <v>13</v>
      </c>
      <c r="D8100" t="s">
        <v>2237</v>
      </c>
      <c r="E8100">
        <v>11</v>
      </c>
      <c r="F8100">
        <v>13</v>
      </c>
      <c r="J8100" t="s">
        <v>2213</v>
      </c>
    </row>
    <row r="8101" spans="1:10">
      <c r="A8101" t="s">
        <v>2192</v>
      </c>
      <c r="B8101" s="56">
        <v>5.0289351851851849E-2</v>
      </c>
      <c r="C8101" t="s">
        <v>18</v>
      </c>
      <c r="D8101" t="s">
        <v>113</v>
      </c>
      <c r="E8101">
        <v>19</v>
      </c>
      <c r="F8101">
        <v>10</v>
      </c>
    </row>
    <row r="8102" spans="1:10">
      <c r="A8102" t="s">
        <v>2192</v>
      </c>
      <c r="B8102" s="56">
        <v>5.0312500000000003E-2</v>
      </c>
      <c r="C8102" t="s">
        <v>21</v>
      </c>
      <c r="D8102" t="s">
        <v>113</v>
      </c>
      <c r="E8102">
        <v>11</v>
      </c>
      <c r="F8102">
        <v>3</v>
      </c>
      <c r="J8102" t="s">
        <v>2241</v>
      </c>
    </row>
    <row r="8103" spans="1:10">
      <c r="A8103" t="s">
        <v>2192</v>
      </c>
      <c r="B8103" s="56">
        <v>5.0324074074074077E-2</v>
      </c>
      <c r="C8103" t="s">
        <v>19</v>
      </c>
      <c r="D8103" t="s">
        <v>113</v>
      </c>
      <c r="E8103">
        <v>11</v>
      </c>
      <c r="F8103">
        <v>11</v>
      </c>
      <c r="J8103" t="s">
        <v>2243</v>
      </c>
    </row>
    <row r="8104" spans="1:10">
      <c r="A8104" t="s">
        <v>2192</v>
      </c>
      <c r="B8104" s="56">
        <v>5.033564814814815E-2</v>
      </c>
      <c r="C8104" t="s">
        <v>888</v>
      </c>
      <c r="D8104" t="s">
        <v>113</v>
      </c>
      <c r="E8104">
        <v>28</v>
      </c>
      <c r="F8104">
        <v>19</v>
      </c>
    </row>
    <row r="8105" spans="1:10">
      <c r="A8105" t="s">
        <v>2192</v>
      </c>
      <c r="B8105" s="56">
        <v>5.0347222222222224E-2</v>
      </c>
      <c r="C8105" t="s">
        <v>66</v>
      </c>
      <c r="D8105" t="s">
        <v>113</v>
      </c>
      <c r="E8105">
        <v>16</v>
      </c>
      <c r="F8105">
        <v>16</v>
      </c>
    </row>
    <row r="8106" spans="1:10">
      <c r="A8106" t="s">
        <v>2192</v>
      </c>
      <c r="B8106" s="56">
        <v>5.0833333333333335E-2</v>
      </c>
      <c r="C8106" t="s">
        <v>21</v>
      </c>
      <c r="D8106" t="s">
        <v>30</v>
      </c>
      <c r="E8106">
        <v>10</v>
      </c>
      <c r="F8106">
        <v>10</v>
      </c>
      <c r="J8106" t="s">
        <v>2246</v>
      </c>
    </row>
    <row r="8107" spans="1:10">
      <c r="A8107" t="s">
        <v>2192</v>
      </c>
      <c r="B8107" s="56">
        <v>5.1412037037037034E-2</v>
      </c>
      <c r="C8107" t="s">
        <v>19</v>
      </c>
      <c r="D8107" t="s">
        <v>30</v>
      </c>
      <c r="E8107">
        <v>13</v>
      </c>
      <c r="F8107">
        <v>4</v>
      </c>
      <c r="J8107" t="s">
        <v>2249</v>
      </c>
    </row>
    <row r="8108" spans="1:10">
      <c r="A8108" t="s">
        <v>2192</v>
      </c>
      <c r="B8108" s="56">
        <v>5.2060185185185189E-2</v>
      </c>
      <c r="C8108" t="s">
        <v>13</v>
      </c>
      <c r="D8108" t="s">
        <v>27</v>
      </c>
      <c r="E8108">
        <v>9</v>
      </c>
      <c r="F8108">
        <v>9</v>
      </c>
    </row>
    <row r="8109" spans="1:10">
      <c r="A8109" t="s">
        <v>2192</v>
      </c>
      <c r="B8109" s="56">
        <v>5.2604166666666667E-2</v>
      </c>
      <c r="C8109" t="s">
        <v>66</v>
      </c>
      <c r="D8109" t="s">
        <v>113</v>
      </c>
      <c r="E8109">
        <v>16</v>
      </c>
      <c r="F8109">
        <v>16</v>
      </c>
    </row>
    <row r="8110" spans="1:10">
      <c r="A8110" t="s">
        <v>2192</v>
      </c>
      <c r="B8110" s="56">
        <v>5.2326388888888888E-2</v>
      </c>
      <c r="C8110" t="s">
        <v>888</v>
      </c>
      <c r="D8110" t="s">
        <v>113</v>
      </c>
      <c r="E8110">
        <v>26</v>
      </c>
      <c r="F8110">
        <v>17</v>
      </c>
    </row>
    <row r="8111" spans="1:10">
      <c r="A8111" t="s">
        <v>2192</v>
      </c>
      <c r="B8111" s="56">
        <v>5.2337962962962961E-2</v>
      </c>
      <c r="C8111" t="s">
        <v>19</v>
      </c>
      <c r="D8111" t="s">
        <v>113</v>
      </c>
      <c r="E8111">
        <v>10</v>
      </c>
      <c r="F8111">
        <v>10</v>
      </c>
      <c r="J8111" t="s">
        <v>2257</v>
      </c>
    </row>
    <row r="8112" spans="1:10">
      <c r="A8112" t="s">
        <v>2192</v>
      </c>
      <c r="B8112" s="56">
        <v>5.2372685185185182E-2</v>
      </c>
      <c r="C8112" t="s">
        <v>21</v>
      </c>
      <c r="D8112" t="s">
        <v>113</v>
      </c>
      <c r="E8112">
        <v>22</v>
      </c>
      <c r="F8112">
        <v>14</v>
      </c>
    </row>
    <row r="8113" spans="1:10">
      <c r="A8113" t="s">
        <v>2192</v>
      </c>
      <c r="B8113" s="56">
        <v>5.2384259259259262E-2</v>
      </c>
      <c r="C8113" t="s">
        <v>14</v>
      </c>
      <c r="D8113" t="s">
        <v>113</v>
      </c>
      <c r="E8113">
        <v>18</v>
      </c>
      <c r="F8113">
        <v>15</v>
      </c>
    </row>
    <row r="8114" spans="1:10">
      <c r="A8114" t="s">
        <v>2192</v>
      </c>
      <c r="B8114" s="56">
        <v>5.2407407407407409E-2</v>
      </c>
      <c r="C8114" t="s">
        <v>13</v>
      </c>
      <c r="D8114" t="s">
        <v>242</v>
      </c>
      <c r="E8114">
        <v>8</v>
      </c>
      <c r="F8114">
        <v>10</v>
      </c>
    </row>
    <row r="8115" spans="1:10">
      <c r="A8115" t="s">
        <v>2192</v>
      </c>
      <c r="B8115" s="56">
        <v>5.2534722222222219E-2</v>
      </c>
      <c r="C8115" t="s">
        <v>18</v>
      </c>
      <c r="D8115" t="s">
        <v>113</v>
      </c>
      <c r="E8115">
        <v>18</v>
      </c>
      <c r="F8115">
        <v>9</v>
      </c>
    </row>
    <row r="8116" spans="1:10">
      <c r="A8116" t="s">
        <v>2192</v>
      </c>
      <c r="B8116" s="56">
        <v>5.2986111111111109E-2</v>
      </c>
      <c r="C8116" t="s">
        <v>19</v>
      </c>
      <c r="D8116" t="s">
        <v>15</v>
      </c>
      <c r="E8116" t="s">
        <v>17</v>
      </c>
      <c r="F8116">
        <v>20</v>
      </c>
    </row>
    <row r="8117" spans="1:10">
      <c r="A8117" t="s">
        <v>2192</v>
      </c>
      <c r="B8117" s="56">
        <v>5.3796296296296293E-2</v>
      </c>
      <c r="C8117" t="s">
        <v>19</v>
      </c>
      <c r="D8117" t="s">
        <v>113</v>
      </c>
      <c r="E8117">
        <v>18</v>
      </c>
      <c r="F8117">
        <v>18</v>
      </c>
    </row>
    <row r="8118" spans="1:10">
      <c r="A8118" t="s">
        <v>2192</v>
      </c>
      <c r="B8118" s="56">
        <v>5.4282407407407404E-2</v>
      </c>
      <c r="C8118" t="s">
        <v>13</v>
      </c>
      <c r="D8118" t="s">
        <v>15</v>
      </c>
      <c r="E8118" t="s">
        <v>17</v>
      </c>
      <c r="F8118">
        <v>20</v>
      </c>
    </row>
    <row r="8119" spans="1:10">
      <c r="A8119" t="s">
        <v>2192</v>
      </c>
      <c r="B8119" s="56">
        <v>5.5046296296296295E-2</v>
      </c>
      <c r="C8119" t="s">
        <v>14</v>
      </c>
      <c r="D8119" t="s">
        <v>22</v>
      </c>
      <c r="E8119" t="s">
        <v>17</v>
      </c>
      <c r="F8119">
        <v>20</v>
      </c>
      <c r="J8119" t="s">
        <v>1125</v>
      </c>
    </row>
    <row r="8120" spans="1:10">
      <c r="A8120" t="s">
        <v>2192</v>
      </c>
      <c r="B8120" s="56">
        <v>5.5613425925925927E-2</v>
      </c>
      <c r="C8120" t="s">
        <v>13</v>
      </c>
      <c r="D8120" t="s">
        <v>22</v>
      </c>
      <c r="E8120">
        <v>16</v>
      </c>
      <c r="F8120">
        <v>6</v>
      </c>
      <c r="J8120" t="s">
        <v>1125</v>
      </c>
    </row>
    <row r="8121" spans="1:10">
      <c r="A8121" t="s">
        <v>2192</v>
      </c>
      <c r="B8121" s="56">
        <v>5.5636574074074074E-2</v>
      </c>
      <c r="C8121" t="s">
        <v>18</v>
      </c>
      <c r="D8121" t="s">
        <v>22</v>
      </c>
      <c r="E8121">
        <v>31</v>
      </c>
      <c r="F8121">
        <v>17</v>
      </c>
      <c r="J8121" t="s">
        <v>1125</v>
      </c>
    </row>
    <row r="8122" spans="1:10">
      <c r="A8122" t="s">
        <v>2192</v>
      </c>
      <c r="B8122" s="56">
        <v>5.5671296296296295E-2</v>
      </c>
      <c r="C8122" t="s">
        <v>19</v>
      </c>
      <c r="D8122" t="s">
        <v>22</v>
      </c>
      <c r="E8122" t="s">
        <v>38</v>
      </c>
      <c r="F8122" t="s">
        <v>38</v>
      </c>
      <c r="J8122" t="s">
        <v>2193</v>
      </c>
    </row>
    <row r="8123" spans="1:10">
      <c r="A8123" t="s">
        <v>2192</v>
      </c>
      <c r="B8123" s="56">
        <v>5.5671296296296295E-2</v>
      </c>
      <c r="C8123" t="s">
        <v>19</v>
      </c>
      <c r="D8123" t="s">
        <v>22</v>
      </c>
      <c r="E8123">
        <v>28</v>
      </c>
      <c r="F8123">
        <v>5</v>
      </c>
      <c r="J8123" t="s">
        <v>1125</v>
      </c>
    </row>
    <row r="8124" spans="1:10">
      <c r="A8124" t="s">
        <v>2192</v>
      </c>
      <c r="B8124" s="56">
        <v>5.5694444444444442E-2</v>
      </c>
      <c r="C8124" t="s">
        <v>888</v>
      </c>
      <c r="D8124" t="s">
        <v>22</v>
      </c>
      <c r="E8124">
        <v>30</v>
      </c>
      <c r="F8124">
        <v>19</v>
      </c>
      <c r="J8124" t="s">
        <v>1125</v>
      </c>
    </row>
    <row r="8125" spans="1:10">
      <c r="A8125" t="s">
        <v>2192</v>
      </c>
      <c r="B8125" s="56">
        <v>5.5706018518518516E-2</v>
      </c>
      <c r="C8125" t="s">
        <v>66</v>
      </c>
      <c r="D8125" t="s">
        <v>22</v>
      </c>
      <c r="E8125">
        <v>21</v>
      </c>
      <c r="F8125">
        <v>9</v>
      </c>
      <c r="J8125" t="s">
        <v>1125</v>
      </c>
    </row>
    <row r="8126" spans="1:10">
      <c r="A8126" t="s">
        <v>2192</v>
      </c>
      <c r="B8126" s="56">
        <v>5.5717592592592589E-2</v>
      </c>
      <c r="C8126" t="s">
        <v>21</v>
      </c>
      <c r="D8126" t="s">
        <v>22</v>
      </c>
      <c r="E8126" t="s">
        <v>38</v>
      </c>
      <c r="F8126" t="s">
        <v>38</v>
      </c>
      <c r="J8126" t="s">
        <v>2193</v>
      </c>
    </row>
    <row r="8127" spans="1:10">
      <c r="A8127" t="s">
        <v>2192</v>
      </c>
      <c r="B8127" s="56">
        <v>5.5717592592592589E-2</v>
      </c>
      <c r="C8127" t="s">
        <v>21</v>
      </c>
      <c r="D8127" t="s">
        <v>22</v>
      </c>
      <c r="E8127">
        <v>29</v>
      </c>
      <c r="F8127">
        <v>17</v>
      </c>
      <c r="J8127" t="s">
        <v>1125</v>
      </c>
    </row>
    <row r="8128" spans="1:10">
      <c r="A8128" t="s">
        <v>2192</v>
      </c>
      <c r="B8128" s="56">
        <v>5.7222222222222223E-2</v>
      </c>
      <c r="C8128" t="s">
        <v>13</v>
      </c>
      <c r="D8128" t="s">
        <v>242</v>
      </c>
      <c r="E8128" t="s">
        <v>20</v>
      </c>
      <c r="F8128">
        <v>1</v>
      </c>
      <c r="J8128" t="s">
        <v>2265</v>
      </c>
    </row>
    <row r="8129" spans="1:10">
      <c r="A8129" t="s">
        <v>2192</v>
      </c>
      <c r="B8129" s="56">
        <v>5.7268518518518517E-2</v>
      </c>
      <c r="C8129" t="s">
        <v>14</v>
      </c>
      <c r="D8129" t="s">
        <v>113</v>
      </c>
      <c r="E8129">
        <v>6</v>
      </c>
      <c r="F8129">
        <v>3</v>
      </c>
      <c r="J8129" t="s">
        <v>1756</v>
      </c>
    </row>
    <row r="8130" spans="1:10">
      <c r="A8130" t="s">
        <v>2192</v>
      </c>
      <c r="B8130" s="56">
        <v>5.7280092592592591E-2</v>
      </c>
      <c r="C8130" t="s">
        <v>21</v>
      </c>
      <c r="D8130" t="s">
        <v>113</v>
      </c>
      <c r="E8130">
        <v>15</v>
      </c>
      <c r="F8130">
        <v>7</v>
      </c>
    </row>
    <row r="8131" spans="1:10">
      <c r="A8131" t="s">
        <v>2192</v>
      </c>
      <c r="B8131" s="56">
        <v>5.7303240740740738E-2</v>
      </c>
      <c r="C8131" t="s">
        <v>19</v>
      </c>
      <c r="D8131" t="s">
        <v>113</v>
      </c>
      <c r="E8131">
        <v>12</v>
      </c>
      <c r="F8131">
        <v>12</v>
      </c>
    </row>
    <row r="8132" spans="1:10">
      <c r="A8132" t="s">
        <v>2192</v>
      </c>
      <c r="B8132" s="56">
        <v>5.7326388888888892E-2</v>
      </c>
      <c r="C8132" t="s">
        <v>888</v>
      </c>
      <c r="D8132" t="s">
        <v>113</v>
      </c>
      <c r="E8132">
        <v>26</v>
      </c>
      <c r="F8132">
        <v>17</v>
      </c>
    </row>
    <row r="8133" spans="1:10">
      <c r="A8133" t="s">
        <v>2192</v>
      </c>
      <c r="B8133" s="56">
        <v>5.7337962962962966E-2</v>
      </c>
      <c r="C8133" t="s">
        <v>66</v>
      </c>
      <c r="D8133" t="s">
        <v>113</v>
      </c>
      <c r="E8133" t="s">
        <v>20</v>
      </c>
      <c r="F8133">
        <v>1</v>
      </c>
    </row>
    <row r="8134" spans="1:10">
      <c r="A8134" t="s">
        <v>2192</v>
      </c>
      <c r="B8134" s="56">
        <v>5.7442129629629628E-2</v>
      </c>
      <c r="C8134" t="s">
        <v>18</v>
      </c>
      <c r="D8134" t="s">
        <v>113</v>
      </c>
      <c r="E8134">
        <v>24</v>
      </c>
      <c r="F8134">
        <v>15</v>
      </c>
    </row>
    <row r="8135" spans="1:10">
      <c r="A8135" t="s">
        <v>2192</v>
      </c>
      <c r="B8135" s="56">
        <v>5.7708333333333334E-2</v>
      </c>
      <c r="C8135" t="s">
        <v>14</v>
      </c>
      <c r="D8135" t="s">
        <v>16</v>
      </c>
      <c r="E8135">
        <v>19</v>
      </c>
      <c r="F8135">
        <v>14</v>
      </c>
    </row>
    <row r="8136" spans="1:10">
      <c r="A8136" t="s">
        <v>2192</v>
      </c>
      <c r="B8136" s="56">
        <v>5.7719907407407407E-2</v>
      </c>
      <c r="C8136" t="s">
        <v>888</v>
      </c>
      <c r="D8136" t="s">
        <v>16</v>
      </c>
      <c r="E8136">
        <v>18</v>
      </c>
      <c r="F8136">
        <v>17</v>
      </c>
    </row>
    <row r="8137" spans="1:10">
      <c r="A8137" t="s">
        <v>2192</v>
      </c>
      <c r="B8137" s="56">
        <v>5.7743055555555554E-2</v>
      </c>
      <c r="C8137" t="s">
        <v>19</v>
      </c>
      <c r="D8137" t="s">
        <v>16</v>
      </c>
      <c r="E8137">
        <v>15</v>
      </c>
      <c r="F8137">
        <v>10</v>
      </c>
    </row>
    <row r="8138" spans="1:10">
      <c r="A8138" t="s">
        <v>2192</v>
      </c>
      <c r="B8138" s="56">
        <v>5.7812500000000003E-2</v>
      </c>
      <c r="C8138" t="s">
        <v>18</v>
      </c>
      <c r="D8138" t="s">
        <v>16</v>
      </c>
      <c r="E8138">
        <v>11</v>
      </c>
      <c r="F8138">
        <v>7</v>
      </c>
    </row>
    <row r="8139" spans="1:10">
      <c r="A8139" t="s">
        <v>2192</v>
      </c>
      <c r="B8139" s="56">
        <v>5.7824074074074076E-2</v>
      </c>
      <c r="C8139" t="s">
        <v>66</v>
      </c>
      <c r="D8139" t="s">
        <v>16</v>
      </c>
      <c r="E8139">
        <v>13</v>
      </c>
      <c r="F8139" t="s">
        <v>38</v>
      </c>
      <c r="J8139" t="s">
        <v>2234</v>
      </c>
    </row>
    <row r="8140" spans="1:10">
      <c r="A8140" t="s">
        <v>2192</v>
      </c>
      <c r="B8140" s="56">
        <v>5.7824074074074076E-2</v>
      </c>
      <c r="C8140" t="s">
        <v>66</v>
      </c>
      <c r="D8140" t="s">
        <v>16</v>
      </c>
      <c r="E8140" t="s">
        <v>38</v>
      </c>
      <c r="F8140" t="s">
        <v>38</v>
      </c>
      <c r="J8140" t="s">
        <v>2193</v>
      </c>
    </row>
    <row r="8141" spans="1:10">
      <c r="A8141" t="s">
        <v>2192</v>
      </c>
      <c r="B8141" s="56">
        <v>5.7962962962962966E-2</v>
      </c>
      <c r="C8141" t="s">
        <v>13</v>
      </c>
      <c r="D8141" t="s">
        <v>16</v>
      </c>
      <c r="E8141">
        <v>8</v>
      </c>
      <c r="F8141">
        <v>8</v>
      </c>
    </row>
    <row r="8142" spans="1:10">
      <c r="A8142" t="s">
        <v>2192</v>
      </c>
      <c r="B8142" s="56">
        <v>5.7986111111111113E-2</v>
      </c>
      <c r="C8142" t="s">
        <v>21</v>
      </c>
      <c r="D8142" t="s">
        <v>16</v>
      </c>
      <c r="E8142">
        <v>4</v>
      </c>
      <c r="F8142">
        <v>3</v>
      </c>
    </row>
    <row r="8143" spans="1:10">
      <c r="A8143" t="s">
        <v>2192</v>
      </c>
      <c r="B8143" s="56">
        <v>6.2534722222222228E-2</v>
      </c>
      <c r="C8143" t="s">
        <v>19</v>
      </c>
      <c r="D8143" t="s">
        <v>30</v>
      </c>
      <c r="E8143" t="s">
        <v>20</v>
      </c>
      <c r="F8143">
        <v>1</v>
      </c>
      <c r="J8143" t="s">
        <v>2275</v>
      </c>
    </row>
    <row r="8144" spans="1:10">
      <c r="A8144" t="s">
        <v>2192</v>
      </c>
      <c r="B8144" s="56">
        <v>6.2847222222222221E-2</v>
      </c>
      <c r="C8144" t="s">
        <v>19</v>
      </c>
      <c r="D8144" t="s">
        <v>55</v>
      </c>
      <c r="E8144" t="s">
        <v>38</v>
      </c>
      <c r="F8144" t="s">
        <v>38</v>
      </c>
      <c r="H8144" t="s">
        <v>2276</v>
      </c>
    </row>
    <row r="8145" spans="1:10">
      <c r="A8145" t="s">
        <v>2192</v>
      </c>
      <c r="B8145" s="56">
        <v>6.3090277777777773E-2</v>
      </c>
      <c r="C8145" t="s">
        <v>19</v>
      </c>
      <c r="D8145" t="s">
        <v>30</v>
      </c>
      <c r="E8145">
        <v>24</v>
      </c>
      <c r="F8145">
        <v>14</v>
      </c>
      <c r="J8145" t="s">
        <v>2275</v>
      </c>
    </row>
    <row r="8146" spans="1:10">
      <c r="A8146" t="s">
        <v>2192</v>
      </c>
      <c r="B8146" s="56">
        <v>6.3206018518518522E-2</v>
      </c>
      <c r="C8146" t="s">
        <v>19</v>
      </c>
      <c r="D8146" t="s">
        <v>28</v>
      </c>
      <c r="E8146">
        <v>10</v>
      </c>
      <c r="H8146" t="s">
        <v>2280</v>
      </c>
    </row>
    <row r="8147" spans="1:10">
      <c r="A8147" t="s">
        <v>2192</v>
      </c>
      <c r="B8147" s="56">
        <v>6.3472222222222222E-2</v>
      </c>
      <c r="C8147" t="s">
        <v>18</v>
      </c>
      <c r="D8147" t="s">
        <v>77</v>
      </c>
      <c r="E8147">
        <v>16</v>
      </c>
      <c r="F8147">
        <v>12</v>
      </c>
      <c r="H8147" t="s">
        <v>2281</v>
      </c>
    </row>
    <row r="8148" spans="1:10">
      <c r="A8148" t="s">
        <v>2192</v>
      </c>
      <c r="B8148" s="56">
        <v>6.5289351851851848E-2</v>
      </c>
      <c r="C8148" t="s">
        <v>13</v>
      </c>
      <c r="D8148" t="s">
        <v>77</v>
      </c>
      <c r="E8148">
        <v>14</v>
      </c>
      <c r="F8148">
        <v>13</v>
      </c>
    </row>
    <row r="8149" spans="1:10">
      <c r="A8149" t="s">
        <v>2192</v>
      </c>
      <c r="B8149" s="56">
        <v>6.5300925925925929E-2</v>
      </c>
      <c r="C8149" t="s">
        <v>14</v>
      </c>
      <c r="D8149" t="s">
        <v>77</v>
      </c>
      <c r="E8149">
        <v>15</v>
      </c>
      <c r="F8149">
        <v>6</v>
      </c>
    </row>
    <row r="8150" spans="1:10">
      <c r="A8150" t="s">
        <v>2192</v>
      </c>
      <c r="B8150" s="56">
        <v>6.5335648148148143E-2</v>
      </c>
      <c r="C8150" t="s">
        <v>21</v>
      </c>
      <c r="D8150" t="s">
        <v>77</v>
      </c>
      <c r="E8150">
        <v>19</v>
      </c>
      <c r="F8150">
        <v>17</v>
      </c>
    </row>
    <row r="8151" spans="1:10">
      <c r="A8151" t="s">
        <v>2192</v>
      </c>
      <c r="B8151" s="56">
        <v>6.5347222222222223E-2</v>
      </c>
      <c r="C8151" t="s">
        <v>888</v>
      </c>
      <c r="D8151" t="s">
        <v>77</v>
      </c>
      <c r="E8151">
        <v>19</v>
      </c>
      <c r="F8151">
        <v>18</v>
      </c>
    </row>
    <row r="8152" spans="1:10">
      <c r="A8152" t="s">
        <v>2192</v>
      </c>
      <c r="B8152" s="56">
        <v>6.6006944444444438E-2</v>
      </c>
      <c r="C8152" t="s">
        <v>13</v>
      </c>
      <c r="D8152" t="s">
        <v>45</v>
      </c>
      <c r="E8152">
        <v>5</v>
      </c>
      <c r="J8152" t="s">
        <v>2285</v>
      </c>
    </row>
    <row r="8153" spans="1:10">
      <c r="A8153" t="s">
        <v>2192</v>
      </c>
      <c r="B8153" s="56">
        <v>6.6122685185185187E-2</v>
      </c>
      <c r="C8153" t="s">
        <v>13</v>
      </c>
      <c r="D8153" t="s">
        <v>30</v>
      </c>
      <c r="E8153">
        <v>22</v>
      </c>
      <c r="F8153">
        <v>12</v>
      </c>
      <c r="J8153" t="s">
        <v>2286</v>
      </c>
    </row>
    <row r="8154" spans="1:10">
      <c r="A8154" t="s">
        <v>2192</v>
      </c>
      <c r="B8154" s="56">
        <v>6.6180555555555562E-2</v>
      </c>
      <c r="C8154" t="s">
        <v>13</v>
      </c>
      <c r="D8154" t="s">
        <v>28</v>
      </c>
      <c r="E8154">
        <v>8</v>
      </c>
      <c r="H8154" t="s">
        <v>2287</v>
      </c>
    </row>
    <row r="8155" spans="1:10">
      <c r="A8155" t="s">
        <v>2192</v>
      </c>
      <c r="B8155" s="56">
        <v>6.6678240740740746E-2</v>
      </c>
      <c r="C8155" t="s">
        <v>21</v>
      </c>
      <c r="D8155" t="s">
        <v>113</v>
      </c>
      <c r="E8155" t="s">
        <v>17</v>
      </c>
      <c r="F8155">
        <v>20</v>
      </c>
    </row>
    <row r="8156" spans="1:10">
      <c r="A8156" t="s">
        <v>2192</v>
      </c>
      <c r="B8156" s="56">
        <v>6.671296296296296E-2</v>
      </c>
      <c r="C8156" t="s">
        <v>14</v>
      </c>
      <c r="D8156" t="s">
        <v>113</v>
      </c>
      <c r="E8156">
        <v>11</v>
      </c>
      <c r="F8156">
        <v>8</v>
      </c>
    </row>
    <row r="8157" spans="1:10">
      <c r="A8157" t="s">
        <v>2192</v>
      </c>
      <c r="B8157" s="56">
        <v>6.6759259259259254E-2</v>
      </c>
      <c r="C8157" t="s">
        <v>13</v>
      </c>
      <c r="D8157" t="s">
        <v>113</v>
      </c>
      <c r="E8157">
        <v>21</v>
      </c>
      <c r="F8157">
        <v>18</v>
      </c>
    </row>
    <row r="8158" spans="1:10">
      <c r="A8158" t="s">
        <v>2192</v>
      </c>
      <c r="B8158" s="56">
        <v>6.6770833333333335E-2</v>
      </c>
      <c r="C8158" t="s">
        <v>18</v>
      </c>
      <c r="D8158" t="s">
        <v>113</v>
      </c>
      <c r="E8158">
        <v>17</v>
      </c>
      <c r="F8158">
        <v>8</v>
      </c>
    </row>
    <row r="8159" spans="1:10">
      <c r="A8159" t="s">
        <v>2192</v>
      </c>
      <c r="B8159" s="56">
        <v>6.6805555555555562E-2</v>
      </c>
      <c r="C8159" t="s">
        <v>19</v>
      </c>
      <c r="D8159" t="s">
        <v>113</v>
      </c>
      <c r="E8159" t="s">
        <v>20</v>
      </c>
      <c r="F8159">
        <v>1</v>
      </c>
    </row>
    <row r="8160" spans="1:10">
      <c r="A8160" t="s">
        <v>2192</v>
      </c>
      <c r="B8160" s="56">
        <v>6.6817129629629629E-2</v>
      </c>
      <c r="C8160" t="s">
        <v>888</v>
      </c>
      <c r="D8160" t="s">
        <v>113</v>
      </c>
      <c r="E8160" t="s">
        <v>17</v>
      </c>
      <c r="F8160">
        <v>20</v>
      </c>
    </row>
    <row r="8161" spans="1:10">
      <c r="A8161" t="s">
        <v>2192</v>
      </c>
      <c r="B8161" s="56">
        <v>6.6863425925925923E-2</v>
      </c>
      <c r="C8161" t="s">
        <v>66</v>
      </c>
      <c r="D8161" t="s">
        <v>113</v>
      </c>
      <c r="E8161">
        <v>17</v>
      </c>
      <c r="F8161">
        <v>17</v>
      </c>
    </row>
    <row r="8162" spans="1:10">
      <c r="A8162" t="s">
        <v>2192</v>
      </c>
      <c r="B8162" s="56">
        <v>6.7326388888888894E-2</v>
      </c>
      <c r="C8162" t="s">
        <v>14</v>
      </c>
      <c r="D8162" t="s">
        <v>113</v>
      </c>
      <c r="E8162" t="s">
        <v>20</v>
      </c>
      <c r="F8162">
        <v>1</v>
      </c>
    </row>
    <row r="8163" spans="1:10">
      <c r="A8163" t="s">
        <v>2192</v>
      </c>
      <c r="B8163" s="56">
        <v>6.8194444444444446E-2</v>
      </c>
      <c r="C8163" t="s">
        <v>19</v>
      </c>
      <c r="D8163" t="s">
        <v>45</v>
      </c>
      <c r="E8163">
        <v>3</v>
      </c>
      <c r="J8163" t="s">
        <v>2295</v>
      </c>
    </row>
    <row r="8164" spans="1:10">
      <c r="A8164" t="s">
        <v>2192</v>
      </c>
      <c r="B8164" s="56">
        <v>7.0451388888888883E-2</v>
      </c>
      <c r="C8164" t="s">
        <v>66</v>
      </c>
      <c r="D8164" t="s">
        <v>15</v>
      </c>
      <c r="E8164">
        <v>14</v>
      </c>
      <c r="F8164">
        <v>11</v>
      </c>
    </row>
    <row r="8165" spans="1:10">
      <c r="A8165" t="s">
        <v>2192</v>
      </c>
      <c r="B8165" s="56">
        <v>7.2268518518518524E-2</v>
      </c>
      <c r="C8165" t="s">
        <v>18</v>
      </c>
      <c r="D8165" t="s">
        <v>78</v>
      </c>
      <c r="E8165">
        <v>20</v>
      </c>
      <c r="F8165">
        <v>19</v>
      </c>
    </row>
    <row r="8166" spans="1:10">
      <c r="A8166" t="s">
        <v>2192</v>
      </c>
      <c r="B8166" s="56">
        <v>7.3495370370370364E-2</v>
      </c>
      <c r="C8166" t="s">
        <v>18</v>
      </c>
      <c r="D8166" t="s">
        <v>62</v>
      </c>
      <c r="E8166">
        <v>13</v>
      </c>
      <c r="F8166">
        <v>11</v>
      </c>
    </row>
    <row r="8167" spans="1:10">
      <c r="A8167" t="s">
        <v>2192</v>
      </c>
      <c r="B8167" s="56">
        <v>7.4884259259259262E-2</v>
      </c>
      <c r="C8167" t="s">
        <v>888</v>
      </c>
      <c r="D8167" t="s">
        <v>113</v>
      </c>
      <c r="E8167" t="s">
        <v>17</v>
      </c>
      <c r="F8167">
        <v>20</v>
      </c>
    </row>
    <row r="8168" spans="1:10">
      <c r="A8168" t="s">
        <v>2192</v>
      </c>
      <c r="B8168" s="56">
        <v>7.5115740740740747E-2</v>
      </c>
      <c r="C8168" t="s">
        <v>19</v>
      </c>
      <c r="D8168" t="s">
        <v>113</v>
      </c>
      <c r="E8168" t="s">
        <v>17</v>
      </c>
      <c r="F8168">
        <v>20</v>
      </c>
    </row>
    <row r="8169" spans="1:10">
      <c r="A8169" t="s">
        <v>2192</v>
      </c>
      <c r="B8169" s="56">
        <v>7.5127314814814813E-2</v>
      </c>
      <c r="C8169" t="s">
        <v>66</v>
      </c>
      <c r="D8169" t="s">
        <v>113</v>
      </c>
      <c r="E8169" t="s">
        <v>20</v>
      </c>
      <c r="F8169">
        <v>1</v>
      </c>
    </row>
    <row r="8170" spans="1:10">
      <c r="A8170" t="s">
        <v>2192</v>
      </c>
      <c r="B8170" s="56">
        <v>7.5150462962962961E-2</v>
      </c>
      <c r="C8170" t="s">
        <v>21</v>
      </c>
      <c r="D8170" t="s">
        <v>113</v>
      </c>
      <c r="E8170">
        <v>27</v>
      </c>
      <c r="F8170">
        <v>19</v>
      </c>
    </row>
    <row r="8171" spans="1:10">
      <c r="A8171" t="s">
        <v>2192</v>
      </c>
      <c r="B8171" s="56">
        <v>7.5162037037037041E-2</v>
      </c>
      <c r="C8171" t="s">
        <v>14</v>
      </c>
      <c r="D8171" t="s">
        <v>113</v>
      </c>
      <c r="E8171" t="s">
        <v>17</v>
      </c>
      <c r="F8171">
        <v>20</v>
      </c>
    </row>
    <row r="8172" spans="1:10">
      <c r="A8172" t="s">
        <v>2192</v>
      </c>
      <c r="B8172" s="56">
        <v>7.5208333333333335E-2</v>
      </c>
      <c r="C8172" t="s">
        <v>13</v>
      </c>
      <c r="D8172" t="s">
        <v>113</v>
      </c>
      <c r="E8172">
        <v>19</v>
      </c>
      <c r="F8172">
        <v>16</v>
      </c>
    </row>
    <row r="8173" spans="1:10">
      <c r="A8173" t="s">
        <v>2192</v>
      </c>
      <c r="B8173" s="56">
        <v>7.5219907407407402E-2</v>
      </c>
      <c r="C8173" t="s">
        <v>18</v>
      </c>
      <c r="D8173" t="s">
        <v>113</v>
      </c>
      <c r="E8173">
        <v>17</v>
      </c>
      <c r="F8173">
        <v>8</v>
      </c>
    </row>
    <row r="8174" spans="1:10">
      <c r="A8174" t="s">
        <v>2192</v>
      </c>
      <c r="B8174" s="56">
        <v>7.5995370370370366E-2</v>
      </c>
      <c r="C8174" t="s">
        <v>89</v>
      </c>
      <c r="D8174" t="s">
        <v>52</v>
      </c>
      <c r="E8174">
        <v>8</v>
      </c>
      <c r="F8174">
        <v>8</v>
      </c>
    </row>
    <row r="8175" spans="1:10">
      <c r="A8175" t="s">
        <v>2192</v>
      </c>
      <c r="B8175" s="56">
        <v>7.6342592592592587E-2</v>
      </c>
      <c r="C8175" t="s">
        <v>21</v>
      </c>
      <c r="D8175" t="s">
        <v>45</v>
      </c>
      <c r="E8175">
        <v>6</v>
      </c>
      <c r="J8175" t="s">
        <v>2300</v>
      </c>
    </row>
    <row r="8176" spans="1:10">
      <c r="A8176" t="s">
        <v>2192</v>
      </c>
      <c r="B8176" s="56">
        <v>7.6643518518518514E-2</v>
      </c>
      <c r="C8176" t="s">
        <v>19</v>
      </c>
      <c r="D8176" t="s">
        <v>113</v>
      </c>
      <c r="E8176" t="s">
        <v>20</v>
      </c>
      <c r="F8176">
        <v>1</v>
      </c>
    </row>
    <row r="8177" spans="1:10">
      <c r="A8177" t="s">
        <v>2192</v>
      </c>
      <c r="B8177" s="56">
        <v>7.6712962962962969E-2</v>
      </c>
      <c r="C8177" t="s">
        <v>13</v>
      </c>
      <c r="D8177" t="s">
        <v>113</v>
      </c>
      <c r="E8177">
        <v>16</v>
      </c>
      <c r="F8177">
        <v>13</v>
      </c>
    </row>
    <row r="8178" spans="1:10">
      <c r="A8178" t="s">
        <v>2192</v>
      </c>
      <c r="B8178" s="56">
        <v>7.6736111111111116E-2</v>
      </c>
      <c r="C8178" t="s">
        <v>14</v>
      </c>
      <c r="D8178" t="s">
        <v>113</v>
      </c>
      <c r="E8178">
        <v>11</v>
      </c>
      <c r="F8178">
        <v>8</v>
      </c>
      <c r="J8178" t="s">
        <v>1756</v>
      </c>
    </row>
    <row r="8179" spans="1:10">
      <c r="A8179" t="s">
        <v>2192</v>
      </c>
      <c r="B8179" s="56">
        <v>7.6747685185185183E-2</v>
      </c>
      <c r="C8179" t="s">
        <v>21</v>
      </c>
      <c r="D8179" t="s">
        <v>113</v>
      </c>
      <c r="E8179">
        <v>22</v>
      </c>
      <c r="F8179">
        <v>14</v>
      </c>
    </row>
    <row r="8180" spans="1:10">
      <c r="A8180" t="s">
        <v>2192</v>
      </c>
      <c r="B8180" s="56">
        <v>7.677083333333333E-2</v>
      </c>
      <c r="C8180" t="s">
        <v>66</v>
      </c>
      <c r="D8180" t="s">
        <v>113</v>
      </c>
      <c r="E8180">
        <v>8</v>
      </c>
      <c r="F8180">
        <v>8</v>
      </c>
    </row>
    <row r="8181" spans="1:10">
      <c r="A8181" t="s">
        <v>2192</v>
      </c>
      <c r="B8181" s="56">
        <v>7.6805555555555557E-2</v>
      </c>
      <c r="C8181" t="s">
        <v>888</v>
      </c>
      <c r="D8181" t="s">
        <v>113</v>
      </c>
      <c r="E8181">
        <v>24</v>
      </c>
      <c r="F8181">
        <v>15</v>
      </c>
    </row>
    <row r="8182" spans="1:10">
      <c r="A8182" t="s">
        <v>2192</v>
      </c>
      <c r="B8182" s="56">
        <v>7.6874999999999999E-2</v>
      </c>
      <c r="C8182" t="s">
        <v>18</v>
      </c>
      <c r="D8182" t="s">
        <v>113</v>
      </c>
      <c r="E8182">
        <v>24</v>
      </c>
      <c r="F8182">
        <v>15</v>
      </c>
    </row>
    <row r="8183" spans="1:10">
      <c r="A8183" t="s">
        <v>2192</v>
      </c>
      <c r="B8183" s="56">
        <v>7.7071759259259257E-2</v>
      </c>
      <c r="C8183" t="s">
        <v>19</v>
      </c>
      <c r="D8183" t="s">
        <v>30</v>
      </c>
      <c r="E8183">
        <v>27</v>
      </c>
      <c r="F8183">
        <v>18</v>
      </c>
      <c r="J8183" t="s">
        <v>2307</v>
      </c>
    </row>
    <row r="8184" spans="1:10">
      <c r="A8184" t="s">
        <v>2192</v>
      </c>
      <c r="B8184" s="56">
        <v>7.7268518518518514E-2</v>
      </c>
      <c r="C8184" t="s">
        <v>19</v>
      </c>
      <c r="D8184" t="s">
        <v>28</v>
      </c>
      <c r="E8184">
        <v>10</v>
      </c>
      <c r="H8184" t="s">
        <v>2308</v>
      </c>
    </row>
    <row r="8185" spans="1:10">
      <c r="A8185" t="s">
        <v>2192</v>
      </c>
      <c r="B8185" s="56">
        <v>7.7881944444444448E-2</v>
      </c>
      <c r="C8185" t="s">
        <v>89</v>
      </c>
      <c r="D8185" t="s">
        <v>15</v>
      </c>
      <c r="E8185">
        <v>10</v>
      </c>
      <c r="F8185">
        <v>7</v>
      </c>
    </row>
    <row r="8186" spans="1:10">
      <c r="A8186" t="s">
        <v>2192</v>
      </c>
      <c r="B8186" s="56">
        <v>0.10159722222222223</v>
      </c>
      <c r="C8186" t="s">
        <v>888</v>
      </c>
      <c r="D8186" t="s">
        <v>15</v>
      </c>
      <c r="E8186">
        <v>16</v>
      </c>
      <c r="F8186">
        <v>7</v>
      </c>
    </row>
    <row r="8187" spans="1:10">
      <c r="A8187" t="s">
        <v>2192</v>
      </c>
      <c r="B8187" s="56">
        <v>0.10292824074074074</v>
      </c>
      <c r="C8187" t="s">
        <v>888</v>
      </c>
      <c r="D8187" t="s">
        <v>101</v>
      </c>
      <c r="E8187">
        <v>15</v>
      </c>
      <c r="H8187" t="s">
        <v>2311</v>
      </c>
      <c r="J8187" t="s">
        <v>1070</v>
      </c>
    </row>
    <row r="8188" spans="1:10">
      <c r="A8188" t="s">
        <v>2192</v>
      </c>
      <c r="B8188" s="56">
        <v>0.10336805555555556</v>
      </c>
      <c r="C8188" t="s">
        <v>21</v>
      </c>
      <c r="D8188" t="s">
        <v>68</v>
      </c>
      <c r="E8188">
        <v>24</v>
      </c>
      <c r="F8188">
        <v>18</v>
      </c>
    </row>
    <row r="8189" spans="1:10">
      <c r="A8189" t="s">
        <v>2192</v>
      </c>
      <c r="B8189" s="56">
        <v>0.10913194444444445</v>
      </c>
      <c r="C8189" t="s">
        <v>21</v>
      </c>
      <c r="D8189" t="s">
        <v>15</v>
      </c>
      <c r="E8189">
        <v>22</v>
      </c>
      <c r="F8189">
        <v>18</v>
      </c>
    </row>
    <row r="8190" spans="1:10">
      <c r="A8190" t="s">
        <v>2192</v>
      </c>
      <c r="B8190" s="56">
        <v>0.10988425925925926</v>
      </c>
      <c r="C8190" t="s">
        <v>18</v>
      </c>
      <c r="D8190" t="s">
        <v>69</v>
      </c>
      <c r="E8190">
        <v>15</v>
      </c>
      <c r="F8190">
        <v>10</v>
      </c>
    </row>
    <row r="8191" spans="1:10">
      <c r="A8191" t="s">
        <v>2192</v>
      </c>
      <c r="B8191" s="56">
        <v>0.11266203703703703</v>
      </c>
      <c r="C8191" t="s">
        <v>13</v>
      </c>
      <c r="D8191" t="s">
        <v>15</v>
      </c>
      <c r="E8191">
        <v>16</v>
      </c>
      <c r="F8191">
        <v>14</v>
      </c>
    </row>
    <row r="8192" spans="1:10">
      <c r="A8192" t="s">
        <v>2192</v>
      </c>
      <c r="B8192" s="56">
        <v>0.11493055555555555</v>
      </c>
      <c r="C8192" t="s">
        <v>21</v>
      </c>
      <c r="D8192" t="s">
        <v>15</v>
      </c>
      <c r="E8192">
        <v>15</v>
      </c>
      <c r="F8192">
        <v>11</v>
      </c>
    </row>
    <row r="8193" spans="1:10">
      <c r="A8193" t="s">
        <v>2192</v>
      </c>
      <c r="B8193" s="56">
        <v>0.11494212962962963</v>
      </c>
      <c r="C8193" t="s">
        <v>14</v>
      </c>
      <c r="D8193" t="s">
        <v>15</v>
      </c>
      <c r="E8193">
        <v>8</v>
      </c>
      <c r="F8193">
        <v>5</v>
      </c>
    </row>
    <row r="8194" spans="1:10">
      <c r="A8194" t="s">
        <v>2192</v>
      </c>
      <c r="B8194" s="56">
        <v>0.11496527777777778</v>
      </c>
      <c r="C8194" t="s">
        <v>13</v>
      </c>
      <c r="D8194" t="s">
        <v>15</v>
      </c>
      <c r="E8194">
        <v>7</v>
      </c>
      <c r="F8194">
        <v>5</v>
      </c>
    </row>
    <row r="8195" spans="1:10">
      <c r="A8195" t="s">
        <v>2192</v>
      </c>
      <c r="B8195" s="56">
        <v>0.11496527777777778</v>
      </c>
      <c r="C8195" t="s">
        <v>18</v>
      </c>
      <c r="D8195" t="s">
        <v>15</v>
      </c>
      <c r="E8195">
        <v>8</v>
      </c>
      <c r="F8195">
        <v>3</v>
      </c>
    </row>
    <row r="8196" spans="1:10">
      <c r="A8196" t="s">
        <v>2192</v>
      </c>
      <c r="B8196" s="56">
        <v>0.11497685185185186</v>
      </c>
      <c r="C8196" t="s">
        <v>19</v>
      </c>
      <c r="D8196" t="s">
        <v>15</v>
      </c>
      <c r="E8196">
        <v>15</v>
      </c>
      <c r="F8196">
        <v>15</v>
      </c>
    </row>
    <row r="8197" spans="1:10">
      <c r="A8197" t="s">
        <v>2192</v>
      </c>
      <c r="B8197" s="56">
        <v>0.11498842592592592</v>
      </c>
      <c r="C8197" t="s">
        <v>888</v>
      </c>
      <c r="D8197" t="s">
        <v>15</v>
      </c>
      <c r="E8197">
        <v>11</v>
      </c>
      <c r="F8197">
        <v>2</v>
      </c>
    </row>
    <row r="8198" spans="1:10">
      <c r="A8198" t="s">
        <v>2192</v>
      </c>
      <c r="B8198" s="56">
        <v>0.115</v>
      </c>
      <c r="C8198" t="s">
        <v>66</v>
      </c>
      <c r="D8198" t="s">
        <v>15</v>
      </c>
      <c r="E8198">
        <v>18</v>
      </c>
      <c r="F8198">
        <v>15</v>
      </c>
    </row>
    <row r="8199" spans="1:10">
      <c r="A8199" t="s">
        <v>2192</v>
      </c>
      <c r="B8199" s="56">
        <v>0.11578703703703704</v>
      </c>
      <c r="C8199" t="s">
        <v>19</v>
      </c>
      <c r="D8199" t="s">
        <v>37</v>
      </c>
      <c r="E8199">
        <v>20</v>
      </c>
      <c r="F8199">
        <v>9</v>
      </c>
    </row>
    <row r="8200" spans="1:10">
      <c r="A8200" t="s">
        <v>2192</v>
      </c>
      <c r="B8200" s="56">
        <v>0.11881944444444445</v>
      </c>
      <c r="C8200" t="s">
        <v>66</v>
      </c>
      <c r="D8200" t="s">
        <v>16</v>
      </c>
      <c r="E8200" t="s">
        <v>38</v>
      </c>
      <c r="F8200" t="s">
        <v>38</v>
      </c>
      <c r="J8200" t="s">
        <v>2193</v>
      </c>
    </row>
    <row r="8201" spans="1:10">
      <c r="A8201" t="s">
        <v>2192</v>
      </c>
      <c r="B8201" s="56">
        <v>0.11881944444444445</v>
      </c>
      <c r="C8201" t="s">
        <v>66</v>
      </c>
      <c r="D8201" t="s">
        <v>16</v>
      </c>
      <c r="E8201">
        <v>8</v>
      </c>
      <c r="F8201">
        <v>6</v>
      </c>
    </row>
    <row r="8202" spans="1:10">
      <c r="A8202" t="s">
        <v>2192</v>
      </c>
      <c r="B8202" s="56">
        <v>0.11990740740740741</v>
      </c>
      <c r="C8202" t="s">
        <v>66</v>
      </c>
      <c r="D8202" t="s">
        <v>30</v>
      </c>
      <c r="E8202">
        <v>17</v>
      </c>
      <c r="F8202">
        <v>9</v>
      </c>
      <c r="J8202" t="s">
        <v>2324</v>
      </c>
    </row>
    <row r="8203" spans="1:10">
      <c r="A8203" t="s">
        <v>2192</v>
      </c>
      <c r="B8203" s="56">
        <v>0.1203125</v>
      </c>
      <c r="C8203" t="s">
        <v>66</v>
      </c>
      <c r="D8203" t="s">
        <v>28</v>
      </c>
      <c r="E8203">
        <v>17</v>
      </c>
      <c r="H8203" t="s">
        <v>2325</v>
      </c>
    </row>
    <row r="8204" spans="1:10">
      <c r="A8204" t="s">
        <v>2192</v>
      </c>
      <c r="B8204" s="56">
        <v>0.12076388888888889</v>
      </c>
      <c r="C8204" t="s">
        <v>66</v>
      </c>
      <c r="D8204" t="s">
        <v>28</v>
      </c>
      <c r="E8204">
        <v>11</v>
      </c>
      <c r="H8204" t="s">
        <v>2325</v>
      </c>
    </row>
    <row r="8205" spans="1:10">
      <c r="A8205" t="s">
        <v>2192</v>
      </c>
      <c r="B8205" s="56">
        <v>0.12299768518518518</v>
      </c>
      <c r="C8205" t="s">
        <v>13</v>
      </c>
      <c r="D8205" t="s">
        <v>16</v>
      </c>
      <c r="E8205">
        <v>15</v>
      </c>
      <c r="F8205">
        <v>15</v>
      </c>
    </row>
    <row r="8206" spans="1:10">
      <c r="A8206" t="s">
        <v>2192</v>
      </c>
      <c r="B8206" s="56">
        <v>0.12325231481481481</v>
      </c>
      <c r="C8206" t="s">
        <v>13</v>
      </c>
      <c r="D8206" t="s">
        <v>30</v>
      </c>
      <c r="E8206">
        <v>17</v>
      </c>
      <c r="F8206">
        <v>13</v>
      </c>
      <c r="J8206" t="s">
        <v>2330</v>
      </c>
    </row>
    <row r="8207" spans="1:10">
      <c r="A8207" t="s">
        <v>2192</v>
      </c>
      <c r="B8207" s="56">
        <v>0.12340277777777778</v>
      </c>
      <c r="C8207" t="s">
        <v>13</v>
      </c>
      <c r="D8207" t="s">
        <v>109</v>
      </c>
      <c r="E8207">
        <v>15</v>
      </c>
      <c r="F8207">
        <v>15</v>
      </c>
    </row>
    <row r="8208" spans="1:10">
      <c r="A8208" t="s">
        <v>2192</v>
      </c>
      <c r="B8208" s="56">
        <v>0.12363425925925926</v>
      </c>
      <c r="C8208" t="s">
        <v>13</v>
      </c>
      <c r="D8208" t="s">
        <v>109</v>
      </c>
      <c r="E8208" t="s">
        <v>38</v>
      </c>
      <c r="F8208" t="s">
        <v>38</v>
      </c>
      <c r="J8208" t="s">
        <v>2193</v>
      </c>
    </row>
    <row r="8209" spans="1:10">
      <c r="A8209" t="s">
        <v>2192</v>
      </c>
      <c r="B8209" s="56">
        <v>0.12363425925925926</v>
      </c>
      <c r="C8209" t="s">
        <v>13</v>
      </c>
      <c r="D8209" t="s">
        <v>109</v>
      </c>
      <c r="E8209">
        <v>18</v>
      </c>
      <c r="F8209">
        <v>18</v>
      </c>
      <c r="H8209" t="s">
        <v>2334</v>
      </c>
    </row>
    <row r="8210" spans="1:10">
      <c r="A8210" t="s">
        <v>2192</v>
      </c>
      <c r="B8210" s="56">
        <v>0.12482638888888889</v>
      </c>
      <c r="C8210" t="s">
        <v>66</v>
      </c>
      <c r="D8210" t="s">
        <v>109</v>
      </c>
      <c r="E8210" t="s">
        <v>38</v>
      </c>
      <c r="J8210" t="s">
        <v>2193</v>
      </c>
    </row>
    <row r="8211" spans="1:10">
      <c r="A8211" t="s">
        <v>2192</v>
      </c>
      <c r="B8211" s="56">
        <v>0.12482638888888889</v>
      </c>
      <c r="C8211" t="s">
        <v>66</v>
      </c>
      <c r="D8211" t="s">
        <v>109</v>
      </c>
      <c r="E8211">
        <v>18</v>
      </c>
      <c r="F8211">
        <v>15</v>
      </c>
    </row>
    <row r="8212" spans="1:10">
      <c r="A8212" t="s">
        <v>2192</v>
      </c>
      <c r="B8212" s="56">
        <v>0.12693287037037038</v>
      </c>
      <c r="C8212" t="s">
        <v>888</v>
      </c>
      <c r="D8212" t="s">
        <v>15</v>
      </c>
      <c r="E8212">
        <v>25</v>
      </c>
      <c r="F8212">
        <v>16</v>
      </c>
    </row>
    <row r="8213" spans="1:10">
      <c r="A8213" t="s">
        <v>2192</v>
      </c>
      <c r="B8213" s="56">
        <v>0.12854166666666667</v>
      </c>
      <c r="C8213" t="s">
        <v>66</v>
      </c>
      <c r="D8213" t="s">
        <v>30</v>
      </c>
      <c r="E8213" t="s">
        <v>17</v>
      </c>
      <c r="F8213">
        <v>20</v>
      </c>
      <c r="J8213" t="s">
        <v>2324</v>
      </c>
    </row>
    <row r="8214" spans="1:10">
      <c r="A8214" t="s">
        <v>2192</v>
      </c>
      <c r="B8214" s="56">
        <v>0.12915509259259259</v>
      </c>
      <c r="C8214" t="s">
        <v>66</v>
      </c>
      <c r="D8214" t="s">
        <v>28</v>
      </c>
      <c r="E8214">
        <v>27</v>
      </c>
      <c r="H8214" t="s">
        <v>2338</v>
      </c>
      <c r="I8214">
        <v>1</v>
      </c>
      <c r="J8214" t="s">
        <v>100</v>
      </c>
    </row>
    <row r="8215" spans="1:10">
      <c r="A8215" t="s">
        <v>2192</v>
      </c>
      <c r="B8215" s="56">
        <v>0.12997685185185184</v>
      </c>
      <c r="C8215" t="s">
        <v>66</v>
      </c>
      <c r="D8215" t="s">
        <v>30</v>
      </c>
      <c r="E8215">
        <v>18</v>
      </c>
      <c r="F8215">
        <v>10</v>
      </c>
      <c r="J8215" t="s">
        <v>2341</v>
      </c>
    </row>
    <row r="8216" spans="1:10">
      <c r="A8216" t="s">
        <v>2192</v>
      </c>
      <c r="B8216" s="56">
        <v>0.13008101851851853</v>
      </c>
      <c r="C8216" t="s">
        <v>66</v>
      </c>
      <c r="D8216" t="s">
        <v>28</v>
      </c>
      <c r="E8216">
        <v>14</v>
      </c>
      <c r="H8216" t="s">
        <v>2342</v>
      </c>
    </row>
    <row r="8217" spans="1:10">
      <c r="A8217" t="s">
        <v>2192</v>
      </c>
      <c r="B8217" s="56">
        <v>0.13314814814814815</v>
      </c>
      <c r="C8217" t="s">
        <v>888</v>
      </c>
      <c r="D8217" t="s">
        <v>16</v>
      </c>
      <c r="E8217" t="s">
        <v>17</v>
      </c>
      <c r="F8217">
        <v>20</v>
      </c>
    </row>
    <row r="8218" spans="1:10">
      <c r="A8218" t="s">
        <v>2192</v>
      </c>
      <c r="B8218" s="56">
        <v>0.13381944444444444</v>
      </c>
      <c r="C8218" t="s">
        <v>19</v>
      </c>
      <c r="D8218" t="s">
        <v>15</v>
      </c>
      <c r="E8218">
        <v>7</v>
      </c>
      <c r="F8218">
        <v>7</v>
      </c>
    </row>
    <row r="8219" spans="1:10">
      <c r="A8219" t="s">
        <v>2192</v>
      </c>
      <c r="B8219" s="56">
        <v>0.13446759259259258</v>
      </c>
      <c r="C8219" t="s">
        <v>14</v>
      </c>
      <c r="D8219" t="s">
        <v>15</v>
      </c>
      <c r="E8219">
        <v>8</v>
      </c>
      <c r="F8219">
        <v>5</v>
      </c>
    </row>
    <row r="8220" spans="1:10">
      <c r="A8220" t="s">
        <v>2192</v>
      </c>
      <c r="B8220" s="56">
        <v>0.13776620370370371</v>
      </c>
      <c r="C8220" t="s">
        <v>66</v>
      </c>
      <c r="D8220" t="s">
        <v>30</v>
      </c>
      <c r="E8220">
        <v>10</v>
      </c>
      <c r="F8220">
        <v>2</v>
      </c>
      <c r="J8220" t="s">
        <v>2341</v>
      </c>
    </row>
    <row r="8221" spans="1:10">
      <c r="A8221" t="s">
        <v>2192</v>
      </c>
      <c r="B8221" s="56">
        <v>0.13795138888888889</v>
      </c>
      <c r="C8221" t="s">
        <v>66</v>
      </c>
      <c r="D8221" t="s">
        <v>30</v>
      </c>
      <c r="E8221">
        <v>11</v>
      </c>
      <c r="F8221">
        <v>3</v>
      </c>
      <c r="J8221" t="s">
        <v>2341</v>
      </c>
    </row>
    <row r="8222" spans="1:10">
      <c r="A8222" t="s">
        <v>2192</v>
      </c>
      <c r="B8222" s="56">
        <v>0.13913194444444443</v>
      </c>
      <c r="C8222" t="s">
        <v>888</v>
      </c>
      <c r="D8222" t="s">
        <v>28</v>
      </c>
      <c r="E8222">
        <v>19</v>
      </c>
      <c r="H8222" t="s">
        <v>2346</v>
      </c>
    </row>
    <row r="8223" spans="1:10">
      <c r="A8223" t="s">
        <v>2192</v>
      </c>
      <c r="B8223" s="56">
        <v>0.13969907407407409</v>
      </c>
      <c r="C8223" t="s">
        <v>888</v>
      </c>
      <c r="D8223" t="s">
        <v>28</v>
      </c>
      <c r="E8223">
        <v>14</v>
      </c>
      <c r="H8223" t="s">
        <v>2347</v>
      </c>
    </row>
    <row r="8224" spans="1:10">
      <c r="A8224" t="s">
        <v>2192</v>
      </c>
      <c r="B8224" s="56">
        <v>0.14045138888888889</v>
      </c>
      <c r="C8224" t="s">
        <v>21</v>
      </c>
      <c r="D8224" t="s">
        <v>33</v>
      </c>
      <c r="E8224">
        <v>17</v>
      </c>
      <c r="F8224">
        <v>8</v>
      </c>
      <c r="J8224" t="s">
        <v>63</v>
      </c>
    </row>
    <row r="8225" spans="1:10">
      <c r="A8225" t="s">
        <v>2192</v>
      </c>
      <c r="B8225" s="56">
        <v>0.14164351851851853</v>
      </c>
      <c r="C8225" t="s">
        <v>14</v>
      </c>
      <c r="D8225" t="s">
        <v>15</v>
      </c>
      <c r="E8225">
        <v>16</v>
      </c>
      <c r="F8225">
        <v>13</v>
      </c>
    </row>
    <row r="8226" spans="1:10">
      <c r="A8226" t="s">
        <v>2192</v>
      </c>
      <c r="B8226" s="56">
        <v>0.1424074074074074</v>
      </c>
      <c r="C8226" t="s">
        <v>888</v>
      </c>
      <c r="D8226" t="s">
        <v>109</v>
      </c>
      <c r="E8226">
        <v>5</v>
      </c>
      <c r="F8226">
        <v>5</v>
      </c>
    </row>
    <row r="8227" spans="1:10">
      <c r="A8227" t="s">
        <v>2192</v>
      </c>
      <c r="B8227" s="56">
        <v>0.14357638888888888</v>
      </c>
      <c r="C8227" t="s">
        <v>13</v>
      </c>
      <c r="D8227" t="s">
        <v>30</v>
      </c>
      <c r="E8227" t="s">
        <v>38</v>
      </c>
      <c r="F8227" t="s">
        <v>38</v>
      </c>
      <c r="J8227" t="s">
        <v>2193</v>
      </c>
    </row>
    <row r="8228" spans="1:10">
      <c r="A8228" t="s">
        <v>2192</v>
      </c>
      <c r="B8228" s="56">
        <v>0.14357638888888888</v>
      </c>
      <c r="C8228" t="s">
        <v>13</v>
      </c>
      <c r="D8228" t="s">
        <v>30</v>
      </c>
      <c r="E8228">
        <v>23</v>
      </c>
      <c r="F8228">
        <v>13</v>
      </c>
      <c r="J8228" t="s">
        <v>2357</v>
      </c>
    </row>
    <row r="8229" spans="1:10">
      <c r="A8229" t="s">
        <v>2192</v>
      </c>
      <c r="B8229" s="56">
        <v>0.14363425925925927</v>
      </c>
      <c r="C8229" t="s">
        <v>13</v>
      </c>
      <c r="D8229" t="s">
        <v>28</v>
      </c>
      <c r="E8229">
        <v>8</v>
      </c>
      <c r="H8229" t="s">
        <v>2358</v>
      </c>
    </row>
    <row r="8230" spans="1:10">
      <c r="A8230" t="s">
        <v>2192</v>
      </c>
      <c r="B8230" s="56">
        <v>0.14378472222222222</v>
      </c>
      <c r="C8230" t="s">
        <v>13</v>
      </c>
      <c r="D8230" t="s">
        <v>30</v>
      </c>
      <c r="E8230" t="s">
        <v>38</v>
      </c>
      <c r="F8230" t="s">
        <v>38</v>
      </c>
      <c r="J8230" t="s">
        <v>2193</v>
      </c>
    </row>
    <row r="8231" spans="1:10">
      <c r="A8231" t="s">
        <v>2192</v>
      </c>
      <c r="B8231" s="56">
        <v>0.14378472222222222</v>
      </c>
      <c r="C8231" t="s">
        <v>13</v>
      </c>
      <c r="D8231" t="s">
        <v>30</v>
      </c>
      <c r="E8231">
        <v>19</v>
      </c>
      <c r="F8231">
        <v>9</v>
      </c>
      <c r="J8231" t="s">
        <v>2357</v>
      </c>
    </row>
    <row r="8232" spans="1:10">
      <c r="A8232" t="s">
        <v>2192</v>
      </c>
      <c r="B8232" s="56">
        <v>0.14386574074074074</v>
      </c>
      <c r="C8232" t="s">
        <v>13</v>
      </c>
      <c r="D8232" t="s">
        <v>28</v>
      </c>
      <c r="E8232">
        <v>12</v>
      </c>
      <c r="H8232" t="s">
        <v>2360</v>
      </c>
    </row>
    <row r="8233" spans="1:10">
      <c r="A8233" t="s">
        <v>2192</v>
      </c>
      <c r="B8233" s="56">
        <v>0.14444444444444443</v>
      </c>
      <c r="C8233" t="s">
        <v>66</v>
      </c>
      <c r="D8233" t="s">
        <v>30</v>
      </c>
      <c r="E8233" t="s">
        <v>38</v>
      </c>
      <c r="F8233" t="s">
        <v>38</v>
      </c>
      <c r="J8233" t="s">
        <v>2193</v>
      </c>
    </row>
    <row r="8234" spans="1:10">
      <c r="A8234" t="s">
        <v>2192</v>
      </c>
      <c r="B8234" s="56">
        <v>0.14444444444444443</v>
      </c>
      <c r="C8234" t="s">
        <v>66</v>
      </c>
      <c r="D8234" t="s">
        <v>30</v>
      </c>
      <c r="E8234">
        <v>15</v>
      </c>
      <c r="F8234">
        <v>7</v>
      </c>
      <c r="J8234" t="s">
        <v>2361</v>
      </c>
    </row>
    <row r="8235" spans="1:10">
      <c r="A8235" t="s">
        <v>2192</v>
      </c>
      <c r="B8235" s="56">
        <v>0.14457175925925925</v>
      </c>
      <c r="C8235" t="s">
        <v>66</v>
      </c>
      <c r="D8235" t="s">
        <v>28</v>
      </c>
      <c r="E8235">
        <v>16</v>
      </c>
      <c r="H8235" t="s">
        <v>2363</v>
      </c>
    </row>
    <row r="8236" spans="1:10">
      <c r="A8236" t="s">
        <v>2192</v>
      </c>
      <c r="B8236" s="56">
        <v>0.14476851851851852</v>
      </c>
      <c r="C8236" t="s">
        <v>66</v>
      </c>
      <c r="D8236" t="s">
        <v>30</v>
      </c>
      <c r="E8236" t="s">
        <v>38</v>
      </c>
      <c r="F8236" t="s">
        <v>38</v>
      </c>
      <c r="J8236" t="s">
        <v>2365</v>
      </c>
    </row>
    <row r="8237" spans="1:10">
      <c r="A8237" t="s">
        <v>2192</v>
      </c>
      <c r="B8237" s="56">
        <v>0.14476851851851852</v>
      </c>
      <c r="C8237" t="s">
        <v>66</v>
      </c>
      <c r="D8237" t="s">
        <v>30</v>
      </c>
      <c r="E8237">
        <v>20</v>
      </c>
      <c r="F8237">
        <v>12</v>
      </c>
      <c r="J8237" t="s">
        <v>2361</v>
      </c>
    </row>
    <row r="8238" spans="1:10">
      <c r="A8238" t="s">
        <v>2192</v>
      </c>
      <c r="B8238" s="56">
        <v>0.14486111111111111</v>
      </c>
      <c r="C8238" t="s">
        <v>66</v>
      </c>
      <c r="D8238" t="s">
        <v>28</v>
      </c>
      <c r="E8238">
        <v>12</v>
      </c>
      <c r="H8238" t="s">
        <v>2360</v>
      </c>
    </row>
    <row r="8239" spans="1:10">
      <c r="A8239" t="s">
        <v>2192</v>
      </c>
      <c r="B8239" s="56">
        <v>0.14527777777777778</v>
      </c>
      <c r="C8239" t="s">
        <v>888</v>
      </c>
      <c r="D8239" t="s">
        <v>28</v>
      </c>
      <c r="E8239">
        <v>10</v>
      </c>
      <c r="H8239" t="s">
        <v>2367</v>
      </c>
      <c r="I8239">
        <v>2</v>
      </c>
      <c r="J8239" t="s">
        <v>1249</v>
      </c>
    </row>
    <row r="8240" spans="1:10">
      <c r="A8240" t="s">
        <v>2192</v>
      </c>
      <c r="B8240" s="56">
        <v>0.14591435185185186</v>
      </c>
      <c r="C8240" t="s">
        <v>888</v>
      </c>
      <c r="D8240" t="s">
        <v>28</v>
      </c>
      <c r="E8240">
        <v>16</v>
      </c>
      <c r="H8240" t="s">
        <v>2368</v>
      </c>
      <c r="I8240">
        <v>1</v>
      </c>
      <c r="J8240" t="s">
        <v>1249</v>
      </c>
    </row>
    <row r="8241" spans="1:10">
      <c r="A8241" t="s">
        <v>2192</v>
      </c>
      <c r="B8241" s="56">
        <v>0.14699074074074073</v>
      </c>
      <c r="C8241" t="s">
        <v>13</v>
      </c>
      <c r="D8241" t="s">
        <v>37</v>
      </c>
      <c r="E8241">
        <v>14</v>
      </c>
      <c r="F8241">
        <v>8</v>
      </c>
    </row>
    <row r="8242" spans="1:10">
      <c r="A8242" t="s">
        <v>2192</v>
      </c>
      <c r="B8242" s="56">
        <v>0.14784722222222221</v>
      </c>
      <c r="C8242" t="s">
        <v>18</v>
      </c>
      <c r="D8242" t="s">
        <v>15</v>
      </c>
      <c r="E8242">
        <v>24</v>
      </c>
      <c r="F8242">
        <v>19</v>
      </c>
    </row>
    <row r="8243" spans="1:10">
      <c r="A8243" t="s">
        <v>2192</v>
      </c>
      <c r="B8243" s="56">
        <v>0.14868055555555557</v>
      </c>
      <c r="C8243" t="s">
        <v>888</v>
      </c>
      <c r="D8243" t="s">
        <v>15</v>
      </c>
      <c r="E8243">
        <v>16</v>
      </c>
      <c r="F8243">
        <v>7</v>
      </c>
    </row>
    <row r="8244" spans="1:10">
      <c r="A8244" t="s">
        <v>2192</v>
      </c>
      <c r="B8244" s="56">
        <v>0.14869212962962963</v>
      </c>
      <c r="C8244" t="s">
        <v>66</v>
      </c>
      <c r="D8244" t="s">
        <v>15</v>
      </c>
      <c r="E8244">
        <v>15</v>
      </c>
      <c r="F8244">
        <v>12</v>
      </c>
    </row>
    <row r="8245" spans="1:10">
      <c r="A8245" t="s">
        <v>2192</v>
      </c>
      <c r="B8245" s="56">
        <v>0.15208333333333332</v>
      </c>
      <c r="C8245" t="s">
        <v>13</v>
      </c>
      <c r="D8245" t="s">
        <v>15</v>
      </c>
      <c r="E8245">
        <v>18</v>
      </c>
      <c r="F8245">
        <v>16</v>
      </c>
    </row>
    <row r="8246" spans="1:10">
      <c r="A8246" t="s">
        <v>2192</v>
      </c>
      <c r="B8246" s="56">
        <v>0.1529861111111111</v>
      </c>
      <c r="C8246" t="s">
        <v>14</v>
      </c>
      <c r="D8246" t="s">
        <v>37</v>
      </c>
      <c r="E8246">
        <v>11</v>
      </c>
      <c r="F8246">
        <v>5</v>
      </c>
    </row>
    <row r="8247" spans="1:10">
      <c r="A8247" t="s">
        <v>2192</v>
      </c>
      <c r="B8247" s="56">
        <v>0.15299768518518519</v>
      </c>
      <c r="C8247" t="s">
        <v>66</v>
      </c>
      <c r="D8247" t="s">
        <v>37</v>
      </c>
      <c r="E8247">
        <v>19</v>
      </c>
    </row>
    <row r="8248" spans="1:10">
      <c r="A8248" t="s">
        <v>2192</v>
      </c>
      <c r="B8248" s="56">
        <v>0.15358796296296295</v>
      </c>
      <c r="C8248" t="s">
        <v>21</v>
      </c>
      <c r="D8248" t="s">
        <v>37</v>
      </c>
      <c r="E8248">
        <v>18</v>
      </c>
      <c r="F8248">
        <v>8</v>
      </c>
    </row>
    <row r="8249" spans="1:10">
      <c r="A8249" t="s">
        <v>2192</v>
      </c>
      <c r="B8249" s="56">
        <v>0.15563657407407408</v>
      </c>
      <c r="C8249" t="s">
        <v>66</v>
      </c>
      <c r="D8249" t="s">
        <v>15</v>
      </c>
      <c r="E8249">
        <v>14</v>
      </c>
      <c r="F8249">
        <v>11</v>
      </c>
    </row>
    <row r="8250" spans="1:10">
      <c r="A8250" t="s">
        <v>2212</v>
      </c>
      <c r="B8250" s="56">
        <v>9.3055555555555548E-3</v>
      </c>
      <c r="C8250" t="s">
        <v>21</v>
      </c>
      <c r="D8250" t="s">
        <v>15</v>
      </c>
      <c r="E8250">
        <v>16</v>
      </c>
      <c r="F8250">
        <v>12</v>
      </c>
    </row>
    <row r="8251" spans="1:10">
      <c r="A8251" t="s">
        <v>2212</v>
      </c>
      <c r="B8251" s="56">
        <v>1.1516203703703704E-2</v>
      </c>
      <c r="C8251" t="s">
        <v>14</v>
      </c>
      <c r="D8251" t="s">
        <v>37</v>
      </c>
      <c r="E8251">
        <v>17</v>
      </c>
      <c r="F8251">
        <v>11</v>
      </c>
    </row>
    <row r="8252" spans="1:10">
      <c r="A8252" t="s">
        <v>2212</v>
      </c>
      <c r="B8252" s="56">
        <v>1.2407407407407407E-2</v>
      </c>
      <c r="C8252" t="s">
        <v>66</v>
      </c>
      <c r="D8252" t="s">
        <v>70</v>
      </c>
      <c r="E8252" t="s">
        <v>38</v>
      </c>
      <c r="J8252" t="s">
        <v>70</v>
      </c>
    </row>
    <row r="8253" spans="1:10">
      <c r="A8253" t="s">
        <v>2212</v>
      </c>
      <c r="B8253" s="56">
        <v>1.9456018518518518E-2</v>
      </c>
      <c r="C8253" t="s">
        <v>21</v>
      </c>
      <c r="D8253" t="s">
        <v>246</v>
      </c>
      <c r="E8253">
        <v>19</v>
      </c>
      <c r="F8253">
        <v>9</v>
      </c>
    </row>
    <row r="8254" spans="1:10">
      <c r="A8254" t="s">
        <v>2212</v>
      </c>
      <c r="B8254" s="56">
        <v>2.0023148148148148E-2</v>
      </c>
      <c r="C8254" t="s">
        <v>18</v>
      </c>
      <c r="D8254" t="s">
        <v>70</v>
      </c>
      <c r="E8254" t="s">
        <v>38</v>
      </c>
      <c r="J8254" t="s">
        <v>2216</v>
      </c>
    </row>
    <row r="8255" spans="1:10">
      <c r="A8255" t="s">
        <v>2212</v>
      </c>
      <c r="B8255" s="56">
        <v>2.1874999999999999E-2</v>
      </c>
      <c r="C8255" t="s">
        <v>18</v>
      </c>
      <c r="D8255" t="s">
        <v>15</v>
      </c>
      <c r="E8255">
        <v>23</v>
      </c>
      <c r="F8255">
        <v>18</v>
      </c>
    </row>
    <row r="8256" spans="1:10">
      <c r="A8256" t="s">
        <v>2212</v>
      </c>
      <c r="B8256" s="56">
        <v>2.3993055555555556E-2</v>
      </c>
      <c r="C8256" t="s">
        <v>13</v>
      </c>
      <c r="D8256" t="s">
        <v>69</v>
      </c>
      <c r="E8256">
        <v>7</v>
      </c>
      <c r="F8256">
        <v>9</v>
      </c>
    </row>
    <row r="8257" spans="1:10">
      <c r="A8257" t="s">
        <v>2212</v>
      </c>
      <c r="B8257" s="56">
        <v>2.4571759259259258E-2</v>
      </c>
      <c r="C8257" t="s">
        <v>888</v>
      </c>
      <c r="D8257" t="s">
        <v>69</v>
      </c>
      <c r="E8257">
        <v>10</v>
      </c>
      <c r="F8257">
        <v>5</v>
      </c>
    </row>
    <row r="8258" spans="1:10">
      <c r="A8258" t="s">
        <v>2212</v>
      </c>
      <c r="B8258" s="56">
        <v>3.0243055555555554E-2</v>
      </c>
      <c r="C8258" t="s">
        <v>14</v>
      </c>
      <c r="D8258" t="s">
        <v>15</v>
      </c>
      <c r="E8258" t="s">
        <v>17</v>
      </c>
      <c r="F8258">
        <v>20</v>
      </c>
    </row>
    <row r="8259" spans="1:10">
      <c r="A8259" t="s">
        <v>2212</v>
      </c>
      <c r="B8259" s="56">
        <v>3.0300925925925926E-2</v>
      </c>
      <c r="C8259" t="s">
        <v>66</v>
      </c>
      <c r="D8259" t="s">
        <v>15</v>
      </c>
      <c r="E8259">
        <v>15</v>
      </c>
      <c r="F8259">
        <v>12</v>
      </c>
    </row>
    <row r="8260" spans="1:10">
      <c r="A8260" t="s">
        <v>2212</v>
      </c>
      <c r="B8260" s="56">
        <v>3.1944444444444442E-2</v>
      </c>
      <c r="C8260" t="s">
        <v>13</v>
      </c>
      <c r="D8260" t="s">
        <v>15</v>
      </c>
      <c r="E8260">
        <v>10</v>
      </c>
      <c r="F8260">
        <v>8</v>
      </c>
    </row>
    <row r="8261" spans="1:10">
      <c r="A8261" t="s">
        <v>2212</v>
      </c>
      <c r="B8261" s="56">
        <v>3.2326388888888891E-2</v>
      </c>
      <c r="C8261" t="s">
        <v>18</v>
      </c>
      <c r="D8261" t="s">
        <v>15</v>
      </c>
      <c r="E8261">
        <v>8</v>
      </c>
      <c r="F8261">
        <v>3</v>
      </c>
    </row>
    <row r="8262" spans="1:10">
      <c r="A8262" t="s">
        <v>2212</v>
      </c>
      <c r="B8262" s="56">
        <v>3.4780092592592592E-2</v>
      </c>
      <c r="C8262" t="s">
        <v>18</v>
      </c>
      <c r="D8262" t="s">
        <v>15</v>
      </c>
      <c r="E8262">
        <v>24</v>
      </c>
      <c r="F8262">
        <v>19</v>
      </c>
    </row>
    <row r="8263" spans="1:10">
      <c r="A8263" t="s">
        <v>2212</v>
      </c>
      <c r="B8263" s="56">
        <v>3.5104166666666665E-2</v>
      </c>
      <c r="C8263" t="s">
        <v>19</v>
      </c>
      <c r="D8263" t="s">
        <v>15</v>
      </c>
      <c r="E8263">
        <v>10</v>
      </c>
      <c r="F8263">
        <v>10</v>
      </c>
    </row>
    <row r="8264" spans="1:10">
      <c r="A8264" t="s">
        <v>2212</v>
      </c>
      <c r="B8264" s="56">
        <v>3.5972222222222225E-2</v>
      </c>
      <c r="C8264" t="s">
        <v>13</v>
      </c>
      <c r="D8264" t="s">
        <v>37</v>
      </c>
      <c r="E8264">
        <v>8</v>
      </c>
      <c r="F8264">
        <v>2</v>
      </c>
    </row>
    <row r="8265" spans="1:10">
      <c r="A8265" t="s">
        <v>2212</v>
      </c>
      <c r="B8265" s="56">
        <v>3.6377314814814814E-2</v>
      </c>
      <c r="C8265" t="s">
        <v>14</v>
      </c>
      <c r="D8265" t="s">
        <v>15</v>
      </c>
      <c r="E8265">
        <v>6</v>
      </c>
      <c r="F8265">
        <v>3</v>
      </c>
    </row>
    <row r="8266" spans="1:10">
      <c r="A8266" t="s">
        <v>2212</v>
      </c>
      <c r="B8266" s="56">
        <v>3.7025462962962961E-2</v>
      </c>
      <c r="C8266" t="s">
        <v>21</v>
      </c>
      <c r="D8266" t="s">
        <v>37</v>
      </c>
      <c r="E8266">
        <v>16</v>
      </c>
      <c r="F8266">
        <v>6</v>
      </c>
    </row>
    <row r="8267" spans="1:10">
      <c r="A8267" t="s">
        <v>2212</v>
      </c>
      <c r="B8267" s="56">
        <v>3.7638888888888888E-2</v>
      </c>
      <c r="C8267" t="s">
        <v>13</v>
      </c>
      <c r="D8267" t="s">
        <v>37</v>
      </c>
      <c r="E8267">
        <v>14</v>
      </c>
      <c r="F8267">
        <v>8</v>
      </c>
    </row>
    <row r="8268" spans="1:10">
      <c r="A8268" t="s">
        <v>2212</v>
      </c>
      <c r="B8268" s="56">
        <v>3.8553240740740742E-2</v>
      </c>
      <c r="C8268" t="s">
        <v>19</v>
      </c>
      <c r="D8268" t="s">
        <v>37</v>
      </c>
      <c r="E8268">
        <v>15</v>
      </c>
      <c r="F8268">
        <v>4</v>
      </c>
    </row>
    <row r="8269" spans="1:10">
      <c r="A8269" t="s">
        <v>2212</v>
      </c>
      <c r="B8269" s="56">
        <v>3.8854166666666669E-2</v>
      </c>
      <c r="C8269" t="s">
        <v>19</v>
      </c>
      <c r="D8269" t="s">
        <v>321</v>
      </c>
      <c r="E8269" t="s">
        <v>20</v>
      </c>
      <c r="F8269">
        <v>1</v>
      </c>
    </row>
    <row r="8270" spans="1:10">
      <c r="A8270" t="s">
        <v>2212</v>
      </c>
      <c r="B8270" s="56">
        <v>3.9756944444444442E-2</v>
      </c>
      <c r="C8270" t="s">
        <v>21</v>
      </c>
      <c r="D8270" t="s">
        <v>321</v>
      </c>
      <c r="E8270" t="s">
        <v>20</v>
      </c>
      <c r="F8270">
        <v>1</v>
      </c>
      <c r="J8270" t="s">
        <v>2193</v>
      </c>
    </row>
    <row r="8271" spans="1:10">
      <c r="A8271" t="s">
        <v>2212</v>
      </c>
      <c r="B8271" s="56">
        <v>3.9756944444444442E-2</v>
      </c>
      <c r="C8271" t="s">
        <v>21</v>
      </c>
      <c r="D8271" t="s">
        <v>321</v>
      </c>
      <c r="E8271">
        <v>21</v>
      </c>
      <c r="F8271">
        <v>11</v>
      </c>
      <c r="J8271" t="s">
        <v>2229</v>
      </c>
    </row>
    <row r="8272" spans="1:10">
      <c r="A8272" t="s">
        <v>2212</v>
      </c>
      <c r="B8272" s="56">
        <v>4.0555555555555553E-2</v>
      </c>
      <c r="C8272" t="s">
        <v>18</v>
      </c>
      <c r="D8272" t="s">
        <v>15</v>
      </c>
      <c r="E8272" t="s">
        <v>20</v>
      </c>
      <c r="F8272">
        <v>1</v>
      </c>
    </row>
    <row r="8273" spans="1:10">
      <c r="A8273" t="s">
        <v>2212</v>
      </c>
      <c r="B8273" s="56">
        <v>4.3263888888888886E-2</v>
      </c>
      <c r="C8273" t="s">
        <v>14</v>
      </c>
      <c r="D8273" t="s">
        <v>31</v>
      </c>
      <c r="E8273">
        <v>20</v>
      </c>
      <c r="F8273">
        <v>19</v>
      </c>
    </row>
    <row r="8274" spans="1:10">
      <c r="A8274" t="s">
        <v>2212</v>
      </c>
      <c r="B8274" s="56">
        <v>4.6805555555555559E-2</v>
      </c>
      <c r="C8274" t="s">
        <v>19</v>
      </c>
      <c r="D8274" t="s">
        <v>16</v>
      </c>
      <c r="E8274">
        <v>20</v>
      </c>
      <c r="F8274">
        <v>15</v>
      </c>
    </row>
    <row r="8275" spans="1:10">
      <c r="A8275" t="s">
        <v>2212</v>
      </c>
      <c r="B8275" s="56">
        <v>4.6817129629629632E-2</v>
      </c>
      <c r="C8275" t="s">
        <v>18</v>
      </c>
      <c r="D8275" t="s">
        <v>16</v>
      </c>
      <c r="E8275">
        <v>24</v>
      </c>
      <c r="F8275">
        <v>20</v>
      </c>
    </row>
    <row r="8276" spans="1:10">
      <c r="A8276" t="s">
        <v>2212</v>
      </c>
      <c r="B8276" s="56">
        <v>4.6898148148148147E-2</v>
      </c>
      <c r="C8276" t="s">
        <v>13</v>
      </c>
      <c r="D8276" t="s">
        <v>16</v>
      </c>
      <c r="E8276">
        <v>17</v>
      </c>
      <c r="F8276">
        <v>17</v>
      </c>
    </row>
    <row r="8277" spans="1:10">
      <c r="A8277" t="s">
        <v>2212</v>
      </c>
      <c r="B8277" s="56">
        <v>4.6932870370370368E-2</v>
      </c>
      <c r="C8277" t="s">
        <v>66</v>
      </c>
      <c r="D8277" t="s">
        <v>16</v>
      </c>
      <c r="E8277" t="s">
        <v>38</v>
      </c>
      <c r="F8277" t="s">
        <v>38</v>
      </c>
      <c r="J8277" t="s">
        <v>2193</v>
      </c>
    </row>
    <row r="8278" spans="1:10">
      <c r="A8278" t="s">
        <v>2212</v>
      </c>
      <c r="B8278" s="56">
        <v>4.6932870370370368E-2</v>
      </c>
      <c r="C8278" t="s">
        <v>66</v>
      </c>
      <c r="D8278" t="s">
        <v>16</v>
      </c>
      <c r="E8278">
        <v>16</v>
      </c>
      <c r="F8278" t="s">
        <v>38</v>
      </c>
      <c r="J8278" t="s">
        <v>2234</v>
      </c>
    </row>
    <row r="8279" spans="1:10">
      <c r="A8279" t="s">
        <v>2212</v>
      </c>
      <c r="B8279" s="56">
        <v>4.7083333333333331E-2</v>
      </c>
      <c r="C8279" t="s">
        <v>14</v>
      </c>
      <c r="D8279" t="s">
        <v>16</v>
      </c>
      <c r="E8279">
        <v>8</v>
      </c>
      <c r="F8279">
        <v>3</v>
      </c>
    </row>
    <row r="8280" spans="1:10">
      <c r="A8280" t="s">
        <v>2212</v>
      </c>
      <c r="B8280" s="56">
        <v>4.7118055555555559E-2</v>
      </c>
      <c r="C8280" t="s">
        <v>21</v>
      </c>
      <c r="D8280" t="s">
        <v>16</v>
      </c>
      <c r="E8280">
        <v>8</v>
      </c>
      <c r="F8280">
        <v>7</v>
      </c>
    </row>
    <row r="8281" spans="1:10">
      <c r="A8281" t="s">
        <v>2212</v>
      </c>
      <c r="B8281" s="56">
        <v>4.7199074074074074E-2</v>
      </c>
      <c r="C8281" t="s">
        <v>888</v>
      </c>
      <c r="D8281" t="s">
        <v>16</v>
      </c>
      <c r="E8281">
        <v>4</v>
      </c>
      <c r="F8281">
        <v>3</v>
      </c>
    </row>
    <row r="8282" spans="1:10">
      <c r="A8282" t="s">
        <v>2212</v>
      </c>
      <c r="B8282" s="56">
        <v>5.1805555555555556E-2</v>
      </c>
      <c r="C8282" t="s">
        <v>1480</v>
      </c>
      <c r="D8282" t="s">
        <v>30</v>
      </c>
      <c r="E8282">
        <v>14</v>
      </c>
      <c r="F8282">
        <v>7</v>
      </c>
      <c r="J8282" t="s">
        <v>2239</v>
      </c>
    </row>
    <row r="8283" spans="1:10">
      <c r="A8283" t="s">
        <v>2212</v>
      </c>
      <c r="B8283" s="56">
        <v>5.1967592592592593E-2</v>
      </c>
      <c r="C8283" t="s">
        <v>1480</v>
      </c>
      <c r="D8283" t="s">
        <v>30</v>
      </c>
      <c r="E8283">
        <v>17</v>
      </c>
      <c r="F8283">
        <v>10</v>
      </c>
      <c r="J8283" t="s">
        <v>2242</v>
      </c>
    </row>
    <row r="8284" spans="1:10">
      <c r="A8284" t="s">
        <v>2212</v>
      </c>
      <c r="B8284" s="56">
        <v>5.3229166666666668E-2</v>
      </c>
      <c r="C8284" t="s">
        <v>66</v>
      </c>
      <c r="D8284" t="s">
        <v>34</v>
      </c>
      <c r="E8284">
        <v>2</v>
      </c>
      <c r="F8284">
        <v>4</v>
      </c>
    </row>
    <row r="8285" spans="1:10">
      <c r="A8285" t="s">
        <v>2212</v>
      </c>
      <c r="B8285" s="56">
        <v>5.5127314814814816E-2</v>
      </c>
      <c r="C8285" t="s">
        <v>21</v>
      </c>
      <c r="D8285" t="s">
        <v>109</v>
      </c>
      <c r="E8285">
        <v>19</v>
      </c>
      <c r="F8285">
        <v>11</v>
      </c>
      <c r="J8285" t="s">
        <v>2014</v>
      </c>
    </row>
    <row r="8286" spans="1:10">
      <c r="A8286" t="s">
        <v>2212</v>
      </c>
      <c r="B8286" s="56">
        <v>5.541666666666667E-2</v>
      </c>
      <c r="C8286" t="s">
        <v>14</v>
      </c>
      <c r="D8286" t="s">
        <v>52</v>
      </c>
      <c r="E8286">
        <v>16</v>
      </c>
      <c r="F8286">
        <v>7</v>
      </c>
    </row>
    <row r="8287" spans="1:10">
      <c r="A8287" t="s">
        <v>2212</v>
      </c>
      <c r="B8287" s="56">
        <v>5.5810185185185185E-2</v>
      </c>
      <c r="C8287" t="s">
        <v>14</v>
      </c>
      <c r="D8287" t="s">
        <v>30</v>
      </c>
      <c r="E8287">
        <v>28</v>
      </c>
      <c r="F8287">
        <v>18</v>
      </c>
      <c r="J8287" t="s">
        <v>32</v>
      </c>
    </row>
    <row r="8288" spans="1:10">
      <c r="A8288" t="s">
        <v>2212</v>
      </c>
      <c r="B8288" s="56">
        <v>5.5844907407407406E-2</v>
      </c>
      <c r="C8288" t="s">
        <v>14</v>
      </c>
      <c r="D8288" t="s">
        <v>30</v>
      </c>
      <c r="E8288">
        <v>17</v>
      </c>
      <c r="F8288">
        <v>7</v>
      </c>
      <c r="J8288" t="s">
        <v>2247</v>
      </c>
    </row>
    <row r="8289" spans="1:10">
      <c r="A8289" t="s">
        <v>2212</v>
      </c>
      <c r="B8289" s="56">
        <v>5.5960648148148148E-2</v>
      </c>
      <c r="C8289" t="s">
        <v>14</v>
      </c>
      <c r="D8289" t="s">
        <v>28</v>
      </c>
      <c r="E8289">
        <v>9</v>
      </c>
      <c r="H8289" t="s">
        <v>2248</v>
      </c>
    </row>
    <row r="8290" spans="1:10">
      <c r="A8290" t="s">
        <v>2212</v>
      </c>
      <c r="B8290" s="56">
        <v>5.6435185185185185E-2</v>
      </c>
      <c r="C8290" t="s">
        <v>14</v>
      </c>
      <c r="D8290" t="s">
        <v>52</v>
      </c>
      <c r="E8290">
        <v>22</v>
      </c>
      <c r="F8290">
        <v>13</v>
      </c>
    </row>
    <row r="8291" spans="1:10">
      <c r="A8291" t="s">
        <v>2212</v>
      </c>
      <c r="B8291" s="56">
        <v>5.7083333333333333E-2</v>
      </c>
      <c r="C8291" t="s">
        <v>1480</v>
      </c>
      <c r="D8291" t="s">
        <v>16</v>
      </c>
      <c r="E8291">
        <v>11</v>
      </c>
      <c r="F8291">
        <v>9</v>
      </c>
      <c r="J8291" t="s">
        <v>1650</v>
      </c>
    </row>
    <row r="8292" spans="1:10">
      <c r="A8292" t="s">
        <v>2212</v>
      </c>
      <c r="B8292" s="56">
        <v>5.8912037037037034E-2</v>
      </c>
      <c r="C8292" t="s">
        <v>18</v>
      </c>
      <c r="D8292" t="s">
        <v>30</v>
      </c>
      <c r="E8292">
        <v>6</v>
      </c>
      <c r="F8292">
        <v>3</v>
      </c>
      <c r="J8292" t="s">
        <v>2253</v>
      </c>
    </row>
    <row r="8293" spans="1:10">
      <c r="A8293" t="s">
        <v>2212</v>
      </c>
      <c r="B8293" s="56">
        <v>6.6388888888888886E-2</v>
      </c>
      <c r="C8293" t="s">
        <v>18</v>
      </c>
      <c r="D8293" t="s">
        <v>33</v>
      </c>
      <c r="E8293" t="s">
        <v>38</v>
      </c>
      <c r="F8293" t="s">
        <v>38</v>
      </c>
      <c r="J8293" t="s">
        <v>155</v>
      </c>
    </row>
    <row r="8294" spans="1:10">
      <c r="A8294" t="s">
        <v>2212</v>
      </c>
      <c r="B8294" s="56">
        <v>5.9537037037037034E-2</v>
      </c>
      <c r="C8294" t="s">
        <v>18</v>
      </c>
      <c r="D8294" t="s">
        <v>28</v>
      </c>
      <c r="E8294">
        <v>11</v>
      </c>
      <c r="H8294" t="s">
        <v>2256</v>
      </c>
    </row>
    <row r="8295" spans="1:10">
      <c r="A8295" t="s">
        <v>2212</v>
      </c>
      <c r="B8295" s="56">
        <v>6.1192129629629631E-2</v>
      </c>
      <c r="C8295" t="s">
        <v>66</v>
      </c>
      <c r="D8295" t="s">
        <v>77</v>
      </c>
      <c r="E8295" t="s">
        <v>38</v>
      </c>
      <c r="F8295" t="s">
        <v>38</v>
      </c>
      <c r="J8295" t="s">
        <v>2193</v>
      </c>
    </row>
    <row r="8296" spans="1:10">
      <c r="A8296" t="s">
        <v>2212</v>
      </c>
      <c r="B8296" s="56">
        <v>6.1192129629629631E-2</v>
      </c>
      <c r="C8296" t="s">
        <v>66</v>
      </c>
      <c r="D8296" t="s">
        <v>77</v>
      </c>
      <c r="E8296">
        <v>23</v>
      </c>
      <c r="F8296" t="s">
        <v>38</v>
      </c>
      <c r="J8296" t="s">
        <v>1841</v>
      </c>
    </row>
    <row r="8297" spans="1:10">
      <c r="A8297" t="s">
        <v>2212</v>
      </c>
      <c r="B8297" s="56">
        <v>8.4097222222222226E-2</v>
      </c>
      <c r="C8297" t="s">
        <v>66</v>
      </c>
      <c r="D8297" t="s">
        <v>532</v>
      </c>
      <c r="E8297" t="s">
        <v>38</v>
      </c>
      <c r="F8297" t="s">
        <v>38</v>
      </c>
      <c r="J8297" t="s">
        <v>2193</v>
      </c>
    </row>
    <row r="8298" spans="1:10">
      <c r="A8298" t="s">
        <v>2212</v>
      </c>
      <c r="B8298" s="56">
        <v>8.4097222222222226E-2</v>
      </c>
      <c r="C8298" t="s">
        <v>66</v>
      </c>
      <c r="D8298" t="s">
        <v>532</v>
      </c>
      <c r="E8298">
        <v>24</v>
      </c>
      <c r="F8298" t="s">
        <v>38</v>
      </c>
      <c r="J8298" t="s">
        <v>1841</v>
      </c>
    </row>
    <row r="8299" spans="1:10">
      <c r="A8299" t="s">
        <v>2212</v>
      </c>
      <c r="B8299" s="56">
        <v>8.4918981481481484E-2</v>
      </c>
      <c r="C8299" t="s">
        <v>13</v>
      </c>
      <c r="D8299" t="s">
        <v>33</v>
      </c>
      <c r="E8299">
        <v>16</v>
      </c>
      <c r="F8299">
        <v>7</v>
      </c>
      <c r="J8299" t="s">
        <v>120</v>
      </c>
    </row>
    <row r="8300" spans="1:10">
      <c r="A8300" t="s">
        <v>2212</v>
      </c>
      <c r="B8300" s="56">
        <v>8.4988425925925926E-2</v>
      </c>
      <c r="C8300" t="s">
        <v>13</v>
      </c>
      <c r="D8300" t="s">
        <v>33</v>
      </c>
      <c r="E8300">
        <v>21</v>
      </c>
      <c r="F8300">
        <v>12</v>
      </c>
      <c r="J8300" t="s">
        <v>120</v>
      </c>
    </row>
    <row r="8301" spans="1:10">
      <c r="A8301" t="s">
        <v>2212</v>
      </c>
      <c r="B8301" s="56">
        <v>8.50462962962963E-2</v>
      </c>
      <c r="C8301" t="s">
        <v>13</v>
      </c>
      <c r="D8301" t="s">
        <v>28</v>
      </c>
      <c r="E8301">
        <v>14</v>
      </c>
      <c r="H8301" t="s">
        <v>2259</v>
      </c>
    </row>
    <row r="8302" spans="1:10">
      <c r="A8302" t="s">
        <v>2212</v>
      </c>
      <c r="B8302" s="56">
        <v>8.729166666666667E-2</v>
      </c>
      <c r="C8302" t="s">
        <v>66</v>
      </c>
      <c r="D8302" t="s">
        <v>30</v>
      </c>
      <c r="E8302" t="s">
        <v>38</v>
      </c>
      <c r="F8302" t="s">
        <v>38</v>
      </c>
      <c r="J8302" t="s">
        <v>2193</v>
      </c>
    </row>
    <row r="8303" spans="1:10">
      <c r="A8303" t="s">
        <v>2212</v>
      </c>
      <c r="B8303" s="56">
        <v>8.729166666666667E-2</v>
      </c>
      <c r="C8303" t="s">
        <v>66</v>
      </c>
      <c r="D8303" t="s">
        <v>30</v>
      </c>
      <c r="E8303">
        <v>27</v>
      </c>
      <c r="F8303">
        <v>19</v>
      </c>
      <c r="J8303" t="s">
        <v>2260</v>
      </c>
    </row>
    <row r="8304" spans="1:10">
      <c r="A8304" t="s">
        <v>2212</v>
      </c>
      <c r="B8304" s="56">
        <v>8.7418981481481486E-2</v>
      </c>
      <c r="C8304" t="s">
        <v>66</v>
      </c>
      <c r="D8304" t="s">
        <v>28</v>
      </c>
      <c r="E8304">
        <v>17</v>
      </c>
      <c r="H8304" t="s">
        <v>2261</v>
      </c>
    </row>
    <row r="8305" spans="1:10">
      <c r="A8305" t="s">
        <v>2212</v>
      </c>
      <c r="B8305" s="56">
        <v>8.7939814814814818E-2</v>
      </c>
      <c r="C8305" t="s">
        <v>66</v>
      </c>
      <c r="D8305" t="s">
        <v>30</v>
      </c>
      <c r="E8305" t="s">
        <v>38</v>
      </c>
      <c r="F8305" t="s">
        <v>38</v>
      </c>
      <c r="J8305" t="s">
        <v>2193</v>
      </c>
    </row>
    <row r="8306" spans="1:10">
      <c r="A8306" t="s">
        <v>2212</v>
      </c>
      <c r="B8306" s="56">
        <v>8.7939814814814818E-2</v>
      </c>
      <c r="C8306" t="s">
        <v>66</v>
      </c>
      <c r="D8306" t="s">
        <v>30</v>
      </c>
      <c r="E8306">
        <v>27</v>
      </c>
      <c r="F8306">
        <v>19</v>
      </c>
      <c r="J8306" t="s">
        <v>2260</v>
      </c>
    </row>
    <row r="8307" spans="1:10">
      <c r="A8307" t="s">
        <v>2212</v>
      </c>
      <c r="B8307" s="56">
        <v>8.8055555555555554E-2</v>
      </c>
      <c r="C8307" t="s">
        <v>66</v>
      </c>
      <c r="D8307" t="s">
        <v>28</v>
      </c>
      <c r="E8307">
        <v>12</v>
      </c>
      <c r="H8307" t="s">
        <v>2262</v>
      </c>
    </row>
    <row r="8308" spans="1:10">
      <c r="A8308" t="s">
        <v>2212</v>
      </c>
      <c r="B8308" s="56">
        <v>8.8888888888888892E-2</v>
      </c>
      <c r="C8308" t="s">
        <v>1480</v>
      </c>
      <c r="D8308" t="s">
        <v>109</v>
      </c>
      <c r="E8308" t="s">
        <v>38</v>
      </c>
      <c r="F8308" t="s">
        <v>38</v>
      </c>
      <c r="J8308" t="s">
        <v>2193</v>
      </c>
    </row>
    <row r="8309" spans="1:10">
      <c r="A8309" t="s">
        <v>2212</v>
      </c>
      <c r="B8309" s="56">
        <v>8.8888888888888892E-2</v>
      </c>
      <c r="C8309" t="s">
        <v>1480</v>
      </c>
      <c r="D8309" t="s">
        <v>109</v>
      </c>
      <c r="E8309">
        <v>22</v>
      </c>
      <c r="F8309">
        <v>18</v>
      </c>
      <c r="J8309" t="s">
        <v>1650</v>
      </c>
    </row>
    <row r="8310" spans="1:10">
      <c r="A8310" t="s">
        <v>2212</v>
      </c>
      <c r="B8310" s="56">
        <v>8.8888888888888892E-2</v>
      </c>
      <c r="C8310" t="s">
        <v>1480</v>
      </c>
      <c r="D8310" t="s">
        <v>45</v>
      </c>
      <c r="E8310">
        <v>4</v>
      </c>
      <c r="J8310" t="s">
        <v>1548</v>
      </c>
    </row>
    <row r="8311" spans="1:10">
      <c r="A8311" t="s">
        <v>2212</v>
      </c>
      <c r="B8311" s="56">
        <v>8.9525462962962959E-2</v>
      </c>
      <c r="C8311" t="s">
        <v>1480</v>
      </c>
      <c r="D8311" t="s">
        <v>30</v>
      </c>
      <c r="E8311" t="s">
        <v>38</v>
      </c>
      <c r="F8311" t="s">
        <v>38</v>
      </c>
      <c r="J8311" t="s">
        <v>2193</v>
      </c>
    </row>
    <row r="8312" spans="1:10">
      <c r="A8312" t="s">
        <v>2212</v>
      </c>
      <c r="B8312" s="56">
        <v>8.9525462962962959E-2</v>
      </c>
      <c r="C8312" t="s">
        <v>1480</v>
      </c>
      <c r="D8312" t="s">
        <v>30</v>
      </c>
      <c r="E8312">
        <v>26</v>
      </c>
      <c r="F8312">
        <v>19</v>
      </c>
      <c r="J8312" t="s">
        <v>2239</v>
      </c>
    </row>
    <row r="8313" spans="1:10">
      <c r="A8313" t="s">
        <v>2212</v>
      </c>
      <c r="B8313" s="56">
        <v>8.9583333333333334E-2</v>
      </c>
      <c r="C8313" t="s">
        <v>1480</v>
      </c>
      <c r="D8313" t="s">
        <v>28</v>
      </c>
      <c r="E8313">
        <v>10</v>
      </c>
      <c r="H8313" t="s">
        <v>2263</v>
      </c>
    </row>
    <row r="8314" spans="1:10">
      <c r="A8314" t="s">
        <v>2212</v>
      </c>
      <c r="B8314" s="56">
        <v>9.0057870370370371E-2</v>
      </c>
      <c r="C8314" t="s">
        <v>1480</v>
      </c>
      <c r="D8314" t="s">
        <v>30</v>
      </c>
      <c r="E8314" t="s">
        <v>38</v>
      </c>
      <c r="F8314" t="s">
        <v>38</v>
      </c>
      <c r="J8314" t="s">
        <v>2193</v>
      </c>
    </row>
    <row r="8315" spans="1:10">
      <c r="A8315" t="s">
        <v>2212</v>
      </c>
      <c r="B8315" s="56">
        <v>9.0057870370370371E-2</v>
      </c>
      <c r="C8315" t="s">
        <v>1480</v>
      </c>
      <c r="D8315" t="s">
        <v>30</v>
      </c>
      <c r="E8315">
        <v>25</v>
      </c>
      <c r="F8315">
        <v>18</v>
      </c>
      <c r="J8315" t="s">
        <v>2239</v>
      </c>
    </row>
    <row r="8316" spans="1:10">
      <c r="A8316" t="s">
        <v>2212</v>
      </c>
      <c r="B8316" s="56">
        <v>9.0138888888888893E-2</v>
      </c>
      <c r="C8316" t="s">
        <v>1480</v>
      </c>
      <c r="D8316" t="s">
        <v>28</v>
      </c>
      <c r="E8316">
        <v>9</v>
      </c>
      <c r="H8316" t="s">
        <v>2264</v>
      </c>
    </row>
    <row r="8317" spans="1:10">
      <c r="A8317" t="s">
        <v>2212</v>
      </c>
      <c r="B8317" s="56">
        <v>9.0682870370370372E-2</v>
      </c>
      <c r="C8317" t="s">
        <v>14</v>
      </c>
      <c r="D8317" t="s">
        <v>52</v>
      </c>
      <c r="E8317">
        <v>21</v>
      </c>
      <c r="F8317">
        <v>12</v>
      </c>
    </row>
    <row r="8318" spans="1:10">
      <c r="A8318" t="s">
        <v>2212</v>
      </c>
      <c r="B8318" s="56">
        <v>9.0914351851851857E-2</v>
      </c>
      <c r="C8318" t="s">
        <v>14</v>
      </c>
      <c r="D8318" t="s">
        <v>30</v>
      </c>
      <c r="E8318">
        <v>27</v>
      </c>
      <c r="F8318">
        <v>17</v>
      </c>
      <c r="J8318" t="s">
        <v>2266</v>
      </c>
    </row>
    <row r="8319" spans="1:10">
      <c r="A8319" t="s">
        <v>2212</v>
      </c>
      <c r="B8319" s="56">
        <v>9.0914351851851857E-2</v>
      </c>
      <c r="C8319" t="s">
        <v>14</v>
      </c>
      <c r="D8319" t="s">
        <v>30</v>
      </c>
      <c r="E8319">
        <v>27</v>
      </c>
      <c r="F8319">
        <v>17</v>
      </c>
      <c r="J8319" t="s">
        <v>2266</v>
      </c>
    </row>
    <row r="8320" spans="1:10">
      <c r="A8320" t="s">
        <v>2212</v>
      </c>
      <c r="B8320" s="56">
        <v>9.1064814814814821E-2</v>
      </c>
      <c r="C8320" t="s">
        <v>14</v>
      </c>
      <c r="D8320" t="s">
        <v>28</v>
      </c>
      <c r="E8320">
        <v>8</v>
      </c>
      <c r="H8320" t="s">
        <v>2267</v>
      </c>
    </row>
    <row r="8321" spans="1:10">
      <c r="A8321" t="s">
        <v>2212</v>
      </c>
      <c r="B8321" s="56">
        <v>9.1238425925925931E-2</v>
      </c>
      <c r="C8321" t="s">
        <v>14</v>
      </c>
      <c r="D8321" t="s">
        <v>28</v>
      </c>
      <c r="E8321">
        <v>10</v>
      </c>
      <c r="H8321" t="s">
        <v>2268</v>
      </c>
    </row>
    <row r="8322" spans="1:10">
      <c r="A8322" t="s">
        <v>2212</v>
      </c>
      <c r="B8322" s="56">
        <v>9.2002314814814815E-2</v>
      </c>
      <c r="C8322" t="s">
        <v>14</v>
      </c>
      <c r="D8322" t="s">
        <v>30</v>
      </c>
      <c r="E8322">
        <v>26</v>
      </c>
      <c r="F8322">
        <v>16</v>
      </c>
      <c r="J8322" t="s">
        <v>2266</v>
      </c>
    </row>
    <row r="8323" spans="1:10">
      <c r="A8323" t="s">
        <v>2212</v>
      </c>
      <c r="B8323" s="56">
        <v>9.2094907407407403E-2</v>
      </c>
      <c r="C8323" t="s">
        <v>14</v>
      </c>
      <c r="D8323" t="s">
        <v>28</v>
      </c>
      <c r="E8323">
        <v>8</v>
      </c>
      <c r="H8323" t="s">
        <v>2264</v>
      </c>
    </row>
    <row r="8324" spans="1:10">
      <c r="A8324" t="s">
        <v>2212</v>
      </c>
      <c r="B8324" s="56">
        <v>9.2303240740740741E-2</v>
      </c>
      <c r="C8324" t="s">
        <v>14</v>
      </c>
      <c r="D8324" t="s">
        <v>30</v>
      </c>
      <c r="E8324">
        <v>14</v>
      </c>
      <c r="F8324">
        <v>4</v>
      </c>
      <c r="J8324" t="s">
        <v>2266</v>
      </c>
    </row>
    <row r="8325" spans="1:10">
      <c r="A8325" t="s">
        <v>2212</v>
      </c>
      <c r="B8325" s="56">
        <v>9.239583333333333E-2</v>
      </c>
      <c r="C8325" t="s">
        <v>14</v>
      </c>
      <c r="D8325" t="s">
        <v>45</v>
      </c>
      <c r="E8325">
        <v>3</v>
      </c>
      <c r="J8325" t="s">
        <v>1548</v>
      </c>
    </row>
    <row r="8326" spans="1:10">
      <c r="A8326" t="s">
        <v>2212</v>
      </c>
      <c r="B8326" s="56">
        <v>9.2881944444444448E-2</v>
      </c>
      <c r="C8326" t="s">
        <v>21</v>
      </c>
      <c r="D8326" t="s">
        <v>109</v>
      </c>
      <c r="E8326">
        <v>16</v>
      </c>
      <c r="F8326">
        <v>8</v>
      </c>
      <c r="J8326" t="s">
        <v>2193</v>
      </c>
    </row>
    <row r="8327" spans="1:10">
      <c r="A8327" t="s">
        <v>2212</v>
      </c>
      <c r="B8327" s="56">
        <v>9.2881944444444448E-2</v>
      </c>
      <c r="C8327" t="s">
        <v>21</v>
      </c>
      <c r="D8327" t="s">
        <v>109</v>
      </c>
      <c r="E8327">
        <v>23</v>
      </c>
      <c r="F8327">
        <v>15</v>
      </c>
      <c r="J8327" t="s">
        <v>2014</v>
      </c>
    </row>
    <row r="8328" spans="1:10">
      <c r="A8328" t="s">
        <v>2212</v>
      </c>
      <c r="B8328" s="56">
        <v>9.402777777777778E-2</v>
      </c>
      <c r="C8328" t="s">
        <v>21</v>
      </c>
      <c r="D8328" t="s">
        <v>33</v>
      </c>
      <c r="E8328" t="s">
        <v>38</v>
      </c>
      <c r="F8328" t="s">
        <v>38</v>
      </c>
      <c r="J8328" t="s">
        <v>2200</v>
      </c>
    </row>
    <row r="8329" spans="1:10">
      <c r="A8329" t="s">
        <v>2212</v>
      </c>
      <c r="B8329" s="56">
        <v>9.402777777777778E-2</v>
      </c>
      <c r="C8329" t="s">
        <v>21</v>
      </c>
      <c r="D8329" t="s">
        <v>33</v>
      </c>
      <c r="E8329">
        <v>15</v>
      </c>
      <c r="F8329">
        <v>10</v>
      </c>
      <c r="J8329" t="s">
        <v>2183</v>
      </c>
    </row>
    <row r="8330" spans="1:10">
      <c r="A8330" t="s">
        <v>2212</v>
      </c>
      <c r="B8330" s="56">
        <v>9.447916666666667E-2</v>
      </c>
      <c r="C8330" t="s">
        <v>21</v>
      </c>
      <c r="D8330" t="s">
        <v>33</v>
      </c>
      <c r="E8330" t="s">
        <v>38</v>
      </c>
      <c r="F8330" t="s">
        <v>38</v>
      </c>
      <c r="J8330" t="s">
        <v>2200</v>
      </c>
    </row>
    <row r="8331" spans="1:10">
      <c r="A8331" t="s">
        <v>2212</v>
      </c>
      <c r="B8331" s="56">
        <v>9.447916666666667E-2</v>
      </c>
      <c r="C8331" t="s">
        <v>21</v>
      </c>
      <c r="D8331" t="s">
        <v>33</v>
      </c>
      <c r="E8331">
        <v>11</v>
      </c>
      <c r="F8331">
        <v>6</v>
      </c>
      <c r="J8331" t="s">
        <v>2183</v>
      </c>
    </row>
    <row r="8332" spans="1:10">
      <c r="A8332" t="s">
        <v>2212</v>
      </c>
      <c r="B8332" s="56">
        <v>9.4513888888888883E-2</v>
      </c>
      <c r="C8332" t="s">
        <v>21</v>
      </c>
      <c r="D8332" t="s">
        <v>33</v>
      </c>
      <c r="E8332" t="s">
        <v>38</v>
      </c>
      <c r="F8332" t="s">
        <v>38</v>
      </c>
      <c r="J8332" t="s">
        <v>2200</v>
      </c>
    </row>
    <row r="8333" spans="1:10">
      <c r="A8333" t="s">
        <v>2212</v>
      </c>
      <c r="B8333" s="56">
        <v>9.4513888888888883E-2</v>
      </c>
      <c r="C8333" t="s">
        <v>21</v>
      </c>
      <c r="D8333" t="s">
        <v>33</v>
      </c>
      <c r="E8333">
        <v>16</v>
      </c>
      <c r="F8333">
        <v>11</v>
      </c>
      <c r="J8333" t="s">
        <v>2183</v>
      </c>
    </row>
    <row r="8334" spans="1:10">
      <c r="A8334" t="s">
        <v>2212</v>
      </c>
      <c r="B8334" s="56">
        <v>9.4571759259259258E-2</v>
      </c>
      <c r="C8334" t="s">
        <v>21</v>
      </c>
      <c r="D8334" t="s">
        <v>28</v>
      </c>
      <c r="E8334">
        <v>20</v>
      </c>
      <c r="H8334" t="s">
        <v>2271</v>
      </c>
    </row>
    <row r="8335" spans="1:10">
      <c r="A8335" t="s">
        <v>2212</v>
      </c>
      <c r="B8335" s="56">
        <v>9.5428240740740744E-2</v>
      </c>
      <c r="C8335" t="s">
        <v>888</v>
      </c>
      <c r="D8335" t="s">
        <v>30</v>
      </c>
      <c r="E8335">
        <v>16</v>
      </c>
      <c r="F8335">
        <v>12</v>
      </c>
      <c r="J8335" t="s">
        <v>2272</v>
      </c>
    </row>
    <row r="8336" spans="1:10">
      <c r="A8336" t="s">
        <v>2212</v>
      </c>
      <c r="B8336" s="56">
        <v>9.6886574074074069E-2</v>
      </c>
      <c r="C8336" t="s">
        <v>18</v>
      </c>
      <c r="D8336" t="s">
        <v>113</v>
      </c>
      <c r="E8336">
        <v>25</v>
      </c>
      <c r="F8336">
        <v>16</v>
      </c>
    </row>
    <row r="8337" spans="1:10">
      <c r="A8337" t="s">
        <v>2212</v>
      </c>
      <c r="B8337" s="56">
        <v>9.8298611111111114E-2</v>
      </c>
      <c r="C8337" t="s">
        <v>18</v>
      </c>
      <c r="D8337" t="s">
        <v>2273</v>
      </c>
      <c r="E8337" t="s">
        <v>38</v>
      </c>
      <c r="F8337" t="s">
        <v>38</v>
      </c>
      <c r="J8337" t="s">
        <v>2274</v>
      </c>
    </row>
    <row r="8338" spans="1:10">
      <c r="A8338" t="s">
        <v>2212</v>
      </c>
      <c r="B8338" s="56">
        <v>9.8935185185185182E-2</v>
      </c>
      <c r="C8338" t="s">
        <v>19</v>
      </c>
      <c r="D8338" t="s">
        <v>30</v>
      </c>
      <c r="E8338" t="s">
        <v>38</v>
      </c>
      <c r="F8338" t="s">
        <v>38</v>
      </c>
      <c r="J8338" t="s">
        <v>2193</v>
      </c>
    </row>
    <row r="8339" spans="1:10">
      <c r="A8339" t="s">
        <v>2212</v>
      </c>
      <c r="B8339" s="56">
        <v>9.8935185185185182E-2</v>
      </c>
      <c r="C8339" t="s">
        <v>19</v>
      </c>
      <c r="D8339" t="s">
        <v>30</v>
      </c>
      <c r="E8339">
        <v>23</v>
      </c>
      <c r="F8339">
        <v>13</v>
      </c>
      <c r="J8339" t="s">
        <v>1244</v>
      </c>
    </row>
    <row r="8340" spans="1:10">
      <c r="A8340" t="s">
        <v>2212</v>
      </c>
      <c r="B8340" s="56">
        <v>9.9027777777777784E-2</v>
      </c>
      <c r="C8340" t="s">
        <v>19</v>
      </c>
      <c r="D8340" t="s">
        <v>28</v>
      </c>
      <c r="E8340">
        <v>40</v>
      </c>
      <c r="H8340" t="s">
        <v>2277</v>
      </c>
      <c r="J8340" t="s">
        <v>2278</v>
      </c>
    </row>
    <row r="8341" spans="1:10">
      <c r="A8341" t="s">
        <v>2212</v>
      </c>
      <c r="B8341" s="56">
        <v>9.9340277777777777E-2</v>
      </c>
      <c r="C8341" t="s">
        <v>19</v>
      </c>
      <c r="D8341" t="s">
        <v>30</v>
      </c>
      <c r="E8341" t="s">
        <v>38</v>
      </c>
      <c r="F8341" t="s">
        <v>38</v>
      </c>
      <c r="J8341" t="s">
        <v>2193</v>
      </c>
    </row>
    <row r="8342" spans="1:10">
      <c r="A8342" t="s">
        <v>2212</v>
      </c>
      <c r="B8342" s="56">
        <v>9.9340277777777777E-2</v>
      </c>
      <c r="C8342" t="s">
        <v>19</v>
      </c>
      <c r="D8342" t="s">
        <v>30</v>
      </c>
      <c r="E8342">
        <v>27</v>
      </c>
      <c r="F8342">
        <v>17</v>
      </c>
      <c r="J8342" t="s">
        <v>1244</v>
      </c>
    </row>
    <row r="8343" spans="1:10">
      <c r="A8343" t="s">
        <v>2212</v>
      </c>
      <c r="B8343" s="56">
        <v>9.9432870370370366E-2</v>
      </c>
      <c r="C8343" t="s">
        <v>19</v>
      </c>
      <c r="D8343" t="s">
        <v>28</v>
      </c>
      <c r="E8343">
        <v>10</v>
      </c>
      <c r="H8343" t="s">
        <v>2279</v>
      </c>
    </row>
    <row r="8344" spans="1:10">
      <c r="A8344" t="s">
        <v>2212</v>
      </c>
      <c r="B8344" s="56">
        <v>0.10141203703703704</v>
      </c>
      <c r="C8344" t="s">
        <v>13</v>
      </c>
      <c r="D8344" t="s">
        <v>30</v>
      </c>
      <c r="E8344" t="s">
        <v>38</v>
      </c>
      <c r="F8344" t="s">
        <v>38</v>
      </c>
      <c r="J8344" t="s">
        <v>2193</v>
      </c>
    </row>
    <row r="8345" spans="1:10">
      <c r="A8345" t="s">
        <v>2212</v>
      </c>
      <c r="B8345" s="56">
        <v>0.10141203703703704</v>
      </c>
      <c r="C8345" t="s">
        <v>13</v>
      </c>
      <c r="D8345" t="s">
        <v>30</v>
      </c>
      <c r="E8345">
        <v>24</v>
      </c>
      <c r="F8345">
        <v>14</v>
      </c>
      <c r="J8345" t="s">
        <v>88</v>
      </c>
    </row>
    <row r="8346" spans="1:10">
      <c r="A8346" t="s">
        <v>2212</v>
      </c>
      <c r="B8346" s="56">
        <v>0.10146990740740741</v>
      </c>
      <c r="C8346" t="s">
        <v>13</v>
      </c>
      <c r="D8346" t="s">
        <v>28</v>
      </c>
      <c r="E8346">
        <v>16</v>
      </c>
      <c r="H8346" t="s">
        <v>2282</v>
      </c>
    </row>
    <row r="8347" spans="1:10">
      <c r="A8347" t="s">
        <v>2212</v>
      </c>
      <c r="B8347" s="56">
        <v>0.10159722222222223</v>
      </c>
      <c r="C8347" t="s">
        <v>13</v>
      </c>
      <c r="D8347" t="s">
        <v>30</v>
      </c>
      <c r="E8347" t="s">
        <v>38</v>
      </c>
      <c r="F8347" t="s">
        <v>38</v>
      </c>
      <c r="J8347" t="s">
        <v>2193</v>
      </c>
    </row>
    <row r="8348" spans="1:10">
      <c r="A8348" t="s">
        <v>2212</v>
      </c>
      <c r="B8348" s="56">
        <v>0.10159722222222223</v>
      </c>
      <c r="C8348" t="s">
        <v>13</v>
      </c>
      <c r="D8348" t="s">
        <v>30</v>
      </c>
      <c r="E8348">
        <v>25</v>
      </c>
      <c r="F8348">
        <v>15</v>
      </c>
      <c r="J8348" t="s">
        <v>88</v>
      </c>
    </row>
    <row r="8349" spans="1:10">
      <c r="A8349" t="s">
        <v>2212</v>
      </c>
      <c r="B8349" s="56">
        <v>0.10173611111111111</v>
      </c>
      <c r="C8349" t="s">
        <v>13</v>
      </c>
      <c r="D8349" t="s">
        <v>28</v>
      </c>
      <c r="E8349">
        <v>18</v>
      </c>
      <c r="H8349" t="s">
        <v>2283</v>
      </c>
    </row>
    <row r="8350" spans="1:10">
      <c r="A8350" t="s">
        <v>2212</v>
      </c>
      <c r="B8350" s="56">
        <v>0.10230324074074074</v>
      </c>
      <c r="C8350" t="s">
        <v>66</v>
      </c>
      <c r="D8350" t="s">
        <v>113</v>
      </c>
      <c r="E8350">
        <v>19</v>
      </c>
      <c r="F8350" t="s">
        <v>38</v>
      </c>
      <c r="J8350" t="s">
        <v>1841</v>
      </c>
    </row>
    <row r="8351" spans="1:10">
      <c r="A8351" t="s">
        <v>2212</v>
      </c>
      <c r="B8351" s="56">
        <v>0.1025925925925926</v>
      </c>
      <c r="C8351" t="s">
        <v>66</v>
      </c>
      <c r="D8351" t="s">
        <v>30</v>
      </c>
      <c r="E8351">
        <v>24</v>
      </c>
      <c r="F8351">
        <v>16</v>
      </c>
      <c r="J8351" t="s">
        <v>2070</v>
      </c>
    </row>
    <row r="8352" spans="1:10">
      <c r="A8352" t="s">
        <v>2212</v>
      </c>
      <c r="B8352" s="56">
        <v>0.1028125</v>
      </c>
      <c r="C8352" t="s">
        <v>66</v>
      </c>
      <c r="D8352" t="s">
        <v>28</v>
      </c>
      <c r="E8352">
        <v>21</v>
      </c>
      <c r="H8352" t="s">
        <v>2284</v>
      </c>
    </row>
    <row r="8353" spans="1:10">
      <c r="A8353" t="s">
        <v>2212</v>
      </c>
      <c r="B8353" s="56">
        <v>0.10312499999999999</v>
      </c>
      <c r="C8353" t="s">
        <v>66</v>
      </c>
      <c r="D8353" t="s">
        <v>30</v>
      </c>
      <c r="E8353">
        <v>16</v>
      </c>
      <c r="F8353">
        <v>8</v>
      </c>
      <c r="J8353" t="s">
        <v>2070</v>
      </c>
    </row>
    <row r="8354" spans="1:10">
      <c r="A8354" t="s">
        <v>2212</v>
      </c>
      <c r="B8354" s="56">
        <v>0.10312499999999999</v>
      </c>
      <c r="C8354" t="s">
        <v>66</v>
      </c>
      <c r="D8354" t="s">
        <v>45</v>
      </c>
      <c r="E8354">
        <v>1</v>
      </c>
      <c r="J8354" t="s">
        <v>1548</v>
      </c>
    </row>
    <row r="8355" spans="1:10">
      <c r="A8355" t="s">
        <v>2212</v>
      </c>
      <c r="B8355" s="56">
        <v>0.10445601851851852</v>
      </c>
      <c r="C8355" t="s">
        <v>1480</v>
      </c>
      <c r="D8355" t="s">
        <v>109</v>
      </c>
      <c r="E8355" t="s">
        <v>38</v>
      </c>
      <c r="F8355" t="s">
        <v>38</v>
      </c>
      <c r="J8355" t="s">
        <v>2193</v>
      </c>
    </row>
    <row r="8356" spans="1:10">
      <c r="A8356" t="s">
        <v>2212</v>
      </c>
      <c r="B8356" s="56">
        <v>0.10445601851851852</v>
      </c>
      <c r="C8356" t="s">
        <v>1480</v>
      </c>
      <c r="D8356" t="s">
        <v>109</v>
      </c>
      <c r="E8356">
        <v>22</v>
      </c>
      <c r="F8356">
        <v>18</v>
      </c>
      <c r="J8356" t="s">
        <v>1650</v>
      </c>
    </row>
    <row r="8357" spans="1:10">
      <c r="A8357" t="s">
        <v>2212</v>
      </c>
      <c r="B8357" s="56">
        <v>0.1046875</v>
      </c>
      <c r="C8357" t="s">
        <v>1480</v>
      </c>
      <c r="D8357" t="s">
        <v>30</v>
      </c>
      <c r="E8357" t="s">
        <v>38</v>
      </c>
      <c r="F8357" t="s">
        <v>38</v>
      </c>
      <c r="J8357" t="s">
        <v>2193</v>
      </c>
    </row>
    <row r="8358" spans="1:10">
      <c r="A8358" t="s">
        <v>2212</v>
      </c>
      <c r="B8358" s="56">
        <v>0.1046875</v>
      </c>
      <c r="C8358" t="s">
        <v>1480</v>
      </c>
      <c r="D8358" t="s">
        <v>30</v>
      </c>
      <c r="E8358" t="s">
        <v>17</v>
      </c>
      <c r="F8358">
        <v>20</v>
      </c>
      <c r="J8358" t="s">
        <v>2239</v>
      </c>
    </row>
    <row r="8359" spans="1:10">
      <c r="A8359" t="s">
        <v>2212</v>
      </c>
      <c r="B8359" s="56">
        <v>0.10474537037037036</v>
      </c>
      <c r="C8359" t="s">
        <v>1480</v>
      </c>
      <c r="D8359" t="s">
        <v>28</v>
      </c>
      <c r="E8359">
        <v>24</v>
      </c>
      <c r="H8359" t="s">
        <v>2262</v>
      </c>
    </row>
    <row r="8360" spans="1:10">
      <c r="A8360" t="s">
        <v>2212</v>
      </c>
      <c r="B8360" s="56">
        <v>0.1049537037037037</v>
      </c>
      <c r="C8360" t="s">
        <v>1480</v>
      </c>
      <c r="D8360" t="s">
        <v>30</v>
      </c>
      <c r="E8360" t="s">
        <v>38</v>
      </c>
      <c r="F8360" t="s">
        <v>38</v>
      </c>
      <c r="J8360" t="s">
        <v>2193</v>
      </c>
    </row>
    <row r="8361" spans="1:10">
      <c r="A8361" t="s">
        <v>2212</v>
      </c>
      <c r="B8361" s="56">
        <v>0.1049537037037037</v>
      </c>
      <c r="C8361" t="s">
        <v>1480</v>
      </c>
      <c r="D8361" t="s">
        <v>30</v>
      </c>
      <c r="E8361">
        <v>19</v>
      </c>
      <c r="F8361">
        <v>12</v>
      </c>
      <c r="J8361" t="s">
        <v>2239</v>
      </c>
    </row>
    <row r="8362" spans="1:10">
      <c r="A8362" t="s">
        <v>2212</v>
      </c>
      <c r="B8362" s="56" t="s">
        <v>2288</v>
      </c>
      <c r="C8362" t="s">
        <v>1480</v>
      </c>
      <c r="D8362" t="s">
        <v>28</v>
      </c>
      <c r="E8362">
        <v>14</v>
      </c>
      <c r="H8362" t="s">
        <v>2289</v>
      </c>
    </row>
    <row r="8363" spans="1:10">
      <c r="A8363" t="s">
        <v>2212</v>
      </c>
      <c r="B8363" s="56">
        <v>0.10569444444444444</v>
      </c>
      <c r="C8363" t="s">
        <v>1480</v>
      </c>
      <c r="D8363" t="s">
        <v>113</v>
      </c>
      <c r="E8363">
        <v>17</v>
      </c>
      <c r="F8363" t="s">
        <v>38</v>
      </c>
      <c r="J8363" t="s">
        <v>2290</v>
      </c>
    </row>
    <row r="8364" spans="1:10">
      <c r="A8364" t="s">
        <v>2212</v>
      </c>
      <c r="B8364" s="56">
        <v>0.10615740740740741</v>
      </c>
      <c r="C8364" t="s">
        <v>14</v>
      </c>
      <c r="D8364" t="s">
        <v>30</v>
      </c>
      <c r="E8364">
        <v>23</v>
      </c>
      <c r="F8364">
        <v>13</v>
      </c>
      <c r="J8364" t="s">
        <v>2266</v>
      </c>
    </row>
    <row r="8365" spans="1:10">
      <c r="A8365" t="s">
        <v>2212</v>
      </c>
      <c r="B8365" s="56">
        <v>0.10618055555555556</v>
      </c>
      <c r="C8365" t="s">
        <v>14</v>
      </c>
      <c r="D8365" t="s">
        <v>28</v>
      </c>
      <c r="E8365">
        <v>8</v>
      </c>
      <c r="H8365" t="s">
        <v>2267</v>
      </c>
    </row>
    <row r="8366" spans="1:10">
      <c r="A8366" t="s">
        <v>2212</v>
      </c>
      <c r="B8366" s="56">
        <v>0.10633101851851852</v>
      </c>
      <c r="C8366" t="s">
        <v>14</v>
      </c>
      <c r="D8366" t="s">
        <v>28</v>
      </c>
      <c r="E8366">
        <v>7</v>
      </c>
      <c r="H8366" t="s">
        <v>2291</v>
      </c>
      <c r="J8366" t="s">
        <v>2292</v>
      </c>
    </row>
    <row r="8367" spans="1:10">
      <c r="A8367" t="s">
        <v>2212</v>
      </c>
      <c r="B8367" s="56">
        <v>0.10644675925925925</v>
      </c>
      <c r="C8367" t="s">
        <v>14</v>
      </c>
      <c r="D8367" t="s">
        <v>30</v>
      </c>
      <c r="E8367">
        <v>22</v>
      </c>
      <c r="F8367">
        <v>12</v>
      </c>
      <c r="J8367" t="s">
        <v>2266</v>
      </c>
    </row>
    <row r="8368" spans="1:10">
      <c r="A8368" t="s">
        <v>2212</v>
      </c>
      <c r="B8368" s="56">
        <v>0.10650462962962963</v>
      </c>
      <c r="C8368" t="s">
        <v>14</v>
      </c>
      <c r="D8368" t="s">
        <v>28</v>
      </c>
      <c r="E8368">
        <v>19</v>
      </c>
      <c r="H8368" t="s">
        <v>2293</v>
      </c>
      <c r="J8368" t="s">
        <v>1955</v>
      </c>
    </row>
    <row r="8369" spans="1:10">
      <c r="A8369" t="s">
        <v>2212</v>
      </c>
      <c r="B8369" s="56">
        <v>0.10680555555555556</v>
      </c>
      <c r="C8369" t="s">
        <v>14</v>
      </c>
      <c r="D8369" t="s">
        <v>30</v>
      </c>
      <c r="E8369">
        <v>25</v>
      </c>
      <c r="F8369">
        <v>15</v>
      </c>
      <c r="J8369" t="s">
        <v>2266</v>
      </c>
    </row>
    <row r="8370" spans="1:10">
      <c r="A8370" t="s">
        <v>2212</v>
      </c>
      <c r="B8370" s="56">
        <v>0.10692129629629629</v>
      </c>
      <c r="C8370" t="s">
        <v>14</v>
      </c>
      <c r="D8370" t="s">
        <v>28</v>
      </c>
      <c r="E8370">
        <v>11</v>
      </c>
      <c r="H8370" t="s">
        <v>2268</v>
      </c>
    </row>
    <row r="8371" spans="1:10">
      <c r="A8371" t="s">
        <v>2212</v>
      </c>
      <c r="B8371" s="56">
        <v>0.10699074074074075</v>
      </c>
      <c r="C8371" t="s">
        <v>14</v>
      </c>
      <c r="D8371" t="s">
        <v>28</v>
      </c>
      <c r="E8371">
        <v>6</v>
      </c>
      <c r="H8371" t="s">
        <v>2294</v>
      </c>
      <c r="J8371" t="s">
        <v>2292</v>
      </c>
    </row>
    <row r="8372" spans="1:10">
      <c r="A8372" t="s">
        <v>2212</v>
      </c>
      <c r="B8372" s="56">
        <v>0.10704861111111111</v>
      </c>
      <c r="C8372" t="s">
        <v>14</v>
      </c>
      <c r="D8372" t="s">
        <v>30</v>
      </c>
      <c r="E8372">
        <v>28</v>
      </c>
      <c r="F8372">
        <v>18</v>
      </c>
      <c r="J8372" t="s">
        <v>2266</v>
      </c>
    </row>
    <row r="8373" spans="1:10">
      <c r="A8373" t="s">
        <v>2212</v>
      </c>
      <c r="B8373" s="56">
        <v>0.10710648148148148</v>
      </c>
      <c r="C8373" t="s">
        <v>14</v>
      </c>
      <c r="D8373" t="s">
        <v>28</v>
      </c>
      <c r="E8373">
        <v>9</v>
      </c>
      <c r="H8373" t="s">
        <v>2267</v>
      </c>
    </row>
    <row r="8374" spans="1:10">
      <c r="A8374" t="s">
        <v>2212</v>
      </c>
      <c r="B8374" s="56">
        <v>0.10717592592592592</v>
      </c>
      <c r="C8374" t="s">
        <v>14</v>
      </c>
      <c r="D8374" t="s">
        <v>28</v>
      </c>
      <c r="E8374">
        <v>7</v>
      </c>
      <c r="H8374" t="s">
        <v>2291</v>
      </c>
      <c r="J8374" t="s">
        <v>2292</v>
      </c>
    </row>
    <row r="8375" spans="1:10">
      <c r="A8375" t="s">
        <v>2212</v>
      </c>
      <c r="B8375" s="56">
        <v>0.1074537037037037</v>
      </c>
      <c r="C8375" t="s">
        <v>21</v>
      </c>
      <c r="D8375" t="s">
        <v>109</v>
      </c>
      <c r="E8375">
        <v>14</v>
      </c>
      <c r="F8375">
        <v>6</v>
      </c>
      <c r="J8375" t="s">
        <v>2193</v>
      </c>
    </row>
    <row r="8376" spans="1:10">
      <c r="A8376" t="s">
        <v>2212</v>
      </c>
      <c r="B8376" s="56">
        <v>0.1074537037037037</v>
      </c>
      <c r="C8376" t="s">
        <v>21</v>
      </c>
      <c r="D8376" t="s">
        <v>109</v>
      </c>
      <c r="E8376">
        <v>22</v>
      </c>
      <c r="F8376">
        <v>14</v>
      </c>
      <c r="J8376" t="s">
        <v>2014</v>
      </c>
    </row>
    <row r="8377" spans="1:10">
      <c r="A8377" t="s">
        <v>2212</v>
      </c>
      <c r="B8377" s="56">
        <v>0.10894675925925926</v>
      </c>
      <c r="C8377" t="s">
        <v>888</v>
      </c>
      <c r="D8377" t="s">
        <v>30</v>
      </c>
      <c r="E8377" t="s">
        <v>38</v>
      </c>
      <c r="F8377" t="s">
        <v>38</v>
      </c>
      <c r="J8377" t="s">
        <v>2193</v>
      </c>
    </row>
    <row r="8378" spans="1:10">
      <c r="A8378" t="s">
        <v>2212</v>
      </c>
      <c r="B8378" s="56">
        <v>0.10894675925925926</v>
      </c>
      <c r="C8378" t="s">
        <v>888</v>
      </c>
      <c r="D8378" t="s">
        <v>30</v>
      </c>
      <c r="E8378">
        <v>20</v>
      </c>
      <c r="F8378">
        <v>16</v>
      </c>
      <c r="J8378" t="s">
        <v>2272</v>
      </c>
    </row>
    <row r="8379" spans="1:10">
      <c r="A8379" t="s">
        <v>2212</v>
      </c>
      <c r="B8379" s="56">
        <v>0.10960648148148149</v>
      </c>
      <c r="C8379" t="s">
        <v>14</v>
      </c>
      <c r="D8379" t="s">
        <v>30</v>
      </c>
      <c r="E8379">
        <v>24</v>
      </c>
      <c r="F8379">
        <v>14</v>
      </c>
      <c r="J8379" t="s">
        <v>2296</v>
      </c>
    </row>
    <row r="8380" spans="1:10">
      <c r="A8380" t="s">
        <v>2212</v>
      </c>
      <c r="B8380" s="56">
        <v>0.10969907407407407</v>
      </c>
      <c r="C8380" t="s">
        <v>14</v>
      </c>
      <c r="D8380" t="s">
        <v>28</v>
      </c>
      <c r="E8380">
        <v>8</v>
      </c>
      <c r="H8380" t="s">
        <v>2267</v>
      </c>
    </row>
    <row r="8381" spans="1:10">
      <c r="A8381" t="s">
        <v>2212</v>
      </c>
      <c r="B8381" s="56">
        <v>0.1097800925925926</v>
      </c>
      <c r="C8381" t="s">
        <v>14</v>
      </c>
      <c r="D8381" t="s">
        <v>28</v>
      </c>
      <c r="E8381">
        <v>7</v>
      </c>
      <c r="H8381" t="s">
        <v>2291</v>
      </c>
      <c r="J8381" t="s">
        <v>2292</v>
      </c>
    </row>
    <row r="8382" spans="1:10">
      <c r="A8382" t="s">
        <v>2212</v>
      </c>
      <c r="B8382" s="56">
        <v>0.11039351851851852</v>
      </c>
      <c r="C8382" t="s">
        <v>888</v>
      </c>
      <c r="D8382" t="s">
        <v>62</v>
      </c>
      <c r="E8382" t="s">
        <v>38</v>
      </c>
      <c r="F8382" t="s">
        <v>38</v>
      </c>
      <c r="J8382" t="s">
        <v>2193</v>
      </c>
    </row>
    <row r="8383" spans="1:10">
      <c r="A8383" t="s">
        <v>2212</v>
      </c>
      <c r="B8383" s="56">
        <v>0.11039351851851852</v>
      </c>
      <c r="C8383" t="s">
        <v>888</v>
      </c>
      <c r="D8383" t="s">
        <v>62</v>
      </c>
      <c r="E8383">
        <v>17</v>
      </c>
      <c r="F8383">
        <v>15</v>
      </c>
      <c r="J8383" t="s">
        <v>2297</v>
      </c>
    </row>
    <row r="8384" spans="1:10">
      <c r="A8384" t="s">
        <v>2212</v>
      </c>
      <c r="B8384" s="56">
        <v>0.1112962962962963</v>
      </c>
      <c r="C8384" t="s">
        <v>18</v>
      </c>
      <c r="D8384" t="s">
        <v>2273</v>
      </c>
      <c r="E8384" t="s">
        <v>38</v>
      </c>
      <c r="F8384" t="s">
        <v>38</v>
      </c>
      <c r="J8384" t="s">
        <v>2274</v>
      </c>
    </row>
    <row r="8385" spans="1:10">
      <c r="A8385" t="s">
        <v>2212</v>
      </c>
      <c r="B8385" s="56">
        <v>0.11171296296296296</v>
      </c>
      <c r="C8385" t="s">
        <v>18</v>
      </c>
      <c r="D8385" t="s">
        <v>33</v>
      </c>
      <c r="E8385" t="s">
        <v>17</v>
      </c>
      <c r="F8385">
        <v>20</v>
      </c>
      <c r="J8385" t="s">
        <v>155</v>
      </c>
    </row>
    <row r="8386" spans="1:10">
      <c r="A8386" t="s">
        <v>2212</v>
      </c>
      <c r="B8386" s="56">
        <v>0.11181712962962963</v>
      </c>
      <c r="C8386" t="s">
        <v>18</v>
      </c>
      <c r="D8386" t="s">
        <v>28</v>
      </c>
      <c r="E8386">
        <v>19</v>
      </c>
      <c r="H8386" t="s">
        <v>2298</v>
      </c>
    </row>
    <row r="8387" spans="1:10">
      <c r="A8387" t="s">
        <v>2212</v>
      </c>
      <c r="B8387" s="56">
        <v>0.11289351851851852</v>
      </c>
      <c r="C8387" t="s">
        <v>18</v>
      </c>
      <c r="D8387" t="s">
        <v>52</v>
      </c>
      <c r="E8387">
        <v>17</v>
      </c>
      <c r="F8387">
        <v>13</v>
      </c>
    </row>
    <row r="8388" spans="1:10">
      <c r="A8388" t="s">
        <v>2212</v>
      </c>
      <c r="B8388" s="56">
        <v>0.11333333333333333</v>
      </c>
      <c r="C8388" t="s">
        <v>18</v>
      </c>
      <c r="D8388" t="s">
        <v>2273</v>
      </c>
      <c r="E8388" t="s">
        <v>38</v>
      </c>
      <c r="F8388" t="s">
        <v>38</v>
      </c>
      <c r="J8388" t="s">
        <v>2299</v>
      </c>
    </row>
    <row r="8389" spans="1:10">
      <c r="A8389" t="s">
        <v>2212</v>
      </c>
      <c r="B8389" s="56">
        <v>0.11370370370370371</v>
      </c>
      <c r="C8389" t="s">
        <v>19</v>
      </c>
      <c r="D8389" t="s">
        <v>30</v>
      </c>
      <c r="E8389">
        <v>14</v>
      </c>
      <c r="F8389">
        <v>4</v>
      </c>
      <c r="J8389" t="s">
        <v>1244</v>
      </c>
    </row>
    <row r="8390" spans="1:10">
      <c r="A8390" t="s">
        <v>2212</v>
      </c>
      <c r="B8390" s="56">
        <v>0.11386574074074074</v>
      </c>
      <c r="C8390" t="s">
        <v>19</v>
      </c>
      <c r="D8390" t="s">
        <v>30</v>
      </c>
      <c r="E8390">
        <v>24</v>
      </c>
      <c r="F8390">
        <v>14</v>
      </c>
      <c r="J8390" t="s">
        <v>1244</v>
      </c>
    </row>
    <row r="8391" spans="1:10">
      <c r="A8391" t="s">
        <v>2212</v>
      </c>
      <c r="B8391" s="56">
        <v>0.11432870370370371</v>
      </c>
      <c r="C8391" t="s">
        <v>19</v>
      </c>
      <c r="D8391" t="s">
        <v>28</v>
      </c>
      <c r="E8391">
        <v>29</v>
      </c>
      <c r="H8391" t="s">
        <v>2303</v>
      </c>
    </row>
    <row r="8392" spans="1:10">
      <c r="A8392" t="s">
        <v>2212</v>
      </c>
      <c r="B8392" s="56">
        <v>0.1150462962962963</v>
      </c>
      <c r="C8392" t="s">
        <v>13</v>
      </c>
      <c r="D8392" t="s">
        <v>30</v>
      </c>
      <c r="E8392">
        <v>23</v>
      </c>
      <c r="F8392">
        <v>13</v>
      </c>
      <c r="J8392" t="s">
        <v>88</v>
      </c>
    </row>
    <row r="8393" spans="1:10">
      <c r="A8393" t="s">
        <v>2212</v>
      </c>
      <c r="B8393" s="56">
        <v>0.1150462962962963</v>
      </c>
      <c r="C8393" t="s">
        <v>13</v>
      </c>
      <c r="D8393" t="s">
        <v>45</v>
      </c>
      <c r="E8393">
        <v>3</v>
      </c>
      <c r="J8393" t="s">
        <v>1548</v>
      </c>
    </row>
    <row r="8394" spans="1:10">
      <c r="A8394" t="s">
        <v>2212</v>
      </c>
      <c r="B8394" s="56">
        <v>0.11527777777777778</v>
      </c>
      <c r="C8394" t="s">
        <v>13</v>
      </c>
      <c r="D8394" t="s">
        <v>28</v>
      </c>
      <c r="E8394">
        <v>12</v>
      </c>
      <c r="H8394" t="s">
        <v>2293</v>
      </c>
      <c r="I8394">
        <v>1</v>
      </c>
      <c r="J8394" t="s">
        <v>100</v>
      </c>
    </row>
    <row r="8395" spans="1:10">
      <c r="A8395" t="s">
        <v>2212</v>
      </c>
      <c r="B8395" s="56">
        <v>0.11592592592592593</v>
      </c>
      <c r="C8395" t="s">
        <v>66</v>
      </c>
      <c r="D8395" t="s">
        <v>113</v>
      </c>
      <c r="E8395" t="s">
        <v>38</v>
      </c>
      <c r="F8395" t="s">
        <v>38</v>
      </c>
      <c r="J8395" t="s">
        <v>2200</v>
      </c>
    </row>
    <row r="8396" spans="1:10">
      <c r="A8396" t="s">
        <v>2212</v>
      </c>
      <c r="B8396" s="56">
        <v>0.11592592592592593</v>
      </c>
      <c r="C8396" t="s">
        <v>66</v>
      </c>
      <c r="D8396" t="s">
        <v>113</v>
      </c>
      <c r="E8396">
        <v>3</v>
      </c>
      <c r="F8396">
        <v>3</v>
      </c>
      <c r="J8396" t="s">
        <v>2304</v>
      </c>
    </row>
    <row r="8397" spans="1:10">
      <c r="A8397" t="s">
        <v>2212</v>
      </c>
      <c r="B8397" s="56">
        <v>0.11888888888888889</v>
      </c>
      <c r="C8397" t="s">
        <v>13</v>
      </c>
      <c r="D8397" t="s">
        <v>113</v>
      </c>
      <c r="E8397">
        <v>19</v>
      </c>
      <c r="F8397">
        <v>16</v>
      </c>
    </row>
    <row r="8398" spans="1:10">
      <c r="A8398" t="s">
        <v>2212</v>
      </c>
      <c r="B8398" s="56">
        <v>0.11983796296296297</v>
      </c>
      <c r="C8398" t="s">
        <v>13</v>
      </c>
      <c r="D8398" t="s">
        <v>28</v>
      </c>
      <c r="E8398">
        <v>41</v>
      </c>
      <c r="H8398" t="s">
        <v>2305</v>
      </c>
      <c r="I8398">
        <v>1</v>
      </c>
      <c r="J8398" t="s">
        <v>2306</v>
      </c>
    </row>
    <row r="8399" spans="1:10">
      <c r="A8399" t="s">
        <v>2212</v>
      </c>
      <c r="B8399" s="56">
        <v>0.12002314814814814</v>
      </c>
      <c r="C8399" t="s">
        <v>66</v>
      </c>
      <c r="D8399" t="s">
        <v>62</v>
      </c>
      <c r="E8399">
        <v>20</v>
      </c>
      <c r="F8399">
        <v>13</v>
      </c>
      <c r="J8399" t="s">
        <v>2309</v>
      </c>
    </row>
    <row r="8400" spans="1:10">
      <c r="A8400" t="s">
        <v>2212</v>
      </c>
      <c r="B8400" s="56">
        <v>0.12109953703703703</v>
      </c>
      <c r="C8400" t="s">
        <v>66</v>
      </c>
      <c r="D8400" t="s">
        <v>30</v>
      </c>
      <c r="E8400">
        <v>10</v>
      </c>
      <c r="F8400">
        <v>2</v>
      </c>
      <c r="J8400" t="s">
        <v>2193</v>
      </c>
    </row>
    <row r="8401" spans="1:10">
      <c r="A8401" t="s">
        <v>2212</v>
      </c>
      <c r="B8401" s="56">
        <v>0.12109953703703703</v>
      </c>
      <c r="C8401" t="s">
        <v>66</v>
      </c>
      <c r="D8401" t="s">
        <v>30</v>
      </c>
      <c r="E8401">
        <v>11</v>
      </c>
      <c r="F8401">
        <v>3</v>
      </c>
      <c r="J8401" t="s">
        <v>2310</v>
      </c>
    </row>
    <row r="8402" spans="1:10">
      <c r="A8402" t="s">
        <v>2212</v>
      </c>
      <c r="B8402" s="56">
        <v>0.12180555555555556</v>
      </c>
      <c r="C8402" t="s">
        <v>66</v>
      </c>
      <c r="D8402" t="s">
        <v>30</v>
      </c>
      <c r="E8402">
        <v>21</v>
      </c>
      <c r="F8402">
        <v>13</v>
      </c>
      <c r="J8402" t="s">
        <v>2310</v>
      </c>
    </row>
    <row r="8403" spans="1:10">
      <c r="A8403" t="s">
        <v>2212</v>
      </c>
      <c r="B8403" s="56">
        <v>0.12180555555555556</v>
      </c>
      <c r="C8403" t="s">
        <v>66</v>
      </c>
      <c r="D8403" t="s">
        <v>30</v>
      </c>
      <c r="E8403" t="s">
        <v>38</v>
      </c>
      <c r="F8403" t="s">
        <v>38</v>
      </c>
      <c r="J8403" t="s">
        <v>2193</v>
      </c>
    </row>
    <row r="8404" spans="1:10">
      <c r="A8404" t="s">
        <v>2212</v>
      </c>
      <c r="B8404" s="56">
        <v>0.12200231481481481</v>
      </c>
      <c r="C8404" t="s">
        <v>66</v>
      </c>
      <c r="D8404" t="s">
        <v>28</v>
      </c>
      <c r="E8404">
        <v>10</v>
      </c>
      <c r="H8404" t="s">
        <v>2312</v>
      </c>
    </row>
    <row r="8405" spans="1:10">
      <c r="A8405" t="s">
        <v>2212</v>
      </c>
      <c r="B8405" s="56">
        <v>0.12243055555555556</v>
      </c>
      <c r="C8405" t="s">
        <v>14</v>
      </c>
      <c r="D8405" t="s">
        <v>113</v>
      </c>
      <c r="E8405">
        <v>14</v>
      </c>
      <c r="F8405">
        <v>11</v>
      </c>
      <c r="J8405" t="s">
        <v>2313</v>
      </c>
    </row>
    <row r="8406" spans="1:10">
      <c r="A8406" t="s">
        <v>2212</v>
      </c>
      <c r="B8406" s="56">
        <v>0.12391203703703704</v>
      </c>
      <c r="C8406" t="s">
        <v>21</v>
      </c>
      <c r="D8406" t="s">
        <v>113</v>
      </c>
      <c r="E8406">
        <v>24</v>
      </c>
      <c r="F8406">
        <v>16</v>
      </c>
    </row>
    <row r="8407" spans="1:10">
      <c r="A8407" t="s">
        <v>2212</v>
      </c>
      <c r="B8407" s="56">
        <v>0.1247337962962963</v>
      </c>
      <c r="C8407" t="s">
        <v>888</v>
      </c>
      <c r="D8407" t="s">
        <v>113</v>
      </c>
      <c r="E8407" t="s">
        <v>38</v>
      </c>
      <c r="F8407" t="s">
        <v>38</v>
      </c>
      <c r="J8407" t="s">
        <v>2314</v>
      </c>
    </row>
    <row r="8408" spans="1:10">
      <c r="A8408" t="s">
        <v>2212</v>
      </c>
      <c r="B8408" s="56">
        <v>0.12657407407407406</v>
      </c>
      <c r="C8408" t="s">
        <v>18</v>
      </c>
      <c r="D8408" t="s">
        <v>113</v>
      </c>
      <c r="E8408">
        <v>16</v>
      </c>
      <c r="F8408" t="s">
        <v>38</v>
      </c>
      <c r="J8408" t="s">
        <v>1841</v>
      </c>
    </row>
    <row r="8409" spans="1:10">
      <c r="A8409" t="s">
        <v>2212</v>
      </c>
      <c r="B8409" s="56">
        <v>0.12737268518518519</v>
      </c>
      <c r="C8409" t="s">
        <v>66</v>
      </c>
      <c r="D8409" t="s">
        <v>113</v>
      </c>
      <c r="E8409" t="s">
        <v>38</v>
      </c>
      <c r="F8409" t="s">
        <v>38</v>
      </c>
      <c r="J8409" t="s">
        <v>2193</v>
      </c>
    </row>
    <row r="8410" spans="1:10">
      <c r="A8410" t="s">
        <v>2212</v>
      </c>
      <c r="B8410" s="56">
        <v>0.12737268518518519</v>
      </c>
      <c r="C8410" t="s">
        <v>66</v>
      </c>
      <c r="D8410" t="s">
        <v>113</v>
      </c>
      <c r="E8410">
        <v>19</v>
      </c>
      <c r="F8410">
        <v>19</v>
      </c>
      <c r="J8410" t="s">
        <v>2315</v>
      </c>
    </row>
    <row r="8411" spans="1:10">
      <c r="A8411" t="s">
        <v>2212</v>
      </c>
      <c r="B8411" s="56">
        <v>0.12810185185185186</v>
      </c>
      <c r="C8411" t="s">
        <v>18</v>
      </c>
      <c r="D8411" t="s">
        <v>33</v>
      </c>
      <c r="E8411">
        <v>12</v>
      </c>
      <c r="F8411">
        <v>3</v>
      </c>
      <c r="J8411" t="s">
        <v>155</v>
      </c>
    </row>
    <row r="8412" spans="1:10">
      <c r="A8412" t="s">
        <v>2212</v>
      </c>
      <c r="B8412" s="56">
        <v>0.12883101851851853</v>
      </c>
      <c r="C8412" t="s">
        <v>19</v>
      </c>
      <c r="D8412" t="s">
        <v>52</v>
      </c>
      <c r="E8412">
        <v>11</v>
      </c>
      <c r="F8412">
        <v>2</v>
      </c>
    </row>
    <row r="8413" spans="1:10">
      <c r="A8413" t="s">
        <v>2212</v>
      </c>
      <c r="B8413" s="56">
        <v>0.12964120370370372</v>
      </c>
      <c r="C8413" t="s">
        <v>21</v>
      </c>
      <c r="D8413" t="s">
        <v>30</v>
      </c>
      <c r="E8413">
        <v>15</v>
      </c>
      <c r="F8413">
        <v>6</v>
      </c>
      <c r="J8413" t="s">
        <v>2317</v>
      </c>
    </row>
    <row r="8414" spans="1:10">
      <c r="A8414" t="s">
        <v>2212</v>
      </c>
      <c r="B8414" s="56">
        <v>0.12975694444444444</v>
      </c>
      <c r="C8414" t="s">
        <v>21</v>
      </c>
      <c r="D8414" t="s">
        <v>28</v>
      </c>
      <c r="E8414">
        <v>19</v>
      </c>
      <c r="H8414" t="s">
        <v>2318</v>
      </c>
      <c r="J8414" t="s">
        <v>2317</v>
      </c>
    </row>
    <row r="8415" spans="1:10">
      <c r="A8415" t="s">
        <v>2212</v>
      </c>
      <c r="B8415" s="56">
        <v>0.13024305555555554</v>
      </c>
      <c r="C8415" t="s">
        <v>888</v>
      </c>
      <c r="D8415" t="s">
        <v>62</v>
      </c>
      <c r="E8415">
        <v>9</v>
      </c>
      <c r="F8415">
        <v>7</v>
      </c>
      <c r="J8415" t="s">
        <v>224</v>
      </c>
    </row>
    <row r="8416" spans="1:10">
      <c r="A8416" t="s">
        <v>2212</v>
      </c>
      <c r="B8416" s="56">
        <v>0.13024305555555554</v>
      </c>
      <c r="C8416" t="s">
        <v>888</v>
      </c>
      <c r="D8416" t="s">
        <v>62</v>
      </c>
      <c r="E8416" t="s">
        <v>38</v>
      </c>
      <c r="F8416" t="s">
        <v>38</v>
      </c>
      <c r="J8416" t="s">
        <v>2193</v>
      </c>
    </row>
    <row r="8417" spans="1:10">
      <c r="A8417" t="s">
        <v>2212</v>
      </c>
      <c r="B8417" s="56">
        <v>0.13177083333333334</v>
      </c>
      <c r="C8417" t="s">
        <v>13</v>
      </c>
      <c r="D8417" t="s">
        <v>30</v>
      </c>
      <c r="E8417">
        <v>21</v>
      </c>
      <c r="F8417">
        <v>11</v>
      </c>
      <c r="J8417" t="s">
        <v>88</v>
      </c>
    </row>
    <row r="8418" spans="1:10">
      <c r="A8418" t="s">
        <v>2212</v>
      </c>
      <c r="B8418" s="56">
        <v>0.13177083333333334</v>
      </c>
      <c r="C8418" t="s">
        <v>13</v>
      </c>
      <c r="D8418" t="s">
        <v>28</v>
      </c>
      <c r="E8418">
        <v>12</v>
      </c>
      <c r="H8418" t="s">
        <v>2319</v>
      </c>
      <c r="I8418">
        <v>1</v>
      </c>
      <c r="J8418" t="s">
        <v>2320</v>
      </c>
    </row>
    <row r="8419" spans="1:10">
      <c r="A8419" t="s">
        <v>2212</v>
      </c>
      <c r="B8419" s="56">
        <v>0.13306712962962963</v>
      </c>
      <c r="C8419" t="s">
        <v>66</v>
      </c>
      <c r="D8419" t="s">
        <v>30</v>
      </c>
      <c r="E8419" t="s">
        <v>38</v>
      </c>
      <c r="F8419" t="s">
        <v>38</v>
      </c>
      <c r="J8419" t="s">
        <v>2193</v>
      </c>
    </row>
    <row r="8420" spans="1:10">
      <c r="A8420" t="s">
        <v>2212</v>
      </c>
      <c r="B8420" s="56">
        <v>0.13306712962962963</v>
      </c>
      <c r="C8420" t="s">
        <v>66</v>
      </c>
      <c r="D8420" t="s">
        <v>30</v>
      </c>
      <c r="E8420">
        <v>19</v>
      </c>
      <c r="F8420">
        <v>11</v>
      </c>
      <c r="J8420" t="s">
        <v>2321</v>
      </c>
    </row>
    <row r="8421" spans="1:10">
      <c r="A8421" t="s">
        <v>2212</v>
      </c>
      <c r="B8421" s="56">
        <v>0.13261574074074073</v>
      </c>
      <c r="C8421" t="s">
        <v>66</v>
      </c>
      <c r="D8421" t="s">
        <v>28</v>
      </c>
      <c r="E8421">
        <v>20</v>
      </c>
      <c r="H8421" t="s">
        <v>2322</v>
      </c>
    </row>
    <row r="8422" spans="1:10">
      <c r="A8422" t="s">
        <v>2212</v>
      </c>
      <c r="B8422" s="56">
        <v>0.13343749999999999</v>
      </c>
      <c r="C8422" t="s">
        <v>66</v>
      </c>
      <c r="D8422" t="s">
        <v>30</v>
      </c>
      <c r="E8422" t="s">
        <v>38</v>
      </c>
      <c r="F8422" t="s">
        <v>38</v>
      </c>
      <c r="J8422" t="s">
        <v>2193</v>
      </c>
    </row>
    <row r="8423" spans="1:10">
      <c r="A8423" t="s">
        <v>2212</v>
      </c>
      <c r="B8423" s="56">
        <v>0.13343749999999999</v>
      </c>
      <c r="C8423" t="s">
        <v>66</v>
      </c>
      <c r="D8423" t="s">
        <v>30</v>
      </c>
      <c r="E8423">
        <v>27</v>
      </c>
      <c r="F8423">
        <v>19</v>
      </c>
      <c r="J8423" t="s">
        <v>2321</v>
      </c>
    </row>
    <row r="8424" spans="1:10">
      <c r="A8424" t="s">
        <v>2212</v>
      </c>
      <c r="B8424" s="56">
        <v>0.13355324074074074</v>
      </c>
      <c r="C8424" t="s">
        <v>66</v>
      </c>
      <c r="D8424" t="s">
        <v>28</v>
      </c>
      <c r="E8424">
        <v>11</v>
      </c>
      <c r="H8424" t="s">
        <v>2323</v>
      </c>
    </row>
    <row r="8425" spans="1:10">
      <c r="A8425" t="s">
        <v>2212</v>
      </c>
      <c r="B8425" s="56">
        <v>0.13511574074074073</v>
      </c>
      <c r="C8425" t="s">
        <v>14</v>
      </c>
      <c r="D8425" t="s">
        <v>109</v>
      </c>
      <c r="E8425">
        <v>19</v>
      </c>
      <c r="F8425">
        <v>19</v>
      </c>
    </row>
    <row r="8426" spans="1:10">
      <c r="A8426" t="s">
        <v>2212</v>
      </c>
      <c r="B8426" s="56">
        <v>0.13635416666666667</v>
      </c>
      <c r="C8426" t="s">
        <v>888</v>
      </c>
      <c r="D8426" t="s">
        <v>101</v>
      </c>
      <c r="E8426">
        <v>27</v>
      </c>
      <c r="H8426" t="s">
        <v>2326</v>
      </c>
      <c r="J8426" t="s">
        <v>2327</v>
      </c>
    </row>
    <row r="8427" spans="1:10">
      <c r="A8427" t="s">
        <v>2212</v>
      </c>
      <c r="B8427" s="56">
        <v>0.13760416666666667</v>
      </c>
      <c r="C8427" t="s">
        <v>66</v>
      </c>
      <c r="D8427" t="s">
        <v>30</v>
      </c>
      <c r="E8427">
        <v>20</v>
      </c>
      <c r="F8427">
        <v>12</v>
      </c>
      <c r="J8427" t="s">
        <v>2329</v>
      </c>
    </row>
    <row r="8428" spans="1:10">
      <c r="A8428" t="s">
        <v>2212</v>
      </c>
      <c r="B8428" s="56">
        <v>0.13778935185185184</v>
      </c>
      <c r="C8428" t="s">
        <v>18</v>
      </c>
      <c r="D8428" t="s">
        <v>2273</v>
      </c>
      <c r="E8428">
        <v>16</v>
      </c>
      <c r="F8428">
        <v>16</v>
      </c>
      <c r="J8428" t="s">
        <v>2331</v>
      </c>
    </row>
    <row r="8429" spans="1:10">
      <c r="A8429" t="s">
        <v>2212</v>
      </c>
      <c r="B8429" s="56">
        <v>0.13875000000000001</v>
      </c>
      <c r="C8429" t="s">
        <v>19</v>
      </c>
      <c r="D8429" t="s">
        <v>30</v>
      </c>
      <c r="E8429">
        <v>14</v>
      </c>
      <c r="F8429">
        <v>5</v>
      </c>
      <c r="J8429" t="s">
        <v>2332</v>
      </c>
    </row>
    <row r="8430" spans="1:10">
      <c r="A8430" t="s">
        <v>2212</v>
      </c>
      <c r="B8430" s="56">
        <v>0.14046296296296296</v>
      </c>
      <c r="C8430" t="s">
        <v>13</v>
      </c>
      <c r="D8430" t="s">
        <v>113</v>
      </c>
      <c r="E8430">
        <v>13</v>
      </c>
      <c r="F8430">
        <v>10</v>
      </c>
      <c r="J8430" t="s">
        <v>2333</v>
      </c>
    </row>
    <row r="8431" spans="1:10">
      <c r="A8431" t="s">
        <v>2212</v>
      </c>
      <c r="B8431" s="56">
        <v>0.14087962962962963</v>
      </c>
      <c r="C8431" t="s">
        <v>13</v>
      </c>
      <c r="D8431" t="s">
        <v>30</v>
      </c>
      <c r="E8431">
        <v>23</v>
      </c>
      <c r="F8431">
        <v>13</v>
      </c>
      <c r="J8431" t="s">
        <v>88</v>
      </c>
    </row>
    <row r="8432" spans="1:10">
      <c r="A8432" t="s">
        <v>2212</v>
      </c>
      <c r="B8432" s="56">
        <v>0.14093749999999999</v>
      </c>
      <c r="C8432" t="s">
        <v>13</v>
      </c>
      <c r="D8432" t="s">
        <v>28</v>
      </c>
      <c r="E8432">
        <v>14</v>
      </c>
      <c r="H8432" t="s">
        <v>2335</v>
      </c>
      <c r="I8432">
        <v>1</v>
      </c>
      <c r="J8432" t="s">
        <v>2336</v>
      </c>
    </row>
    <row r="8433" spans="1:10">
      <c r="A8433" t="s">
        <v>2212</v>
      </c>
      <c r="B8433" s="56">
        <v>0.14122685185185185</v>
      </c>
      <c r="C8433" t="s">
        <v>13</v>
      </c>
      <c r="D8433" t="s">
        <v>30</v>
      </c>
      <c r="E8433">
        <v>23</v>
      </c>
      <c r="F8433">
        <v>13</v>
      </c>
      <c r="J8433" t="s">
        <v>88</v>
      </c>
    </row>
    <row r="8434" spans="1:10">
      <c r="A8434" t="s">
        <v>2212</v>
      </c>
      <c r="B8434" s="56">
        <v>0.14129629629629631</v>
      </c>
      <c r="C8434" t="s">
        <v>13</v>
      </c>
      <c r="D8434" t="s">
        <v>28</v>
      </c>
      <c r="E8434">
        <v>12</v>
      </c>
      <c r="H8434" t="s">
        <v>2262</v>
      </c>
    </row>
    <row r="8435" spans="1:10">
      <c r="A8435" t="s">
        <v>2212</v>
      </c>
      <c r="B8435" s="56">
        <v>0.14177083333333335</v>
      </c>
      <c r="C8435" t="s">
        <v>66</v>
      </c>
      <c r="D8435" t="s">
        <v>30</v>
      </c>
      <c r="E8435" t="s">
        <v>38</v>
      </c>
      <c r="F8435" t="s">
        <v>38</v>
      </c>
      <c r="J8435" t="s">
        <v>2193</v>
      </c>
    </row>
    <row r="8436" spans="1:10">
      <c r="A8436" t="s">
        <v>2212</v>
      </c>
      <c r="B8436" s="56">
        <v>0.14177083333333335</v>
      </c>
      <c r="C8436" t="s">
        <v>66</v>
      </c>
      <c r="D8436" t="s">
        <v>30</v>
      </c>
      <c r="E8436" t="s">
        <v>17</v>
      </c>
      <c r="F8436">
        <v>20</v>
      </c>
      <c r="J8436" t="s">
        <v>2337</v>
      </c>
    </row>
    <row r="8437" spans="1:10">
      <c r="A8437" t="s">
        <v>2212</v>
      </c>
      <c r="B8437" s="56">
        <v>0.14229166666666668</v>
      </c>
      <c r="C8437" t="s">
        <v>66</v>
      </c>
      <c r="D8437" t="s">
        <v>28</v>
      </c>
      <c r="E8437">
        <v>43</v>
      </c>
      <c r="H8437" t="s">
        <v>2339</v>
      </c>
      <c r="J8437" t="s">
        <v>2340</v>
      </c>
    </row>
    <row r="8438" spans="1:10">
      <c r="A8438" t="s">
        <v>2212</v>
      </c>
      <c r="B8438" s="56">
        <v>0.14265046296296297</v>
      </c>
      <c r="C8438" t="s">
        <v>66</v>
      </c>
      <c r="D8438" t="s">
        <v>30</v>
      </c>
      <c r="E8438" t="s">
        <v>38</v>
      </c>
      <c r="F8438" t="s">
        <v>38</v>
      </c>
      <c r="J8438" t="s">
        <v>2193</v>
      </c>
    </row>
    <row r="8439" spans="1:10">
      <c r="A8439" t="s">
        <v>2212</v>
      </c>
      <c r="B8439" s="56">
        <v>0.14265046296296297</v>
      </c>
      <c r="C8439" t="s">
        <v>66</v>
      </c>
      <c r="D8439" t="s">
        <v>30</v>
      </c>
      <c r="E8439">
        <v>16</v>
      </c>
      <c r="F8439">
        <v>8</v>
      </c>
      <c r="J8439" t="s">
        <v>2337</v>
      </c>
    </row>
    <row r="8440" spans="1:10">
      <c r="A8440" t="s">
        <v>2212</v>
      </c>
      <c r="B8440" s="56">
        <v>0.14585648148148148</v>
      </c>
      <c r="C8440" t="s">
        <v>21</v>
      </c>
      <c r="D8440" t="s">
        <v>28</v>
      </c>
      <c r="E8440">
        <v>24</v>
      </c>
      <c r="H8440" t="s">
        <v>2343</v>
      </c>
      <c r="J8440" t="s">
        <v>1360</v>
      </c>
    </row>
    <row r="8441" spans="1:10">
      <c r="A8441" t="s">
        <v>2212</v>
      </c>
      <c r="B8441" s="56">
        <v>0.14606481481481481</v>
      </c>
      <c r="C8441" t="s">
        <v>66</v>
      </c>
      <c r="D8441" t="s">
        <v>77</v>
      </c>
      <c r="E8441" t="s">
        <v>38</v>
      </c>
      <c r="F8441" t="s">
        <v>38</v>
      </c>
      <c r="J8441" t="s">
        <v>2193</v>
      </c>
    </row>
    <row r="8442" spans="1:10">
      <c r="A8442" t="s">
        <v>2212</v>
      </c>
      <c r="B8442" s="56">
        <v>0.14606481481481481</v>
      </c>
      <c r="C8442" t="s">
        <v>66</v>
      </c>
      <c r="D8442" t="s">
        <v>77</v>
      </c>
      <c r="E8442">
        <v>13</v>
      </c>
      <c r="F8442">
        <v>10</v>
      </c>
    </row>
    <row r="8443" spans="1:10">
      <c r="A8443" t="s">
        <v>2212</v>
      </c>
      <c r="B8443" s="56">
        <v>0.14649305555555556</v>
      </c>
      <c r="C8443" t="s">
        <v>14</v>
      </c>
      <c r="D8443" t="s">
        <v>109</v>
      </c>
      <c r="E8443">
        <v>18</v>
      </c>
      <c r="F8443">
        <v>18</v>
      </c>
      <c r="J8443" t="s">
        <v>2344</v>
      </c>
    </row>
    <row r="8444" spans="1:10">
      <c r="A8444" t="s">
        <v>2212</v>
      </c>
      <c r="B8444" s="56">
        <v>0.14792824074074074</v>
      </c>
      <c r="C8444" t="s">
        <v>18</v>
      </c>
      <c r="D8444" t="s">
        <v>30</v>
      </c>
      <c r="E8444" t="s">
        <v>38</v>
      </c>
      <c r="F8444" t="s">
        <v>38</v>
      </c>
      <c r="J8444" t="s">
        <v>2193</v>
      </c>
    </row>
    <row r="8445" spans="1:10">
      <c r="A8445" t="s">
        <v>2212</v>
      </c>
      <c r="B8445" s="56">
        <v>0.14792824074074074</v>
      </c>
      <c r="C8445" t="s">
        <v>18</v>
      </c>
      <c r="D8445" t="s">
        <v>30</v>
      </c>
      <c r="E8445">
        <v>14</v>
      </c>
      <c r="F8445">
        <v>11</v>
      </c>
      <c r="J8445" t="s">
        <v>2345</v>
      </c>
    </row>
    <row r="8446" spans="1:10">
      <c r="A8446" t="s">
        <v>2212</v>
      </c>
      <c r="B8446" s="56">
        <v>0.14832175925925925</v>
      </c>
      <c r="C8446" t="s">
        <v>14</v>
      </c>
      <c r="D8446" t="s">
        <v>77</v>
      </c>
      <c r="E8446">
        <v>12</v>
      </c>
      <c r="F8446">
        <v>3</v>
      </c>
      <c r="J8446" t="s">
        <v>2349</v>
      </c>
    </row>
    <row r="8447" spans="1:10">
      <c r="A8447" t="s">
        <v>2212</v>
      </c>
      <c r="B8447" s="56">
        <v>0.14884259259259258</v>
      </c>
      <c r="C8447" t="s">
        <v>18</v>
      </c>
      <c r="D8447" t="s">
        <v>101</v>
      </c>
      <c r="E8447">
        <v>6</v>
      </c>
      <c r="H8447" t="s">
        <v>2350</v>
      </c>
      <c r="J8447" t="s">
        <v>2352</v>
      </c>
    </row>
    <row r="8448" spans="1:10">
      <c r="A8448" t="s">
        <v>2212</v>
      </c>
      <c r="B8448" s="56">
        <v>0.15174768518518519</v>
      </c>
      <c r="C8448" t="s">
        <v>66</v>
      </c>
      <c r="D8448" t="s">
        <v>30</v>
      </c>
      <c r="E8448" t="s">
        <v>38</v>
      </c>
      <c r="F8448" t="s">
        <v>38</v>
      </c>
      <c r="J8448" t="s">
        <v>2193</v>
      </c>
    </row>
    <row r="8449" spans="1:10">
      <c r="A8449" t="s">
        <v>2212</v>
      </c>
      <c r="B8449" s="56">
        <v>0.15174768518518519</v>
      </c>
      <c r="C8449" t="s">
        <v>66</v>
      </c>
      <c r="D8449" t="s">
        <v>30</v>
      </c>
      <c r="E8449">
        <v>20</v>
      </c>
      <c r="F8449">
        <v>12</v>
      </c>
      <c r="J8449" t="s">
        <v>2355</v>
      </c>
    </row>
    <row r="8450" spans="1:10">
      <c r="A8450" t="s">
        <v>2212</v>
      </c>
      <c r="B8450" s="56">
        <v>0.15188657407407408</v>
      </c>
      <c r="C8450" t="s">
        <v>66</v>
      </c>
      <c r="D8450" t="s">
        <v>28</v>
      </c>
      <c r="E8450">
        <v>17</v>
      </c>
      <c r="H8450" t="s">
        <v>2356</v>
      </c>
    </row>
    <row r="8451" spans="1:10">
      <c r="A8451" t="s">
        <v>2212</v>
      </c>
      <c r="B8451" s="56">
        <v>0.15206018518518519</v>
      </c>
      <c r="C8451" t="s">
        <v>66</v>
      </c>
      <c r="D8451" t="s">
        <v>30</v>
      </c>
      <c r="E8451" t="s">
        <v>38</v>
      </c>
      <c r="F8451" t="s">
        <v>38</v>
      </c>
      <c r="J8451" t="s">
        <v>2193</v>
      </c>
    </row>
    <row r="8452" spans="1:10">
      <c r="A8452" t="s">
        <v>2212</v>
      </c>
      <c r="B8452" s="56">
        <v>0.15206018518518519</v>
      </c>
      <c r="C8452" t="s">
        <v>66</v>
      </c>
      <c r="D8452" t="s">
        <v>30</v>
      </c>
      <c r="E8452">
        <v>24</v>
      </c>
      <c r="F8452">
        <v>16</v>
      </c>
      <c r="J8452" t="s">
        <v>2355</v>
      </c>
    </row>
    <row r="8453" spans="1:10">
      <c r="A8453" t="s">
        <v>2212</v>
      </c>
      <c r="B8453" s="56">
        <v>0.15219907407407407</v>
      </c>
      <c r="C8453" t="s">
        <v>66</v>
      </c>
      <c r="D8453" t="s">
        <v>28</v>
      </c>
      <c r="E8453">
        <v>14</v>
      </c>
      <c r="H8453" t="s">
        <v>1869</v>
      </c>
    </row>
    <row r="8454" spans="1:10">
      <c r="A8454" t="s">
        <v>2212</v>
      </c>
      <c r="B8454" s="56">
        <v>0.15342592592592594</v>
      </c>
      <c r="C8454" t="s">
        <v>14</v>
      </c>
      <c r="D8454" t="s">
        <v>52</v>
      </c>
      <c r="E8454">
        <v>11</v>
      </c>
      <c r="F8454">
        <v>2</v>
      </c>
    </row>
    <row r="8455" spans="1:10">
      <c r="A8455" t="s">
        <v>2212</v>
      </c>
      <c r="B8455" s="56">
        <v>0.15386574074074075</v>
      </c>
      <c r="C8455" t="s">
        <v>14</v>
      </c>
      <c r="D8455" t="s">
        <v>52</v>
      </c>
      <c r="E8455">
        <v>17</v>
      </c>
      <c r="F8455">
        <v>8</v>
      </c>
    </row>
    <row r="8456" spans="1:10">
      <c r="A8456" t="s">
        <v>2212</v>
      </c>
      <c r="B8456" s="56">
        <v>0.15436342592592592</v>
      </c>
      <c r="C8456" t="s">
        <v>888</v>
      </c>
      <c r="D8456" t="s">
        <v>101</v>
      </c>
      <c r="E8456">
        <v>12</v>
      </c>
      <c r="H8456" t="s">
        <v>2362</v>
      </c>
      <c r="J8456" t="s">
        <v>1141</v>
      </c>
    </row>
    <row r="8457" spans="1:10">
      <c r="A8457" t="s">
        <v>2212</v>
      </c>
      <c r="B8457" s="56">
        <v>0.15487268518518518</v>
      </c>
      <c r="C8457" t="s">
        <v>18</v>
      </c>
      <c r="D8457" t="s">
        <v>30</v>
      </c>
      <c r="E8457" t="s">
        <v>20</v>
      </c>
      <c r="F8457">
        <v>1</v>
      </c>
      <c r="J8457" t="s">
        <v>2364</v>
      </c>
    </row>
    <row r="8458" spans="1:10">
      <c r="A8458" t="s">
        <v>2212</v>
      </c>
      <c r="B8458" s="56">
        <v>0.15715277777777778</v>
      </c>
      <c r="C8458" t="s">
        <v>19</v>
      </c>
      <c r="D8458" t="s">
        <v>113</v>
      </c>
      <c r="E8458">
        <v>5</v>
      </c>
      <c r="F8458" t="s">
        <v>38</v>
      </c>
      <c r="J8458" t="s">
        <v>2366</v>
      </c>
    </row>
    <row r="8459" spans="1:10">
      <c r="A8459" t="s">
        <v>2212</v>
      </c>
      <c r="B8459" s="56">
        <v>0.15718750000000001</v>
      </c>
      <c r="C8459" t="s">
        <v>21</v>
      </c>
      <c r="D8459" t="s">
        <v>113</v>
      </c>
      <c r="E8459">
        <v>16</v>
      </c>
      <c r="F8459" t="s">
        <v>38</v>
      </c>
      <c r="J8459" t="s">
        <v>1841</v>
      </c>
    </row>
    <row r="8460" spans="1:10">
      <c r="A8460" t="s">
        <v>2212</v>
      </c>
      <c r="B8460" s="56">
        <v>0.15719907407407407</v>
      </c>
      <c r="C8460" t="s">
        <v>14</v>
      </c>
      <c r="D8460" t="s">
        <v>113</v>
      </c>
      <c r="E8460">
        <v>19</v>
      </c>
      <c r="F8460" t="s">
        <v>38</v>
      </c>
      <c r="J8460" t="s">
        <v>1841</v>
      </c>
    </row>
    <row r="8461" spans="1:10">
      <c r="A8461" t="s">
        <v>2212</v>
      </c>
      <c r="B8461" s="56">
        <v>0.15721064814814814</v>
      </c>
      <c r="C8461" t="s">
        <v>13</v>
      </c>
      <c r="D8461" t="s">
        <v>113</v>
      </c>
      <c r="E8461">
        <v>14</v>
      </c>
      <c r="F8461" t="s">
        <v>38</v>
      </c>
      <c r="J8461" t="s">
        <v>1841</v>
      </c>
    </row>
    <row r="8462" spans="1:10">
      <c r="A8462" t="s">
        <v>2212</v>
      </c>
      <c r="B8462" s="56">
        <v>0.15722222222222224</v>
      </c>
      <c r="C8462" t="s">
        <v>18</v>
      </c>
      <c r="D8462" t="s">
        <v>113</v>
      </c>
      <c r="E8462">
        <v>16</v>
      </c>
      <c r="F8462" t="s">
        <v>38</v>
      </c>
      <c r="J8462" t="s">
        <v>1841</v>
      </c>
    </row>
    <row r="8463" spans="1:10">
      <c r="A8463" t="s">
        <v>2212</v>
      </c>
      <c r="B8463" s="56">
        <v>0.15725694444444444</v>
      </c>
      <c r="C8463" t="s">
        <v>888</v>
      </c>
      <c r="D8463" t="s">
        <v>113</v>
      </c>
      <c r="E8463">
        <v>27</v>
      </c>
      <c r="F8463" t="s">
        <v>38</v>
      </c>
      <c r="J8463" t="s">
        <v>1841</v>
      </c>
    </row>
    <row r="8464" spans="1:10">
      <c r="A8464" t="s">
        <v>2212</v>
      </c>
      <c r="B8464" s="56">
        <v>0.15775462962962963</v>
      </c>
      <c r="C8464" t="s">
        <v>14</v>
      </c>
      <c r="D8464" t="s">
        <v>113</v>
      </c>
      <c r="E8464" t="s">
        <v>20</v>
      </c>
      <c r="F8464">
        <v>1</v>
      </c>
      <c r="J8464" t="s">
        <v>2369</v>
      </c>
    </row>
    <row r="8465" spans="1:10">
      <c r="A8465" t="s">
        <v>2212</v>
      </c>
      <c r="B8465" s="56">
        <v>0.15778935185185186</v>
      </c>
      <c r="C8465" t="s">
        <v>13</v>
      </c>
      <c r="D8465" t="s">
        <v>113</v>
      </c>
      <c r="E8465">
        <v>22</v>
      </c>
      <c r="F8465" t="s">
        <v>38</v>
      </c>
      <c r="J8465" t="s">
        <v>1841</v>
      </c>
    </row>
    <row r="8466" spans="1:10">
      <c r="A8466" t="s">
        <v>2212</v>
      </c>
      <c r="B8466" s="56">
        <v>0.15780092592592593</v>
      </c>
      <c r="C8466" t="s">
        <v>19</v>
      </c>
      <c r="D8466" t="s">
        <v>113</v>
      </c>
      <c r="E8466">
        <v>14</v>
      </c>
      <c r="F8466" t="s">
        <v>38</v>
      </c>
      <c r="J8466" t="s">
        <v>1841</v>
      </c>
    </row>
    <row r="8467" spans="1:10">
      <c r="A8467" t="s">
        <v>2212</v>
      </c>
      <c r="B8467" s="56">
        <v>0.15781249999999999</v>
      </c>
      <c r="C8467" t="s">
        <v>21</v>
      </c>
      <c r="D8467" t="s">
        <v>113</v>
      </c>
      <c r="E8467">
        <v>11</v>
      </c>
      <c r="F8467" t="s">
        <v>38</v>
      </c>
      <c r="J8467" t="s">
        <v>1841</v>
      </c>
    </row>
    <row r="8468" spans="1:10">
      <c r="A8468" t="s">
        <v>2212</v>
      </c>
      <c r="B8468" s="56">
        <v>0.15782407407407406</v>
      </c>
      <c r="C8468" t="s">
        <v>18</v>
      </c>
      <c r="D8468" t="s">
        <v>113</v>
      </c>
      <c r="E8468">
        <v>25</v>
      </c>
      <c r="F8468" t="s">
        <v>38</v>
      </c>
      <c r="J8468" t="s">
        <v>1841</v>
      </c>
    </row>
    <row r="8469" spans="1:10">
      <c r="A8469" t="s">
        <v>2212</v>
      </c>
      <c r="B8469" s="56">
        <v>0.15782407407407406</v>
      </c>
      <c r="C8469" t="s">
        <v>888</v>
      </c>
      <c r="D8469" t="s">
        <v>113</v>
      </c>
      <c r="E8469">
        <v>22</v>
      </c>
      <c r="F8469" t="s">
        <v>38</v>
      </c>
      <c r="J8469" t="s">
        <v>1841</v>
      </c>
    </row>
    <row r="8470" spans="1:10">
      <c r="A8470" t="s">
        <v>2212</v>
      </c>
      <c r="B8470" s="56">
        <v>0.15810185185185185</v>
      </c>
      <c r="C8470" t="s">
        <v>14</v>
      </c>
      <c r="D8470" t="s">
        <v>113</v>
      </c>
      <c r="F8470">
        <v>2</v>
      </c>
      <c r="J8470" t="s">
        <v>2369</v>
      </c>
    </row>
    <row r="8471" spans="1:10">
      <c r="A8471" t="s">
        <v>2212</v>
      </c>
      <c r="B8471" s="56">
        <v>0.15812499999999999</v>
      </c>
      <c r="C8471" t="s">
        <v>13</v>
      </c>
      <c r="D8471" t="s">
        <v>113</v>
      </c>
      <c r="E8471">
        <v>23</v>
      </c>
      <c r="F8471" t="s">
        <v>38</v>
      </c>
      <c r="J8471" t="s">
        <v>1841</v>
      </c>
    </row>
    <row r="8472" spans="1:10">
      <c r="A8472" t="s">
        <v>2212</v>
      </c>
      <c r="B8472" s="56">
        <v>0.15813657407407408</v>
      </c>
      <c r="C8472" t="s">
        <v>21</v>
      </c>
      <c r="D8472" t="s">
        <v>113</v>
      </c>
      <c r="E8472">
        <v>17</v>
      </c>
      <c r="F8472" t="s">
        <v>38</v>
      </c>
      <c r="J8472" t="s">
        <v>1841</v>
      </c>
    </row>
    <row r="8473" spans="1:10">
      <c r="A8473" t="s">
        <v>2212</v>
      </c>
      <c r="B8473" s="56">
        <v>0.15814814814814815</v>
      </c>
      <c r="C8473" t="s">
        <v>19</v>
      </c>
      <c r="D8473" t="s">
        <v>113</v>
      </c>
      <c r="E8473">
        <v>14</v>
      </c>
      <c r="F8473" t="s">
        <v>38</v>
      </c>
      <c r="J8473" t="s">
        <v>1841</v>
      </c>
    </row>
    <row r="8474" spans="1:10">
      <c r="A8474" t="s">
        <v>2212</v>
      </c>
      <c r="B8474" s="56">
        <v>0.15814814814814815</v>
      </c>
      <c r="C8474" t="s">
        <v>18</v>
      </c>
      <c r="D8474" t="s">
        <v>113</v>
      </c>
      <c r="E8474">
        <v>22</v>
      </c>
      <c r="F8474" t="s">
        <v>38</v>
      </c>
      <c r="J8474" t="s">
        <v>1841</v>
      </c>
    </row>
    <row r="8475" spans="1:10">
      <c r="A8475" t="s">
        <v>2212</v>
      </c>
      <c r="B8475" s="56">
        <v>0.15815972222222222</v>
      </c>
      <c r="C8475" t="s">
        <v>888</v>
      </c>
      <c r="D8475" t="s">
        <v>113</v>
      </c>
      <c r="E8475">
        <v>23</v>
      </c>
      <c r="F8475" t="s">
        <v>38</v>
      </c>
      <c r="J8475" t="s">
        <v>1841</v>
      </c>
    </row>
    <row r="8476" spans="1:10">
      <c r="A8476" t="s">
        <v>2212</v>
      </c>
      <c r="B8476" s="56">
        <v>0.15837962962962962</v>
      </c>
      <c r="C8476" t="s">
        <v>21</v>
      </c>
      <c r="D8476" t="s">
        <v>113</v>
      </c>
      <c r="E8476">
        <v>10</v>
      </c>
      <c r="F8476" t="s">
        <v>38</v>
      </c>
      <c r="J8476" t="s">
        <v>2371</v>
      </c>
    </row>
    <row r="8477" spans="1:10">
      <c r="A8477" t="s">
        <v>2212</v>
      </c>
      <c r="B8477" s="56">
        <v>0.15840277777777778</v>
      </c>
      <c r="C8477" t="s">
        <v>13</v>
      </c>
      <c r="D8477" t="s">
        <v>113</v>
      </c>
      <c r="E8477">
        <v>24</v>
      </c>
      <c r="F8477" t="s">
        <v>38</v>
      </c>
      <c r="J8477" t="s">
        <v>1841</v>
      </c>
    </row>
    <row r="8478" spans="1:10">
      <c r="A8478" t="s">
        <v>2212</v>
      </c>
      <c r="B8478" s="56">
        <v>0.15841435185185185</v>
      </c>
      <c r="C8478" t="s">
        <v>19</v>
      </c>
      <c r="D8478" t="s">
        <v>113</v>
      </c>
      <c r="E8478">
        <v>23</v>
      </c>
      <c r="F8478" t="s">
        <v>38</v>
      </c>
      <c r="J8478" t="s">
        <v>1841</v>
      </c>
    </row>
    <row r="8479" spans="1:10">
      <c r="A8479" t="s">
        <v>2212</v>
      </c>
      <c r="B8479" s="56">
        <v>0.15842592592592591</v>
      </c>
      <c r="C8479" t="s">
        <v>18</v>
      </c>
      <c r="D8479" t="s">
        <v>113</v>
      </c>
      <c r="E8479">
        <v>15</v>
      </c>
      <c r="F8479" t="s">
        <v>38</v>
      </c>
      <c r="J8479" t="s">
        <v>1841</v>
      </c>
    </row>
    <row r="8480" spans="1:10">
      <c r="A8480" t="s">
        <v>2212</v>
      </c>
      <c r="B8480" s="56">
        <v>0.15842592592592591</v>
      </c>
      <c r="C8480" t="s">
        <v>888</v>
      </c>
      <c r="D8480" t="s">
        <v>113</v>
      </c>
      <c r="E8480">
        <v>25</v>
      </c>
      <c r="F8480" t="s">
        <v>38</v>
      </c>
      <c r="J8480" t="s">
        <v>1841</v>
      </c>
    </row>
    <row r="8481" spans="1:10">
      <c r="A8481" t="s">
        <v>2212</v>
      </c>
      <c r="B8481" s="56">
        <v>0.15843750000000001</v>
      </c>
      <c r="C8481" t="s">
        <v>14</v>
      </c>
      <c r="D8481" t="s">
        <v>113</v>
      </c>
      <c r="E8481">
        <v>22</v>
      </c>
      <c r="F8481" t="s">
        <v>38</v>
      </c>
      <c r="J8481" t="s">
        <v>1841</v>
      </c>
    </row>
    <row r="8482" spans="1:10">
      <c r="A8482" t="s">
        <v>2212</v>
      </c>
      <c r="B8482" s="56">
        <v>0.15859953703703702</v>
      </c>
      <c r="C8482" t="s">
        <v>21</v>
      </c>
      <c r="D8482" t="s">
        <v>30</v>
      </c>
      <c r="E8482" t="s">
        <v>17</v>
      </c>
      <c r="F8482">
        <v>20</v>
      </c>
      <c r="H8482" t="s">
        <v>2372</v>
      </c>
      <c r="J8482" t="s">
        <v>32</v>
      </c>
    </row>
    <row r="8483" spans="1:10">
      <c r="A8483" t="s">
        <v>2212</v>
      </c>
      <c r="B8483" s="56">
        <v>0.15900462962962963</v>
      </c>
      <c r="C8483" t="s">
        <v>13</v>
      </c>
      <c r="D8483" t="s">
        <v>113</v>
      </c>
      <c r="E8483" t="s">
        <v>17</v>
      </c>
      <c r="F8483">
        <v>20</v>
      </c>
      <c r="J8483" t="s">
        <v>1841</v>
      </c>
    </row>
    <row r="8484" spans="1:10">
      <c r="A8484" t="s">
        <v>2212</v>
      </c>
      <c r="B8484" s="56">
        <v>0.15902777777777777</v>
      </c>
      <c r="C8484" t="s">
        <v>19</v>
      </c>
      <c r="D8484" t="s">
        <v>113</v>
      </c>
      <c r="E8484">
        <v>18</v>
      </c>
      <c r="F8484" t="s">
        <v>38</v>
      </c>
      <c r="J8484" t="s">
        <v>1841</v>
      </c>
    </row>
    <row r="8485" spans="1:10">
      <c r="A8485" t="s">
        <v>2212</v>
      </c>
      <c r="B8485" s="56">
        <v>0.15925925925925927</v>
      </c>
      <c r="C8485" t="s">
        <v>888</v>
      </c>
      <c r="D8485" t="s">
        <v>113</v>
      </c>
      <c r="E8485">
        <v>29</v>
      </c>
      <c r="F8485" t="s">
        <v>38</v>
      </c>
      <c r="J8485" t="s">
        <v>1841</v>
      </c>
    </row>
    <row r="8486" spans="1:10">
      <c r="A8486" t="s">
        <v>2212</v>
      </c>
      <c r="B8486" s="56">
        <v>0.15907407407407406</v>
      </c>
      <c r="C8486" t="s">
        <v>14</v>
      </c>
      <c r="D8486" t="s">
        <v>113</v>
      </c>
      <c r="E8486">
        <v>21</v>
      </c>
      <c r="F8486" t="s">
        <v>38</v>
      </c>
    </row>
    <row r="8487" spans="1:10">
      <c r="A8487" t="s">
        <v>2212</v>
      </c>
      <c r="B8487" s="56">
        <v>0.15907407407407406</v>
      </c>
      <c r="C8487" t="s">
        <v>14</v>
      </c>
      <c r="D8487" t="s">
        <v>45</v>
      </c>
      <c r="E8487">
        <v>4</v>
      </c>
      <c r="J8487" t="s">
        <v>1548</v>
      </c>
    </row>
    <row r="8488" spans="1:10">
      <c r="A8488" t="s">
        <v>2212</v>
      </c>
      <c r="B8488" s="56">
        <v>0.15909722222222222</v>
      </c>
      <c r="C8488" t="s">
        <v>21</v>
      </c>
      <c r="D8488" t="s">
        <v>113</v>
      </c>
      <c r="E8488">
        <v>10</v>
      </c>
      <c r="F8488" t="s">
        <v>38</v>
      </c>
      <c r="J8488" t="s">
        <v>2373</v>
      </c>
    </row>
    <row r="8489" spans="1:10">
      <c r="A8489" t="s">
        <v>2212</v>
      </c>
      <c r="B8489" s="56">
        <v>0.15910879629629629</v>
      </c>
      <c r="C8489" t="s">
        <v>18</v>
      </c>
      <c r="D8489" t="s">
        <v>113</v>
      </c>
      <c r="E8489">
        <v>23</v>
      </c>
      <c r="F8489" t="s">
        <v>38</v>
      </c>
      <c r="J8489" t="s">
        <v>1841</v>
      </c>
    </row>
    <row r="8490" spans="1:10">
      <c r="A8490" t="s">
        <v>2212</v>
      </c>
      <c r="B8490" s="56">
        <v>0.16034722222222222</v>
      </c>
      <c r="C8490" t="s">
        <v>19</v>
      </c>
      <c r="D8490" t="s">
        <v>137</v>
      </c>
      <c r="E8490">
        <v>30</v>
      </c>
      <c r="F8490">
        <v>17</v>
      </c>
    </row>
    <row r="8491" spans="1:10">
      <c r="A8491" t="s">
        <v>2212</v>
      </c>
      <c r="B8491" s="56">
        <v>0.16089120370370372</v>
      </c>
      <c r="C8491" t="s">
        <v>888</v>
      </c>
      <c r="D8491" t="s">
        <v>28</v>
      </c>
      <c r="E8491">
        <v>23</v>
      </c>
      <c r="H8491" t="s">
        <v>2374</v>
      </c>
      <c r="J8491" t="s">
        <v>215</v>
      </c>
    </row>
    <row r="8492" spans="1:10">
      <c r="A8492" t="s">
        <v>2212</v>
      </c>
      <c r="B8492" s="56">
        <v>0.16075231481481481</v>
      </c>
      <c r="C8492" t="s">
        <v>18</v>
      </c>
      <c r="D8492" t="s">
        <v>33</v>
      </c>
      <c r="E8492">
        <v>16</v>
      </c>
      <c r="F8492">
        <v>7</v>
      </c>
      <c r="J8492" t="s">
        <v>72</v>
      </c>
    </row>
    <row r="8493" spans="1:10">
      <c r="A8493" t="s">
        <v>2212</v>
      </c>
      <c r="B8493" s="56">
        <v>0.16075231481481481</v>
      </c>
      <c r="C8493" t="s">
        <v>18</v>
      </c>
      <c r="D8493" t="s">
        <v>33</v>
      </c>
      <c r="E8493" t="s">
        <v>38</v>
      </c>
      <c r="F8493" t="s">
        <v>38</v>
      </c>
      <c r="J8493" t="s">
        <v>2200</v>
      </c>
    </row>
    <row r="8494" spans="1:10">
      <c r="A8494" t="s">
        <v>2212</v>
      </c>
      <c r="B8494" s="56">
        <v>0.16083333333333333</v>
      </c>
      <c r="C8494" t="s">
        <v>13</v>
      </c>
      <c r="D8494" t="s">
        <v>33</v>
      </c>
      <c r="E8494">
        <v>27</v>
      </c>
      <c r="F8494">
        <v>18</v>
      </c>
      <c r="J8494" t="s">
        <v>120</v>
      </c>
    </row>
    <row r="8495" spans="1:10">
      <c r="A8495" t="s">
        <v>2212</v>
      </c>
      <c r="B8495" s="56">
        <v>0.16100694444444444</v>
      </c>
      <c r="C8495" t="s">
        <v>13</v>
      </c>
      <c r="D8495" t="s">
        <v>28</v>
      </c>
      <c r="E8495">
        <v>14</v>
      </c>
      <c r="H8495" t="s">
        <v>2376</v>
      </c>
    </row>
    <row r="8496" spans="1:10">
      <c r="A8496" t="s">
        <v>2212</v>
      </c>
      <c r="B8496" s="56">
        <v>0.16107638888888889</v>
      </c>
      <c r="C8496" t="s">
        <v>21</v>
      </c>
      <c r="D8496" t="s">
        <v>33</v>
      </c>
      <c r="E8496">
        <v>22</v>
      </c>
      <c r="F8496">
        <v>13</v>
      </c>
      <c r="J8496" t="s">
        <v>63</v>
      </c>
    </row>
    <row r="8497" spans="1:10">
      <c r="A8497" t="s">
        <v>2212</v>
      </c>
      <c r="B8497" s="56">
        <v>0.16107638888888889</v>
      </c>
      <c r="C8497" t="s">
        <v>21</v>
      </c>
      <c r="D8497" t="s">
        <v>28</v>
      </c>
      <c r="E8497">
        <v>12</v>
      </c>
      <c r="H8497" t="s">
        <v>2378</v>
      </c>
    </row>
    <row r="8498" spans="1:10">
      <c r="A8498" t="s">
        <v>2212</v>
      </c>
      <c r="B8498" s="56">
        <v>0.16114583333333332</v>
      </c>
      <c r="C8498" t="s">
        <v>18</v>
      </c>
      <c r="D8498" t="s">
        <v>28</v>
      </c>
      <c r="E8498">
        <v>10</v>
      </c>
      <c r="H8498" t="s">
        <v>2379</v>
      </c>
    </row>
    <row r="8499" spans="1:10">
      <c r="A8499" t="s">
        <v>2212</v>
      </c>
      <c r="B8499" s="56">
        <v>0.16192129629629629</v>
      </c>
      <c r="C8499" t="s">
        <v>18</v>
      </c>
      <c r="D8499" t="s">
        <v>28</v>
      </c>
      <c r="E8499">
        <v>16</v>
      </c>
      <c r="H8499" t="s">
        <v>2380</v>
      </c>
      <c r="J8499" t="s">
        <v>186</v>
      </c>
    </row>
    <row r="8500" spans="1:10">
      <c r="A8500" t="s">
        <v>2212</v>
      </c>
      <c r="B8500" s="56">
        <v>0.16238425925925926</v>
      </c>
      <c r="C8500" t="s">
        <v>13</v>
      </c>
      <c r="D8500" t="s">
        <v>33</v>
      </c>
      <c r="E8500">
        <v>16</v>
      </c>
      <c r="F8500">
        <v>7</v>
      </c>
      <c r="J8500" t="s">
        <v>120</v>
      </c>
    </row>
    <row r="8501" spans="1:10">
      <c r="A8501" t="s">
        <v>2212</v>
      </c>
      <c r="B8501" s="56">
        <v>0.16244212962962962</v>
      </c>
      <c r="C8501" t="s">
        <v>19</v>
      </c>
      <c r="D8501" t="s">
        <v>30</v>
      </c>
      <c r="E8501">
        <v>18</v>
      </c>
      <c r="F8501">
        <v>8</v>
      </c>
      <c r="J8501" t="s">
        <v>1244</v>
      </c>
    </row>
    <row r="8502" spans="1:10">
      <c r="A8502" t="s">
        <v>2212</v>
      </c>
      <c r="B8502" s="56">
        <v>0.16244212962962962</v>
      </c>
      <c r="C8502" t="s">
        <v>19</v>
      </c>
      <c r="D8502" t="s">
        <v>30</v>
      </c>
      <c r="E8502" t="s">
        <v>38</v>
      </c>
      <c r="F8502" t="s">
        <v>38</v>
      </c>
      <c r="J8502" t="s">
        <v>2200</v>
      </c>
    </row>
    <row r="8503" spans="1:10">
      <c r="A8503" t="s">
        <v>2212</v>
      </c>
      <c r="B8503" s="56">
        <v>0.16253472222222223</v>
      </c>
      <c r="C8503" t="s">
        <v>14</v>
      </c>
      <c r="D8503" t="s">
        <v>30</v>
      </c>
      <c r="E8503">
        <v>12</v>
      </c>
      <c r="F8503">
        <v>2</v>
      </c>
      <c r="J8503" t="s">
        <v>2266</v>
      </c>
    </row>
    <row r="8504" spans="1:10">
      <c r="A8504" t="s">
        <v>2212</v>
      </c>
      <c r="B8504" s="56">
        <v>0.16253472222222223</v>
      </c>
      <c r="C8504" t="s">
        <v>14</v>
      </c>
      <c r="D8504" t="s">
        <v>30</v>
      </c>
      <c r="E8504" t="s">
        <v>38</v>
      </c>
      <c r="F8504" t="s">
        <v>38</v>
      </c>
      <c r="J8504" t="s">
        <v>2200</v>
      </c>
    </row>
    <row r="8505" spans="1:10">
      <c r="A8505" t="s">
        <v>2212</v>
      </c>
      <c r="B8505" s="56">
        <v>0.16256944444444443</v>
      </c>
      <c r="C8505" t="s">
        <v>18</v>
      </c>
      <c r="D8505" t="s">
        <v>33</v>
      </c>
      <c r="E8505">
        <v>18</v>
      </c>
      <c r="F8505">
        <v>9</v>
      </c>
      <c r="J8505" t="s">
        <v>72</v>
      </c>
    </row>
    <row r="8506" spans="1:10">
      <c r="A8506" t="s">
        <v>2212</v>
      </c>
      <c r="B8506" s="56">
        <v>0.16256944444444443</v>
      </c>
      <c r="C8506" t="s">
        <v>18</v>
      </c>
      <c r="D8506" t="s">
        <v>33</v>
      </c>
      <c r="E8506" t="s">
        <v>38</v>
      </c>
      <c r="F8506" t="s">
        <v>38</v>
      </c>
      <c r="J8506" t="s">
        <v>2200</v>
      </c>
    </row>
    <row r="8507" spans="1:10">
      <c r="A8507" t="s">
        <v>2212</v>
      </c>
      <c r="B8507" s="56">
        <v>0.16259259259259259</v>
      </c>
      <c r="C8507" t="s">
        <v>21</v>
      </c>
      <c r="D8507" t="s">
        <v>33</v>
      </c>
      <c r="E8507">
        <v>13</v>
      </c>
      <c r="F8507">
        <v>4</v>
      </c>
      <c r="J8507" t="s">
        <v>63</v>
      </c>
    </row>
    <row r="8508" spans="1:10">
      <c r="A8508" t="s">
        <v>2212</v>
      </c>
      <c r="B8508" s="56">
        <v>0.16259259259259259</v>
      </c>
      <c r="C8508" t="s">
        <v>21</v>
      </c>
      <c r="D8508" t="s">
        <v>33</v>
      </c>
      <c r="E8508" t="s">
        <v>38</v>
      </c>
      <c r="F8508" t="s">
        <v>38</v>
      </c>
      <c r="J8508" t="s">
        <v>2200</v>
      </c>
    </row>
    <row r="8509" spans="1:10">
      <c r="A8509" t="s">
        <v>2212</v>
      </c>
      <c r="B8509" s="56">
        <v>0.16260416666666666</v>
      </c>
      <c r="C8509" t="s">
        <v>14</v>
      </c>
      <c r="D8509" t="s">
        <v>30</v>
      </c>
      <c r="E8509">
        <v>18</v>
      </c>
      <c r="F8509">
        <v>8</v>
      </c>
      <c r="J8509" t="s">
        <v>2266</v>
      </c>
    </row>
    <row r="8510" spans="1:10">
      <c r="A8510" t="s">
        <v>2212</v>
      </c>
      <c r="B8510" s="56">
        <v>0.16260416666666666</v>
      </c>
      <c r="C8510" t="s">
        <v>14</v>
      </c>
      <c r="D8510" t="s">
        <v>30</v>
      </c>
      <c r="E8510" t="s">
        <v>38</v>
      </c>
      <c r="F8510" t="s">
        <v>38</v>
      </c>
      <c r="J8510" t="s">
        <v>2200</v>
      </c>
    </row>
    <row r="8511" spans="1:10">
      <c r="A8511" t="s">
        <v>2212</v>
      </c>
      <c r="B8511" s="56">
        <v>0.16265046296296296</v>
      </c>
      <c r="C8511" t="s">
        <v>19</v>
      </c>
      <c r="D8511" t="s">
        <v>28</v>
      </c>
      <c r="E8511">
        <v>10</v>
      </c>
      <c r="H8511" t="s">
        <v>2381</v>
      </c>
    </row>
    <row r="8512" spans="1:10">
      <c r="A8512" t="s">
        <v>2212</v>
      </c>
      <c r="B8512" s="56">
        <v>0.16267361111111112</v>
      </c>
      <c r="C8512" t="s">
        <v>18</v>
      </c>
      <c r="D8512" t="s">
        <v>28</v>
      </c>
      <c r="E8512">
        <v>21</v>
      </c>
      <c r="H8512" t="s">
        <v>2382</v>
      </c>
    </row>
    <row r="8513" spans="1:10">
      <c r="A8513" t="s">
        <v>2212</v>
      </c>
      <c r="B8513" s="56">
        <v>0.16270833333333334</v>
      </c>
      <c r="C8513" t="s">
        <v>18</v>
      </c>
      <c r="D8513" t="s">
        <v>28</v>
      </c>
      <c r="E8513">
        <v>24</v>
      </c>
      <c r="H8513" t="s">
        <v>2383</v>
      </c>
    </row>
    <row r="8514" spans="1:10">
      <c r="A8514" t="s">
        <v>2212</v>
      </c>
      <c r="B8514" s="56">
        <v>0.16274305555555554</v>
      </c>
      <c r="C8514" t="s">
        <v>14</v>
      </c>
      <c r="D8514" t="s">
        <v>28</v>
      </c>
      <c r="E8514">
        <v>12</v>
      </c>
      <c r="H8514" t="s">
        <v>2384</v>
      </c>
      <c r="I8514">
        <v>1</v>
      </c>
      <c r="J8514" t="s">
        <v>2385</v>
      </c>
    </row>
    <row r="8515" spans="1:10">
      <c r="A8515" t="s">
        <v>2212</v>
      </c>
      <c r="B8515" s="56">
        <v>0.16483796296296296</v>
      </c>
      <c r="C8515" t="s">
        <v>888</v>
      </c>
      <c r="D8515" t="s">
        <v>15</v>
      </c>
      <c r="E8515">
        <v>20</v>
      </c>
      <c r="F8515">
        <v>11</v>
      </c>
    </row>
    <row r="8516" spans="1:10">
      <c r="A8516" t="s">
        <v>2212</v>
      </c>
      <c r="B8516" s="56">
        <v>0.17327546296296295</v>
      </c>
      <c r="C8516" t="s">
        <v>14</v>
      </c>
      <c r="D8516" t="s">
        <v>246</v>
      </c>
      <c r="E8516">
        <v>20</v>
      </c>
      <c r="F8516">
        <v>18</v>
      </c>
    </row>
    <row r="8517" spans="1:10">
      <c r="A8517" t="s">
        <v>2269</v>
      </c>
      <c r="B8517" s="56">
        <v>1.7037037037037038E-2</v>
      </c>
      <c r="C8517" t="s">
        <v>14</v>
      </c>
      <c r="D8517" t="s">
        <v>246</v>
      </c>
      <c r="E8517">
        <v>18</v>
      </c>
      <c r="F8517">
        <v>12</v>
      </c>
    </row>
    <row r="8518" spans="1:10">
      <c r="A8518" t="s">
        <v>2269</v>
      </c>
      <c r="B8518" s="56">
        <v>1.7037037037037038E-2</v>
      </c>
      <c r="C8518" t="s">
        <v>13</v>
      </c>
      <c r="D8518" t="s">
        <v>246</v>
      </c>
      <c r="E8518" t="s">
        <v>38</v>
      </c>
      <c r="F8518" t="s">
        <v>38</v>
      </c>
    </row>
    <row r="8519" spans="1:10">
      <c r="A8519" t="s">
        <v>2269</v>
      </c>
      <c r="B8519" s="56">
        <v>1.7071759259259259E-2</v>
      </c>
      <c r="C8519" t="s">
        <v>21</v>
      </c>
      <c r="D8519" t="s">
        <v>246</v>
      </c>
      <c r="E8519">
        <v>16</v>
      </c>
      <c r="F8519">
        <v>6</v>
      </c>
    </row>
    <row r="8520" spans="1:10">
      <c r="A8520" t="s">
        <v>2269</v>
      </c>
      <c r="B8520" s="56">
        <v>2.2615740740740742E-2</v>
      </c>
      <c r="C8520" t="s">
        <v>14</v>
      </c>
      <c r="D8520" t="s">
        <v>15</v>
      </c>
      <c r="E8520">
        <v>16</v>
      </c>
      <c r="F8520">
        <v>13</v>
      </c>
    </row>
    <row r="8521" spans="1:10">
      <c r="A8521" t="s">
        <v>2269</v>
      </c>
      <c r="B8521" s="56">
        <v>2.34375E-2</v>
      </c>
      <c r="C8521" t="s">
        <v>13</v>
      </c>
      <c r="D8521" t="s">
        <v>15</v>
      </c>
      <c r="E8521">
        <v>4</v>
      </c>
      <c r="F8521">
        <v>2</v>
      </c>
    </row>
    <row r="8522" spans="1:10">
      <c r="A8522" t="s">
        <v>2269</v>
      </c>
      <c r="B8522" s="56">
        <v>3.6550925925925924E-2</v>
      </c>
      <c r="C8522" t="s">
        <v>66</v>
      </c>
      <c r="D8522" t="s">
        <v>113</v>
      </c>
      <c r="E8522" t="s">
        <v>38</v>
      </c>
      <c r="F8522" t="s">
        <v>38</v>
      </c>
      <c r="J8522" t="s">
        <v>2270</v>
      </c>
    </row>
    <row r="8523" spans="1:10">
      <c r="A8523" t="s">
        <v>2269</v>
      </c>
      <c r="B8523" s="56">
        <v>5.002314814814815E-2</v>
      </c>
      <c r="C8523" t="s">
        <v>888</v>
      </c>
      <c r="D8523" t="s">
        <v>67</v>
      </c>
      <c r="E8523">
        <v>10</v>
      </c>
      <c r="F8523">
        <v>7</v>
      </c>
    </row>
    <row r="8524" spans="1:10">
      <c r="A8524" t="s">
        <v>2269</v>
      </c>
      <c r="B8524" s="56">
        <v>5.0034722222222223E-2</v>
      </c>
      <c r="C8524" t="s">
        <v>18</v>
      </c>
      <c r="D8524" t="s">
        <v>67</v>
      </c>
      <c r="E8524" t="s">
        <v>20</v>
      </c>
      <c r="F8524">
        <v>1</v>
      </c>
    </row>
    <row r="8525" spans="1:10">
      <c r="A8525" t="s">
        <v>2269</v>
      </c>
      <c r="B8525" s="56">
        <v>5.0034722222222223E-2</v>
      </c>
      <c r="C8525" t="s">
        <v>21</v>
      </c>
      <c r="D8525" t="s">
        <v>321</v>
      </c>
      <c r="E8525">
        <v>25</v>
      </c>
      <c r="F8525">
        <v>15</v>
      </c>
    </row>
    <row r="8526" spans="1:10">
      <c r="A8526" t="s">
        <v>2269</v>
      </c>
      <c r="B8526" s="56">
        <v>5.0057870370370371E-2</v>
      </c>
      <c r="C8526" t="s">
        <v>13</v>
      </c>
      <c r="D8526" t="s">
        <v>321</v>
      </c>
      <c r="E8526">
        <v>15</v>
      </c>
      <c r="F8526">
        <v>13</v>
      </c>
    </row>
    <row r="8527" spans="1:10">
      <c r="A8527" t="s">
        <v>2269</v>
      </c>
      <c r="B8527" s="56">
        <v>5.4456018518518522E-2</v>
      </c>
      <c r="C8527" t="s">
        <v>14</v>
      </c>
      <c r="D8527" t="s">
        <v>15</v>
      </c>
      <c r="E8527">
        <v>11</v>
      </c>
      <c r="F8527">
        <v>8</v>
      </c>
    </row>
    <row r="8528" spans="1:10">
      <c r="A8528" t="s">
        <v>2269</v>
      </c>
      <c r="B8528" s="56">
        <v>5.6261574074074075E-2</v>
      </c>
      <c r="C8528" t="s">
        <v>18</v>
      </c>
      <c r="D8528" t="s">
        <v>34</v>
      </c>
      <c r="E8528">
        <v>21</v>
      </c>
      <c r="F8528">
        <v>16</v>
      </c>
    </row>
    <row r="8529" spans="1:10">
      <c r="A8529" t="s">
        <v>2269</v>
      </c>
      <c r="B8529" s="56">
        <v>5.7430555555555554E-2</v>
      </c>
      <c r="C8529" t="s">
        <v>18</v>
      </c>
      <c r="D8529" t="s">
        <v>34</v>
      </c>
      <c r="E8529">
        <v>8</v>
      </c>
      <c r="F8529">
        <v>3</v>
      </c>
    </row>
    <row r="8530" spans="1:10">
      <c r="A8530" t="s">
        <v>2269</v>
      </c>
      <c r="B8530" s="56">
        <v>6.9988425925925926E-2</v>
      </c>
      <c r="C8530" t="s">
        <v>13</v>
      </c>
      <c r="D8530" t="s">
        <v>15</v>
      </c>
      <c r="E8530">
        <v>16</v>
      </c>
      <c r="F8530">
        <v>14</v>
      </c>
    </row>
    <row r="8531" spans="1:10">
      <c r="A8531" t="s">
        <v>2269</v>
      </c>
      <c r="B8531" s="56">
        <v>8.1203703703703708E-2</v>
      </c>
      <c r="C8531" t="s">
        <v>18</v>
      </c>
      <c r="D8531" t="s">
        <v>31</v>
      </c>
      <c r="E8531" t="s">
        <v>17</v>
      </c>
      <c r="F8531">
        <v>20</v>
      </c>
    </row>
    <row r="8532" spans="1:10">
      <c r="A8532" t="s">
        <v>2269</v>
      </c>
      <c r="B8532" s="56">
        <v>8.5115740740740742E-2</v>
      </c>
      <c r="C8532" t="s">
        <v>14</v>
      </c>
      <c r="D8532" t="s">
        <v>15</v>
      </c>
      <c r="E8532">
        <v>11</v>
      </c>
      <c r="F8532">
        <v>8</v>
      </c>
    </row>
    <row r="8533" spans="1:10">
      <c r="A8533" t="s">
        <v>2269</v>
      </c>
      <c r="B8533" s="56">
        <v>0.10707175925925926</v>
      </c>
      <c r="C8533" t="s">
        <v>14</v>
      </c>
      <c r="D8533" t="s">
        <v>15</v>
      </c>
      <c r="E8533">
        <v>19</v>
      </c>
      <c r="F8533">
        <v>16</v>
      </c>
    </row>
    <row r="8534" spans="1:10">
      <c r="A8534" t="s">
        <v>2269</v>
      </c>
      <c r="B8534" s="56">
        <v>0.10707175925925926</v>
      </c>
      <c r="C8534" t="s">
        <v>13</v>
      </c>
      <c r="D8534" t="s">
        <v>15</v>
      </c>
      <c r="E8534">
        <v>18</v>
      </c>
      <c r="F8534">
        <v>16</v>
      </c>
    </row>
    <row r="8535" spans="1:10">
      <c r="A8535" t="s">
        <v>2269</v>
      </c>
      <c r="B8535" s="56">
        <v>0.1070949074074074</v>
      </c>
      <c r="C8535" t="s">
        <v>888</v>
      </c>
      <c r="D8535" t="s">
        <v>15</v>
      </c>
      <c r="E8535" t="s">
        <v>38</v>
      </c>
      <c r="F8535" t="s">
        <v>38</v>
      </c>
    </row>
    <row r="8536" spans="1:10">
      <c r="A8536" t="s">
        <v>2269</v>
      </c>
      <c r="B8536" s="56">
        <v>0.11157407407407408</v>
      </c>
      <c r="C8536" t="s">
        <v>888</v>
      </c>
      <c r="D8536" t="s">
        <v>31</v>
      </c>
      <c r="E8536">
        <v>20</v>
      </c>
      <c r="F8536">
        <v>17</v>
      </c>
    </row>
    <row r="8537" spans="1:10">
      <c r="A8537" t="s">
        <v>2269</v>
      </c>
      <c r="B8537" s="56">
        <v>0.11627314814814815</v>
      </c>
      <c r="C8537" t="s">
        <v>21</v>
      </c>
      <c r="D8537" t="s">
        <v>31</v>
      </c>
      <c r="E8537">
        <v>16</v>
      </c>
      <c r="F8537">
        <v>12</v>
      </c>
    </row>
    <row r="8538" spans="1:10">
      <c r="A8538" t="s">
        <v>2269</v>
      </c>
      <c r="B8538" s="56">
        <v>0.12086805555555556</v>
      </c>
      <c r="C8538" t="s">
        <v>14</v>
      </c>
      <c r="D8538" t="s">
        <v>15</v>
      </c>
      <c r="E8538">
        <v>16</v>
      </c>
      <c r="F8538">
        <v>13</v>
      </c>
    </row>
    <row r="8539" spans="1:10">
      <c r="A8539" t="s">
        <v>2269</v>
      </c>
      <c r="B8539" s="56">
        <v>0.12113425925925926</v>
      </c>
      <c r="C8539" t="s">
        <v>18</v>
      </c>
      <c r="D8539" t="s">
        <v>24</v>
      </c>
      <c r="E8539">
        <v>7</v>
      </c>
      <c r="F8539">
        <v>2</v>
      </c>
    </row>
    <row r="8540" spans="1:10">
      <c r="A8540" t="s">
        <v>2269</v>
      </c>
      <c r="B8540" s="56">
        <v>0.12835648148148149</v>
      </c>
      <c r="C8540" t="s">
        <v>21</v>
      </c>
      <c r="D8540" t="s">
        <v>15</v>
      </c>
      <c r="E8540" t="s">
        <v>20</v>
      </c>
      <c r="F8540">
        <v>1</v>
      </c>
    </row>
    <row r="8541" spans="1:10">
      <c r="A8541" t="s">
        <v>2269</v>
      </c>
      <c r="B8541" s="56">
        <v>0.13037037037037036</v>
      </c>
      <c r="C8541" t="s">
        <v>89</v>
      </c>
      <c r="D8541" t="s">
        <v>15</v>
      </c>
      <c r="E8541">
        <v>10</v>
      </c>
      <c r="F8541">
        <v>7</v>
      </c>
    </row>
    <row r="8542" spans="1:10">
      <c r="A8542" t="s">
        <v>2269</v>
      </c>
      <c r="B8542" s="56">
        <v>0.14092592592592593</v>
      </c>
      <c r="C8542" t="s">
        <v>19</v>
      </c>
      <c r="D8542" t="s">
        <v>31</v>
      </c>
      <c r="E8542">
        <v>16</v>
      </c>
      <c r="F8542">
        <v>15</v>
      </c>
    </row>
    <row r="8543" spans="1:10">
      <c r="A8543" t="s">
        <v>2269</v>
      </c>
      <c r="B8543" s="56">
        <v>0.14100694444444445</v>
      </c>
      <c r="C8543" t="s">
        <v>14</v>
      </c>
      <c r="D8543" t="s">
        <v>31</v>
      </c>
      <c r="E8543" t="s">
        <v>38</v>
      </c>
      <c r="F8543" t="s">
        <v>38</v>
      </c>
      <c r="J8543" t="s">
        <v>2200</v>
      </c>
    </row>
    <row r="8544" spans="1:10">
      <c r="A8544" t="s">
        <v>2269</v>
      </c>
      <c r="B8544" s="56">
        <v>0.14100694444444445</v>
      </c>
      <c r="C8544" t="s">
        <v>14</v>
      </c>
      <c r="D8544" t="s">
        <v>31</v>
      </c>
      <c r="E8544">
        <v>7</v>
      </c>
      <c r="F8544">
        <v>6</v>
      </c>
    </row>
    <row r="8545" spans="1:10">
      <c r="A8545" t="s">
        <v>2269</v>
      </c>
      <c r="B8545" s="56">
        <v>0.15971064814814814</v>
      </c>
      <c r="C8545" t="s">
        <v>18</v>
      </c>
      <c r="D8545" t="s">
        <v>15</v>
      </c>
      <c r="E8545">
        <v>24</v>
      </c>
      <c r="F8545">
        <v>19</v>
      </c>
    </row>
    <row r="8546" spans="1:10">
      <c r="A8546" t="s">
        <v>2269</v>
      </c>
      <c r="B8546" s="56">
        <v>0.15972222222222221</v>
      </c>
      <c r="C8546" t="s">
        <v>14</v>
      </c>
      <c r="D8546" t="s">
        <v>15</v>
      </c>
      <c r="E8546">
        <v>19</v>
      </c>
      <c r="F8546">
        <v>16</v>
      </c>
    </row>
    <row r="8547" spans="1:10">
      <c r="A8547" t="s">
        <v>2301</v>
      </c>
      <c r="B8547" s="56">
        <v>1.0902777777777779E-2</v>
      </c>
      <c r="C8547" t="s">
        <v>18</v>
      </c>
      <c r="D8547" t="s">
        <v>101</v>
      </c>
      <c r="E8547">
        <v>11</v>
      </c>
      <c r="J8547" t="s">
        <v>2302</v>
      </c>
    </row>
    <row r="8548" spans="1:10">
      <c r="A8548" t="s">
        <v>2301</v>
      </c>
      <c r="B8548" s="56">
        <v>1.9189814814814816E-2</v>
      </c>
      <c r="C8548" t="s">
        <v>14</v>
      </c>
      <c r="D8548" t="s">
        <v>31</v>
      </c>
      <c r="E8548">
        <v>8</v>
      </c>
      <c r="F8548">
        <v>7</v>
      </c>
    </row>
    <row r="8549" spans="1:10">
      <c r="A8549" t="s">
        <v>2301</v>
      </c>
      <c r="B8549" s="56">
        <v>3.4722222222222224E-2</v>
      </c>
      <c r="C8549" t="s">
        <v>888</v>
      </c>
      <c r="D8549" t="s">
        <v>15</v>
      </c>
      <c r="E8549">
        <v>20</v>
      </c>
      <c r="F8549">
        <v>11</v>
      </c>
    </row>
    <row r="8550" spans="1:10">
      <c r="A8550" t="s">
        <v>2301</v>
      </c>
      <c r="B8550" s="56">
        <v>3.7175925925925925E-2</v>
      </c>
      <c r="C8550" t="s">
        <v>888</v>
      </c>
      <c r="D8550" t="s">
        <v>15</v>
      </c>
      <c r="E8550">
        <v>16</v>
      </c>
      <c r="F8550">
        <v>7</v>
      </c>
    </row>
    <row r="8551" spans="1:10">
      <c r="A8551" t="s">
        <v>2301</v>
      </c>
      <c r="B8551" s="56">
        <v>3.7280092592592594E-2</v>
      </c>
      <c r="C8551" t="s">
        <v>18</v>
      </c>
      <c r="D8551" t="s">
        <v>15</v>
      </c>
      <c r="E8551" t="s">
        <v>17</v>
      </c>
      <c r="F8551">
        <v>20</v>
      </c>
    </row>
    <row r="8552" spans="1:10">
      <c r="A8552" t="s">
        <v>2301</v>
      </c>
      <c r="B8552" s="56">
        <v>4.6747685185185184E-2</v>
      </c>
      <c r="C8552" t="s">
        <v>14</v>
      </c>
      <c r="D8552" t="s">
        <v>24</v>
      </c>
      <c r="E8552" t="s">
        <v>38</v>
      </c>
      <c r="F8552" t="s">
        <v>38</v>
      </c>
    </row>
    <row r="8553" spans="1:10">
      <c r="A8553" t="s">
        <v>2301</v>
      </c>
      <c r="B8553" s="56">
        <v>6.1030092592592594E-2</v>
      </c>
      <c r="C8553" t="s">
        <v>19</v>
      </c>
      <c r="D8553" t="s">
        <v>321</v>
      </c>
      <c r="E8553">
        <v>13</v>
      </c>
      <c r="F8553">
        <v>10</v>
      </c>
    </row>
    <row r="8554" spans="1:10">
      <c r="A8554" t="s">
        <v>2301</v>
      </c>
      <c r="B8554" s="56">
        <v>6.1886574074074073E-2</v>
      </c>
      <c r="C8554" t="s">
        <v>18</v>
      </c>
      <c r="D8554" t="s">
        <v>34</v>
      </c>
      <c r="E8554">
        <v>7</v>
      </c>
      <c r="F8554">
        <v>2</v>
      </c>
    </row>
    <row r="8555" spans="1:10">
      <c r="A8555" t="s">
        <v>2301</v>
      </c>
      <c r="B8555" s="56">
        <v>6.1932870370370367E-2</v>
      </c>
      <c r="C8555" t="s">
        <v>14</v>
      </c>
      <c r="D8555" t="s">
        <v>34</v>
      </c>
      <c r="E8555">
        <v>20</v>
      </c>
      <c r="F8555">
        <v>15</v>
      </c>
    </row>
    <row r="8556" spans="1:10">
      <c r="A8556" t="s">
        <v>2301</v>
      </c>
      <c r="B8556" s="56">
        <v>6.8946759259259263E-2</v>
      </c>
      <c r="C8556" t="s">
        <v>21</v>
      </c>
      <c r="D8556" t="s">
        <v>15</v>
      </c>
      <c r="E8556">
        <v>20</v>
      </c>
      <c r="F8556">
        <v>16</v>
      </c>
    </row>
    <row r="8557" spans="1:10">
      <c r="A8557" t="s">
        <v>2301</v>
      </c>
      <c r="B8557" s="56">
        <v>7.2233796296296296E-2</v>
      </c>
      <c r="C8557" t="s">
        <v>19</v>
      </c>
      <c r="D8557" t="s">
        <v>30</v>
      </c>
      <c r="E8557">
        <v>28</v>
      </c>
      <c r="F8557">
        <v>18</v>
      </c>
      <c r="J8557" t="s">
        <v>1244</v>
      </c>
    </row>
    <row r="8558" spans="1:10">
      <c r="A8558" t="s">
        <v>2301</v>
      </c>
      <c r="B8558" s="56">
        <v>7.722222222222222E-2</v>
      </c>
      <c r="C8558" t="s">
        <v>14</v>
      </c>
      <c r="D8558" t="s">
        <v>15</v>
      </c>
      <c r="E8558">
        <v>17</v>
      </c>
      <c r="F8558">
        <v>14</v>
      </c>
    </row>
    <row r="8559" spans="1:10">
      <c r="A8559" t="s">
        <v>2301</v>
      </c>
      <c r="B8559" s="56">
        <v>0.10342592592592592</v>
      </c>
      <c r="C8559" t="s">
        <v>21</v>
      </c>
      <c r="D8559" t="s">
        <v>321</v>
      </c>
      <c r="E8559">
        <v>13</v>
      </c>
      <c r="F8559">
        <v>3</v>
      </c>
    </row>
    <row r="8560" spans="1:10">
      <c r="A8560" t="s">
        <v>2301</v>
      </c>
      <c r="B8560" s="56">
        <v>0.11959490740740741</v>
      </c>
      <c r="C8560" t="s">
        <v>89</v>
      </c>
      <c r="D8560" t="s">
        <v>15</v>
      </c>
      <c r="E8560" t="s">
        <v>38</v>
      </c>
      <c r="F8560" t="s">
        <v>38</v>
      </c>
      <c r="J8560" t="s">
        <v>2042</v>
      </c>
    </row>
    <row r="8561" spans="1:10">
      <c r="A8561" t="s">
        <v>2301</v>
      </c>
      <c r="B8561" s="56">
        <v>0.11959490740740741</v>
      </c>
      <c r="C8561" t="s">
        <v>89</v>
      </c>
      <c r="D8561" t="s">
        <v>15</v>
      </c>
      <c r="E8561">
        <v>14</v>
      </c>
      <c r="F8561">
        <v>11</v>
      </c>
      <c r="J8561" t="s">
        <v>2043</v>
      </c>
    </row>
    <row r="8562" spans="1:10">
      <c r="A8562" t="s">
        <v>2301</v>
      </c>
      <c r="B8562" s="56">
        <v>0.12105324074074074</v>
      </c>
      <c r="C8562" t="s">
        <v>19</v>
      </c>
      <c r="D8562" t="s">
        <v>31</v>
      </c>
      <c r="E8562" t="s">
        <v>38</v>
      </c>
      <c r="F8562" t="s">
        <v>38</v>
      </c>
      <c r="J8562" t="s">
        <v>56</v>
      </c>
    </row>
    <row r="8563" spans="1:10">
      <c r="A8563" t="s">
        <v>2301</v>
      </c>
      <c r="B8563" s="56">
        <v>0.12105324074074074</v>
      </c>
      <c r="C8563" t="s">
        <v>19</v>
      </c>
      <c r="D8563" t="s">
        <v>31</v>
      </c>
      <c r="E8563">
        <v>12</v>
      </c>
      <c r="F8563">
        <v>11</v>
      </c>
      <c r="J8563" t="s">
        <v>57</v>
      </c>
    </row>
    <row r="8564" spans="1:10">
      <c r="A8564" t="s">
        <v>2301</v>
      </c>
      <c r="B8564" s="56">
        <v>0.12864583333333332</v>
      </c>
      <c r="C8564" t="s">
        <v>19</v>
      </c>
      <c r="D8564" t="s">
        <v>27</v>
      </c>
      <c r="E8564">
        <v>29</v>
      </c>
      <c r="F8564">
        <v>16</v>
      </c>
    </row>
    <row r="8565" spans="1:10">
      <c r="A8565" t="s">
        <v>2301</v>
      </c>
      <c r="B8565" s="56">
        <v>0.13035879629629629</v>
      </c>
      <c r="C8565" t="s">
        <v>14</v>
      </c>
      <c r="D8565" t="s">
        <v>15</v>
      </c>
      <c r="E8565">
        <v>19</v>
      </c>
      <c r="F8565">
        <v>16</v>
      </c>
    </row>
    <row r="8566" spans="1:10">
      <c r="A8566" t="s">
        <v>2301</v>
      </c>
      <c r="B8566" s="56">
        <v>0.13719907407407408</v>
      </c>
      <c r="C8566" t="s">
        <v>21</v>
      </c>
      <c r="D8566" t="s">
        <v>45</v>
      </c>
      <c r="E8566">
        <v>32</v>
      </c>
      <c r="J8566" t="s">
        <v>2316</v>
      </c>
    </row>
    <row r="8567" spans="1:10">
      <c r="A8567" t="s">
        <v>2301</v>
      </c>
      <c r="B8567" s="56">
        <v>0.13819444444444445</v>
      </c>
      <c r="C8567" t="s">
        <v>21</v>
      </c>
      <c r="D8567" t="s">
        <v>45</v>
      </c>
      <c r="E8567">
        <v>92</v>
      </c>
      <c r="J8567" t="s">
        <v>2316</v>
      </c>
    </row>
    <row r="8568" spans="1:10">
      <c r="A8568" t="s">
        <v>2328</v>
      </c>
      <c r="B8568" s="56">
        <v>1.457175925925926E-2</v>
      </c>
      <c r="C8568" t="s">
        <v>888</v>
      </c>
      <c r="D8568" t="s">
        <v>15</v>
      </c>
      <c r="E8568">
        <v>14</v>
      </c>
      <c r="F8568">
        <v>5</v>
      </c>
    </row>
    <row r="8569" spans="1:10">
      <c r="A8569" t="s">
        <v>2328</v>
      </c>
      <c r="B8569" s="56">
        <v>1.9120370370370371E-2</v>
      </c>
      <c r="C8569" t="s">
        <v>888</v>
      </c>
      <c r="D8569" t="s">
        <v>15</v>
      </c>
      <c r="E8569" t="s">
        <v>38</v>
      </c>
      <c r="F8569" t="s">
        <v>38</v>
      </c>
    </row>
    <row r="8570" spans="1:10">
      <c r="A8570" t="s">
        <v>2328</v>
      </c>
      <c r="B8570" s="56">
        <v>1.9282407407407408E-2</v>
      </c>
      <c r="C8570" t="s">
        <v>18</v>
      </c>
      <c r="D8570" t="s">
        <v>15</v>
      </c>
      <c r="E8570">
        <v>23</v>
      </c>
      <c r="F8570">
        <v>18</v>
      </c>
    </row>
    <row r="8571" spans="1:10">
      <c r="A8571" t="s">
        <v>2328</v>
      </c>
      <c r="B8571" s="56">
        <v>2.2280092592592591E-2</v>
      </c>
      <c r="C8571" t="s">
        <v>888</v>
      </c>
      <c r="D8571" t="s">
        <v>62</v>
      </c>
      <c r="E8571">
        <v>6</v>
      </c>
      <c r="F8571">
        <v>4</v>
      </c>
    </row>
    <row r="8572" spans="1:10">
      <c r="A8572" t="s">
        <v>2328</v>
      </c>
      <c r="B8572" s="56">
        <v>2.4791666666666667E-2</v>
      </c>
      <c r="C8572" t="s">
        <v>19</v>
      </c>
      <c r="D8572" t="s">
        <v>22</v>
      </c>
      <c r="E8572" t="s">
        <v>38</v>
      </c>
      <c r="F8572" t="s">
        <v>38</v>
      </c>
      <c r="J8572" t="s">
        <v>56</v>
      </c>
    </row>
    <row r="8573" spans="1:10">
      <c r="A8573" t="s">
        <v>2328</v>
      </c>
      <c r="B8573" s="56">
        <v>2.4791666666666667E-2</v>
      </c>
      <c r="C8573" t="s">
        <v>19</v>
      </c>
      <c r="D8573" t="s">
        <v>22</v>
      </c>
      <c r="E8573">
        <v>21</v>
      </c>
      <c r="F8573">
        <v>8</v>
      </c>
      <c r="J8573" t="s">
        <v>57</v>
      </c>
    </row>
    <row r="8574" spans="1:10">
      <c r="A8574" t="s">
        <v>2328</v>
      </c>
      <c r="B8574" s="56">
        <v>2.537037037037037E-2</v>
      </c>
      <c r="C8574" t="s">
        <v>14</v>
      </c>
      <c r="D8574" t="s">
        <v>22</v>
      </c>
      <c r="E8574">
        <v>25</v>
      </c>
      <c r="F8574">
        <v>16</v>
      </c>
    </row>
    <row r="8575" spans="1:10">
      <c r="A8575" t="s">
        <v>2328</v>
      </c>
      <c r="B8575" s="56">
        <v>2.7141203703703702E-2</v>
      </c>
      <c r="C8575" t="s">
        <v>888</v>
      </c>
      <c r="D8575" t="s">
        <v>15</v>
      </c>
      <c r="E8575">
        <v>28</v>
      </c>
      <c r="F8575">
        <v>19</v>
      </c>
    </row>
    <row r="8576" spans="1:10">
      <c r="A8576" t="s">
        <v>2328</v>
      </c>
      <c r="B8576" s="56">
        <v>2.9039351851851851E-2</v>
      </c>
      <c r="C8576" t="s">
        <v>13</v>
      </c>
      <c r="D8576" t="s">
        <v>135</v>
      </c>
      <c r="E8576">
        <v>8</v>
      </c>
      <c r="F8576">
        <v>3</v>
      </c>
    </row>
    <row r="8577" spans="1:10">
      <c r="A8577" t="s">
        <v>2328</v>
      </c>
      <c r="B8577" s="56">
        <v>2.9398148148148149E-2</v>
      </c>
      <c r="C8577" t="s">
        <v>18</v>
      </c>
      <c r="D8577" t="s">
        <v>109</v>
      </c>
      <c r="E8577">
        <v>6</v>
      </c>
      <c r="F8577">
        <v>3</v>
      </c>
    </row>
    <row r="8578" spans="1:10">
      <c r="A8578" t="s">
        <v>2328</v>
      </c>
      <c r="B8578" s="56">
        <v>3.1041666666666665E-2</v>
      </c>
      <c r="C8578" t="s">
        <v>13</v>
      </c>
      <c r="D8578" t="s">
        <v>15</v>
      </c>
      <c r="E8578">
        <v>17</v>
      </c>
      <c r="F8578">
        <v>15</v>
      </c>
    </row>
    <row r="8579" spans="1:10">
      <c r="A8579" t="s">
        <v>2328</v>
      </c>
      <c r="B8579" s="56">
        <v>3.9247685185185184E-2</v>
      </c>
      <c r="C8579" t="s">
        <v>18</v>
      </c>
      <c r="D8579" t="s">
        <v>15</v>
      </c>
      <c r="E8579">
        <v>11</v>
      </c>
      <c r="F8579">
        <v>6</v>
      </c>
    </row>
    <row r="8580" spans="1:10">
      <c r="A8580" t="s">
        <v>2328</v>
      </c>
      <c r="B8580" s="56">
        <v>4.2326388888888886E-2</v>
      </c>
      <c r="C8580" t="s">
        <v>19</v>
      </c>
      <c r="D8580" t="s">
        <v>15</v>
      </c>
      <c r="E8580">
        <v>10</v>
      </c>
      <c r="F8580">
        <v>10</v>
      </c>
    </row>
    <row r="8581" spans="1:10">
      <c r="A8581" t="s">
        <v>2328</v>
      </c>
      <c r="B8581" s="56">
        <v>4.4409722222222225E-2</v>
      </c>
      <c r="C8581" t="s">
        <v>888</v>
      </c>
      <c r="D8581" t="s">
        <v>15</v>
      </c>
      <c r="E8581">
        <v>22</v>
      </c>
      <c r="F8581">
        <v>13</v>
      </c>
    </row>
    <row r="8582" spans="1:10">
      <c r="A8582" t="s">
        <v>2328</v>
      </c>
      <c r="B8582" s="56">
        <v>4.6851851851851853E-2</v>
      </c>
      <c r="C8582" t="s">
        <v>19</v>
      </c>
      <c r="D8582" t="s">
        <v>15</v>
      </c>
      <c r="E8582">
        <v>14</v>
      </c>
      <c r="F8582">
        <v>14</v>
      </c>
    </row>
    <row r="8583" spans="1:10">
      <c r="A8583" t="s">
        <v>2328</v>
      </c>
      <c r="B8583" s="56">
        <v>4.6851851851851853E-2</v>
      </c>
      <c r="C8583" t="s">
        <v>21</v>
      </c>
      <c r="D8583" t="s">
        <v>15</v>
      </c>
      <c r="E8583" t="s">
        <v>38</v>
      </c>
      <c r="F8583" t="s">
        <v>38</v>
      </c>
      <c r="J8583" t="s">
        <v>56</v>
      </c>
    </row>
    <row r="8584" spans="1:10">
      <c r="A8584" t="s">
        <v>2328</v>
      </c>
      <c r="B8584" s="56">
        <v>4.6851851851851853E-2</v>
      </c>
      <c r="C8584" t="s">
        <v>21</v>
      </c>
      <c r="D8584" t="s">
        <v>15</v>
      </c>
      <c r="E8584" t="s">
        <v>17</v>
      </c>
      <c r="F8584">
        <v>20</v>
      </c>
      <c r="J8584" t="s">
        <v>57</v>
      </c>
    </row>
    <row r="8585" spans="1:10">
      <c r="A8585" t="s">
        <v>2328</v>
      </c>
      <c r="B8585" s="56">
        <v>4.6851851851851853E-2</v>
      </c>
      <c r="C8585" t="s">
        <v>18</v>
      </c>
      <c r="D8585" t="s">
        <v>15</v>
      </c>
      <c r="E8585" t="s">
        <v>38</v>
      </c>
      <c r="F8585" t="s">
        <v>38</v>
      </c>
      <c r="J8585" t="s">
        <v>56</v>
      </c>
    </row>
    <row r="8586" spans="1:10">
      <c r="A8586" t="s">
        <v>2328</v>
      </c>
      <c r="B8586" s="56">
        <v>4.6851851851851853E-2</v>
      </c>
      <c r="C8586" t="s">
        <v>18</v>
      </c>
      <c r="D8586" t="s">
        <v>15</v>
      </c>
      <c r="E8586">
        <v>11</v>
      </c>
      <c r="F8586">
        <v>7</v>
      </c>
      <c r="J8586" t="s">
        <v>2348</v>
      </c>
    </row>
    <row r="8587" spans="1:10">
      <c r="A8587" t="s">
        <v>2328</v>
      </c>
      <c r="B8587" s="56">
        <v>5.0347222222222224E-2</v>
      </c>
      <c r="C8587" t="s">
        <v>21</v>
      </c>
      <c r="D8587" t="s">
        <v>109</v>
      </c>
      <c r="E8587">
        <v>20</v>
      </c>
      <c r="F8587">
        <v>17</v>
      </c>
      <c r="J8587" t="s">
        <v>2351</v>
      </c>
    </row>
    <row r="8588" spans="1:10">
      <c r="A8588" t="s">
        <v>2328</v>
      </c>
      <c r="B8588" s="56">
        <v>5.0347222222222224E-2</v>
      </c>
      <c r="C8588" t="s">
        <v>18</v>
      </c>
      <c r="D8588" t="s">
        <v>109</v>
      </c>
      <c r="E8588">
        <v>6</v>
      </c>
      <c r="F8588">
        <v>3</v>
      </c>
      <c r="J8588" t="s">
        <v>2351</v>
      </c>
    </row>
    <row r="8589" spans="1:10">
      <c r="A8589" t="s">
        <v>2328</v>
      </c>
      <c r="B8589" s="56">
        <v>5.1354166666666666E-2</v>
      </c>
      <c r="C8589" t="s">
        <v>18</v>
      </c>
      <c r="D8589" t="s">
        <v>2353</v>
      </c>
      <c r="E8589">
        <v>18</v>
      </c>
      <c r="F8589">
        <v>18</v>
      </c>
      <c r="J8589" t="s">
        <v>2354</v>
      </c>
    </row>
    <row r="8590" spans="1:10">
      <c r="A8590" t="s">
        <v>2328</v>
      </c>
      <c r="B8590" s="56">
        <v>7.2824074074074069E-2</v>
      </c>
      <c r="C8590" t="s">
        <v>19</v>
      </c>
      <c r="D8590" t="s">
        <v>78</v>
      </c>
      <c r="E8590" t="s">
        <v>17</v>
      </c>
      <c r="F8590">
        <v>20</v>
      </c>
    </row>
    <row r="8591" spans="1:10">
      <c r="A8591" t="s">
        <v>2328</v>
      </c>
      <c r="B8591" s="56">
        <v>7.4421296296296291E-2</v>
      </c>
      <c r="C8591" t="s">
        <v>19</v>
      </c>
      <c r="D8591" t="s">
        <v>78</v>
      </c>
      <c r="E8591">
        <v>14</v>
      </c>
      <c r="F8591">
        <v>11</v>
      </c>
    </row>
    <row r="8592" spans="1:10">
      <c r="A8592" t="s">
        <v>2328</v>
      </c>
      <c r="B8592" s="56">
        <v>7.5717592592592586E-2</v>
      </c>
      <c r="C8592" t="s">
        <v>19</v>
      </c>
      <c r="D8592" t="s">
        <v>245</v>
      </c>
      <c r="E8592">
        <v>15</v>
      </c>
      <c r="F8592">
        <v>8</v>
      </c>
      <c r="J8592" t="s">
        <v>2359</v>
      </c>
    </row>
    <row r="8593" spans="1:10">
      <c r="A8593" t="s">
        <v>2328</v>
      </c>
      <c r="B8593" s="56">
        <v>7.7430555555555558E-2</v>
      </c>
      <c r="C8593" t="s">
        <v>19</v>
      </c>
      <c r="D8593" t="s">
        <v>245</v>
      </c>
      <c r="E8593">
        <v>14</v>
      </c>
      <c r="F8593">
        <v>7</v>
      </c>
      <c r="J8593" t="s">
        <v>2359</v>
      </c>
    </row>
    <row r="8594" spans="1:10">
      <c r="A8594" t="s">
        <v>2328</v>
      </c>
      <c r="B8594" s="56">
        <v>8.4409722222222219E-2</v>
      </c>
      <c r="C8594" t="s">
        <v>14</v>
      </c>
      <c r="D8594" t="s">
        <v>246</v>
      </c>
      <c r="E8594">
        <v>20</v>
      </c>
      <c r="F8594">
        <v>14</v>
      </c>
    </row>
    <row r="8595" spans="1:10">
      <c r="A8595" t="s">
        <v>2328</v>
      </c>
      <c r="B8595" s="56">
        <v>8.8275462962962958E-2</v>
      </c>
      <c r="C8595" t="s">
        <v>14</v>
      </c>
      <c r="D8595" t="s">
        <v>24</v>
      </c>
      <c r="E8595">
        <v>13</v>
      </c>
      <c r="F8595">
        <v>6</v>
      </c>
    </row>
    <row r="8596" spans="1:10">
      <c r="A8596" t="s">
        <v>2328</v>
      </c>
      <c r="B8596" s="56">
        <v>8.8877314814814812E-2</v>
      </c>
      <c r="C8596" t="s">
        <v>18</v>
      </c>
      <c r="D8596" t="s">
        <v>31</v>
      </c>
      <c r="E8596">
        <v>14</v>
      </c>
      <c r="F8596">
        <v>9</v>
      </c>
    </row>
    <row r="8597" spans="1:10">
      <c r="A8597" t="s">
        <v>2328</v>
      </c>
      <c r="B8597" s="56">
        <v>0.12862268518518519</v>
      </c>
      <c r="C8597" t="s">
        <v>13</v>
      </c>
      <c r="D8597" t="s">
        <v>22</v>
      </c>
      <c r="E8597" t="s">
        <v>17</v>
      </c>
      <c r="F8597">
        <v>20</v>
      </c>
    </row>
    <row r="8598" spans="1:10">
      <c r="A8598" t="s">
        <v>2328</v>
      </c>
      <c r="B8598" s="56">
        <v>0.12971064814814814</v>
      </c>
      <c r="C8598" t="s">
        <v>13</v>
      </c>
      <c r="D8598" t="s">
        <v>116</v>
      </c>
      <c r="E8598">
        <v>23</v>
      </c>
      <c r="F8598">
        <v>14</v>
      </c>
    </row>
    <row r="8599" spans="1:10">
      <c r="A8599" t="s">
        <v>2328</v>
      </c>
      <c r="B8599" s="56">
        <v>0.13077546296296297</v>
      </c>
      <c r="C8599" t="s">
        <v>13</v>
      </c>
      <c r="D8599" t="s">
        <v>116</v>
      </c>
      <c r="E8599">
        <v>13</v>
      </c>
      <c r="F8599">
        <v>4</v>
      </c>
    </row>
    <row r="8600" spans="1:10">
      <c r="A8600" t="s">
        <v>2328</v>
      </c>
      <c r="B8600" s="56">
        <v>0.13153935185185187</v>
      </c>
      <c r="C8600" t="s">
        <v>13</v>
      </c>
      <c r="D8600" t="s">
        <v>116</v>
      </c>
      <c r="E8600">
        <v>22</v>
      </c>
      <c r="F8600">
        <v>13</v>
      </c>
    </row>
    <row r="8601" spans="1:10">
      <c r="A8601" t="s">
        <v>2328</v>
      </c>
      <c r="B8601" s="56">
        <v>0.13439814814814816</v>
      </c>
      <c r="C8601" t="s">
        <v>888</v>
      </c>
      <c r="D8601" t="s">
        <v>101</v>
      </c>
      <c r="E8601">
        <v>24</v>
      </c>
      <c r="J8601" t="s">
        <v>2370</v>
      </c>
    </row>
    <row r="8602" spans="1:10">
      <c r="A8602" t="s">
        <v>2375</v>
      </c>
      <c r="B8602" s="56">
        <v>1.0567129629629629E-2</v>
      </c>
      <c r="C8602" t="s">
        <v>19</v>
      </c>
      <c r="D8602" t="s">
        <v>68</v>
      </c>
      <c r="E8602" t="s">
        <v>38</v>
      </c>
      <c r="F8602" t="s">
        <v>38</v>
      </c>
      <c r="J8602" t="s">
        <v>56</v>
      </c>
    </row>
    <row r="8603" spans="1:10">
      <c r="A8603" t="s">
        <v>2375</v>
      </c>
      <c r="B8603" s="56">
        <v>1.0567129629629629E-2</v>
      </c>
      <c r="C8603" t="s">
        <v>19</v>
      </c>
      <c r="D8603" t="s">
        <v>68</v>
      </c>
      <c r="E8603">
        <v>11</v>
      </c>
      <c r="F8603">
        <v>8</v>
      </c>
      <c r="J8603" t="s">
        <v>57</v>
      </c>
    </row>
    <row r="8604" spans="1:10">
      <c r="A8604" t="s">
        <v>2375</v>
      </c>
      <c r="B8604" s="56">
        <v>1.787037037037037E-2</v>
      </c>
      <c r="C8604" t="s">
        <v>14</v>
      </c>
      <c r="D8604" t="s">
        <v>2190</v>
      </c>
      <c r="E8604">
        <v>14</v>
      </c>
      <c r="F8604">
        <v>11</v>
      </c>
    </row>
    <row r="8605" spans="1:10">
      <c r="A8605" t="s">
        <v>2375</v>
      </c>
      <c r="B8605" s="56">
        <v>1.9212962962962963E-2</v>
      </c>
      <c r="C8605" t="s">
        <v>18</v>
      </c>
      <c r="D8605" t="s">
        <v>22</v>
      </c>
      <c r="E8605">
        <v>17</v>
      </c>
      <c r="F8605">
        <v>13</v>
      </c>
    </row>
    <row r="8606" spans="1:10">
      <c r="A8606" t="s">
        <v>2375</v>
      </c>
      <c r="B8606" s="56">
        <v>2.0312500000000001E-2</v>
      </c>
      <c r="C8606" t="s">
        <v>14</v>
      </c>
      <c r="D8606" t="s">
        <v>52</v>
      </c>
      <c r="E8606">
        <v>27</v>
      </c>
      <c r="F8606">
        <v>18</v>
      </c>
    </row>
    <row r="8607" spans="1:10">
      <c r="A8607" t="s">
        <v>2375</v>
      </c>
      <c r="B8607" s="56">
        <v>2.0833333333333332E-2</v>
      </c>
      <c r="C8607" t="s">
        <v>14</v>
      </c>
      <c r="D8607" t="s">
        <v>2190</v>
      </c>
      <c r="E8607" t="s">
        <v>20</v>
      </c>
      <c r="F8607">
        <v>1</v>
      </c>
    </row>
    <row r="8608" spans="1:10">
      <c r="A8608" t="s">
        <v>2375</v>
      </c>
      <c r="B8608" s="56">
        <v>2.1597222222222223E-2</v>
      </c>
      <c r="C8608" t="s">
        <v>14</v>
      </c>
      <c r="D8608" t="s">
        <v>52</v>
      </c>
      <c r="E8608" t="s">
        <v>38</v>
      </c>
      <c r="F8608" t="s">
        <v>38</v>
      </c>
      <c r="J8608" t="s">
        <v>103</v>
      </c>
    </row>
    <row r="8609" spans="1:10">
      <c r="A8609" t="s">
        <v>2375</v>
      </c>
      <c r="B8609" s="56">
        <v>2.1597222222222223E-2</v>
      </c>
      <c r="C8609" t="s">
        <v>14</v>
      </c>
      <c r="D8609" t="s">
        <v>52</v>
      </c>
      <c r="E8609">
        <v>20</v>
      </c>
      <c r="F8609">
        <v>11</v>
      </c>
      <c r="J8609" t="s">
        <v>105</v>
      </c>
    </row>
    <row r="8610" spans="1:10">
      <c r="A8610" t="s">
        <v>2375</v>
      </c>
      <c r="B8610" s="56">
        <v>2.2685185185185187E-2</v>
      </c>
      <c r="C8610" t="s">
        <v>19</v>
      </c>
      <c r="D8610" t="s">
        <v>22</v>
      </c>
      <c r="E8610">
        <v>27</v>
      </c>
      <c r="F8610">
        <v>14</v>
      </c>
    </row>
    <row r="8611" spans="1:10">
      <c r="A8611" t="s">
        <v>2375</v>
      </c>
      <c r="B8611" s="56">
        <v>2.2708333333333334E-2</v>
      </c>
      <c r="C8611" t="s">
        <v>18</v>
      </c>
      <c r="D8611" t="s">
        <v>22</v>
      </c>
      <c r="E8611">
        <v>7</v>
      </c>
      <c r="F8611">
        <v>3</v>
      </c>
    </row>
    <row r="8612" spans="1:10">
      <c r="A8612" t="s">
        <v>2375</v>
      </c>
      <c r="B8612" s="56">
        <v>2.2743055555555555E-2</v>
      </c>
      <c r="C8612" t="s">
        <v>888</v>
      </c>
      <c r="D8612" t="s">
        <v>22</v>
      </c>
      <c r="E8612">
        <v>12</v>
      </c>
      <c r="F8612">
        <v>11</v>
      </c>
    </row>
    <row r="8613" spans="1:10">
      <c r="A8613" t="s">
        <v>2375</v>
      </c>
      <c r="B8613" s="56">
        <v>2.2754629629629628E-2</v>
      </c>
      <c r="C8613" t="s">
        <v>13</v>
      </c>
      <c r="D8613" t="s">
        <v>22</v>
      </c>
      <c r="E8613">
        <v>13</v>
      </c>
      <c r="F8613">
        <v>13</v>
      </c>
    </row>
    <row r="8614" spans="1:10">
      <c r="A8614" t="s">
        <v>2375</v>
      </c>
      <c r="B8614" s="56">
        <v>2.2777777777777779E-2</v>
      </c>
      <c r="C8614" t="s">
        <v>14</v>
      </c>
      <c r="D8614" t="s">
        <v>22</v>
      </c>
      <c r="E8614">
        <v>21</v>
      </c>
      <c r="F8614">
        <v>12</v>
      </c>
    </row>
    <row r="8615" spans="1:10">
      <c r="A8615" t="s">
        <v>2375</v>
      </c>
      <c r="B8615" s="56">
        <v>2.2800925925925926E-2</v>
      </c>
      <c r="C8615" t="s">
        <v>21</v>
      </c>
      <c r="D8615" t="s">
        <v>22</v>
      </c>
      <c r="E8615">
        <v>7</v>
      </c>
      <c r="F8615">
        <v>6</v>
      </c>
    </row>
    <row r="8616" spans="1:10">
      <c r="A8616" t="s">
        <v>2375</v>
      </c>
      <c r="B8616" s="56">
        <v>2.357638888888889E-2</v>
      </c>
      <c r="C8616" t="s">
        <v>888</v>
      </c>
      <c r="D8616" t="s">
        <v>2190</v>
      </c>
      <c r="E8616">
        <v>22</v>
      </c>
      <c r="F8616">
        <v>13</v>
      </c>
    </row>
    <row r="8617" spans="1:10">
      <c r="A8617" t="s">
        <v>2375</v>
      </c>
      <c r="B8617" s="56">
        <v>2.7696759259259258E-2</v>
      </c>
      <c r="C8617" t="s">
        <v>19</v>
      </c>
      <c r="D8617" t="s">
        <v>16</v>
      </c>
      <c r="E8617">
        <v>23</v>
      </c>
      <c r="F8617">
        <v>18</v>
      </c>
    </row>
    <row r="8618" spans="1:10">
      <c r="A8618" t="s">
        <v>2375</v>
      </c>
      <c r="B8618" s="56">
        <v>2.7800925925925927E-2</v>
      </c>
      <c r="C8618" t="s">
        <v>18</v>
      </c>
      <c r="D8618" t="s">
        <v>16</v>
      </c>
      <c r="E8618">
        <v>19</v>
      </c>
      <c r="F8618">
        <v>15</v>
      </c>
    </row>
    <row r="8619" spans="1:10">
      <c r="A8619" t="s">
        <v>2375</v>
      </c>
      <c r="B8619" s="56">
        <v>2.7824074074074074E-2</v>
      </c>
      <c r="C8619" t="s">
        <v>13</v>
      </c>
      <c r="D8619" t="s">
        <v>16</v>
      </c>
      <c r="E8619">
        <v>17</v>
      </c>
      <c r="F8619">
        <v>17</v>
      </c>
    </row>
    <row r="8620" spans="1:10">
      <c r="A8620" t="s">
        <v>2375</v>
      </c>
      <c r="B8620" s="56">
        <v>2.7835648148148148E-2</v>
      </c>
      <c r="C8620" t="s">
        <v>14</v>
      </c>
      <c r="D8620" t="s">
        <v>16</v>
      </c>
      <c r="E8620">
        <v>15</v>
      </c>
      <c r="F8620">
        <v>10</v>
      </c>
    </row>
    <row r="8621" spans="1:10">
      <c r="A8621" t="s">
        <v>2375</v>
      </c>
      <c r="B8621" s="56">
        <v>2.7997685185185184E-2</v>
      </c>
      <c r="C8621" t="s">
        <v>888</v>
      </c>
      <c r="D8621" t="s">
        <v>16</v>
      </c>
      <c r="E8621">
        <v>13</v>
      </c>
      <c r="F8621">
        <v>12</v>
      </c>
    </row>
    <row r="8622" spans="1:10">
      <c r="A8622" t="s">
        <v>2375</v>
      </c>
      <c r="B8622" s="56">
        <v>2.8009259259259258E-2</v>
      </c>
      <c r="C8622" t="s">
        <v>21</v>
      </c>
      <c r="D8622" t="s">
        <v>16</v>
      </c>
      <c r="E8622">
        <v>12</v>
      </c>
      <c r="F8622">
        <v>11</v>
      </c>
    </row>
    <row r="8623" spans="1:10">
      <c r="A8623" t="s">
        <v>2375</v>
      </c>
      <c r="B8623" s="56">
        <v>2.8796296296296296E-2</v>
      </c>
      <c r="C8623" t="s">
        <v>19</v>
      </c>
      <c r="D8623" t="s">
        <v>22</v>
      </c>
      <c r="E8623">
        <v>28</v>
      </c>
      <c r="F8623">
        <v>15</v>
      </c>
    </row>
    <row r="8624" spans="1:10">
      <c r="A8624" t="s">
        <v>2375</v>
      </c>
      <c r="B8624" s="56">
        <v>2.9282407407407406E-2</v>
      </c>
      <c r="C8624" t="s">
        <v>19</v>
      </c>
      <c r="D8624" t="s">
        <v>30</v>
      </c>
      <c r="E8624" t="s">
        <v>38</v>
      </c>
      <c r="F8624" t="s">
        <v>38</v>
      </c>
      <c r="J8624" t="s">
        <v>56</v>
      </c>
    </row>
    <row r="8625" spans="1:10">
      <c r="A8625" t="s">
        <v>2375</v>
      </c>
      <c r="B8625" s="56">
        <v>2.9282407407407406E-2</v>
      </c>
      <c r="C8625" t="s">
        <v>19</v>
      </c>
      <c r="D8625" t="s">
        <v>30</v>
      </c>
      <c r="E8625">
        <v>24</v>
      </c>
      <c r="F8625">
        <v>14</v>
      </c>
      <c r="J8625" t="s">
        <v>1294</v>
      </c>
    </row>
    <row r="8626" spans="1:10">
      <c r="A8626" t="s">
        <v>2375</v>
      </c>
      <c r="B8626" s="56">
        <v>2.9467592592592594E-2</v>
      </c>
      <c r="C8626" t="s">
        <v>19</v>
      </c>
      <c r="D8626" t="s">
        <v>28</v>
      </c>
      <c r="E8626">
        <v>40</v>
      </c>
      <c r="H8626" t="s">
        <v>2389</v>
      </c>
      <c r="J8626" t="s">
        <v>497</v>
      </c>
    </row>
    <row r="8627" spans="1:10">
      <c r="A8627" t="s">
        <v>2375</v>
      </c>
      <c r="B8627" s="56">
        <v>3.0972222222222224E-2</v>
      </c>
      <c r="C8627" t="s">
        <v>18</v>
      </c>
      <c r="D8627" t="s">
        <v>28</v>
      </c>
      <c r="E8627">
        <v>15</v>
      </c>
      <c r="H8627" t="s">
        <v>2390</v>
      </c>
      <c r="J8627" t="s">
        <v>1249</v>
      </c>
    </row>
    <row r="8628" spans="1:10">
      <c r="A8628" t="s">
        <v>2375</v>
      </c>
      <c r="B8628" s="56">
        <v>3.142361111111111E-2</v>
      </c>
      <c r="C8628" t="s">
        <v>14</v>
      </c>
      <c r="D8628" t="s">
        <v>30</v>
      </c>
      <c r="E8628">
        <v>14</v>
      </c>
      <c r="F8628">
        <v>5</v>
      </c>
      <c r="J8628" t="s">
        <v>1041</v>
      </c>
    </row>
    <row r="8629" spans="1:10">
      <c r="A8629" t="s">
        <v>2375</v>
      </c>
      <c r="B8629" s="56">
        <v>3.2893518518518516E-2</v>
      </c>
      <c r="C8629" t="s">
        <v>18</v>
      </c>
      <c r="D8629" t="s">
        <v>62</v>
      </c>
      <c r="E8629">
        <v>14</v>
      </c>
      <c r="F8629">
        <v>12</v>
      </c>
      <c r="J8629" t="s">
        <v>224</v>
      </c>
    </row>
    <row r="8630" spans="1:10">
      <c r="A8630" t="s">
        <v>2375</v>
      </c>
      <c r="B8630" s="56">
        <v>3.3750000000000002E-2</v>
      </c>
      <c r="C8630" t="s">
        <v>18</v>
      </c>
      <c r="D8630" t="s">
        <v>33</v>
      </c>
      <c r="E8630">
        <v>19</v>
      </c>
      <c r="F8630">
        <v>10</v>
      </c>
      <c r="J8630" t="s">
        <v>2392</v>
      </c>
    </row>
    <row r="8631" spans="1:10">
      <c r="A8631" t="s">
        <v>2375</v>
      </c>
      <c r="B8631" s="56">
        <v>3.4212962962962966E-2</v>
      </c>
      <c r="C8631" t="s">
        <v>18</v>
      </c>
      <c r="D8631" t="s">
        <v>28</v>
      </c>
      <c r="E8631">
        <v>42</v>
      </c>
      <c r="H8631" t="s">
        <v>2393</v>
      </c>
    </row>
    <row r="8632" spans="1:10">
      <c r="A8632" t="s">
        <v>2375</v>
      </c>
      <c r="B8632" s="56">
        <v>3.5219907407407408E-2</v>
      </c>
      <c r="C8632" t="s">
        <v>13</v>
      </c>
      <c r="D8632" t="s">
        <v>30</v>
      </c>
      <c r="E8632">
        <v>22</v>
      </c>
      <c r="F8632">
        <v>16</v>
      </c>
      <c r="J8632" t="s">
        <v>2395</v>
      </c>
    </row>
    <row r="8633" spans="1:10">
      <c r="A8633" t="s">
        <v>2375</v>
      </c>
      <c r="B8633" s="56">
        <v>3.5358796296296298E-2</v>
      </c>
      <c r="C8633" t="s">
        <v>13</v>
      </c>
      <c r="D8633" t="s">
        <v>28</v>
      </c>
      <c r="E8633">
        <v>6</v>
      </c>
      <c r="H8633" t="s">
        <v>2396</v>
      </c>
    </row>
    <row r="8634" spans="1:10">
      <c r="A8634" t="s">
        <v>2375</v>
      </c>
      <c r="B8634" s="56">
        <v>3.6388888888888887E-2</v>
      </c>
      <c r="C8634" t="s">
        <v>14</v>
      </c>
      <c r="D8634" t="s">
        <v>52</v>
      </c>
      <c r="E8634">
        <v>21</v>
      </c>
      <c r="F8634">
        <v>12</v>
      </c>
    </row>
    <row r="8635" spans="1:10">
      <c r="A8635" t="s">
        <v>2375</v>
      </c>
      <c r="B8635" s="56">
        <v>3.6631944444444446E-2</v>
      </c>
      <c r="C8635" t="s">
        <v>14</v>
      </c>
      <c r="D8635" t="s">
        <v>30</v>
      </c>
      <c r="E8635" t="s">
        <v>20</v>
      </c>
      <c r="F8635">
        <v>1</v>
      </c>
      <c r="J8635" t="s">
        <v>56</v>
      </c>
    </row>
    <row r="8636" spans="1:10">
      <c r="A8636" t="s">
        <v>2375</v>
      </c>
      <c r="B8636" s="56">
        <v>3.6631944444444446E-2</v>
      </c>
      <c r="C8636" t="s">
        <v>14</v>
      </c>
      <c r="D8636" t="s">
        <v>30</v>
      </c>
      <c r="E8636">
        <v>27</v>
      </c>
      <c r="F8636">
        <v>17</v>
      </c>
      <c r="J8636" t="s">
        <v>297</v>
      </c>
    </row>
    <row r="8637" spans="1:10">
      <c r="A8637" t="s">
        <v>2375</v>
      </c>
      <c r="B8637" s="56">
        <v>3.6701388888888888E-2</v>
      </c>
      <c r="C8637" t="s">
        <v>14</v>
      </c>
      <c r="D8637" t="s">
        <v>28</v>
      </c>
      <c r="E8637">
        <v>10</v>
      </c>
      <c r="H8637" t="s">
        <v>2397</v>
      </c>
    </row>
    <row r="8638" spans="1:10">
      <c r="A8638" t="s">
        <v>2375</v>
      </c>
      <c r="B8638" s="56">
        <v>3.7048611111111109E-2</v>
      </c>
      <c r="C8638" t="s">
        <v>14</v>
      </c>
      <c r="D8638" t="s">
        <v>30</v>
      </c>
      <c r="E8638">
        <v>19</v>
      </c>
      <c r="F8638">
        <v>10</v>
      </c>
      <c r="J8638" t="s">
        <v>32</v>
      </c>
    </row>
    <row r="8639" spans="1:10">
      <c r="A8639" t="s">
        <v>2375</v>
      </c>
      <c r="B8639" s="56">
        <v>3.7071759259259263E-2</v>
      </c>
      <c r="C8639" t="s">
        <v>14</v>
      </c>
      <c r="D8639" t="s">
        <v>28</v>
      </c>
      <c r="E8639">
        <v>11</v>
      </c>
      <c r="H8639" t="s">
        <v>2398</v>
      </c>
    </row>
    <row r="8640" spans="1:10">
      <c r="A8640" t="s">
        <v>2375</v>
      </c>
      <c r="B8640" s="56">
        <v>3.7384259259259256E-2</v>
      </c>
      <c r="C8640" t="s">
        <v>14</v>
      </c>
      <c r="D8640" t="s">
        <v>30</v>
      </c>
      <c r="E8640">
        <v>28</v>
      </c>
      <c r="F8640">
        <v>19</v>
      </c>
      <c r="J8640" t="s">
        <v>32</v>
      </c>
    </row>
    <row r="8641" spans="1:10">
      <c r="A8641" t="s">
        <v>2375</v>
      </c>
      <c r="B8641" s="56">
        <v>3.7418981481481484E-2</v>
      </c>
      <c r="C8641" t="s">
        <v>14</v>
      </c>
      <c r="D8641" t="s">
        <v>28</v>
      </c>
      <c r="E8641">
        <v>9</v>
      </c>
      <c r="H8641" t="s">
        <v>2399</v>
      </c>
    </row>
    <row r="8642" spans="1:10">
      <c r="A8642" t="s">
        <v>2375</v>
      </c>
      <c r="B8642" s="56">
        <v>3.8321759259259257E-2</v>
      </c>
      <c r="C8642" t="s">
        <v>14</v>
      </c>
      <c r="D8642" t="s">
        <v>30</v>
      </c>
      <c r="E8642">
        <v>15</v>
      </c>
      <c r="F8642">
        <v>6</v>
      </c>
      <c r="J8642" t="s">
        <v>32</v>
      </c>
    </row>
    <row r="8643" spans="1:10">
      <c r="A8643" t="s">
        <v>2375</v>
      </c>
      <c r="B8643" s="56">
        <v>3.9247685185185184E-2</v>
      </c>
      <c r="C8643" t="s">
        <v>888</v>
      </c>
      <c r="D8643" t="s">
        <v>101</v>
      </c>
      <c r="E8643">
        <v>11</v>
      </c>
      <c r="J8643" t="s">
        <v>2401</v>
      </c>
    </row>
    <row r="8644" spans="1:10">
      <c r="A8644" t="s">
        <v>2375</v>
      </c>
      <c r="B8644" s="56">
        <v>3.9895833333333332E-2</v>
      </c>
      <c r="C8644" t="s">
        <v>888</v>
      </c>
      <c r="D8644" t="s">
        <v>28</v>
      </c>
      <c r="E8644">
        <v>14</v>
      </c>
      <c r="H8644" t="s">
        <v>2402</v>
      </c>
      <c r="J8644" t="s">
        <v>215</v>
      </c>
    </row>
    <row r="8645" spans="1:10">
      <c r="A8645" t="s">
        <v>2375</v>
      </c>
      <c r="B8645" s="56">
        <v>4.3958333333333335E-2</v>
      </c>
      <c r="C8645" t="s">
        <v>19</v>
      </c>
      <c r="D8645" t="s">
        <v>52</v>
      </c>
      <c r="E8645" t="s">
        <v>38</v>
      </c>
      <c r="F8645" t="s">
        <v>38</v>
      </c>
      <c r="J8645" t="s">
        <v>103</v>
      </c>
    </row>
    <row r="8646" spans="1:10">
      <c r="A8646" t="s">
        <v>2375</v>
      </c>
      <c r="B8646" s="56">
        <v>4.3958333333333335E-2</v>
      </c>
      <c r="C8646" t="s">
        <v>19</v>
      </c>
      <c r="D8646" t="s">
        <v>52</v>
      </c>
      <c r="E8646">
        <v>13</v>
      </c>
      <c r="F8646">
        <v>4</v>
      </c>
      <c r="J8646" t="s">
        <v>105</v>
      </c>
    </row>
    <row r="8647" spans="1:10">
      <c r="A8647" t="s">
        <v>2375</v>
      </c>
      <c r="B8647" s="56">
        <v>4.3958333333333335E-2</v>
      </c>
      <c r="C8647" t="s">
        <v>19</v>
      </c>
      <c r="D8647" t="s">
        <v>22</v>
      </c>
      <c r="E8647">
        <v>22</v>
      </c>
      <c r="F8647">
        <v>9</v>
      </c>
      <c r="J8647" t="s">
        <v>105</v>
      </c>
    </row>
    <row r="8648" spans="1:10">
      <c r="A8648" t="s">
        <v>2375</v>
      </c>
      <c r="B8648" s="56">
        <v>4.3958333333333335E-2</v>
      </c>
      <c r="C8648" t="s">
        <v>19</v>
      </c>
      <c r="D8648" t="s">
        <v>22</v>
      </c>
      <c r="E8648" t="s">
        <v>38</v>
      </c>
      <c r="F8648" t="s">
        <v>38</v>
      </c>
      <c r="J8648" t="s">
        <v>103</v>
      </c>
    </row>
    <row r="8649" spans="1:10">
      <c r="A8649" t="s">
        <v>2375</v>
      </c>
      <c r="B8649" s="56">
        <v>4.4467592592592593E-2</v>
      </c>
      <c r="C8649" t="s">
        <v>19</v>
      </c>
      <c r="D8649" t="s">
        <v>30</v>
      </c>
      <c r="E8649">
        <v>21</v>
      </c>
      <c r="F8649">
        <v>11</v>
      </c>
      <c r="J8649" t="s">
        <v>1328</v>
      </c>
    </row>
    <row r="8650" spans="1:10">
      <c r="A8650" t="s">
        <v>2375</v>
      </c>
      <c r="B8650" s="56">
        <v>4.4664351851851851E-2</v>
      </c>
      <c r="C8650" t="s">
        <v>19</v>
      </c>
      <c r="D8650" t="s">
        <v>28</v>
      </c>
      <c r="E8650">
        <v>29</v>
      </c>
      <c r="H8650" t="s">
        <v>2405</v>
      </c>
    </row>
    <row r="8651" spans="1:10">
      <c r="A8651" t="s">
        <v>2375</v>
      </c>
      <c r="B8651" s="56">
        <v>4.8645833333333333E-2</v>
      </c>
      <c r="C8651" t="s">
        <v>18</v>
      </c>
      <c r="D8651" t="s">
        <v>30</v>
      </c>
      <c r="E8651">
        <v>23</v>
      </c>
      <c r="F8651">
        <v>13</v>
      </c>
      <c r="J8651" t="s">
        <v>2406</v>
      </c>
    </row>
    <row r="8652" spans="1:10">
      <c r="A8652" t="s">
        <v>2375</v>
      </c>
      <c r="B8652" s="56">
        <v>4.8784722222222222E-2</v>
      </c>
      <c r="C8652" t="s">
        <v>18</v>
      </c>
      <c r="D8652" t="s">
        <v>28</v>
      </c>
      <c r="E8652">
        <v>37</v>
      </c>
      <c r="H8652" t="s">
        <v>2407</v>
      </c>
    </row>
    <row r="8653" spans="1:10">
      <c r="A8653" t="s">
        <v>2375</v>
      </c>
      <c r="B8653" s="56">
        <v>4.9085648148148149E-2</v>
      </c>
      <c r="C8653" t="s">
        <v>18</v>
      </c>
      <c r="D8653" t="s">
        <v>30</v>
      </c>
      <c r="E8653">
        <v>28</v>
      </c>
      <c r="F8653">
        <v>18</v>
      </c>
      <c r="J8653" t="s">
        <v>2408</v>
      </c>
    </row>
    <row r="8654" spans="1:10">
      <c r="A8654" t="s">
        <v>2375</v>
      </c>
      <c r="B8654" s="56">
        <v>4.9247685185185186E-2</v>
      </c>
      <c r="C8654" t="s">
        <v>18</v>
      </c>
      <c r="D8654" t="s">
        <v>28</v>
      </c>
      <c r="E8654">
        <v>22</v>
      </c>
      <c r="H8654" t="s">
        <v>2409</v>
      </c>
      <c r="I8654">
        <v>1</v>
      </c>
      <c r="J8654" t="s">
        <v>100</v>
      </c>
    </row>
    <row r="8655" spans="1:10">
      <c r="A8655" t="s">
        <v>2375</v>
      </c>
      <c r="B8655" s="56">
        <v>5.0729166666666665E-2</v>
      </c>
      <c r="C8655" t="s">
        <v>13</v>
      </c>
      <c r="D8655" t="s">
        <v>2190</v>
      </c>
      <c r="E8655">
        <v>13</v>
      </c>
      <c r="F8655">
        <v>11</v>
      </c>
    </row>
    <row r="8656" spans="1:10">
      <c r="A8656" t="s">
        <v>2375</v>
      </c>
      <c r="B8656" s="56">
        <v>5.0937499999999997E-2</v>
      </c>
      <c r="C8656" t="s">
        <v>13</v>
      </c>
      <c r="D8656" t="s">
        <v>30</v>
      </c>
      <c r="E8656">
        <v>20</v>
      </c>
      <c r="F8656">
        <v>15</v>
      </c>
      <c r="J8656" t="s">
        <v>2411</v>
      </c>
    </row>
    <row r="8657" spans="1:10">
      <c r="A8657" t="s">
        <v>2375</v>
      </c>
      <c r="B8657" s="56">
        <v>5.1504629629629629E-2</v>
      </c>
      <c r="C8657" t="s">
        <v>13</v>
      </c>
      <c r="D8657" t="s">
        <v>28</v>
      </c>
      <c r="E8657">
        <v>4</v>
      </c>
      <c r="H8657" t="s">
        <v>2412</v>
      </c>
    </row>
    <row r="8658" spans="1:10">
      <c r="A8658" t="s">
        <v>2375</v>
      </c>
      <c r="B8658" s="56">
        <v>5.2048611111111108E-2</v>
      </c>
      <c r="C8658" t="s">
        <v>14</v>
      </c>
      <c r="D8658" t="s">
        <v>156</v>
      </c>
      <c r="E8658">
        <v>12</v>
      </c>
      <c r="F8658">
        <v>12</v>
      </c>
      <c r="J8658" t="s">
        <v>2414</v>
      </c>
    </row>
    <row r="8659" spans="1:10">
      <c r="A8659" t="s">
        <v>2375</v>
      </c>
      <c r="B8659" s="56">
        <v>5.2627314814814814E-2</v>
      </c>
      <c r="C8659" t="s">
        <v>888</v>
      </c>
      <c r="D8659" t="s">
        <v>2190</v>
      </c>
      <c r="E8659">
        <v>28</v>
      </c>
      <c r="F8659">
        <v>19</v>
      </c>
    </row>
    <row r="8660" spans="1:10">
      <c r="A8660" t="s">
        <v>2375</v>
      </c>
      <c r="B8660" s="56">
        <v>5.3020833333333336E-2</v>
      </c>
      <c r="C8660" t="s">
        <v>888</v>
      </c>
      <c r="D8660" t="s">
        <v>28</v>
      </c>
      <c r="E8660">
        <v>42</v>
      </c>
      <c r="H8660" t="s">
        <v>2393</v>
      </c>
      <c r="J8660" t="s">
        <v>2417</v>
      </c>
    </row>
    <row r="8661" spans="1:10">
      <c r="A8661" t="s">
        <v>2375</v>
      </c>
      <c r="B8661" s="56">
        <v>5.4988425925925927E-2</v>
      </c>
      <c r="C8661" t="s">
        <v>21</v>
      </c>
      <c r="D8661" t="s">
        <v>109</v>
      </c>
      <c r="E8661">
        <v>32</v>
      </c>
      <c r="F8661">
        <v>24</v>
      </c>
      <c r="J8661" t="s">
        <v>2014</v>
      </c>
    </row>
    <row r="8662" spans="1:10">
      <c r="A8662" t="s">
        <v>2375</v>
      </c>
      <c r="B8662" s="56">
        <v>5.5462962962962964E-2</v>
      </c>
      <c r="C8662" t="s">
        <v>13</v>
      </c>
      <c r="D8662" t="s">
        <v>109</v>
      </c>
      <c r="E8662">
        <v>17</v>
      </c>
      <c r="F8662">
        <v>17</v>
      </c>
      <c r="H8662" t="s">
        <v>1471</v>
      </c>
    </row>
    <row r="8663" spans="1:10">
      <c r="A8663" t="s">
        <v>2375</v>
      </c>
      <c r="B8663" s="56">
        <v>6.1631944444444448E-2</v>
      </c>
      <c r="C8663" t="s">
        <v>18</v>
      </c>
      <c r="D8663" t="s">
        <v>101</v>
      </c>
      <c r="E8663">
        <v>25</v>
      </c>
      <c r="J8663" t="s">
        <v>2419</v>
      </c>
    </row>
    <row r="8664" spans="1:10">
      <c r="A8664" t="s">
        <v>2375</v>
      </c>
      <c r="B8664" s="56">
        <v>6.4432870370370376E-2</v>
      </c>
      <c r="C8664" t="s">
        <v>14</v>
      </c>
      <c r="D8664" t="s">
        <v>30</v>
      </c>
      <c r="E8664">
        <v>28</v>
      </c>
      <c r="F8664">
        <v>19</v>
      </c>
      <c r="J8664" t="s">
        <v>58</v>
      </c>
    </row>
    <row r="8665" spans="1:10">
      <c r="A8665" t="s">
        <v>2375</v>
      </c>
      <c r="B8665" s="56">
        <v>6.4432870370370376E-2</v>
      </c>
      <c r="C8665" t="s">
        <v>14</v>
      </c>
      <c r="D8665" t="s">
        <v>30</v>
      </c>
      <c r="E8665">
        <v>28</v>
      </c>
      <c r="F8665">
        <v>19</v>
      </c>
      <c r="J8665" t="s">
        <v>58</v>
      </c>
    </row>
    <row r="8666" spans="1:10">
      <c r="A8666" t="s">
        <v>2375</v>
      </c>
      <c r="B8666" s="56">
        <v>6.4560185185185179E-2</v>
      </c>
      <c r="C8666" t="s">
        <v>14</v>
      </c>
      <c r="D8666" t="s">
        <v>28</v>
      </c>
      <c r="E8666">
        <v>13</v>
      </c>
      <c r="H8666" t="s">
        <v>2420</v>
      </c>
    </row>
    <row r="8667" spans="1:10">
      <c r="A8667" t="s">
        <v>2375</v>
      </c>
      <c r="B8667" s="56">
        <v>6.4629629629629634E-2</v>
      </c>
      <c r="C8667" t="s">
        <v>14</v>
      </c>
      <c r="D8667" t="s">
        <v>28</v>
      </c>
      <c r="E8667">
        <v>13</v>
      </c>
      <c r="H8667" t="s">
        <v>2420</v>
      </c>
    </row>
    <row r="8668" spans="1:10">
      <c r="A8668" t="s">
        <v>2375</v>
      </c>
      <c r="B8668" s="56">
        <v>6.7187499999999997E-2</v>
      </c>
      <c r="C8668" t="s">
        <v>21</v>
      </c>
      <c r="D8668" t="s">
        <v>33</v>
      </c>
      <c r="E8668" t="s">
        <v>38</v>
      </c>
      <c r="F8668" t="s">
        <v>38</v>
      </c>
      <c r="J8668" t="s">
        <v>56</v>
      </c>
    </row>
    <row r="8669" spans="1:10">
      <c r="A8669" t="s">
        <v>2375</v>
      </c>
      <c r="B8669" s="56">
        <v>6.7187499999999997E-2</v>
      </c>
      <c r="C8669" t="s">
        <v>21</v>
      </c>
      <c r="D8669" t="s">
        <v>33</v>
      </c>
      <c r="E8669">
        <v>15</v>
      </c>
      <c r="F8669">
        <v>6</v>
      </c>
      <c r="J8669" t="s">
        <v>2421</v>
      </c>
    </row>
    <row r="8670" spans="1:10">
      <c r="A8670" t="s">
        <v>2375</v>
      </c>
      <c r="B8670" s="56">
        <v>6.822916666666666E-2</v>
      </c>
      <c r="C8670" t="s">
        <v>19</v>
      </c>
      <c r="D8670" t="s">
        <v>30</v>
      </c>
      <c r="E8670" t="s">
        <v>38</v>
      </c>
      <c r="F8670" t="s">
        <v>38</v>
      </c>
      <c r="J8670" t="s">
        <v>56</v>
      </c>
    </row>
    <row r="8671" spans="1:10">
      <c r="A8671" t="s">
        <v>2375</v>
      </c>
      <c r="B8671" s="56">
        <v>6.822916666666666E-2</v>
      </c>
      <c r="C8671" t="s">
        <v>19</v>
      </c>
      <c r="D8671" t="s">
        <v>30</v>
      </c>
      <c r="E8671">
        <v>29</v>
      </c>
      <c r="F8671">
        <v>19</v>
      </c>
      <c r="J8671" t="s">
        <v>2423</v>
      </c>
    </row>
    <row r="8672" spans="1:10">
      <c r="A8672" t="s">
        <v>2375</v>
      </c>
      <c r="B8672" s="56">
        <v>6.8356481481481476E-2</v>
      </c>
      <c r="C8672" t="s">
        <v>19</v>
      </c>
      <c r="D8672" t="s">
        <v>28</v>
      </c>
      <c r="E8672">
        <v>21</v>
      </c>
      <c r="H8672" t="s">
        <v>2424</v>
      </c>
    </row>
    <row r="8673" spans="1:10">
      <c r="A8673" t="s">
        <v>2375</v>
      </c>
      <c r="B8673" s="56">
        <v>6.8356481481481476E-2</v>
      </c>
      <c r="C8673" t="s">
        <v>19</v>
      </c>
      <c r="D8673" t="s">
        <v>28</v>
      </c>
      <c r="E8673">
        <v>9</v>
      </c>
      <c r="H8673" t="s">
        <v>2426</v>
      </c>
      <c r="J8673" t="s">
        <v>2427</v>
      </c>
    </row>
    <row r="8674" spans="1:10">
      <c r="A8674" t="s">
        <v>2375</v>
      </c>
      <c r="B8674" s="56">
        <v>6.9340277777777778E-2</v>
      </c>
      <c r="C8674" t="s">
        <v>19</v>
      </c>
      <c r="D8674" t="s">
        <v>30</v>
      </c>
      <c r="E8674" t="s">
        <v>38</v>
      </c>
      <c r="F8674" t="s">
        <v>38</v>
      </c>
      <c r="J8674" t="s">
        <v>56</v>
      </c>
    </row>
    <row r="8675" spans="1:10">
      <c r="A8675" t="s">
        <v>2375</v>
      </c>
      <c r="B8675" s="56">
        <v>6.9340277777777778E-2</v>
      </c>
      <c r="C8675" t="s">
        <v>19</v>
      </c>
      <c r="D8675" t="s">
        <v>30</v>
      </c>
      <c r="E8675">
        <v>24</v>
      </c>
      <c r="F8675">
        <v>14</v>
      </c>
      <c r="J8675" t="s">
        <v>1296</v>
      </c>
    </row>
    <row r="8676" spans="1:10">
      <c r="A8676" t="s">
        <v>2375</v>
      </c>
      <c r="B8676" s="56">
        <v>6.94212962962963E-2</v>
      </c>
      <c r="C8676" t="s">
        <v>19</v>
      </c>
      <c r="D8676" t="s">
        <v>28</v>
      </c>
      <c r="E8676">
        <v>11</v>
      </c>
      <c r="H8676" t="s">
        <v>2398</v>
      </c>
    </row>
    <row r="8677" spans="1:10">
      <c r="A8677" t="s">
        <v>2375</v>
      </c>
      <c r="B8677" s="56">
        <v>7.0335648148148147E-2</v>
      </c>
      <c r="C8677" t="s">
        <v>13</v>
      </c>
      <c r="D8677" t="s">
        <v>109</v>
      </c>
      <c r="E8677">
        <v>19</v>
      </c>
      <c r="F8677">
        <v>19</v>
      </c>
    </row>
    <row r="8678" spans="1:10">
      <c r="A8678" t="s">
        <v>2375</v>
      </c>
      <c r="B8678" s="56">
        <v>7.1226851851851847E-2</v>
      </c>
      <c r="C8678" t="s">
        <v>18</v>
      </c>
      <c r="D8678" t="s">
        <v>33</v>
      </c>
      <c r="E8678">
        <v>25</v>
      </c>
      <c r="F8678">
        <v>16</v>
      </c>
      <c r="J8678" t="s">
        <v>56</v>
      </c>
    </row>
    <row r="8679" spans="1:10">
      <c r="A8679" t="s">
        <v>2375</v>
      </c>
      <c r="B8679" s="56">
        <v>7.1921296296296303E-2</v>
      </c>
      <c r="C8679" t="s">
        <v>18</v>
      </c>
      <c r="D8679" t="s">
        <v>33</v>
      </c>
      <c r="E8679">
        <v>25</v>
      </c>
      <c r="F8679">
        <v>16</v>
      </c>
      <c r="J8679" t="s">
        <v>2435</v>
      </c>
    </row>
    <row r="8680" spans="1:10">
      <c r="A8680" t="s">
        <v>2375</v>
      </c>
      <c r="B8680" s="56">
        <v>7.1574074074074068E-2</v>
      </c>
      <c r="C8680" t="s">
        <v>18</v>
      </c>
      <c r="D8680" t="s">
        <v>28</v>
      </c>
      <c r="E8680">
        <v>20</v>
      </c>
      <c r="H8680" t="s">
        <v>2438</v>
      </c>
      <c r="I8680">
        <v>1</v>
      </c>
      <c r="J8680" t="s">
        <v>100</v>
      </c>
    </row>
    <row r="8681" spans="1:10">
      <c r="A8681" t="s">
        <v>2375</v>
      </c>
      <c r="B8681" s="56">
        <v>7.6388888888888895E-2</v>
      </c>
      <c r="C8681" t="s">
        <v>21</v>
      </c>
      <c r="D8681" t="s">
        <v>28</v>
      </c>
      <c r="E8681">
        <v>20</v>
      </c>
      <c r="H8681" t="s">
        <v>2440</v>
      </c>
      <c r="J8681" t="s">
        <v>2014</v>
      </c>
    </row>
    <row r="8682" spans="1:10">
      <c r="A8682" t="s">
        <v>2375</v>
      </c>
      <c r="B8682" s="56">
        <v>7.7187500000000006E-2</v>
      </c>
      <c r="C8682" t="s">
        <v>19</v>
      </c>
      <c r="D8682" t="s">
        <v>26</v>
      </c>
      <c r="E8682">
        <v>11</v>
      </c>
      <c r="F8682">
        <v>7</v>
      </c>
    </row>
    <row r="8683" spans="1:10">
      <c r="A8683" t="s">
        <v>2375</v>
      </c>
      <c r="B8683" s="56">
        <v>7.7962962962962956E-2</v>
      </c>
      <c r="C8683" t="s">
        <v>18</v>
      </c>
      <c r="D8683" t="s">
        <v>26</v>
      </c>
      <c r="E8683">
        <v>20</v>
      </c>
      <c r="F8683">
        <v>17</v>
      </c>
    </row>
    <row r="8684" spans="1:10">
      <c r="A8684" t="s">
        <v>2375</v>
      </c>
      <c r="B8684" s="56">
        <v>8.009259259259259E-2</v>
      </c>
      <c r="C8684" t="s">
        <v>888</v>
      </c>
      <c r="D8684" t="s">
        <v>101</v>
      </c>
      <c r="E8684">
        <v>19</v>
      </c>
      <c r="J8684" t="s">
        <v>2447</v>
      </c>
    </row>
    <row r="8685" spans="1:10">
      <c r="A8685" t="s">
        <v>2375</v>
      </c>
      <c r="B8685" s="56">
        <v>8.3020833333333335E-2</v>
      </c>
      <c r="C8685" t="s">
        <v>14</v>
      </c>
      <c r="D8685" t="s">
        <v>22</v>
      </c>
      <c r="E8685" t="s">
        <v>20</v>
      </c>
      <c r="F8685">
        <v>1</v>
      </c>
      <c r="J8685" t="s">
        <v>820</v>
      </c>
    </row>
    <row r="8686" spans="1:10">
      <c r="A8686" t="s">
        <v>2375</v>
      </c>
      <c r="B8686" s="56">
        <v>8.3020833333333335E-2</v>
      </c>
      <c r="C8686" t="s">
        <v>21</v>
      </c>
      <c r="D8686" t="s">
        <v>22</v>
      </c>
      <c r="E8686">
        <v>17</v>
      </c>
      <c r="F8686">
        <v>5</v>
      </c>
      <c r="J8686" t="s">
        <v>820</v>
      </c>
    </row>
    <row r="8687" spans="1:10">
      <c r="A8687" t="s">
        <v>2375</v>
      </c>
      <c r="B8687" s="56">
        <v>8.3020833333333335E-2</v>
      </c>
      <c r="C8687" t="s">
        <v>13</v>
      </c>
      <c r="D8687" t="s">
        <v>22</v>
      </c>
      <c r="E8687">
        <v>27</v>
      </c>
      <c r="F8687">
        <v>17</v>
      </c>
      <c r="J8687" t="s">
        <v>820</v>
      </c>
    </row>
    <row r="8688" spans="1:10">
      <c r="A8688" t="s">
        <v>2375</v>
      </c>
      <c r="B8688" s="56">
        <v>8.3020833333333335E-2</v>
      </c>
      <c r="C8688" t="s">
        <v>888</v>
      </c>
      <c r="D8688" t="s">
        <v>22</v>
      </c>
      <c r="E8688">
        <v>29</v>
      </c>
      <c r="F8688">
        <v>18</v>
      </c>
      <c r="J8688" t="s">
        <v>820</v>
      </c>
    </row>
    <row r="8689" spans="1:10">
      <c r="A8689" t="s">
        <v>2375</v>
      </c>
      <c r="B8689" s="56">
        <v>8.3020833333333335E-2</v>
      </c>
      <c r="C8689" t="s">
        <v>18</v>
      </c>
      <c r="D8689" t="s">
        <v>22</v>
      </c>
      <c r="E8689">
        <v>28</v>
      </c>
      <c r="F8689">
        <v>14</v>
      </c>
      <c r="J8689" t="s">
        <v>820</v>
      </c>
    </row>
    <row r="8690" spans="1:10">
      <c r="A8690" t="s">
        <v>2375</v>
      </c>
      <c r="B8690" s="56">
        <v>8.3020833333333335E-2</v>
      </c>
      <c r="C8690" t="s">
        <v>19</v>
      </c>
      <c r="D8690" t="s">
        <v>22</v>
      </c>
      <c r="E8690" t="s">
        <v>17</v>
      </c>
      <c r="F8690">
        <v>20</v>
      </c>
      <c r="J8690" t="s">
        <v>2454</v>
      </c>
    </row>
    <row r="8691" spans="1:10">
      <c r="A8691" t="s">
        <v>2375</v>
      </c>
      <c r="B8691" s="56">
        <v>8.3020833333333335E-2</v>
      </c>
      <c r="C8691" t="s">
        <v>19</v>
      </c>
      <c r="D8691" t="s">
        <v>22</v>
      </c>
      <c r="E8691" t="s">
        <v>38</v>
      </c>
      <c r="F8691" t="s">
        <v>38</v>
      </c>
      <c r="J8691" t="s">
        <v>56</v>
      </c>
    </row>
    <row r="8692" spans="1:10">
      <c r="A8692" t="s">
        <v>2375</v>
      </c>
      <c r="B8692" s="56">
        <v>8.5011574074074073E-2</v>
      </c>
      <c r="C8692" t="s">
        <v>19</v>
      </c>
      <c r="D8692" t="s">
        <v>68</v>
      </c>
      <c r="E8692">
        <v>9</v>
      </c>
      <c r="F8692">
        <v>6</v>
      </c>
    </row>
    <row r="8693" spans="1:10">
      <c r="A8693" t="s">
        <v>2375</v>
      </c>
      <c r="B8693" s="56">
        <v>8.666666666666667E-2</v>
      </c>
      <c r="C8693" t="s">
        <v>21</v>
      </c>
      <c r="D8693" t="s">
        <v>69</v>
      </c>
      <c r="E8693" t="s">
        <v>20</v>
      </c>
      <c r="F8693">
        <v>1</v>
      </c>
    </row>
    <row r="8694" spans="1:10">
      <c r="A8694" t="s">
        <v>2375</v>
      </c>
      <c r="B8694" s="56">
        <v>0.10653935185185186</v>
      </c>
      <c r="C8694" t="s">
        <v>18</v>
      </c>
      <c r="D8694" t="s">
        <v>22</v>
      </c>
      <c r="E8694" t="s">
        <v>17</v>
      </c>
      <c r="F8694">
        <v>20</v>
      </c>
      <c r="J8694" t="s">
        <v>820</v>
      </c>
    </row>
    <row r="8695" spans="1:10">
      <c r="A8695" t="s">
        <v>2375</v>
      </c>
      <c r="B8695" s="56">
        <v>0.10658564814814815</v>
      </c>
      <c r="C8695" t="s">
        <v>19</v>
      </c>
      <c r="D8695" t="s">
        <v>22</v>
      </c>
      <c r="E8695" t="s">
        <v>38</v>
      </c>
      <c r="F8695" t="s">
        <v>38</v>
      </c>
      <c r="J8695" t="s">
        <v>56</v>
      </c>
    </row>
    <row r="8696" spans="1:10">
      <c r="A8696" t="s">
        <v>2375</v>
      </c>
      <c r="B8696" s="56">
        <v>0.10658564814814815</v>
      </c>
      <c r="C8696" t="s">
        <v>19</v>
      </c>
      <c r="D8696" t="s">
        <v>22</v>
      </c>
      <c r="E8696">
        <v>35</v>
      </c>
      <c r="F8696">
        <v>12</v>
      </c>
      <c r="J8696" t="s">
        <v>2400</v>
      </c>
    </row>
    <row r="8697" spans="1:10">
      <c r="A8697" t="s">
        <v>2375</v>
      </c>
      <c r="B8697" s="56">
        <v>0.10659722222222222</v>
      </c>
      <c r="C8697" t="s">
        <v>888</v>
      </c>
      <c r="D8697" t="s">
        <v>22</v>
      </c>
      <c r="E8697">
        <v>27</v>
      </c>
      <c r="F8697">
        <v>16</v>
      </c>
      <c r="J8697" t="s">
        <v>820</v>
      </c>
    </row>
    <row r="8698" spans="1:10">
      <c r="A8698" t="s">
        <v>2375</v>
      </c>
      <c r="B8698" s="56">
        <v>0.1066087962962963</v>
      </c>
      <c r="C8698" t="s">
        <v>13</v>
      </c>
      <c r="D8698" t="s">
        <v>22</v>
      </c>
      <c r="E8698">
        <v>26</v>
      </c>
      <c r="F8698">
        <v>16</v>
      </c>
      <c r="J8698" t="s">
        <v>820</v>
      </c>
    </row>
    <row r="8699" spans="1:10">
      <c r="A8699" t="s">
        <v>2375</v>
      </c>
      <c r="B8699" s="56">
        <v>0.10662037037037037</v>
      </c>
      <c r="C8699" t="s">
        <v>14</v>
      </c>
      <c r="D8699" t="s">
        <v>22</v>
      </c>
      <c r="E8699">
        <v>25</v>
      </c>
      <c r="F8699">
        <v>10</v>
      </c>
      <c r="J8699" t="s">
        <v>820</v>
      </c>
    </row>
    <row r="8700" spans="1:10">
      <c r="A8700" t="s">
        <v>2375</v>
      </c>
      <c r="B8700" s="56">
        <v>0.10663194444444445</v>
      </c>
      <c r="C8700" t="s">
        <v>21</v>
      </c>
      <c r="D8700" t="s">
        <v>22</v>
      </c>
      <c r="E8700">
        <v>23</v>
      </c>
      <c r="F8700">
        <v>11</v>
      </c>
      <c r="J8700" t="s">
        <v>820</v>
      </c>
    </row>
    <row r="8701" spans="1:10">
      <c r="A8701" t="s">
        <v>2375</v>
      </c>
      <c r="B8701" s="56">
        <v>0.10722222222222222</v>
      </c>
      <c r="C8701" t="s">
        <v>14</v>
      </c>
      <c r="D8701" t="s">
        <v>2190</v>
      </c>
      <c r="E8701">
        <v>12</v>
      </c>
      <c r="F8701">
        <v>9</v>
      </c>
    </row>
    <row r="8702" spans="1:10">
      <c r="A8702" t="s">
        <v>2375</v>
      </c>
      <c r="B8702" s="56">
        <v>0.10857638888888889</v>
      </c>
      <c r="C8702" t="s">
        <v>21</v>
      </c>
      <c r="D8702" t="s">
        <v>22</v>
      </c>
      <c r="E8702">
        <v>17</v>
      </c>
      <c r="F8702">
        <v>15</v>
      </c>
    </row>
    <row r="8703" spans="1:10">
      <c r="A8703" t="s">
        <v>2375</v>
      </c>
      <c r="B8703" s="56">
        <v>0.10858796296296297</v>
      </c>
      <c r="C8703" t="s">
        <v>14</v>
      </c>
      <c r="D8703" t="s">
        <v>22</v>
      </c>
      <c r="E8703">
        <v>24</v>
      </c>
      <c r="F8703">
        <v>15</v>
      </c>
    </row>
    <row r="8704" spans="1:10">
      <c r="A8704" t="s">
        <v>2375</v>
      </c>
      <c r="B8704" s="56">
        <v>0.10859953703703704</v>
      </c>
      <c r="C8704" t="s">
        <v>13</v>
      </c>
      <c r="D8704" t="s">
        <v>22</v>
      </c>
      <c r="E8704">
        <v>21</v>
      </c>
      <c r="F8704">
        <v>11</v>
      </c>
      <c r="J8704" t="s">
        <v>2462</v>
      </c>
    </row>
    <row r="8705" spans="1:10">
      <c r="A8705" t="s">
        <v>2375</v>
      </c>
      <c r="B8705" s="56">
        <v>0.10861111111111112</v>
      </c>
      <c r="C8705" t="s">
        <v>888</v>
      </c>
      <c r="D8705" t="s">
        <v>22</v>
      </c>
      <c r="E8705" t="s">
        <v>17</v>
      </c>
      <c r="F8705">
        <v>20</v>
      </c>
    </row>
    <row r="8706" spans="1:10">
      <c r="A8706" t="s">
        <v>2375</v>
      </c>
      <c r="B8706" s="56">
        <v>0.10864583333333333</v>
      </c>
      <c r="C8706" t="s">
        <v>18</v>
      </c>
      <c r="D8706" t="s">
        <v>22</v>
      </c>
      <c r="E8706">
        <v>18</v>
      </c>
      <c r="F8706">
        <v>14</v>
      </c>
    </row>
    <row r="8707" spans="1:10">
      <c r="A8707" t="s">
        <v>2375</v>
      </c>
      <c r="B8707" s="56">
        <v>0.10865740740740741</v>
      </c>
      <c r="C8707" t="s">
        <v>19</v>
      </c>
      <c r="D8707" t="s">
        <v>22</v>
      </c>
      <c r="E8707" t="s">
        <v>38</v>
      </c>
      <c r="F8707" t="s">
        <v>38</v>
      </c>
      <c r="J8707" t="s">
        <v>56</v>
      </c>
    </row>
    <row r="8708" spans="1:10">
      <c r="A8708" t="s">
        <v>2375</v>
      </c>
      <c r="B8708" s="56">
        <v>0.10865740740740741</v>
      </c>
      <c r="C8708" t="s">
        <v>19</v>
      </c>
      <c r="D8708" t="s">
        <v>22</v>
      </c>
      <c r="E8708">
        <v>23</v>
      </c>
      <c r="F8708">
        <v>10</v>
      </c>
      <c r="J8708" t="s">
        <v>57</v>
      </c>
    </row>
    <row r="8709" spans="1:10">
      <c r="A8709" t="s">
        <v>2375</v>
      </c>
      <c r="B8709" s="56">
        <v>0.10932870370370371</v>
      </c>
      <c r="C8709" t="s">
        <v>888</v>
      </c>
      <c r="D8709" t="s">
        <v>2190</v>
      </c>
      <c r="E8709">
        <v>14</v>
      </c>
      <c r="F8709">
        <v>5</v>
      </c>
    </row>
    <row r="8710" spans="1:10">
      <c r="A8710" t="s">
        <v>2375</v>
      </c>
      <c r="B8710" s="56">
        <v>0.10934027777777777</v>
      </c>
      <c r="C8710" t="s">
        <v>18</v>
      </c>
      <c r="D8710" t="s">
        <v>2190</v>
      </c>
      <c r="E8710">
        <v>8</v>
      </c>
      <c r="F8710">
        <v>3</v>
      </c>
    </row>
    <row r="8711" spans="1:10">
      <c r="A8711" t="s">
        <v>2375</v>
      </c>
      <c r="B8711" s="56">
        <v>0.1097337962962963</v>
      </c>
      <c r="C8711" t="s">
        <v>21</v>
      </c>
      <c r="D8711" t="s">
        <v>22</v>
      </c>
      <c r="E8711">
        <v>11</v>
      </c>
      <c r="F8711">
        <v>9</v>
      </c>
    </row>
    <row r="8712" spans="1:10">
      <c r="A8712" t="s">
        <v>2375</v>
      </c>
      <c r="B8712" s="56">
        <v>0.10974537037037037</v>
      </c>
      <c r="C8712" t="s">
        <v>14</v>
      </c>
      <c r="D8712" t="s">
        <v>22</v>
      </c>
      <c r="E8712">
        <v>24</v>
      </c>
      <c r="F8712">
        <v>15</v>
      </c>
    </row>
    <row r="8713" spans="1:10">
      <c r="A8713" t="s">
        <v>2375</v>
      </c>
      <c r="B8713" s="56">
        <v>0.10975694444444445</v>
      </c>
      <c r="C8713" t="s">
        <v>13</v>
      </c>
      <c r="D8713" t="s">
        <v>22</v>
      </c>
      <c r="E8713">
        <v>4</v>
      </c>
      <c r="F8713">
        <v>4</v>
      </c>
    </row>
    <row r="8714" spans="1:10">
      <c r="A8714" t="s">
        <v>2375</v>
      </c>
      <c r="B8714" s="56">
        <v>0.1097800925925926</v>
      </c>
      <c r="C8714" t="s">
        <v>888</v>
      </c>
      <c r="D8714" t="s">
        <v>22</v>
      </c>
      <c r="E8714">
        <v>18</v>
      </c>
      <c r="F8714">
        <v>17</v>
      </c>
    </row>
    <row r="8715" spans="1:10">
      <c r="A8715" t="s">
        <v>2375</v>
      </c>
      <c r="B8715" s="56">
        <v>0.10979166666666666</v>
      </c>
      <c r="C8715" t="s">
        <v>18</v>
      </c>
      <c r="D8715" t="s">
        <v>22</v>
      </c>
      <c r="E8715">
        <v>13</v>
      </c>
      <c r="F8715">
        <v>9</v>
      </c>
    </row>
    <row r="8716" spans="1:10">
      <c r="A8716" t="s">
        <v>2375</v>
      </c>
      <c r="B8716" s="56">
        <v>0.10980324074074074</v>
      </c>
      <c r="C8716" t="s">
        <v>19</v>
      </c>
      <c r="D8716" t="s">
        <v>22</v>
      </c>
      <c r="E8716" t="s">
        <v>38</v>
      </c>
      <c r="F8716" t="s">
        <v>38</v>
      </c>
      <c r="J8716" t="s">
        <v>56</v>
      </c>
    </row>
    <row r="8717" spans="1:10">
      <c r="A8717" t="s">
        <v>2375</v>
      </c>
      <c r="B8717" s="56">
        <v>0.10980324074074074</v>
      </c>
      <c r="C8717" t="s">
        <v>19</v>
      </c>
      <c r="D8717" t="s">
        <v>22</v>
      </c>
      <c r="E8717">
        <v>20</v>
      </c>
      <c r="F8717">
        <v>7</v>
      </c>
      <c r="J8717" t="s">
        <v>57</v>
      </c>
    </row>
    <row r="8718" spans="1:10">
      <c r="A8718" t="s">
        <v>2375</v>
      </c>
      <c r="B8718" s="56">
        <v>0.11107638888888889</v>
      </c>
      <c r="C8718" t="s">
        <v>18</v>
      </c>
      <c r="D8718" t="s">
        <v>69</v>
      </c>
      <c r="E8718">
        <v>15</v>
      </c>
      <c r="F8718">
        <v>10</v>
      </c>
    </row>
    <row r="8719" spans="1:10">
      <c r="A8719" t="s">
        <v>2375</v>
      </c>
      <c r="B8719" s="56">
        <v>0.11136574074074074</v>
      </c>
      <c r="C8719" t="s">
        <v>21</v>
      </c>
      <c r="D8719" t="s">
        <v>69</v>
      </c>
      <c r="E8719">
        <v>16</v>
      </c>
      <c r="F8719">
        <v>12</v>
      </c>
    </row>
    <row r="8720" spans="1:10">
      <c r="A8720" t="s">
        <v>2375</v>
      </c>
      <c r="B8720" s="56">
        <v>0.11204861111111111</v>
      </c>
      <c r="C8720" t="s">
        <v>19</v>
      </c>
      <c r="D8720" t="s">
        <v>52</v>
      </c>
      <c r="E8720">
        <v>26</v>
      </c>
      <c r="F8720">
        <v>17</v>
      </c>
    </row>
    <row r="8721" spans="1:10">
      <c r="A8721" t="s">
        <v>2375</v>
      </c>
      <c r="B8721" s="56">
        <v>0.11209490740740741</v>
      </c>
      <c r="C8721" t="s">
        <v>14</v>
      </c>
      <c r="D8721" t="s">
        <v>52</v>
      </c>
      <c r="E8721">
        <v>25</v>
      </c>
      <c r="F8721">
        <v>16</v>
      </c>
    </row>
    <row r="8722" spans="1:10">
      <c r="A8722" t="s">
        <v>2375</v>
      </c>
      <c r="B8722" s="56">
        <v>0.11233796296296296</v>
      </c>
      <c r="C8722" t="s">
        <v>14</v>
      </c>
      <c r="D8722" t="s">
        <v>30</v>
      </c>
      <c r="E8722">
        <v>23</v>
      </c>
      <c r="F8722">
        <v>14</v>
      </c>
      <c r="J8722" t="s">
        <v>58</v>
      </c>
    </row>
    <row r="8723" spans="1:10">
      <c r="A8723" t="s">
        <v>2375</v>
      </c>
      <c r="B8723" s="56">
        <v>0.11251157407407407</v>
      </c>
      <c r="C8723" t="s">
        <v>19</v>
      </c>
      <c r="D8723" t="s">
        <v>109</v>
      </c>
      <c r="E8723">
        <v>2</v>
      </c>
      <c r="F8723">
        <v>2</v>
      </c>
    </row>
    <row r="8724" spans="1:10">
      <c r="A8724" t="s">
        <v>2375</v>
      </c>
      <c r="B8724" s="56">
        <v>0.11252314814814815</v>
      </c>
      <c r="C8724" t="s">
        <v>14</v>
      </c>
      <c r="D8724" t="s">
        <v>109</v>
      </c>
      <c r="E8724">
        <v>14</v>
      </c>
      <c r="F8724">
        <v>14</v>
      </c>
    </row>
    <row r="8725" spans="1:10">
      <c r="A8725" t="s">
        <v>2375</v>
      </c>
      <c r="B8725" s="56">
        <v>0.11284722222222222</v>
      </c>
      <c r="C8725" t="s">
        <v>19</v>
      </c>
      <c r="D8725" t="s">
        <v>77</v>
      </c>
      <c r="E8725">
        <v>14</v>
      </c>
      <c r="F8725">
        <v>5</v>
      </c>
    </row>
    <row r="8726" spans="1:10">
      <c r="A8726" t="s">
        <v>2375</v>
      </c>
      <c r="B8726" s="56">
        <v>0.11322916666666667</v>
      </c>
      <c r="C8726" t="s">
        <v>19</v>
      </c>
      <c r="D8726" t="s">
        <v>78</v>
      </c>
      <c r="E8726">
        <v>14</v>
      </c>
      <c r="F8726">
        <v>11</v>
      </c>
      <c r="J8726" t="s">
        <v>2468</v>
      </c>
    </row>
    <row r="8727" spans="1:10">
      <c r="A8727" t="s">
        <v>2375</v>
      </c>
      <c r="B8727" s="56">
        <v>0.11324074074074074</v>
      </c>
      <c r="C8727" t="s">
        <v>14</v>
      </c>
      <c r="D8727" t="s">
        <v>109</v>
      </c>
      <c r="E8727">
        <v>19</v>
      </c>
      <c r="F8727">
        <v>19</v>
      </c>
    </row>
    <row r="8728" spans="1:10">
      <c r="A8728" t="s">
        <v>2375</v>
      </c>
      <c r="B8728" s="56">
        <v>0.11378472222222222</v>
      </c>
      <c r="C8728" t="s">
        <v>14</v>
      </c>
      <c r="D8728" t="s">
        <v>30</v>
      </c>
      <c r="E8728" t="s">
        <v>17</v>
      </c>
      <c r="F8728">
        <v>20</v>
      </c>
      <c r="G8728" t="s">
        <v>40</v>
      </c>
      <c r="J8728" t="s">
        <v>2060</v>
      </c>
    </row>
    <row r="8729" spans="1:10">
      <c r="A8729" t="s">
        <v>2375</v>
      </c>
      <c r="B8729" s="56">
        <v>0.11424768518518519</v>
      </c>
      <c r="C8729" t="s">
        <v>19</v>
      </c>
      <c r="D8729" t="s">
        <v>30</v>
      </c>
      <c r="E8729">
        <v>21</v>
      </c>
      <c r="F8729">
        <v>12</v>
      </c>
      <c r="J8729" t="s">
        <v>2001</v>
      </c>
    </row>
    <row r="8730" spans="1:10">
      <c r="A8730" t="s">
        <v>2375</v>
      </c>
      <c r="B8730" s="56">
        <v>0.11493055555555555</v>
      </c>
      <c r="C8730" t="s">
        <v>19</v>
      </c>
      <c r="D8730" t="s">
        <v>28</v>
      </c>
      <c r="E8730">
        <v>14</v>
      </c>
      <c r="H8730" t="s">
        <v>1869</v>
      </c>
    </row>
    <row r="8731" spans="1:10">
      <c r="A8731" t="s">
        <v>2375</v>
      </c>
      <c r="B8731" s="56">
        <v>0.11612268518518519</v>
      </c>
      <c r="C8731" t="s">
        <v>14</v>
      </c>
      <c r="D8731" t="s">
        <v>2190</v>
      </c>
      <c r="E8731">
        <v>9</v>
      </c>
      <c r="F8731">
        <v>6</v>
      </c>
    </row>
    <row r="8732" spans="1:10">
      <c r="A8732" t="s">
        <v>2375</v>
      </c>
      <c r="B8732" s="56">
        <v>0.11674768518518519</v>
      </c>
      <c r="C8732" t="s">
        <v>888</v>
      </c>
      <c r="D8732" t="s">
        <v>2190</v>
      </c>
      <c r="E8732">
        <v>12</v>
      </c>
      <c r="F8732">
        <v>3</v>
      </c>
    </row>
    <row r="8733" spans="1:10">
      <c r="A8733" t="s">
        <v>2375</v>
      </c>
      <c r="B8733" s="56">
        <v>0.11679398148148148</v>
      </c>
      <c r="C8733" t="s">
        <v>18</v>
      </c>
      <c r="D8733" t="s">
        <v>2190</v>
      </c>
      <c r="E8733">
        <v>14</v>
      </c>
      <c r="F8733">
        <v>9</v>
      </c>
    </row>
    <row r="8734" spans="1:10">
      <c r="A8734" t="s">
        <v>2375</v>
      </c>
      <c r="B8734" s="56">
        <v>0.11914351851851852</v>
      </c>
      <c r="C8734" t="s">
        <v>888</v>
      </c>
      <c r="D8734" t="s">
        <v>2190</v>
      </c>
      <c r="E8734">
        <v>25</v>
      </c>
      <c r="F8734">
        <v>16</v>
      </c>
    </row>
    <row r="8735" spans="1:10">
      <c r="A8735" t="s">
        <v>2375</v>
      </c>
      <c r="B8735" s="56">
        <v>0.11965277777777777</v>
      </c>
      <c r="C8735" t="s">
        <v>888</v>
      </c>
      <c r="D8735" t="s">
        <v>31</v>
      </c>
      <c r="E8735">
        <v>22</v>
      </c>
      <c r="F8735">
        <v>19</v>
      </c>
    </row>
    <row r="8736" spans="1:10">
      <c r="A8736" t="s">
        <v>2375</v>
      </c>
      <c r="B8736" s="56">
        <v>0.1197337962962963</v>
      </c>
      <c r="C8736" t="s">
        <v>18</v>
      </c>
      <c r="D8736" t="s">
        <v>31</v>
      </c>
      <c r="E8736">
        <v>8</v>
      </c>
      <c r="F8736">
        <v>7</v>
      </c>
    </row>
    <row r="8737" spans="1:6">
      <c r="A8737" t="s">
        <v>2375</v>
      </c>
      <c r="B8737" s="56">
        <v>0.12319444444444444</v>
      </c>
      <c r="C8737" t="s">
        <v>14</v>
      </c>
      <c r="D8737" t="s">
        <v>246</v>
      </c>
      <c r="E8737">
        <v>25</v>
      </c>
      <c r="F8737">
        <v>19</v>
      </c>
    </row>
    <row r="8738" spans="1:6">
      <c r="A8738" t="s">
        <v>2375</v>
      </c>
      <c r="B8738" s="56">
        <v>0.12481481481481481</v>
      </c>
      <c r="C8738" t="s">
        <v>13</v>
      </c>
      <c r="D8738" t="s">
        <v>116</v>
      </c>
      <c r="E8738" t="s">
        <v>17</v>
      </c>
      <c r="F8738">
        <v>20</v>
      </c>
    </row>
    <row r="8739" spans="1:6">
      <c r="A8739" t="s">
        <v>2375</v>
      </c>
      <c r="B8739" s="56">
        <v>0.13763888888888889</v>
      </c>
      <c r="C8739" t="s">
        <v>19</v>
      </c>
      <c r="D8739" t="s">
        <v>2190</v>
      </c>
      <c r="E8739">
        <v>10</v>
      </c>
      <c r="F8739">
        <v>10</v>
      </c>
    </row>
    <row r="8740" spans="1:6">
      <c r="A8740" t="s">
        <v>2375</v>
      </c>
      <c r="B8740" s="56">
        <v>0.14037037037037037</v>
      </c>
      <c r="C8740" t="s">
        <v>888</v>
      </c>
      <c r="D8740" t="s">
        <v>24</v>
      </c>
      <c r="E8740">
        <v>21</v>
      </c>
      <c r="F8740">
        <v>12</v>
      </c>
    </row>
    <row r="8741" spans="1:6">
      <c r="A8741" t="s">
        <v>2375</v>
      </c>
      <c r="B8741" s="56">
        <v>0.14737268518518518</v>
      </c>
      <c r="C8741" t="s">
        <v>888</v>
      </c>
      <c r="D8741" t="s">
        <v>68</v>
      </c>
      <c r="E8741">
        <v>17</v>
      </c>
      <c r="F8741">
        <v>18</v>
      </c>
    </row>
    <row r="8742" spans="1:6">
      <c r="A8742" t="s">
        <v>2375</v>
      </c>
      <c r="B8742" s="56">
        <v>0.15015046296296297</v>
      </c>
      <c r="C8742" t="s">
        <v>888</v>
      </c>
      <c r="D8742" t="s">
        <v>2190</v>
      </c>
      <c r="E8742">
        <v>21</v>
      </c>
      <c r="F8742">
        <v>12</v>
      </c>
    </row>
    <row r="8743" spans="1:6">
      <c r="A8743" t="s">
        <v>2375</v>
      </c>
      <c r="B8743" s="56">
        <v>0.15083333333333335</v>
      </c>
      <c r="C8743" t="s">
        <v>14</v>
      </c>
      <c r="D8743" t="s">
        <v>2190</v>
      </c>
      <c r="E8743" t="s">
        <v>20</v>
      </c>
      <c r="F8743">
        <v>1</v>
      </c>
    </row>
    <row r="8744" spans="1:6">
      <c r="A8744" t="s">
        <v>2375</v>
      </c>
      <c r="B8744" s="56">
        <v>0.15090277777777777</v>
      </c>
      <c r="C8744" t="s">
        <v>18</v>
      </c>
      <c r="D8744" t="s">
        <v>2190</v>
      </c>
      <c r="E8744">
        <v>11</v>
      </c>
      <c r="F8744">
        <v>6</v>
      </c>
    </row>
    <row r="8745" spans="1:6">
      <c r="A8745" t="s">
        <v>2375</v>
      </c>
      <c r="B8745" s="56">
        <v>0.15537037037037038</v>
      </c>
      <c r="C8745" t="s">
        <v>13</v>
      </c>
      <c r="D8745" t="s">
        <v>67</v>
      </c>
      <c r="E8745">
        <v>18</v>
      </c>
      <c r="F8745">
        <v>16</v>
      </c>
    </row>
    <row r="8746" spans="1:6">
      <c r="A8746" t="s">
        <v>2375</v>
      </c>
      <c r="B8746" s="56">
        <v>0.16585648148148149</v>
      </c>
      <c r="C8746" t="s">
        <v>13</v>
      </c>
      <c r="D8746" t="s">
        <v>31</v>
      </c>
      <c r="E8746">
        <v>21</v>
      </c>
      <c r="F8746">
        <v>16</v>
      </c>
    </row>
    <row r="8747" spans="1:6">
      <c r="A8747" t="s">
        <v>2377</v>
      </c>
      <c r="B8747" s="56">
        <v>1.3680555555555555E-2</v>
      </c>
      <c r="C8747" t="s">
        <v>19</v>
      </c>
      <c r="D8747" t="s">
        <v>24</v>
      </c>
      <c r="E8747">
        <v>5</v>
      </c>
      <c r="F8747">
        <v>5</v>
      </c>
    </row>
    <row r="8748" spans="1:6">
      <c r="A8748" t="s">
        <v>2377</v>
      </c>
      <c r="B8748" s="56">
        <v>1.8877314814814816E-2</v>
      </c>
      <c r="C8748" t="s">
        <v>13</v>
      </c>
      <c r="D8748" t="s">
        <v>15</v>
      </c>
      <c r="E8748">
        <v>20</v>
      </c>
      <c r="F8748">
        <v>18</v>
      </c>
    </row>
    <row r="8749" spans="1:6">
      <c r="A8749" t="s">
        <v>2377</v>
      </c>
      <c r="B8749" s="56">
        <v>2.162037037037037E-2</v>
      </c>
      <c r="C8749" t="s">
        <v>18</v>
      </c>
      <c r="D8749" t="s">
        <v>27</v>
      </c>
      <c r="E8749">
        <v>26</v>
      </c>
      <c r="F8749">
        <v>18</v>
      </c>
    </row>
    <row r="8750" spans="1:6">
      <c r="A8750" t="s">
        <v>2377</v>
      </c>
      <c r="B8750" s="56">
        <v>2.5034722222222222E-2</v>
      </c>
      <c r="C8750" t="s">
        <v>19</v>
      </c>
      <c r="D8750" t="s">
        <v>24</v>
      </c>
      <c r="E8750">
        <v>10</v>
      </c>
      <c r="F8750">
        <v>10</v>
      </c>
    </row>
    <row r="8751" spans="1:6">
      <c r="A8751" t="s">
        <v>2377</v>
      </c>
      <c r="B8751" s="56">
        <v>3.1215277777777779E-2</v>
      </c>
      <c r="C8751" t="s">
        <v>18</v>
      </c>
      <c r="D8751" t="s">
        <v>27</v>
      </c>
      <c r="E8751">
        <v>27</v>
      </c>
      <c r="F8751">
        <v>19</v>
      </c>
    </row>
    <row r="8752" spans="1:6">
      <c r="A8752" t="s">
        <v>2377</v>
      </c>
      <c r="B8752" s="56">
        <v>3.4525462962962966E-2</v>
      </c>
      <c r="C8752" t="s">
        <v>19</v>
      </c>
      <c r="D8752" t="s">
        <v>15</v>
      </c>
      <c r="E8752">
        <v>17</v>
      </c>
      <c r="F8752">
        <v>17</v>
      </c>
    </row>
    <row r="8753" spans="1:10">
      <c r="A8753" t="s">
        <v>2377</v>
      </c>
      <c r="B8753" s="56">
        <v>3.8101851851851852E-2</v>
      </c>
      <c r="C8753" t="s">
        <v>13</v>
      </c>
      <c r="D8753" t="s">
        <v>15</v>
      </c>
      <c r="E8753">
        <v>13</v>
      </c>
      <c r="F8753">
        <v>11</v>
      </c>
    </row>
    <row r="8754" spans="1:10">
      <c r="A8754" t="s">
        <v>2377</v>
      </c>
      <c r="B8754" s="56">
        <v>3.8217592592592595E-2</v>
      </c>
      <c r="C8754" t="s">
        <v>19</v>
      </c>
      <c r="D8754" t="s">
        <v>15</v>
      </c>
      <c r="E8754">
        <v>10</v>
      </c>
      <c r="F8754">
        <v>10</v>
      </c>
    </row>
    <row r="8755" spans="1:10">
      <c r="A8755" t="s">
        <v>2377</v>
      </c>
      <c r="B8755" s="56">
        <v>3.8240740740740742E-2</v>
      </c>
      <c r="C8755" t="s">
        <v>18</v>
      </c>
      <c r="D8755" t="s">
        <v>15</v>
      </c>
      <c r="E8755">
        <v>15</v>
      </c>
      <c r="F8755">
        <v>10</v>
      </c>
    </row>
    <row r="8756" spans="1:10">
      <c r="A8756" t="s">
        <v>2377</v>
      </c>
      <c r="B8756" s="56">
        <v>4.2766203703703702E-2</v>
      </c>
      <c r="C8756" t="s">
        <v>888</v>
      </c>
      <c r="D8756" t="s">
        <v>24</v>
      </c>
      <c r="E8756">
        <v>14</v>
      </c>
      <c r="F8756">
        <v>5</v>
      </c>
    </row>
    <row r="8757" spans="1:10">
      <c r="A8757" t="s">
        <v>2377</v>
      </c>
      <c r="B8757" s="56">
        <v>4.2800925925925923E-2</v>
      </c>
      <c r="C8757" t="s">
        <v>21</v>
      </c>
      <c r="D8757" t="s">
        <v>24</v>
      </c>
      <c r="E8757">
        <v>15</v>
      </c>
      <c r="F8757">
        <v>7</v>
      </c>
    </row>
    <row r="8758" spans="1:10">
      <c r="A8758" t="s">
        <v>2377</v>
      </c>
      <c r="B8758" s="56">
        <v>4.9131944444444443E-2</v>
      </c>
      <c r="C8758" t="s">
        <v>13</v>
      </c>
      <c r="D8758" t="s">
        <v>31</v>
      </c>
      <c r="E8758">
        <v>16</v>
      </c>
      <c r="F8758">
        <v>11</v>
      </c>
    </row>
    <row r="8759" spans="1:10">
      <c r="A8759" t="s">
        <v>2377</v>
      </c>
      <c r="B8759" s="56">
        <v>6.5995370370370371E-2</v>
      </c>
      <c r="C8759" t="s">
        <v>14</v>
      </c>
      <c r="D8759" t="s">
        <v>34</v>
      </c>
      <c r="E8759">
        <v>24</v>
      </c>
      <c r="F8759">
        <v>19</v>
      </c>
    </row>
    <row r="8760" spans="1:10">
      <c r="A8760" t="s">
        <v>2377</v>
      </c>
      <c r="B8760" s="56">
        <v>7.8958333333333339E-2</v>
      </c>
      <c r="C8760" t="s">
        <v>21</v>
      </c>
      <c r="D8760" t="s">
        <v>15</v>
      </c>
      <c r="E8760">
        <v>18</v>
      </c>
      <c r="F8760">
        <v>14</v>
      </c>
    </row>
    <row r="8761" spans="1:10">
      <c r="A8761" t="s">
        <v>2377</v>
      </c>
      <c r="B8761" s="56">
        <v>7.9259259259259265E-2</v>
      </c>
      <c r="C8761" t="s">
        <v>21</v>
      </c>
      <c r="D8761" t="s">
        <v>321</v>
      </c>
      <c r="E8761">
        <v>23</v>
      </c>
      <c r="F8761">
        <v>13</v>
      </c>
    </row>
    <row r="8762" spans="1:10">
      <c r="A8762" t="s">
        <v>2377</v>
      </c>
      <c r="B8762" s="56">
        <v>8.3622685185185189E-2</v>
      </c>
      <c r="C8762" t="s">
        <v>19</v>
      </c>
      <c r="D8762" t="s">
        <v>27</v>
      </c>
      <c r="E8762">
        <v>32</v>
      </c>
      <c r="F8762">
        <v>19</v>
      </c>
    </row>
    <row r="8763" spans="1:10">
      <c r="A8763" t="s">
        <v>2377</v>
      </c>
      <c r="B8763" s="56">
        <v>8.4259259259259256E-2</v>
      </c>
      <c r="C8763" t="s">
        <v>19</v>
      </c>
      <c r="D8763" t="s">
        <v>30</v>
      </c>
      <c r="E8763">
        <v>17</v>
      </c>
      <c r="F8763">
        <v>7</v>
      </c>
      <c r="J8763" t="s">
        <v>2386</v>
      </c>
    </row>
    <row r="8764" spans="1:10">
      <c r="A8764" t="s">
        <v>2377</v>
      </c>
      <c r="B8764" s="56">
        <v>8.4513888888888888E-2</v>
      </c>
      <c r="C8764" t="s">
        <v>21</v>
      </c>
      <c r="D8764" t="s">
        <v>52</v>
      </c>
      <c r="E8764">
        <v>6</v>
      </c>
      <c r="F8764">
        <v>4</v>
      </c>
    </row>
    <row r="8765" spans="1:10">
      <c r="A8765" t="s">
        <v>2377</v>
      </c>
      <c r="B8765" s="56">
        <v>8.4710648148148146E-2</v>
      </c>
      <c r="C8765" t="s">
        <v>19</v>
      </c>
      <c r="D8765" t="s">
        <v>28</v>
      </c>
      <c r="E8765">
        <v>12</v>
      </c>
      <c r="H8765" t="s">
        <v>2387</v>
      </c>
    </row>
    <row r="8766" spans="1:10">
      <c r="A8766" t="s">
        <v>2377</v>
      </c>
      <c r="B8766" s="56">
        <v>8.5162037037037036E-2</v>
      </c>
      <c r="C8766" t="s">
        <v>18</v>
      </c>
      <c r="D8766" t="s">
        <v>27</v>
      </c>
      <c r="E8766" t="s">
        <v>38</v>
      </c>
      <c r="F8766" t="s">
        <v>38</v>
      </c>
      <c r="J8766" t="s">
        <v>2193</v>
      </c>
    </row>
    <row r="8767" spans="1:10">
      <c r="A8767" t="s">
        <v>2377</v>
      </c>
      <c r="B8767" s="56">
        <v>8.5162037037037036E-2</v>
      </c>
      <c r="C8767" t="s">
        <v>18</v>
      </c>
      <c r="D8767" t="s">
        <v>27</v>
      </c>
      <c r="E8767" t="s">
        <v>17</v>
      </c>
      <c r="F8767">
        <v>20</v>
      </c>
    </row>
    <row r="8768" spans="1:10">
      <c r="A8768" t="s">
        <v>2377</v>
      </c>
      <c r="B8768" s="56">
        <v>8.655092592592592E-2</v>
      </c>
      <c r="C8768" t="s">
        <v>18</v>
      </c>
      <c r="D8768" t="s">
        <v>101</v>
      </c>
      <c r="E8768">
        <v>20</v>
      </c>
      <c r="H8768" t="s">
        <v>2388</v>
      </c>
      <c r="J8768" t="s">
        <v>1787</v>
      </c>
    </row>
    <row r="8769" spans="1:10">
      <c r="A8769" t="s">
        <v>2377</v>
      </c>
      <c r="B8769" s="56">
        <v>0.121875</v>
      </c>
      <c r="C8769" t="s">
        <v>18</v>
      </c>
      <c r="D8769" t="s">
        <v>31</v>
      </c>
      <c r="E8769">
        <v>13</v>
      </c>
      <c r="F8769">
        <v>8</v>
      </c>
    </row>
    <row r="8770" spans="1:10">
      <c r="A8770" t="s">
        <v>2377</v>
      </c>
      <c r="B8770" s="56">
        <v>0.12188657407407408</v>
      </c>
      <c r="C8770" t="s">
        <v>13</v>
      </c>
      <c r="D8770" t="s">
        <v>31</v>
      </c>
      <c r="E8770">
        <v>17</v>
      </c>
      <c r="F8770">
        <v>12</v>
      </c>
    </row>
    <row r="8771" spans="1:10">
      <c r="A8771" t="s">
        <v>2377</v>
      </c>
      <c r="B8771" s="56">
        <v>0.13003472222222223</v>
      </c>
      <c r="C8771" t="s">
        <v>14</v>
      </c>
      <c r="D8771" t="s">
        <v>31</v>
      </c>
      <c r="E8771">
        <v>19</v>
      </c>
      <c r="F8771">
        <v>18</v>
      </c>
      <c r="J8771" t="s">
        <v>2193</v>
      </c>
    </row>
    <row r="8772" spans="1:10">
      <c r="A8772" t="s">
        <v>2377</v>
      </c>
      <c r="B8772" s="56">
        <v>0.13003472222222223</v>
      </c>
      <c r="C8772" t="s">
        <v>14</v>
      </c>
      <c r="D8772" t="s">
        <v>31</v>
      </c>
      <c r="E8772">
        <v>20</v>
      </c>
      <c r="F8772">
        <v>19</v>
      </c>
    </row>
    <row r="8773" spans="1:10">
      <c r="A8773" t="s">
        <v>2377</v>
      </c>
      <c r="B8773" s="56">
        <v>0.13175925925925927</v>
      </c>
      <c r="C8773" t="s">
        <v>14</v>
      </c>
      <c r="D8773" t="s">
        <v>31</v>
      </c>
      <c r="E8773">
        <v>10</v>
      </c>
      <c r="F8773">
        <v>9</v>
      </c>
    </row>
    <row r="8774" spans="1:10">
      <c r="A8774" t="s">
        <v>2377</v>
      </c>
      <c r="B8774" s="56">
        <v>0.13236111111111112</v>
      </c>
      <c r="C8774" t="s">
        <v>2394</v>
      </c>
      <c r="D8774" t="s">
        <v>116</v>
      </c>
      <c r="E8774">
        <v>5</v>
      </c>
      <c r="F8774">
        <v>3</v>
      </c>
    </row>
    <row r="8775" spans="1:10">
      <c r="A8775" t="s">
        <v>2377</v>
      </c>
      <c r="B8775" s="56">
        <v>0.13380787037037037</v>
      </c>
      <c r="C8775" t="s">
        <v>14</v>
      </c>
      <c r="D8775" t="s">
        <v>31</v>
      </c>
      <c r="E8775" t="s">
        <v>38</v>
      </c>
      <c r="F8775" t="s">
        <v>38</v>
      </c>
      <c r="J8775" t="s">
        <v>2200</v>
      </c>
    </row>
    <row r="8776" spans="1:10">
      <c r="A8776" t="s">
        <v>2377</v>
      </c>
      <c r="B8776" s="56">
        <v>0.13380787037037037</v>
      </c>
      <c r="C8776" t="s">
        <v>14</v>
      </c>
      <c r="D8776" t="s">
        <v>31</v>
      </c>
      <c r="E8776">
        <v>11</v>
      </c>
      <c r="F8776">
        <v>10</v>
      </c>
    </row>
    <row r="8777" spans="1:10">
      <c r="A8777" t="s">
        <v>2377</v>
      </c>
      <c r="B8777" s="56">
        <v>0.13716435185185186</v>
      </c>
      <c r="C8777" t="s">
        <v>2394</v>
      </c>
      <c r="D8777" t="s">
        <v>31</v>
      </c>
      <c r="E8777">
        <v>12</v>
      </c>
    </row>
    <row r="8778" spans="1:10">
      <c r="A8778" t="s">
        <v>2377</v>
      </c>
      <c r="B8778" s="56">
        <v>0.14068287037037036</v>
      </c>
      <c r="C8778" t="s">
        <v>21</v>
      </c>
      <c r="D8778" t="s">
        <v>321</v>
      </c>
      <c r="E8778">
        <v>14</v>
      </c>
      <c r="F8778">
        <v>4</v>
      </c>
    </row>
    <row r="8779" spans="1:10">
      <c r="A8779" t="s">
        <v>2377</v>
      </c>
      <c r="B8779" s="56">
        <v>0.14099537037037038</v>
      </c>
      <c r="C8779" t="s">
        <v>18</v>
      </c>
      <c r="D8779" t="s">
        <v>321</v>
      </c>
      <c r="E8779" t="s">
        <v>38</v>
      </c>
      <c r="F8779" t="s">
        <v>38</v>
      </c>
      <c r="J8779" t="s">
        <v>2200</v>
      </c>
    </row>
    <row r="8780" spans="1:10">
      <c r="A8780" t="s">
        <v>2377</v>
      </c>
      <c r="B8780" s="56">
        <v>0.14099537037037038</v>
      </c>
      <c r="C8780" t="s">
        <v>18</v>
      </c>
      <c r="D8780" t="s">
        <v>321</v>
      </c>
      <c r="E8780">
        <v>16</v>
      </c>
      <c r="F8780">
        <v>15</v>
      </c>
    </row>
    <row r="8781" spans="1:10">
      <c r="A8781" t="s">
        <v>2377</v>
      </c>
      <c r="B8781" s="56">
        <v>0.14796296296296296</v>
      </c>
      <c r="C8781" t="s">
        <v>14</v>
      </c>
      <c r="D8781" t="s">
        <v>22</v>
      </c>
      <c r="E8781">
        <v>22</v>
      </c>
      <c r="F8781">
        <v>13</v>
      </c>
    </row>
    <row r="8782" spans="1:10">
      <c r="A8782" t="s">
        <v>2377</v>
      </c>
      <c r="B8782" s="56">
        <v>0.14835648148148148</v>
      </c>
      <c r="C8782" t="s">
        <v>14</v>
      </c>
      <c r="D8782" t="s">
        <v>37</v>
      </c>
      <c r="E8782">
        <v>10</v>
      </c>
      <c r="F8782">
        <v>4</v>
      </c>
    </row>
    <row r="8783" spans="1:10">
      <c r="A8783" t="s">
        <v>2377</v>
      </c>
      <c r="B8783" s="56">
        <v>0.15210648148148148</v>
      </c>
      <c r="C8783" t="s">
        <v>18</v>
      </c>
      <c r="D8783" t="s">
        <v>60</v>
      </c>
      <c r="E8783">
        <v>19</v>
      </c>
      <c r="F8783">
        <v>18</v>
      </c>
    </row>
    <row r="8784" spans="1:10">
      <c r="A8784" t="s">
        <v>2377</v>
      </c>
      <c r="B8784" s="56">
        <v>0.1678125</v>
      </c>
      <c r="C8784" t="s">
        <v>21</v>
      </c>
      <c r="D8784" t="s">
        <v>321</v>
      </c>
      <c r="E8784">
        <v>26</v>
      </c>
      <c r="F8784">
        <v>16</v>
      </c>
    </row>
    <row r="8785" spans="1:10">
      <c r="A8785" t="s">
        <v>2377</v>
      </c>
      <c r="B8785" s="56">
        <v>0.1705787037037037</v>
      </c>
      <c r="C8785" t="s">
        <v>21</v>
      </c>
      <c r="D8785" t="s">
        <v>45</v>
      </c>
      <c r="E8785">
        <v>87</v>
      </c>
      <c r="J8785" t="s">
        <v>2403</v>
      </c>
    </row>
    <row r="8786" spans="1:10">
      <c r="A8786" t="s">
        <v>2391</v>
      </c>
      <c r="B8786" s="56">
        <v>8.9583333333333338E-3</v>
      </c>
      <c r="C8786" t="s">
        <v>18</v>
      </c>
      <c r="D8786" t="s">
        <v>15</v>
      </c>
      <c r="E8786">
        <v>15</v>
      </c>
      <c r="F8786">
        <v>10</v>
      </c>
    </row>
    <row r="8787" spans="1:10">
      <c r="A8787" t="s">
        <v>2391</v>
      </c>
      <c r="B8787" s="56">
        <v>9.1087962962962971E-3</v>
      </c>
      <c r="C8787" t="s">
        <v>888</v>
      </c>
      <c r="D8787" t="s">
        <v>15</v>
      </c>
      <c r="E8787">
        <v>11</v>
      </c>
      <c r="F8787">
        <v>2</v>
      </c>
    </row>
    <row r="8788" spans="1:10">
      <c r="A8788" t="s">
        <v>2391</v>
      </c>
      <c r="B8788" s="56">
        <v>9.8495370370370369E-3</v>
      </c>
      <c r="C8788" t="s">
        <v>888</v>
      </c>
      <c r="D8788" t="s">
        <v>15</v>
      </c>
      <c r="E8788" t="s">
        <v>38</v>
      </c>
      <c r="F8788" t="s">
        <v>38</v>
      </c>
      <c r="J8788" t="s">
        <v>103</v>
      </c>
    </row>
    <row r="8789" spans="1:10">
      <c r="A8789" t="s">
        <v>2391</v>
      </c>
      <c r="B8789" s="56">
        <v>9.8495370370370369E-3</v>
      </c>
      <c r="C8789" t="s">
        <v>888</v>
      </c>
      <c r="D8789" t="s">
        <v>15</v>
      </c>
      <c r="E8789">
        <v>11</v>
      </c>
      <c r="F8789">
        <v>2</v>
      </c>
      <c r="J8789" t="s">
        <v>105</v>
      </c>
    </row>
    <row r="8790" spans="1:10">
      <c r="A8790" t="s">
        <v>2391</v>
      </c>
      <c r="B8790" s="56">
        <v>9.9652777777777778E-3</v>
      </c>
      <c r="C8790" t="s">
        <v>18</v>
      </c>
      <c r="D8790" t="s">
        <v>15</v>
      </c>
      <c r="E8790" t="s">
        <v>38</v>
      </c>
      <c r="F8790" t="s">
        <v>38</v>
      </c>
      <c r="J8790" t="s">
        <v>103</v>
      </c>
    </row>
    <row r="8791" spans="1:10">
      <c r="A8791" t="s">
        <v>2391</v>
      </c>
      <c r="B8791" s="56">
        <v>9.9652777777777778E-3</v>
      </c>
      <c r="C8791" t="s">
        <v>18</v>
      </c>
      <c r="D8791" t="s">
        <v>15</v>
      </c>
      <c r="E8791">
        <v>13</v>
      </c>
      <c r="F8791">
        <v>8</v>
      </c>
      <c r="J8791" t="s">
        <v>105</v>
      </c>
    </row>
    <row r="8792" spans="1:10">
      <c r="A8792" t="s">
        <v>2391</v>
      </c>
      <c r="B8792" s="56">
        <v>1.1423611111111112E-2</v>
      </c>
      <c r="C8792" t="s">
        <v>888</v>
      </c>
      <c r="D8792" t="s">
        <v>68</v>
      </c>
      <c r="E8792">
        <v>8</v>
      </c>
      <c r="F8792">
        <v>9</v>
      </c>
    </row>
    <row r="8793" spans="1:10">
      <c r="A8793" t="s">
        <v>2391</v>
      </c>
      <c r="B8793" s="56">
        <v>2.2754629629629628E-2</v>
      </c>
      <c r="C8793" t="s">
        <v>2394</v>
      </c>
      <c r="D8793" t="s">
        <v>22</v>
      </c>
      <c r="E8793">
        <v>27</v>
      </c>
      <c r="F8793">
        <v>14</v>
      </c>
      <c r="J8793" t="s">
        <v>820</v>
      </c>
    </row>
    <row r="8794" spans="1:10">
      <c r="A8794" t="s">
        <v>2391</v>
      </c>
      <c r="B8794" s="56">
        <v>2.2824074074074073E-2</v>
      </c>
      <c r="C8794" t="s">
        <v>888</v>
      </c>
      <c r="D8794" t="s">
        <v>22</v>
      </c>
      <c r="E8794">
        <v>27</v>
      </c>
      <c r="F8794">
        <v>16</v>
      </c>
      <c r="J8794" t="s">
        <v>820</v>
      </c>
    </row>
    <row r="8795" spans="1:10">
      <c r="A8795" t="s">
        <v>2391</v>
      </c>
      <c r="B8795" s="56">
        <v>2.3136574074074073E-2</v>
      </c>
      <c r="C8795" t="s">
        <v>18</v>
      </c>
      <c r="D8795" t="s">
        <v>22</v>
      </c>
      <c r="E8795">
        <v>33</v>
      </c>
      <c r="F8795">
        <v>19</v>
      </c>
      <c r="J8795" t="s">
        <v>820</v>
      </c>
    </row>
    <row r="8796" spans="1:10">
      <c r="A8796" t="s">
        <v>2391</v>
      </c>
      <c r="B8796" s="56">
        <v>2.3171296296296297E-2</v>
      </c>
      <c r="C8796" t="s">
        <v>19</v>
      </c>
      <c r="D8796" t="s">
        <v>22</v>
      </c>
      <c r="E8796" t="s">
        <v>38</v>
      </c>
      <c r="F8796" t="s">
        <v>38</v>
      </c>
      <c r="J8796" t="s">
        <v>56</v>
      </c>
    </row>
    <row r="8797" spans="1:10">
      <c r="A8797" t="s">
        <v>2391</v>
      </c>
      <c r="B8797" s="56">
        <v>2.3171296296296297E-2</v>
      </c>
      <c r="C8797" t="s">
        <v>19</v>
      </c>
      <c r="D8797" t="s">
        <v>22</v>
      </c>
      <c r="E8797" t="s">
        <v>17</v>
      </c>
      <c r="F8797">
        <v>20</v>
      </c>
      <c r="J8797" t="s">
        <v>2400</v>
      </c>
    </row>
    <row r="8798" spans="1:10">
      <c r="A8798" t="s">
        <v>2391</v>
      </c>
      <c r="B8798" s="56">
        <v>2.3182870370370371E-2</v>
      </c>
      <c r="C8798" t="s">
        <v>14</v>
      </c>
      <c r="D8798" t="s">
        <v>22</v>
      </c>
      <c r="E8798">
        <v>31</v>
      </c>
      <c r="F8798">
        <v>12</v>
      </c>
      <c r="J8798" t="s">
        <v>820</v>
      </c>
    </row>
    <row r="8799" spans="1:10">
      <c r="A8799" t="s">
        <v>2391</v>
      </c>
      <c r="B8799" s="56">
        <v>2.3310185185185184E-2</v>
      </c>
      <c r="C8799" t="s">
        <v>21</v>
      </c>
      <c r="D8799" t="s">
        <v>22</v>
      </c>
      <c r="E8799">
        <v>28</v>
      </c>
      <c r="F8799">
        <v>16</v>
      </c>
      <c r="J8799" t="s">
        <v>820</v>
      </c>
    </row>
    <row r="8800" spans="1:10">
      <c r="A8800" t="s">
        <v>2391</v>
      </c>
      <c r="B8800" s="56">
        <v>2.3321759259259261E-2</v>
      </c>
      <c r="C8800" t="s">
        <v>13</v>
      </c>
      <c r="D8800" t="s">
        <v>22</v>
      </c>
      <c r="E8800">
        <v>15</v>
      </c>
      <c r="F8800">
        <v>5</v>
      </c>
      <c r="J8800" t="s">
        <v>2404</v>
      </c>
    </row>
    <row r="8801" spans="1:10">
      <c r="A8801" t="s">
        <v>2391</v>
      </c>
      <c r="B8801" s="56">
        <v>2.3842592592592592E-2</v>
      </c>
      <c r="C8801" t="s">
        <v>13</v>
      </c>
      <c r="D8801" t="s">
        <v>15</v>
      </c>
      <c r="E8801" t="s">
        <v>20</v>
      </c>
      <c r="F8801">
        <v>1</v>
      </c>
    </row>
    <row r="8802" spans="1:10">
      <c r="A8802" t="s">
        <v>2391</v>
      </c>
      <c r="B8802" s="56">
        <v>2.3923611111111111E-2</v>
      </c>
      <c r="C8802" t="s">
        <v>19</v>
      </c>
      <c r="D8802" t="s">
        <v>15</v>
      </c>
      <c r="E8802">
        <v>17</v>
      </c>
      <c r="F8802">
        <v>17</v>
      </c>
    </row>
    <row r="8803" spans="1:10">
      <c r="A8803" t="s">
        <v>2391</v>
      </c>
      <c r="B8803" s="56">
        <v>2.704861111111111E-2</v>
      </c>
      <c r="C8803" t="s">
        <v>89</v>
      </c>
      <c r="D8803" t="s">
        <v>22</v>
      </c>
      <c r="E8803">
        <v>6</v>
      </c>
      <c r="F8803">
        <v>2</v>
      </c>
    </row>
    <row r="8804" spans="1:10">
      <c r="A8804" t="s">
        <v>2391</v>
      </c>
      <c r="B8804" s="56">
        <v>2.7685185185185184E-2</v>
      </c>
      <c r="C8804" t="s">
        <v>89</v>
      </c>
      <c r="D8804" t="s">
        <v>15</v>
      </c>
      <c r="E8804" t="s">
        <v>38</v>
      </c>
      <c r="F8804" t="s">
        <v>38</v>
      </c>
      <c r="J8804" t="s">
        <v>103</v>
      </c>
    </row>
    <row r="8805" spans="1:10">
      <c r="A8805" t="s">
        <v>2391</v>
      </c>
      <c r="B8805" s="56">
        <v>2.7685185185185184E-2</v>
      </c>
      <c r="C8805" t="s">
        <v>89</v>
      </c>
      <c r="D8805" t="s">
        <v>15</v>
      </c>
      <c r="E8805">
        <v>7</v>
      </c>
      <c r="F8805">
        <v>4</v>
      </c>
      <c r="J8805" t="s">
        <v>105</v>
      </c>
    </row>
    <row r="8806" spans="1:10">
      <c r="A8806" t="s">
        <v>2391</v>
      </c>
      <c r="B8806" s="56">
        <v>3.2928240740740744E-2</v>
      </c>
      <c r="C8806" t="s">
        <v>18</v>
      </c>
      <c r="D8806" t="s">
        <v>78</v>
      </c>
      <c r="E8806">
        <v>3</v>
      </c>
      <c r="F8806">
        <v>2</v>
      </c>
    </row>
    <row r="8807" spans="1:10">
      <c r="A8807" t="s">
        <v>2391</v>
      </c>
      <c r="B8807" s="56">
        <v>3.5011574074074077E-2</v>
      </c>
      <c r="C8807" t="s">
        <v>2394</v>
      </c>
      <c r="D8807" t="s">
        <v>15</v>
      </c>
      <c r="E8807">
        <v>23</v>
      </c>
      <c r="F8807">
        <v>19</v>
      </c>
      <c r="J8807" t="s">
        <v>2410</v>
      </c>
    </row>
    <row r="8808" spans="1:10">
      <c r="A8808" t="s">
        <v>2391</v>
      </c>
      <c r="B8808" s="56">
        <v>3.5034722222222224E-2</v>
      </c>
      <c r="C8808" t="s">
        <v>18</v>
      </c>
      <c r="D8808" t="s">
        <v>15</v>
      </c>
      <c r="E8808">
        <v>14</v>
      </c>
      <c r="F8808">
        <v>10</v>
      </c>
      <c r="J8808" t="s">
        <v>2410</v>
      </c>
    </row>
    <row r="8809" spans="1:10">
      <c r="A8809" t="s">
        <v>2391</v>
      </c>
      <c r="B8809" s="56">
        <v>4.9039351851851855E-2</v>
      </c>
      <c r="C8809" t="s">
        <v>19</v>
      </c>
      <c r="D8809" t="s">
        <v>22</v>
      </c>
      <c r="E8809" t="s">
        <v>38</v>
      </c>
      <c r="F8809" t="s">
        <v>38</v>
      </c>
      <c r="J8809" t="s">
        <v>56</v>
      </c>
    </row>
    <row r="8810" spans="1:10">
      <c r="A8810" t="s">
        <v>2391</v>
      </c>
      <c r="B8810" s="56">
        <v>4.9039351851851855E-2</v>
      </c>
      <c r="C8810" t="s">
        <v>19</v>
      </c>
      <c r="D8810" t="s">
        <v>22</v>
      </c>
      <c r="E8810">
        <v>27</v>
      </c>
      <c r="F8810">
        <v>14</v>
      </c>
      <c r="J8810" t="s">
        <v>57</v>
      </c>
    </row>
    <row r="8811" spans="1:10">
      <c r="A8811" t="s">
        <v>2391</v>
      </c>
      <c r="B8811" s="56">
        <v>4.9178240740740738E-2</v>
      </c>
      <c r="C8811" t="s">
        <v>14</v>
      </c>
      <c r="D8811" t="s">
        <v>22</v>
      </c>
      <c r="E8811">
        <v>18</v>
      </c>
      <c r="F8811">
        <v>9</v>
      </c>
    </row>
    <row r="8812" spans="1:10">
      <c r="A8812" t="s">
        <v>2391</v>
      </c>
      <c r="B8812" s="56">
        <v>4.9456018518518517E-2</v>
      </c>
      <c r="C8812" t="s">
        <v>2394</v>
      </c>
      <c r="D8812" t="s">
        <v>22</v>
      </c>
      <c r="E8812">
        <v>17</v>
      </c>
      <c r="F8812">
        <v>14</v>
      </c>
    </row>
    <row r="8813" spans="1:10">
      <c r="A8813" t="s">
        <v>2391</v>
      </c>
      <c r="B8813" s="56">
        <v>5.1168981481481482E-2</v>
      </c>
      <c r="C8813" t="s">
        <v>14</v>
      </c>
      <c r="D8813" t="s">
        <v>30</v>
      </c>
      <c r="E8813" t="s">
        <v>38</v>
      </c>
      <c r="F8813" t="s">
        <v>38</v>
      </c>
      <c r="J8813" t="s">
        <v>56</v>
      </c>
    </row>
    <row r="8814" spans="1:10">
      <c r="A8814" t="s">
        <v>2391</v>
      </c>
      <c r="B8814" s="56">
        <v>5.1168981481481482E-2</v>
      </c>
      <c r="C8814" t="s">
        <v>14</v>
      </c>
      <c r="D8814" t="s">
        <v>30</v>
      </c>
      <c r="E8814">
        <v>29</v>
      </c>
      <c r="F8814">
        <v>19</v>
      </c>
      <c r="J8814" t="s">
        <v>168</v>
      </c>
    </row>
    <row r="8815" spans="1:10">
      <c r="A8815" t="s">
        <v>2391</v>
      </c>
      <c r="B8815" s="56">
        <v>5.122685185185185E-2</v>
      </c>
      <c r="C8815" t="s">
        <v>14</v>
      </c>
      <c r="D8815" t="s">
        <v>28</v>
      </c>
      <c r="E8815">
        <v>9</v>
      </c>
      <c r="H8815" t="s">
        <v>2415</v>
      </c>
    </row>
    <row r="8816" spans="1:10">
      <c r="A8816" t="s">
        <v>2391</v>
      </c>
      <c r="B8816" s="56">
        <v>5.1504629629629629E-2</v>
      </c>
      <c r="C8816" t="s">
        <v>14</v>
      </c>
      <c r="D8816" t="s">
        <v>30</v>
      </c>
      <c r="E8816">
        <v>13</v>
      </c>
      <c r="F8816">
        <v>4</v>
      </c>
      <c r="J8816" t="s">
        <v>58</v>
      </c>
    </row>
    <row r="8817" spans="1:10">
      <c r="A8817" t="s">
        <v>2391</v>
      </c>
      <c r="B8817" s="56">
        <v>5.1585648148148151E-2</v>
      </c>
      <c r="C8817" t="s">
        <v>14</v>
      </c>
      <c r="D8817" t="s">
        <v>28</v>
      </c>
      <c r="E8817">
        <v>8</v>
      </c>
      <c r="H8817" t="s">
        <v>2416</v>
      </c>
    </row>
    <row r="8818" spans="1:10">
      <c r="A8818" t="s">
        <v>2391</v>
      </c>
      <c r="B8818" s="56">
        <v>5.1944444444444446E-2</v>
      </c>
      <c r="C8818" t="s">
        <v>2394</v>
      </c>
      <c r="D8818" t="s">
        <v>16</v>
      </c>
      <c r="E8818">
        <v>16</v>
      </c>
      <c r="F8818">
        <v>13</v>
      </c>
    </row>
    <row r="8819" spans="1:10">
      <c r="A8819" t="s">
        <v>2391</v>
      </c>
      <c r="B8819" s="56">
        <v>5.1967592592592593E-2</v>
      </c>
      <c r="C8819" t="s">
        <v>18</v>
      </c>
      <c r="D8819" t="s">
        <v>16</v>
      </c>
      <c r="E8819">
        <v>20</v>
      </c>
      <c r="F8819">
        <v>16</v>
      </c>
    </row>
    <row r="8820" spans="1:10">
      <c r="A8820" t="s">
        <v>2391</v>
      </c>
      <c r="B8820" s="56">
        <v>5.2037037037037034E-2</v>
      </c>
      <c r="C8820" t="s">
        <v>14</v>
      </c>
      <c r="D8820" t="s">
        <v>16</v>
      </c>
      <c r="E8820">
        <v>19</v>
      </c>
      <c r="F8820">
        <v>14</v>
      </c>
    </row>
    <row r="8821" spans="1:10">
      <c r="A8821" t="s">
        <v>2391</v>
      </c>
      <c r="B8821" s="56">
        <v>5.2060185185185189E-2</v>
      </c>
      <c r="C8821" t="s">
        <v>19</v>
      </c>
      <c r="D8821" t="s">
        <v>16</v>
      </c>
      <c r="E8821">
        <v>19</v>
      </c>
      <c r="F8821">
        <v>14</v>
      </c>
    </row>
    <row r="8822" spans="1:10">
      <c r="A8822" t="s">
        <v>2391</v>
      </c>
      <c r="B8822" s="56">
        <v>5.2245370370370373E-2</v>
      </c>
      <c r="C8822" t="s">
        <v>21</v>
      </c>
      <c r="D8822" t="s">
        <v>16</v>
      </c>
      <c r="E8822">
        <v>16</v>
      </c>
      <c r="F8822">
        <v>15</v>
      </c>
    </row>
    <row r="8823" spans="1:10">
      <c r="A8823" t="s">
        <v>2391</v>
      </c>
      <c r="B8823" s="56">
        <v>5.2337962962962961E-2</v>
      </c>
      <c r="C8823" t="s">
        <v>13</v>
      </c>
      <c r="D8823" t="s">
        <v>16</v>
      </c>
      <c r="E8823">
        <v>4</v>
      </c>
      <c r="F8823">
        <v>4</v>
      </c>
    </row>
    <row r="8824" spans="1:10">
      <c r="A8824" t="s">
        <v>2391</v>
      </c>
      <c r="B8824" s="56">
        <v>5.2372685185185182E-2</v>
      </c>
      <c r="C8824" t="s">
        <v>888</v>
      </c>
      <c r="D8824" t="s">
        <v>16</v>
      </c>
      <c r="E8824">
        <v>6</v>
      </c>
      <c r="F8824">
        <v>5</v>
      </c>
    </row>
    <row r="8825" spans="1:10">
      <c r="A8825" t="s">
        <v>2391</v>
      </c>
      <c r="B8825" s="56">
        <v>5.2569444444444446E-2</v>
      </c>
      <c r="C8825" t="s">
        <v>18</v>
      </c>
      <c r="D8825" t="s">
        <v>33</v>
      </c>
      <c r="E8825">
        <v>26</v>
      </c>
      <c r="F8825">
        <v>17</v>
      </c>
      <c r="J8825" t="s">
        <v>1445</v>
      </c>
    </row>
    <row r="8826" spans="1:10">
      <c r="A8826" t="s">
        <v>2391</v>
      </c>
      <c r="B8826" s="56">
        <v>5.2650462962962961E-2</v>
      </c>
      <c r="C8826" t="s">
        <v>18</v>
      </c>
      <c r="D8826" t="s">
        <v>28</v>
      </c>
      <c r="E8826">
        <v>18</v>
      </c>
      <c r="H8826" t="s">
        <v>2422</v>
      </c>
    </row>
    <row r="8827" spans="1:10">
      <c r="A8827" t="s">
        <v>2391</v>
      </c>
      <c r="B8827" s="56">
        <v>5.3287037037037036E-2</v>
      </c>
      <c r="C8827" t="s">
        <v>19</v>
      </c>
      <c r="D8827" t="s">
        <v>30</v>
      </c>
      <c r="E8827">
        <v>15</v>
      </c>
      <c r="F8827">
        <v>5</v>
      </c>
      <c r="J8827" t="s">
        <v>56</v>
      </c>
    </row>
    <row r="8828" spans="1:10">
      <c r="A8828" t="s">
        <v>2391</v>
      </c>
      <c r="B8828" s="56">
        <v>5.3287037037037036E-2</v>
      </c>
      <c r="C8828" t="s">
        <v>19</v>
      </c>
      <c r="D8828" t="s">
        <v>30</v>
      </c>
      <c r="E8828">
        <v>18</v>
      </c>
      <c r="F8828">
        <v>8</v>
      </c>
      <c r="J8828" t="s">
        <v>1294</v>
      </c>
    </row>
    <row r="8829" spans="1:10">
      <c r="A8829" t="s">
        <v>2391</v>
      </c>
      <c r="B8829" s="56">
        <v>5.3425925925925925E-2</v>
      </c>
      <c r="C8829" t="s">
        <v>19</v>
      </c>
      <c r="D8829" t="s">
        <v>28</v>
      </c>
      <c r="E8829">
        <v>41</v>
      </c>
      <c r="H8829" t="s">
        <v>2425</v>
      </c>
      <c r="I8829">
        <v>1</v>
      </c>
      <c r="J8829" t="s">
        <v>497</v>
      </c>
    </row>
    <row r="8830" spans="1:10">
      <c r="A8830" t="s">
        <v>2391</v>
      </c>
      <c r="B8830" s="56">
        <v>5.513888888888889E-2</v>
      </c>
      <c r="C8830" t="s">
        <v>14</v>
      </c>
      <c r="D8830" t="s">
        <v>30</v>
      </c>
      <c r="E8830">
        <v>15</v>
      </c>
      <c r="F8830">
        <v>6</v>
      </c>
      <c r="J8830" t="s">
        <v>58</v>
      </c>
    </row>
    <row r="8831" spans="1:10">
      <c r="A8831" t="s">
        <v>2391</v>
      </c>
      <c r="B8831" s="56">
        <v>5.5254629629629633E-2</v>
      </c>
      <c r="C8831" t="s">
        <v>14</v>
      </c>
      <c r="D8831" t="s">
        <v>28</v>
      </c>
      <c r="E8831">
        <v>14</v>
      </c>
      <c r="H8831" t="s">
        <v>2429</v>
      </c>
    </row>
    <row r="8832" spans="1:10">
      <c r="A8832" t="s">
        <v>2391</v>
      </c>
      <c r="B8832" s="56">
        <v>5.5335648148148148E-2</v>
      </c>
      <c r="C8832" t="s">
        <v>14</v>
      </c>
      <c r="D8832" t="s">
        <v>30</v>
      </c>
      <c r="E8832">
        <v>21</v>
      </c>
      <c r="F8832">
        <v>12</v>
      </c>
      <c r="J8832" t="s">
        <v>58</v>
      </c>
    </row>
    <row r="8833" spans="1:10">
      <c r="A8833" t="s">
        <v>2391</v>
      </c>
      <c r="B8833" s="56">
        <v>5.5370370370370368E-2</v>
      </c>
      <c r="C8833" t="s">
        <v>14</v>
      </c>
      <c r="D8833" t="s">
        <v>28</v>
      </c>
      <c r="E8833">
        <v>8</v>
      </c>
      <c r="H8833" t="s">
        <v>2431</v>
      </c>
    </row>
    <row r="8834" spans="1:10">
      <c r="A8834" t="s">
        <v>2391</v>
      </c>
      <c r="B8834" s="56">
        <v>5.5509259259259258E-2</v>
      </c>
      <c r="C8834" t="s">
        <v>14</v>
      </c>
      <c r="D8834" t="s">
        <v>30</v>
      </c>
      <c r="E8834">
        <v>17</v>
      </c>
      <c r="F8834">
        <v>7</v>
      </c>
      <c r="J8834" t="s">
        <v>32</v>
      </c>
    </row>
    <row r="8835" spans="1:10">
      <c r="A8835" t="s">
        <v>2391</v>
      </c>
      <c r="B8835" s="56">
        <v>5.5509259259259258E-2</v>
      </c>
      <c r="C8835" t="s">
        <v>14</v>
      </c>
      <c r="D8835" t="s">
        <v>30</v>
      </c>
      <c r="E8835">
        <v>27</v>
      </c>
      <c r="F8835">
        <v>17</v>
      </c>
      <c r="J8835" t="s">
        <v>32</v>
      </c>
    </row>
    <row r="8836" spans="1:10">
      <c r="A8836" t="s">
        <v>2391</v>
      </c>
      <c r="B8836" s="56">
        <v>5.559027777777778E-2</v>
      </c>
      <c r="C8836" t="s">
        <v>14</v>
      </c>
      <c r="D8836" t="s">
        <v>28</v>
      </c>
      <c r="E8836">
        <v>11</v>
      </c>
      <c r="H8836" t="s">
        <v>2432</v>
      </c>
    </row>
    <row r="8837" spans="1:10">
      <c r="A8837" t="s">
        <v>2391</v>
      </c>
      <c r="B8837" s="56">
        <v>5.5613425925925927E-2</v>
      </c>
      <c r="C8837" t="s">
        <v>14</v>
      </c>
      <c r="D8837" t="s">
        <v>28</v>
      </c>
      <c r="E8837">
        <v>10</v>
      </c>
      <c r="H8837" t="s">
        <v>2434</v>
      </c>
      <c r="I8837">
        <v>1</v>
      </c>
    </row>
    <row r="8838" spans="1:10">
      <c r="A8838" t="s">
        <v>2391</v>
      </c>
      <c r="B8838" s="56">
        <v>5.6886574074074076E-2</v>
      </c>
      <c r="C8838" t="s">
        <v>2394</v>
      </c>
      <c r="D8838" t="s">
        <v>28</v>
      </c>
      <c r="E8838">
        <v>32</v>
      </c>
      <c r="H8838" t="s">
        <v>2436</v>
      </c>
      <c r="J8838" t="s">
        <v>2417</v>
      </c>
    </row>
    <row r="8839" spans="1:10">
      <c r="A8839" t="s">
        <v>2391</v>
      </c>
      <c r="B8839" s="56">
        <v>5.8888888888888886E-2</v>
      </c>
      <c r="C8839" t="s">
        <v>2394</v>
      </c>
      <c r="D8839" t="s">
        <v>62</v>
      </c>
      <c r="E8839">
        <v>5</v>
      </c>
      <c r="F8839">
        <v>3</v>
      </c>
      <c r="H8839" t="s">
        <v>2441</v>
      </c>
      <c r="J8839" t="s">
        <v>2442</v>
      </c>
    </row>
    <row r="8840" spans="1:10">
      <c r="A8840" t="s">
        <v>2391</v>
      </c>
      <c r="B8840" s="56">
        <v>6.0972222222222219E-2</v>
      </c>
      <c r="C8840" t="s">
        <v>13</v>
      </c>
      <c r="D8840" t="s">
        <v>33</v>
      </c>
      <c r="E8840">
        <v>19</v>
      </c>
      <c r="F8840">
        <v>10</v>
      </c>
      <c r="J8840" t="s">
        <v>2443</v>
      </c>
    </row>
    <row r="8841" spans="1:10">
      <c r="A8841" t="s">
        <v>2391</v>
      </c>
      <c r="B8841" s="56">
        <v>6.0879629629629631E-2</v>
      </c>
      <c r="C8841" t="s">
        <v>13</v>
      </c>
      <c r="D8841" t="s">
        <v>33</v>
      </c>
      <c r="E8841">
        <v>11</v>
      </c>
      <c r="F8841">
        <v>2</v>
      </c>
      <c r="J8841" t="s">
        <v>2443</v>
      </c>
    </row>
    <row r="8842" spans="1:10">
      <c r="A8842" t="s">
        <v>2391</v>
      </c>
      <c r="B8842" s="56">
        <v>6.1018518518518521E-2</v>
      </c>
      <c r="C8842" t="s">
        <v>13</v>
      </c>
      <c r="D8842" t="s">
        <v>33</v>
      </c>
      <c r="E8842">
        <v>28</v>
      </c>
      <c r="F8842">
        <v>19</v>
      </c>
      <c r="J8842" t="s">
        <v>2443</v>
      </c>
    </row>
    <row r="8843" spans="1:10">
      <c r="A8843" t="s">
        <v>2391</v>
      </c>
      <c r="B8843" s="56">
        <v>6.1122685185185183E-2</v>
      </c>
      <c r="C8843" t="s">
        <v>13</v>
      </c>
      <c r="D8843" t="s">
        <v>28</v>
      </c>
      <c r="E8843">
        <v>20</v>
      </c>
      <c r="H8843" t="s">
        <v>2445</v>
      </c>
      <c r="J8843" t="s">
        <v>2446</v>
      </c>
    </row>
    <row r="8844" spans="1:10">
      <c r="A8844" t="s">
        <v>2391</v>
      </c>
      <c r="B8844" s="56">
        <v>6.3067129629629626E-2</v>
      </c>
      <c r="C8844" t="s">
        <v>18</v>
      </c>
      <c r="D8844" t="s">
        <v>33</v>
      </c>
      <c r="E8844">
        <v>24</v>
      </c>
      <c r="F8844">
        <v>15</v>
      </c>
      <c r="J8844" t="s">
        <v>1697</v>
      </c>
    </row>
    <row r="8845" spans="1:10">
      <c r="A8845" t="s">
        <v>2391</v>
      </c>
      <c r="B8845" s="56">
        <v>6.3252314814814817E-2</v>
      </c>
      <c r="C8845" t="s">
        <v>18</v>
      </c>
      <c r="D8845" t="s">
        <v>28</v>
      </c>
      <c r="E8845">
        <v>24</v>
      </c>
      <c r="H8845" t="s">
        <v>2448</v>
      </c>
      <c r="I8845">
        <v>1</v>
      </c>
    </row>
    <row r="8846" spans="1:10">
      <c r="A8846" t="s">
        <v>2391</v>
      </c>
      <c r="B8846" s="56">
        <v>6.4143518518518516E-2</v>
      </c>
      <c r="C8846" t="s">
        <v>19</v>
      </c>
      <c r="D8846" t="s">
        <v>22</v>
      </c>
      <c r="E8846">
        <v>27</v>
      </c>
      <c r="F8846">
        <v>14</v>
      </c>
      <c r="J8846" t="s">
        <v>57</v>
      </c>
    </row>
    <row r="8847" spans="1:10">
      <c r="A8847" t="s">
        <v>2391</v>
      </c>
      <c r="B8847" s="56">
        <v>6.4143518518518516E-2</v>
      </c>
      <c r="C8847" t="s">
        <v>19</v>
      </c>
      <c r="D8847" t="s">
        <v>22</v>
      </c>
      <c r="E8847" t="s">
        <v>38</v>
      </c>
      <c r="F8847" t="s">
        <v>38</v>
      </c>
      <c r="J8847" t="s">
        <v>56</v>
      </c>
    </row>
    <row r="8848" spans="1:10">
      <c r="A8848" t="s">
        <v>2391</v>
      </c>
      <c r="B8848" s="56">
        <v>6.4502314814814818E-2</v>
      </c>
      <c r="C8848" t="s">
        <v>19</v>
      </c>
      <c r="D8848" t="s">
        <v>30</v>
      </c>
      <c r="E8848">
        <v>13</v>
      </c>
      <c r="F8848">
        <v>3</v>
      </c>
      <c r="J8848" t="s">
        <v>1328</v>
      </c>
    </row>
    <row r="8849" spans="1:10">
      <c r="A8849" t="s">
        <v>2391</v>
      </c>
      <c r="B8849" s="56">
        <v>6.4571759259259259E-2</v>
      </c>
      <c r="C8849" t="s">
        <v>19</v>
      </c>
      <c r="D8849" t="s">
        <v>28</v>
      </c>
      <c r="E8849">
        <v>23</v>
      </c>
      <c r="H8849" t="s">
        <v>2450</v>
      </c>
    </row>
    <row r="8850" spans="1:10">
      <c r="A8850" t="s">
        <v>2391</v>
      </c>
      <c r="B8850" s="56">
        <v>6.5601851851851856E-2</v>
      </c>
      <c r="C8850" t="s">
        <v>14</v>
      </c>
      <c r="D8850" t="s">
        <v>52</v>
      </c>
      <c r="E8850">
        <v>19</v>
      </c>
      <c r="F8850">
        <v>10</v>
      </c>
      <c r="J8850" t="s">
        <v>103</v>
      </c>
    </row>
    <row r="8851" spans="1:10">
      <c r="A8851" t="s">
        <v>2391</v>
      </c>
      <c r="B8851" s="56">
        <v>6.5601851851851856E-2</v>
      </c>
      <c r="C8851" t="s">
        <v>14</v>
      </c>
      <c r="D8851" t="s">
        <v>52</v>
      </c>
      <c r="E8851" t="s">
        <v>20</v>
      </c>
      <c r="F8851">
        <v>1</v>
      </c>
      <c r="H8851" t="s">
        <v>2451</v>
      </c>
      <c r="J8851" t="s">
        <v>105</v>
      </c>
    </row>
    <row r="8852" spans="1:10">
      <c r="A8852" t="s">
        <v>2391</v>
      </c>
      <c r="B8852" s="56">
        <v>6.7303240740740747E-2</v>
      </c>
      <c r="C8852" t="s">
        <v>2394</v>
      </c>
      <c r="D8852" t="s">
        <v>62</v>
      </c>
      <c r="E8852">
        <v>20</v>
      </c>
      <c r="F8852">
        <v>18</v>
      </c>
      <c r="J8852" t="s">
        <v>2453</v>
      </c>
    </row>
    <row r="8853" spans="1:10">
      <c r="A8853" t="s">
        <v>2391</v>
      </c>
      <c r="B8853" s="56">
        <v>6.7650462962962968E-2</v>
      </c>
      <c r="C8853" t="s">
        <v>2394</v>
      </c>
      <c r="D8853" t="s">
        <v>30</v>
      </c>
      <c r="E8853">
        <v>16</v>
      </c>
      <c r="F8853">
        <v>12</v>
      </c>
      <c r="J8853" t="s">
        <v>2455</v>
      </c>
    </row>
    <row r="8854" spans="1:10">
      <c r="A8854" t="s">
        <v>2391</v>
      </c>
      <c r="B8854" s="56">
        <v>6.7719907407407409E-2</v>
      </c>
      <c r="C8854" t="s">
        <v>2394</v>
      </c>
      <c r="D8854" t="s">
        <v>30</v>
      </c>
      <c r="E8854">
        <v>21</v>
      </c>
      <c r="F8854">
        <v>17</v>
      </c>
      <c r="J8854" t="s">
        <v>2455</v>
      </c>
    </row>
    <row r="8855" spans="1:10">
      <c r="A8855" t="s">
        <v>2391</v>
      </c>
      <c r="B8855" s="56">
        <v>6.7777777777777784E-2</v>
      </c>
      <c r="C8855" t="s">
        <v>2394</v>
      </c>
      <c r="D8855" t="s">
        <v>30</v>
      </c>
      <c r="E8855">
        <v>7</v>
      </c>
      <c r="F8855">
        <v>3</v>
      </c>
      <c r="J8855" t="s">
        <v>2456</v>
      </c>
    </row>
    <row r="8856" spans="1:10">
      <c r="A8856" t="s">
        <v>2391</v>
      </c>
      <c r="B8856" s="56">
        <v>6.7881944444444439E-2</v>
      </c>
      <c r="C8856" t="s">
        <v>2394</v>
      </c>
      <c r="D8856" t="s">
        <v>28</v>
      </c>
      <c r="E8856">
        <v>9</v>
      </c>
      <c r="H8856" t="s">
        <v>2457</v>
      </c>
    </row>
    <row r="8857" spans="1:10" ht="112">
      <c r="A8857" t="s">
        <v>2391</v>
      </c>
      <c r="B8857" s="56">
        <v>6.9050925925925932E-2</v>
      </c>
      <c r="C8857" t="s">
        <v>21</v>
      </c>
      <c r="D8857" t="s">
        <v>28</v>
      </c>
      <c r="E8857">
        <v>13</v>
      </c>
      <c r="H8857" t="s">
        <v>2458</v>
      </c>
      <c r="J8857" s="54" t="s">
        <v>2459</v>
      </c>
    </row>
    <row r="8858" spans="1:10">
      <c r="A8858" t="s">
        <v>2391</v>
      </c>
      <c r="B8858" s="56">
        <v>7.048611111111111E-2</v>
      </c>
      <c r="C8858" t="s">
        <v>888</v>
      </c>
      <c r="D8858" t="s">
        <v>28</v>
      </c>
      <c r="E8858">
        <v>11</v>
      </c>
      <c r="H8858" t="s">
        <v>2460</v>
      </c>
      <c r="I8858">
        <v>1</v>
      </c>
      <c r="J8858" t="s">
        <v>2132</v>
      </c>
    </row>
    <row r="8859" spans="1:10">
      <c r="A8859" t="s">
        <v>2391</v>
      </c>
      <c r="B8859" s="56">
        <v>7.1087962962962964E-2</v>
      </c>
      <c r="C8859" t="s">
        <v>888</v>
      </c>
      <c r="D8859" t="s">
        <v>15</v>
      </c>
      <c r="E8859" t="s">
        <v>38</v>
      </c>
      <c r="F8859" t="s">
        <v>38</v>
      </c>
      <c r="J8859" t="s">
        <v>103</v>
      </c>
    </row>
    <row r="8860" spans="1:10">
      <c r="A8860" t="s">
        <v>2391</v>
      </c>
      <c r="B8860" s="56">
        <v>7.1087962962962964E-2</v>
      </c>
      <c r="C8860" t="s">
        <v>888</v>
      </c>
      <c r="D8860" t="s">
        <v>15</v>
      </c>
      <c r="E8860">
        <v>12</v>
      </c>
      <c r="F8860">
        <v>3</v>
      </c>
      <c r="J8860" t="s">
        <v>105</v>
      </c>
    </row>
    <row r="8861" spans="1:10">
      <c r="A8861" t="s">
        <v>2391</v>
      </c>
      <c r="B8861" s="56">
        <v>7.2268518518518524E-2</v>
      </c>
      <c r="C8861" t="s">
        <v>2394</v>
      </c>
      <c r="D8861" t="s">
        <v>22</v>
      </c>
      <c r="E8861" t="s">
        <v>20</v>
      </c>
      <c r="F8861">
        <v>1</v>
      </c>
    </row>
    <row r="8862" spans="1:10">
      <c r="A8862" t="s">
        <v>2391</v>
      </c>
      <c r="B8862" s="56">
        <v>7.2268518518518524E-2</v>
      </c>
      <c r="C8862" t="s">
        <v>13</v>
      </c>
      <c r="D8862" t="s">
        <v>22</v>
      </c>
      <c r="E8862">
        <v>14</v>
      </c>
      <c r="F8862">
        <v>14</v>
      </c>
    </row>
    <row r="8863" spans="1:10">
      <c r="A8863" t="s">
        <v>2391</v>
      </c>
      <c r="B8863" s="56">
        <v>7.2268518518518524E-2</v>
      </c>
      <c r="C8863" t="s">
        <v>14</v>
      </c>
      <c r="D8863" t="s">
        <v>22</v>
      </c>
      <c r="E8863">
        <v>18</v>
      </c>
      <c r="F8863">
        <v>9</v>
      </c>
    </row>
    <row r="8864" spans="1:10">
      <c r="A8864" t="s">
        <v>2391</v>
      </c>
      <c r="B8864" s="56">
        <v>7.2268518518518524E-2</v>
      </c>
      <c r="C8864" t="s">
        <v>21</v>
      </c>
      <c r="D8864" t="s">
        <v>22</v>
      </c>
      <c r="E8864">
        <v>16</v>
      </c>
      <c r="F8864">
        <v>14</v>
      </c>
    </row>
    <row r="8865" spans="1:10">
      <c r="A8865" t="s">
        <v>2391</v>
      </c>
      <c r="B8865" s="56">
        <v>7.2268518518518524E-2</v>
      </c>
      <c r="C8865" t="s">
        <v>19</v>
      </c>
      <c r="D8865" t="s">
        <v>22</v>
      </c>
      <c r="E8865">
        <v>32</v>
      </c>
      <c r="F8865">
        <v>19</v>
      </c>
    </row>
    <row r="8866" spans="1:10">
      <c r="A8866" t="s">
        <v>2391</v>
      </c>
      <c r="B8866" s="56">
        <v>7.2268518518518524E-2</v>
      </c>
      <c r="C8866" t="s">
        <v>18</v>
      </c>
      <c r="D8866" t="s">
        <v>22</v>
      </c>
      <c r="E8866">
        <v>10</v>
      </c>
      <c r="F8866">
        <v>6</v>
      </c>
    </row>
    <row r="8867" spans="1:10">
      <c r="A8867" t="s">
        <v>2391</v>
      </c>
      <c r="B8867" s="56">
        <v>7.2268518518518524E-2</v>
      </c>
      <c r="C8867" t="s">
        <v>888</v>
      </c>
      <c r="D8867" t="s">
        <v>22</v>
      </c>
      <c r="E8867">
        <v>10</v>
      </c>
      <c r="F8867">
        <v>9</v>
      </c>
    </row>
    <row r="8868" spans="1:10">
      <c r="A8868" t="s">
        <v>2391</v>
      </c>
      <c r="B8868" s="56">
        <v>7.3472222222222217E-2</v>
      </c>
      <c r="C8868" t="s">
        <v>19</v>
      </c>
      <c r="D8868" t="s">
        <v>37</v>
      </c>
      <c r="E8868">
        <v>30</v>
      </c>
      <c r="F8868">
        <v>19</v>
      </c>
    </row>
    <row r="8869" spans="1:10">
      <c r="A8869" t="s">
        <v>2391</v>
      </c>
      <c r="B8869" s="56">
        <v>8.143518518518518E-2</v>
      </c>
      <c r="C8869" t="s">
        <v>89</v>
      </c>
      <c r="D8869" t="s">
        <v>22</v>
      </c>
      <c r="E8869">
        <v>12</v>
      </c>
      <c r="F8869">
        <v>8</v>
      </c>
    </row>
    <row r="8870" spans="1:10">
      <c r="A8870" t="s">
        <v>2391</v>
      </c>
      <c r="B8870" s="56">
        <v>8.1620370370370371E-2</v>
      </c>
      <c r="C8870" t="s">
        <v>89</v>
      </c>
      <c r="D8870" t="s">
        <v>15</v>
      </c>
      <c r="E8870" t="s">
        <v>38</v>
      </c>
      <c r="F8870" t="s">
        <v>38</v>
      </c>
      <c r="J8870" t="s">
        <v>103</v>
      </c>
    </row>
    <row r="8871" spans="1:10">
      <c r="A8871" t="s">
        <v>2391</v>
      </c>
      <c r="B8871" s="56">
        <v>8.1620370370370371E-2</v>
      </c>
      <c r="C8871" t="s">
        <v>89</v>
      </c>
      <c r="D8871" t="s">
        <v>15</v>
      </c>
      <c r="E8871" t="s">
        <v>20</v>
      </c>
      <c r="F8871">
        <v>1</v>
      </c>
      <c r="J8871" t="s">
        <v>105</v>
      </c>
    </row>
    <row r="8872" spans="1:10">
      <c r="A8872" t="s">
        <v>2391</v>
      </c>
      <c r="B8872" s="56">
        <v>8.4375000000000006E-2</v>
      </c>
      <c r="C8872" t="s">
        <v>888</v>
      </c>
      <c r="D8872" t="s">
        <v>37</v>
      </c>
      <c r="E8872">
        <v>5</v>
      </c>
      <c r="F8872">
        <v>6</v>
      </c>
    </row>
    <row r="8873" spans="1:10">
      <c r="A8873" t="s">
        <v>2391</v>
      </c>
      <c r="B8873" s="56">
        <v>8.4780092592592587E-2</v>
      </c>
      <c r="C8873" t="s">
        <v>18</v>
      </c>
      <c r="D8873" t="s">
        <v>37</v>
      </c>
      <c r="E8873">
        <v>16</v>
      </c>
      <c r="F8873">
        <v>15</v>
      </c>
    </row>
    <row r="8874" spans="1:10">
      <c r="A8874" t="s">
        <v>2391</v>
      </c>
      <c r="B8874" s="56">
        <v>9.9074074074074078E-2</v>
      </c>
      <c r="C8874" t="s">
        <v>13</v>
      </c>
      <c r="D8874" t="s">
        <v>15</v>
      </c>
      <c r="E8874">
        <v>20</v>
      </c>
      <c r="F8874">
        <v>17</v>
      </c>
    </row>
    <row r="8875" spans="1:10">
      <c r="A8875" t="s">
        <v>2391</v>
      </c>
      <c r="B8875" s="56">
        <v>0.11961805555555556</v>
      </c>
      <c r="C8875" t="s">
        <v>13</v>
      </c>
      <c r="D8875" t="s">
        <v>22</v>
      </c>
      <c r="E8875" t="s">
        <v>17</v>
      </c>
      <c r="F8875">
        <v>20</v>
      </c>
    </row>
    <row r="8876" spans="1:10">
      <c r="A8876" t="s">
        <v>2391</v>
      </c>
      <c r="B8876" s="56">
        <v>0.11964120370370371</v>
      </c>
      <c r="C8876" t="s">
        <v>14</v>
      </c>
      <c r="D8876" t="s">
        <v>22</v>
      </c>
      <c r="E8876" t="s">
        <v>20</v>
      </c>
      <c r="F8876">
        <v>1</v>
      </c>
    </row>
    <row r="8877" spans="1:10">
      <c r="A8877" t="s">
        <v>2391</v>
      </c>
      <c r="B8877" s="56">
        <v>0.11967592592592592</v>
      </c>
      <c r="C8877" t="s">
        <v>21</v>
      </c>
      <c r="D8877" t="s">
        <v>22</v>
      </c>
      <c r="E8877">
        <v>18</v>
      </c>
      <c r="F8877">
        <v>16</v>
      </c>
    </row>
    <row r="8878" spans="1:10">
      <c r="A8878" t="s">
        <v>2391</v>
      </c>
      <c r="B8878" s="56">
        <v>0.11967592592592592</v>
      </c>
      <c r="C8878" t="s">
        <v>19</v>
      </c>
      <c r="D8878" t="s">
        <v>22</v>
      </c>
      <c r="E8878" t="s">
        <v>38</v>
      </c>
      <c r="F8878" t="s">
        <v>38</v>
      </c>
      <c r="J8878" t="s">
        <v>56</v>
      </c>
    </row>
    <row r="8879" spans="1:10">
      <c r="A8879" t="s">
        <v>2391</v>
      </c>
      <c r="B8879" s="56">
        <v>0.11967592592592592</v>
      </c>
      <c r="C8879" t="s">
        <v>19</v>
      </c>
      <c r="D8879" t="s">
        <v>22</v>
      </c>
      <c r="E8879">
        <v>31</v>
      </c>
      <c r="F8879">
        <v>18</v>
      </c>
      <c r="J8879" t="s">
        <v>57</v>
      </c>
    </row>
    <row r="8880" spans="1:10">
      <c r="A8880" t="s">
        <v>2391</v>
      </c>
      <c r="B8880" s="56">
        <v>0.11969907407407407</v>
      </c>
      <c r="C8880" t="s">
        <v>18</v>
      </c>
      <c r="D8880" t="s">
        <v>22</v>
      </c>
      <c r="E8880">
        <v>10</v>
      </c>
      <c r="F8880">
        <v>6</v>
      </c>
    </row>
    <row r="8881" spans="1:10">
      <c r="A8881" t="s">
        <v>2391</v>
      </c>
      <c r="B8881" s="56">
        <v>0.11969907407407407</v>
      </c>
      <c r="C8881" t="s">
        <v>2394</v>
      </c>
      <c r="D8881" t="s">
        <v>22</v>
      </c>
      <c r="E8881">
        <v>11</v>
      </c>
      <c r="F8881">
        <v>8</v>
      </c>
    </row>
    <row r="8882" spans="1:10">
      <c r="A8882" t="s">
        <v>2391</v>
      </c>
      <c r="B8882" s="56">
        <v>0.11972222222222222</v>
      </c>
      <c r="C8882" t="s">
        <v>888</v>
      </c>
      <c r="D8882" t="s">
        <v>22</v>
      </c>
      <c r="E8882" t="s">
        <v>17</v>
      </c>
      <c r="F8882">
        <v>20</v>
      </c>
    </row>
    <row r="8883" spans="1:10">
      <c r="A8883" t="s">
        <v>2391</v>
      </c>
      <c r="B8883" s="56">
        <v>0.12958333333333333</v>
      </c>
      <c r="C8883" t="s">
        <v>19</v>
      </c>
      <c r="D8883" t="s">
        <v>37</v>
      </c>
      <c r="E8883">
        <v>14</v>
      </c>
      <c r="F8883">
        <v>3</v>
      </c>
    </row>
    <row r="8884" spans="1:10">
      <c r="A8884" t="s">
        <v>2391</v>
      </c>
      <c r="B8884" s="56">
        <v>0.12973379629629631</v>
      </c>
      <c r="C8884" t="s">
        <v>19</v>
      </c>
      <c r="D8884" t="s">
        <v>37</v>
      </c>
      <c r="E8884">
        <v>13</v>
      </c>
      <c r="F8884">
        <v>2</v>
      </c>
    </row>
    <row r="8885" spans="1:10">
      <c r="A8885" t="s">
        <v>2391</v>
      </c>
      <c r="B8885" s="56">
        <v>0.13021990740740741</v>
      </c>
      <c r="C8885" t="s">
        <v>19</v>
      </c>
      <c r="D8885" t="s">
        <v>37</v>
      </c>
      <c r="E8885">
        <v>17</v>
      </c>
      <c r="F8885">
        <v>6</v>
      </c>
    </row>
    <row r="8886" spans="1:10">
      <c r="A8886" t="s">
        <v>2391</v>
      </c>
      <c r="B8886" s="56">
        <v>0.13106481481481483</v>
      </c>
      <c r="C8886" t="s">
        <v>19</v>
      </c>
      <c r="D8886" t="s">
        <v>37</v>
      </c>
      <c r="E8886">
        <v>14</v>
      </c>
      <c r="F8886">
        <v>3</v>
      </c>
    </row>
    <row r="8887" spans="1:10">
      <c r="A8887" t="s">
        <v>2391</v>
      </c>
      <c r="B8887" s="56">
        <v>0.13142361111111112</v>
      </c>
      <c r="C8887" t="s">
        <v>14</v>
      </c>
      <c r="D8887" t="s">
        <v>37</v>
      </c>
      <c r="E8887">
        <v>11</v>
      </c>
      <c r="F8887">
        <v>5</v>
      </c>
    </row>
    <row r="8888" spans="1:10">
      <c r="A8888" t="s">
        <v>2391</v>
      </c>
      <c r="B8888" s="56">
        <v>0.13157407407407407</v>
      </c>
      <c r="C8888" t="s">
        <v>888</v>
      </c>
      <c r="D8888" t="s">
        <v>15</v>
      </c>
      <c r="E8888">
        <v>27</v>
      </c>
      <c r="F8888">
        <v>18</v>
      </c>
    </row>
    <row r="8889" spans="1:10">
      <c r="A8889" t="s">
        <v>2391</v>
      </c>
      <c r="B8889" s="56">
        <v>0.13239583333333332</v>
      </c>
      <c r="C8889" t="s">
        <v>19</v>
      </c>
      <c r="D8889" t="s">
        <v>15</v>
      </c>
      <c r="E8889" t="s">
        <v>20</v>
      </c>
      <c r="F8889">
        <v>1</v>
      </c>
    </row>
    <row r="8890" spans="1:10">
      <c r="A8890" t="s">
        <v>2391</v>
      </c>
      <c r="B8890" s="56">
        <v>0.13370370370370371</v>
      </c>
      <c r="C8890" t="s">
        <v>13</v>
      </c>
      <c r="D8890" t="s">
        <v>37</v>
      </c>
      <c r="E8890">
        <v>18</v>
      </c>
      <c r="F8890">
        <v>12</v>
      </c>
    </row>
    <row r="8891" spans="1:10">
      <c r="A8891" t="s">
        <v>2391</v>
      </c>
      <c r="B8891" s="56">
        <v>0.13782407407407407</v>
      </c>
      <c r="C8891" t="s">
        <v>18</v>
      </c>
      <c r="D8891" t="s">
        <v>15</v>
      </c>
      <c r="E8891">
        <v>23</v>
      </c>
      <c r="F8891">
        <v>18</v>
      </c>
    </row>
    <row r="8892" spans="1:10">
      <c r="A8892" t="s">
        <v>2391</v>
      </c>
      <c r="B8892" s="56">
        <v>0.14528935185185185</v>
      </c>
      <c r="C8892" t="s">
        <v>18</v>
      </c>
      <c r="D8892" t="s">
        <v>60</v>
      </c>
      <c r="E8892">
        <v>20</v>
      </c>
      <c r="F8892">
        <v>19</v>
      </c>
    </row>
    <row r="8893" spans="1:10">
      <c r="A8893" t="s">
        <v>2391</v>
      </c>
      <c r="B8893" s="56">
        <v>0.1481712962962963</v>
      </c>
      <c r="C8893" t="s">
        <v>19</v>
      </c>
      <c r="D8893" t="s">
        <v>15</v>
      </c>
      <c r="E8893">
        <v>6</v>
      </c>
      <c r="F8893">
        <v>6</v>
      </c>
    </row>
    <row r="8894" spans="1:10">
      <c r="A8894" t="s">
        <v>2391</v>
      </c>
      <c r="B8894" s="56">
        <v>0.14820601851851853</v>
      </c>
      <c r="C8894" t="s">
        <v>18</v>
      </c>
      <c r="D8894" t="s">
        <v>15</v>
      </c>
      <c r="E8894">
        <v>23</v>
      </c>
      <c r="F8894">
        <v>18</v>
      </c>
    </row>
    <row r="8895" spans="1:10">
      <c r="A8895" t="s">
        <v>2391</v>
      </c>
      <c r="B8895" s="56">
        <v>0.14824074074074073</v>
      </c>
      <c r="C8895" t="s">
        <v>14</v>
      </c>
      <c r="D8895" t="s">
        <v>15</v>
      </c>
      <c r="E8895">
        <v>16</v>
      </c>
      <c r="F8895">
        <v>13</v>
      </c>
    </row>
    <row r="8896" spans="1:10">
      <c r="A8896" t="s">
        <v>2391</v>
      </c>
      <c r="B8896" s="56">
        <v>0.14932870370370371</v>
      </c>
      <c r="C8896" t="s">
        <v>18</v>
      </c>
      <c r="D8896" t="s">
        <v>77</v>
      </c>
      <c r="E8896">
        <v>14</v>
      </c>
      <c r="F8896">
        <v>10</v>
      </c>
      <c r="H8896" t="s">
        <v>2463</v>
      </c>
      <c r="J8896" t="s">
        <v>2464</v>
      </c>
    </row>
    <row r="8897" spans="1:10">
      <c r="A8897" t="s">
        <v>2391</v>
      </c>
      <c r="B8897" s="56">
        <v>0.14932870370370371</v>
      </c>
      <c r="C8897" t="s">
        <v>19</v>
      </c>
      <c r="D8897" t="s">
        <v>77</v>
      </c>
      <c r="E8897">
        <v>23</v>
      </c>
      <c r="F8897">
        <v>14</v>
      </c>
      <c r="J8897" t="s">
        <v>2464</v>
      </c>
    </row>
    <row r="8898" spans="1:10">
      <c r="A8898" t="s">
        <v>2391</v>
      </c>
      <c r="B8898" s="56">
        <v>0.14938657407407407</v>
      </c>
      <c r="C8898" t="s">
        <v>14</v>
      </c>
      <c r="D8898" t="s">
        <v>77</v>
      </c>
      <c r="E8898">
        <v>16</v>
      </c>
      <c r="F8898">
        <v>7</v>
      </c>
      <c r="H8898" t="s">
        <v>2465</v>
      </c>
      <c r="J8898" t="s">
        <v>2464</v>
      </c>
    </row>
    <row r="8899" spans="1:10">
      <c r="A8899" t="s">
        <v>2391</v>
      </c>
      <c r="B8899" s="56">
        <v>0.15186342592592592</v>
      </c>
      <c r="C8899" t="s">
        <v>18</v>
      </c>
      <c r="D8899" t="s">
        <v>109</v>
      </c>
      <c r="E8899" t="s">
        <v>38</v>
      </c>
      <c r="F8899" t="s">
        <v>38</v>
      </c>
      <c r="J8899" t="s">
        <v>56</v>
      </c>
    </row>
    <row r="8900" spans="1:10">
      <c r="A8900" t="s">
        <v>2391</v>
      </c>
      <c r="B8900" s="56">
        <v>0.15186342592592592</v>
      </c>
      <c r="C8900" t="s">
        <v>18</v>
      </c>
      <c r="D8900" t="s">
        <v>109</v>
      </c>
      <c r="E8900">
        <v>19</v>
      </c>
      <c r="F8900">
        <v>16</v>
      </c>
      <c r="J8900" t="s">
        <v>57</v>
      </c>
    </row>
    <row r="8901" spans="1:10">
      <c r="A8901" t="s">
        <v>2391</v>
      </c>
      <c r="B8901" s="56">
        <v>0.15152777777777779</v>
      </c>
      <c r="C8901" t="s">
        <v>14</v>
      </c>
      <c r="D8901" t="s">
        <v>30</v>
      </c>
      <c r="E8901">
        <v>13</v>
      </c>
      <c r="F8901">
        <v>4</v>
      </c>
      <c r="J8901" t="s">
        <v>394</v>
      </c>
    </row>
    <row r="8902" spans="1:10">
      <c r="A8902" t="s">
        <v>2391</v>
      </c>
      <c r="B8902" s="56">
        <v>0.1517361111111111</v>
      </c>
      <c r="C8902" t="s">
        <v>14</v>
      </c>
      <c r="D8902" t="s">
        <v>28</v>
      </c>
      <c r="E8902">
        <v>8</v>
      </c>
      <c r="H8902" t="s">
        <v>2466</v>
      </c>
    </row>
    <row r="8903" spans="1:10">
      <c r="A8903" t="s">
        <v>2391</v>
      </c>
      <c r="B8903" s="56">
        <v>0.15246527777777777</v>
      </c>
      <c r="C8903" t="s">
        <v>19</v>
      </c>
      <c r="D8903" t="s">
        <v>15</v>
      </c>
      <c r="E8903" t="s">
        <v>38</v>
      </c>
      <c r="F8903" t="s">
        <v>38</v>
      </c>
    </row>
    <row r="8904" spans="1:10">
      <c r="A8904" t="s">
        <v>2391</v>
      </c>
      <c r="B8904" s="56">
        <v>0.15247685185185186</v>
      </c>
      <c r="C8904" t="s">
        <v>18</v>
      </c>
      <c r="D8904" t="s">
        <v>15</v>
      </c>
      <c r="E8904">
        <v>24</v>
      </c>
      <c r="F8904">
        <v>19</v>
      </c>
    </row>
    <row r="8905" spans="1:10">
      <c r="A8905" t="s">
        <v>2391</v>
      </c>
      <c r="B8905" s="56">
        <v>0.15800925925925927</v>
      </c>
      <c r="C8905" t="s">
        <v>2394</v>
      </c>
      <c r="D8905" t="s">
        <v>22</v>
      </c>
      <c r="E8905">
        <v>24</v>
      </c>
      <c r="F8905">
        <v>10</v>
      </c>
      <c r="J8905" t="s">
        <v>2467</v>
      </c>
    </row>
    <row r="8906" spans="1:10">
      <c r="A8906" t="s">
        <v>2391</v>
      </c>
      <c r="B8906" s="56">
        <v>0.15800925925925927</v>
      </c>
      <c r="C8906" t="s">
        <v>2394</v>
      </c>
      <c r="D8906" t="s">
        <v>22</v>
      </c>
      <c r="E8906" t="s">
        <v>38</v>
      </c>
      <c r="F8906" t="s">
        <v>38</v>
      </c>
      <c r="J8906" t="s">
        <v>56</v>
      </c>
    </row>
    <row r="8907" spans="1:10">
      <c r="A8907" t="s">
        <v>2391</v>
      </c>
      <c r="B8907" s="56">
        <v>0.15800925925925927</v>
      </c>
      <c r="C8907" t="s">
        <v>2394</v>
      </c>
      <c r="D8907" t="s">
        <v>45</v>
      </c>
      <c r="E8907">
        <v>1</v>
      </c>
      <c r="J8907" t="s">
        <v>1548</v>
      </c>
    </row>
    <row r="8908" spans="1:10">
      <c r="A8908" t="s">
        <v>2391</v>
      </c>
      <c r="B8908" s="56">
        <v>0.15898148148148147</v>
      </c>
      <c r="C8908" t="s">
        <v>18</v>
      </c>
      <c r="D8908" t="s">
        <v>15</v>
      </c>
      <c r="E8908">
        <v>24</v>
      </c>
      <c r="F8908">
        <v>19</v>
      </c>
    </row>
    <row r="8909" spans="1:10">
      <c r="A8909" t="s">
        <v>2391</v>
      </c>
      <c r="B8909" s="56">
        <v>0.15914351851851852</v>
      </c>
      <c r="C8909" t="s">
        <v>2394</v>
      </c>
      <c r="D8909" t="s">
        <v>15</v>
      </c>
      <c r="E8909" t="s">
        <v>20</v>
      </c>
      <c r="F8909">
        <v>1</v>
      </c>
    </row>
    <row r="8910" spans="1:10">
      <c r="A8910" t="s">
        <v>2391</v>
      </c>
      <c r="B8910" s="56">
        <v>0.16261574074074073</v>
      </c>
      <c r="C8910" t="s">
        <v>18</v>
      </c>
      <c r="D8910" t="s">
        <v>15</v>
      </c>
      <c r="E8910" t="s">
        <v>20</v>
      </c>
      <c r="F8910">
        <v>1</v>
      </c>
    </row>
    <row r="8911" spans="1:10">
      <c r="A8911" t="s">
        <v>2391</v>
      </c>
      <c r="B8911" s="56">
        <v>0.16299768518518518</v>
      </c>
      <c r="C8911" t="s">
        <v>2394</v>
      </c>
      <c r="D8911" t="s">
        <v>15</v>
      </c>
      <c r="E8911">
        <v>16</v>
      </c>
      <c r="F8911">
        <v>11</v>
      </c>
      <c r="J8911" t="s">
        <v>56</v>
      </c>
    </row>
    <row r="8912" spans="1:10">
      <c r="A8912" t="s">
        <v>2391</v>
      </c>
      <c r="B8912" s="56">
        <v>0.16299768518518518</v>
      </c>
      <c r="C8912" t="s">
        <v>2394</v>
      </c>
      <c r="D8912" t="s">
        <v>15</v>
      </c>
      <c r="E8912">
        <v>22</v>
      </c>
      <c r="F8912">
        <v>17</v>
      </c>
      <c r="J8912" t="s">
        <v>2449</v>
      </c>
    </row>
    <row r="8913" spans="1:10">
      <c r="A8913" t="s">
        <v>2391</v>
      </c>
      <c r="B8913" s="56">
        <v>0.1658449074074074</v>
      </c>
      <c r="C8913" t="s">
        <v>19</v>
      </c>
      <c r="D8913" t="s">
        <v>22</v>
      </c>
      <c r="E8913">
        <v>28</v>
      </c>
      <c r="F8913">
        <v>5</v>
      </c>
      <c r="J8913" t="s">
        <v>2154</v>
      </c>
    </row>
    <row r="8914" spans="1:10">
      <c r="A8914" t="s">
        <v>2391</v>
      </c>
      <c r="B8914" s="56">
        <v>0.1658449074074074</v>
      </c>
      <c r="C8914" t="s">
        <v>19</v>
      </c>
      <c r="D8914" t="s">
        <v>22</v>
      </c>
      <c r="E8914" t="s">
        <v>38</v>
      </c>
      <c r="F8914" t="s">
        <v>38</v>
      </c>
      <c r="J8914" t="s">
        <v>56</v>
      </c>
    </row>
    <row r="8915" spans="1:10">
      <c r="A8915" t="s">
        <v>2391</v>
      </c>
      <c r="B8915" s="56">
        <v>0.16587962962962963</v>
      </c>
      <c r="C8915" t="s">
        <v>18</v>
      </c>
      <c r="D8915" t="s">
        <v>22</v>
      </c>
      <c r="E8915">
        <v>29</v>
      </c>
      <c r="F8915">
        <v>15</v>
      </c>
      <c r="J8915" t="s">
        <v>820</v>
      </c>
    </row>
    <row r="8916" spans="1:10">
      <c r="A8916" t="s">
        <v>2391</v>
      </c>
      <c r="B8916" s="56">
        <v>0.16771990740740741</v>
      </c>
      <c r="C8916" t="s">
        <v>14</v>
      </c>
      <c r="D8916" t="s">
        <v>62</v>
      </c>
      <c r="E8916">
        <v>11</v>
      </c>
      <c r="F8916">
        <v>8</v>
      </c>
      <c r="H8916" t="s">
        <v>2469</v>
      </c>
      <c r="J8916" t="s">
        <v>519</v>
      </c>
    </row>
    <row r="8917" spans="1:10">
      <c r="A8917" t="s">
        <v>2391</v>
      </c>
      <c r="B8917" s="56">
        <v>0.16791666666666666</v>
      </c>
      <c r="C8917" t="s">
        <v>2394</v>
      </c>
      <c r="D8917" t="s">
        <v>62</v>
      </c>
      <c r="E8917" t="s">
        <v>38</v>
      </c>
      <c r="F8917" t="s">
        <v>38</v>
      </c>
      <c r="J8917" t="s">
        <v>864</v>
      </c>
    </row>
    <row r="8918" spans="1:10">
      <c r="A8918" t="s">
        <v>2391</v>
      </c>
      <c r="B8918" s="56">
        <v>0.16791666666666666</v>
      </c>
      <c r="C8918" t="s">
        <v>2394</v>
      </c>
      <c r="D8918" t="s">
        <v>62</v>
      </c>
      <c r="E8918">
        <v>13</v>
      </c>
      <c r="F8918">
        <v>12</v>
      </c>
      <c r="H8918" t="s">
        <v>2470</v>
      </c>
      <c r="J8918" t="s">
        <v>2471</v>
      </c>
    </row>
    <row r="8919" spans="1:10">
      <c r="A8919" t="s">
        <v>2391</v>
      </c>
      <c r="B8919" s="56">
        <v>0.16894675925925925</v>
      </c>
      <c r="C8919" t="s">
        <v>19</v>
      </c>
      <c r="D8919" t="s">
        <v>15</v>
      </c>
      <c r="E8919">
        <v>4</v>
      </c>
      <c r="F8919">
        <v>4</v>
      </c>
    </row>
    <row r="8920" spans="1:10">
      <c r="A8920" t="s">
        <v>2391</v>
      </c>
      <c r="B8920" s="56">
        <v>0.17200231481481482</v>
      </c>
      <c r="C8920" t="s">
        <v>2394</v>
      </c>
      <c r="D8920" t="s">
        <v>62</v>
      </c>
      <c r="E8920" t="s">
        <v>38</v>
      </c>
      <c r="F8920" t="s">
        <v>38</v>
      </c>
      <c r="J8920" t="s">
        <v>864</v>
      </c>
    </row>
    <row r="8921" spans="1:10">
      <c r="A8921" t="s">
        <v>2391</v>
      </c>
      <c r="B8921" s="56">
        <v>0.17200231481481482</v>
      </c>
      <c r="C8921" t="s">
        <v>2394</v>
      </c>
      <c r="D8921" t="s">
        <v>62</v>
      </c>
      <c r="E8921">
        <v>11</v>
      </c>
      <c r="F8921">
        <v>10</v>
      </c>
      <c r="H8921" t="s">
        <v>2472</v>
      </c>
      <c r="J8921" t="s">
        <v>2473</v>
      </c>
    </row>
    <row r="8922" spans="1:10">
      <c r="A8922" t="s">
        <v>2391</v>
      </c>
      <c r="B8922" s="56">
        <v>0.1725925925925926</v>
      </c>
      <c r="C8922" t="s">
        <v>19</v>
      </c>
      <c r="D8922" t="s">
        <v>37</v>
      </c>
      <c r="E8922" t="s">
        <v>38</v>
      </c>
      <c r="F8922" t="s">
        <v>38</v>
      </c>
      <c r="J8922" t="s">
        <v>103</v>
      </c>
    </row>
    <row r="8923" spans="1:10">
      <c r="A8923" t="s">
        <v>2391</v>
      </c>
      <c r="B8923" s="56">
        <v>0.1725925925925926</v>
      </c>
      <c r="C8923" t="s">
        <v>19</v>
      </c>
      <c r="D8923" t="s">
        <v>37</v>
      </c>
      <c r="E8923">
        <v>18</v>
      </c>
      <c r="F8923">
        <v>7</v>
      </c>
      <c r="J8923" t="s">
        <v>105</v>
      </c>
    </row>
    <row r="8924" spans="1:10">
      <c r="A8924" t="s">
        <v>2413</v>
      </c>
      <c r="B8924" s="56">
        <v>2.1377314814814814E-2</v>
      </c>
      <c r="C8924" t="s">
        <v>18</v>
      </c>
      <c r="D8924" t="s">
        <v>15</v>
      </c>
      <c r="E8924">
        <v>17</v>
      </c>
      <c r="F8924">
        <v>12</v>
      </c>
    </row>
    <row r="8925" spans="1:10">
      <c r="A8925" t="s">
        <v>2413</v>
      </c>
      <c r="B8925" s="56">
        <v>2.8715277777777777E-2</v>
      </c>
      <c r="C8925" t="s">
        <v>13</v>
      </c>
      <c r="D8925" t="s">
        <v>30</v>
      </c>
      <c r="E8925">
        <v>6</v>
      </c>
      <c r="F8925">
        <v>6</v>
      </c>
      <c r="J8925" t="s">
        <v>2418</v>
      </c>
    </row>
    <row r="8926" spans="1:10">
      <c r="A8926" t="s">
        <v>2413</v>
      </c>
      <c r="B8926" s="56">
        <v>2.929398148148148E-2</v>
      </c>
      <c r="C8926" t="s">
        <v>19</v>
      </c>
      <c r="D8926" t="s">
        <v>30</v>
      </c>
      <c r="E8926">
        <v>9</v>
      </c>
      <c r="F8926">
        <v>4</v>
      </c>
      <c r="J8926" t="s">
        <v>2418</v>
      </c>
    </row>
    <row r="8927" spans="1:10">
      <c r="A8927" t="s">
        <v>2413</v>
      </c>
      <c r="B8927" s="56">
        <v>2.9502314814814815E-2</v>
      </c>
      <c r="C8927" t="s">
        <v>14</v>
      </c>
      <c r="D8927" t="s">
        <v>30</v>
      </c>
      <c r="E8927">
        <v>10</v>
      </c>
      <c r="F8927">
        <v>5</v>
      </c>
      <c r="J8927" t="s">
        <v>2418</v>
      </c>
    </row>
    <row r="8928" spans="1:10">
      <c r="A8928" t="s">
        <v>2413</v>
      </c>
      <c r="B8928" s="56">
        <v>3.0219907407407407E-2</v>
      </c>
      <c r="C8928" t="s">
        <v>18</v>
      </c>
      <c r="D8928" t="s">
        <v>30</v>
      </c>
      <c r="E8928">
        <v>14</v>
      </c>
      <c r="F8928">
        <v>9</v>
      </c>
      <c r="J8928" t="s">
        <v>2418</v>
      </c>
    </row>
    <row r="8929" spans="1:10">
      <c r="A8929" t="s">
        <v>2413</v>
      </c>
      <c r="B8929" s="56">
        <v>3.0578703703703705E-2</v>
      </c>
      <c r="C8929" t="s">
        <v>888</v>
      </c>
      <c r="D8929" t="s">
        <v>30</v>
      </c>
      <c r="E8929">
        <v>11</v>
      </c>
      <c r="F8929">
        <v>10</v>
      </c>
      <c r="J8929" t="s">
        <v>2418</v>
      </c>
    </row>
    <row r="8930" spans="1:10">
      <c r="A8930" t="s">
        <v>2413</v>
      </c>
      <c r="B8930" s="56">
        <v>3.0914351851851853E-2</v>
      </c>
      <c r="C8930" t="s">
        <v>2394</v>
      </c>
      <c r="D8930" t="s">
        <v>30</v>
      </c>
      <c r="E8930">
        <v>15</v>
      </c>
      <c r="F8930">
        <v>12</v>
      </c>
      <c r="J8930" t="s">
        <v>2418</v>
      </c>
    </row>
    <row r="8931" spans="1:10">
      <c r="A8931" t="s">
        <v>2413</v>
      </c>
      <c r="B8931" s="56">
        <v>3.3090277777777781E-2</v>
      </c>
      <c r="C8931" t="s">
        <v>21</v>
      </c>
      <c r="D8931" t="s">
        <v>30</v>
      </c>
      <c r="E8931">
        <v>16</v>
      </c>
      <c r="F8931">
        <v>15</v>
      </c>
      <c r="J8931" t="s">
        <v>2418</v>
      </c>
    </row>
    <row r="8932" spans="1:10">
      <c r="A8932" t="s">
        <v>2413</v>
      </c>
      <c r="B8932" s="56">
        <v>3.4861111111111114E-2</v>
      </c>
      <c r="C8932" t="s">
        <v>18</v>
      </c>
      <c r="D8932" t="s">
        <v>34</v>
      </c>
      <c r="E8932" t="s">
        <v>20</v>
      </c>
      <c r="F8932">
        <v>1</v>
      </c>
    </row>
    <row r="8933" spans="1:10">
      <c r="A8933" t="s">
        <v>2413</v>
      </c>
      <c r="B8933" s="56">
        <v>4.3738425925925924E-2</v>
      </c>
      <c r="C8933" t="s">
        <v>14</v>
      </c>
      <c r="D8933" t="s">
        <v>246</v>
      </c>
      <c r="E8933">
        <v>21</v>
      </c>
      <c r="F8933">
        <v>19</v>
      </c>
    </row>
    <row r="8934" spans="1:10">
      <c r="A8934" t="s">
        <v>2413</v>
      </c>
      <c r="B8934" s="56">
        <v>5.1527777777777777E-2</v>
      </c>
      <c r="C8934" t="s">
        <v>2394</v>
      </c>
      <c r="D8934" t="s">
        <v>15</v>
      </c>
      <c r="E8934">
        <v>14</v>
      </c>
      <c r="F8934">
        <v>6</v>
      </c>
    </row>
    <row r="8935" spans="1:10">
      <c r="A8935" t="s">
        <v>2413</v>
      </c>
      <c r="B8935" s="56">
        <v>5.1909722222222225E-2</v>
      </c>
      <c r="C8935" t="s">
        <v>18</v>
      </c>
      <c r="D8935" t="s">
        <v>15</v>
      </c>
      <c r="E8935">
        <v>17</v>
      </c>
      <c r="F8935">
        <v>12</v>
      </c>
    </row>
    <row r="8936" spans="1:10">
      <c r="A8936" t="s">
        <v>2413</v>
      </c>
      <c r="B8936" s="56">
        <v>5.4259259259259257E-2</v>
      </c>
      <c r="C8936" t="s">
        <v>14</v>
      </c>
      <c r="D8936" t="s">
        <v>15</v>
      </c>
      <c r="E8936">
        <v>19</v>
      </c>
      <c r="F8936">
        <v>16</v>
      </c>
    </row>
    <row r="8937" spans="1:10">
      <c r="A8937" t="s">
        <v>2413</v>
      </c>
      <c r="B8937" s="56">
        <v>6.1631944444444448E-2</v>
      </c>
      <c r="C8937" t="s">
        <v>2394</v>
      </c>
      <c r="D8937" t="s">
        <v>31</v>
      </c>
      <c r="E8937" t="s">
        <v>38</v>
      </c>
      <c r="F8937" t="s">
        <v>38</v>
      </c>
      <c r="J8937" t="s">
        <v>56</v>
      </c>
    </row>
    <row r="8938" spans="1:10">
      <c r="A8938" t="s">
        <v>2413</v>
      </c>
      <c r="B8938" s="56">
        <v>6.1631944444444448E-2</v>
      </c>
      <c r="C8938" t="s">
        <v>2394</v>
      </c>
      <c r="D8938" t="s">
        <v>31</v>
      </c>
      <c r="E8938">
        <v>12</v>
      </c>
      <c r="F8938">
        <v>11</v>
      </c>
      <c r="J8938" t="s">
        <v>2428</v>
      </c>
    </row>
    <row r="8939" spans="1:10">
      <c r="A8939" t="s">
        <v>2413</v>
      </c>
      <c r="B8939" s="56">
        <v>6.1631944444444448E-2</v>
      </c>
      <c r="C8939" t="s">
        <v>2394</v>
      </c>
      <c r="D8939" t="s">
        <v>31</v>
      </c>
      <c r="E8939">
        <v>13</v>
      </c>
      <c r="J8939" t="s">
        <v>2043</v>
      </c>
    </row>
    <row r="8940" spans="1:10">
      <c r="A8940" t="s">
        <v>2413</v>
      </c>
      <c r="B8940" s="56">
        <v>6.3530092592592596E-2</v>
      </c>
      <c r="C8940" t="s">
        <v>2394</v>
      </c>
      <c r="D8940" t="s">
        <v>15</v>
      </c>
      <c r="E8940">
        <v>13</v>
      </c>
      <c r="F8940">
        <v>12</v>
      </c>
      <c r="J8940" t="s">
        <v>2430</v>
      </c>
    </row>
    <row r="8941" spans="1:10">
      <c r="A8941" t="s">
        <v>2413</v>
      </c>
      <c r="B8941" s="56">
        <v>6.3831018518518523E-2</v>
      </c>
      <c r="C8941" t="s">
        <v>18</v>
      </c>
      <c r="D8941" t="s">
        <v>15</v>
      </c>
      <c r="E8941">
        <v>13</v>
      </c>
      <c r="F8941">
        <v>12</v>
      </c>
      <c r="J8941" t="s">
        <v>2430</v>
      </c>
    </row>
    <row r="8942" spans="1:10">
      <c r="A8942" t="s">
        <v>2413</v>
      </c>
      <c r="B8942" s="56">
        <v>6.3645833333333332E-2</v>
      </c>
      <c r="C8942" t="s">
        <v>21</v>
      </c>
      <c r="D8942" t="s">
        <v>37</v>
      </c>
      <c r="E8942">
        <v>12</v>
      </c>
      <c r="F8942">
        <v>11</v>
      </c>
      <c r="J8942" t="s">
        <v>2433</v>
      </c>
    </row>
    <row r="8943" spans="1:10">
      <c r="A8943" t="s">
        <v>2413</v>
      </c>
      <c r="B8943" s="56">
        <v>6.5393518518518517E-2</v>
      </c>
      <c r="C8943" t="s">
        <v>2394</v>
      </c>
      <c r="D8943" t="s">
        <v>15</v>
      </c>
      <c r="E8943" t="s">
        <v>38</v>
      </c>
      <c r="F8943" t="s">
        <v>38</v>
      </c>
      <c r="J8943" t="s">
        <v>56</v>
      </c>
    </row>
    <row r="8944" spans="1:10">
      <c r="A8944" t="s">
        <v>2413</v>
      </c>
      <c r="B8944" s="56">
        <v>6.5393518518518517E-2</v>
      </c>
      <c r="C8944" t="s">
        <v>2394</v>
      </c>
      <c r="D8944" t="s">
        <v>15</v>
      </c>
      <c r="E8944">
        <v>27</v>
      </c>
      <c r="F8944">
        <v>19</v>
      </c>
      <c r="J8944" t="s">
        <v>2437</v>
      </c>
    </row>
    <row r="8945" spans="1:10">
      <c r="A8945" t="s">
        <v>2413</v>
      </c>
      <c r="B8945" s="56">
        <v>6.5636574074074069E-2</v>
      </c>
      <c r="C8945" t="s">
        <v>21</v>
      </c>
      <c r="D8945" t="s">
        <v>37</v>
      </c>
      <c r="E8945" t="s">
        <v>20</v>
      </c>
      <c r="F8945">
        <v>1</v>
      </c>
      <c r="J8945" t="s">
        <v>2042</v>
      </c>
    </row>
    <row r="8946" spans="1:10">
      <c r="A8946" t="s">
        <v>2413</v>
      </c>
      <c r="B8946" s="56">
        <v>6.5636574074074069E-2</v>
      </c>
      <c r="C8946" t="s">
        <v>21</v>
      </c>
      <c r="D8946" t="s">
        <v>37</v>
      </c>
      <c r="E8946">
        <v>20</v>
      </c>
      <c r="F8946">
        <v>19</v>
      </c>
      <c r="J8946" t="s">
        <v>2439</v>
      </c>
    </row>
    <row r="8947" spans="1:10">
      <c r="A8947" t="s">
        <v>2413</v>
      </c>
      <c r="B8947" s="56">
        <v>7.3391203703703708E-2</v>
      </c>
      <c r="C8947" t="s">
        <v>21</v>
      </c>
      <c r="D8947" t="s">
        <v>135</v>
      </c>
      <c r="E8947">
        <v>18</v>
      </c>
      <c r="F8947">
        <v>15</v>
      </c>
      <c r="J8947" t="s">
        <v>57</v>
      </c>
    </row>
    <row r="8948" spans="1:10">
      <c r="A8948" t="s">
        <v>2413</v>
      </c>
      <c r="B8948" s="56">
        <v>7.3391203703703708E-2</v>
      </c>
      <c r="C8948" t="s">
        <v>21</v>
      </c>
      <c r="D8948" t="s">
        <v>135</v>
      </c>
      <c r="E8948" t="s">
        <v>20</v>
      </c>
      <c r="F8948">
        <v>1</v>
      </c>
      <c r="J8948" t="s">
        <v>56</v>
      </c>
    </row>
    <row r="8949" spans="1:10">
      <c r="A8949" t="s">
        <v>2413</v>
      </c>
      <c r="B8949" s="56">
        <v>0.11186342592592592</v>
      </c>
      <c r="C8949" t="s">
        <v>19</v>
      </c>
      <c r="D8949" t="s">
        <v>22</v>
      </c>
      <c r="E8949" t="s">
        <v>20</v>
      </c>
      <c r="F8949">
        <v>1</v>
      </c>
      <c r="J8949" t="s">
        <v>56</v>
      </c>
    </row>
    <row r="8950" spans="1:10">
      <c r="A8950" t="s">
        <v>2413</v>
      </c>
      <c r="B8950" s="56">
        <v>0.11186342592592592</v>
      </c>
      <c r="C8950" t="s">
        <v>19</v>
      </c>
      <c r="D8950" t="s">
        <v>22</v>
      </c>
      <c r="E8950">
        <v>30</v>
      </c>
      <c r="F8950">
        <v>7</v>
      </c>
      <c r="J8950" t="s">
        <v>2444</v>
      </c>
    </row>
    <row r="8951" spans="1:10">
      <c r="A8951" t="s">
        <v>2413</v>
      </c>
      <c r="B8951" s="56">
        <v>0.11203703703703703</v>
      </c>
      <c r="C8951" t="s">
        <v>18</v>
      </c>
      <c r="D8951" t="s">
        <v>22</v>
      </c>
      <c r="E8951" t="s">
        <v>20</v>
      </c>
      <c r="F8951">
        <v>1</v>
      </c>
      <c r="J8951" t="s">
        <v>56</v>
      </c>
    </row>
    <row r="8952" spans="1:10">
      <c r="A8952" t="s">
        <v>2413</v>
      </c>
      <c r="B8952" s="56">
        <v>0.11203703703703703</v>
      </c>
      <c r="C8952" t="s">
        <v>18</v>
      </c>
      <c r="D8952" t="s">
        <v>22</v>
      </c>
      <c r="E8952" t="s">
        <v>38</v>
      </c>
      <c r="F8952" t="s">
        <v>38</v>
      </c>
      <c r="J8952" t="s">
        <v>2400</v>
      </c>
    </row>
    <row r="8953" spans="1:10">
      <c r="A8953" t="s">
        <v>2413</v>
      </c>
      <c r="B8953" s="56">
        <v>0.11232638888888889</v>
      </c>
      <c r="C8953" t="s">
        <v>2394</v>
      </c>
      <c r="D8953" t="s">
        <v>22</v>
      </c>
      <c r="E8953">
        <v>15</v>
      </c>
      <c r="F8953">
        <v>11</v>
      </c>
      <c r="J8953" t="s">
        <v>2449</v>
      </c>
    </row>
    <row r="8954" spans="1:10">
      <c r="A8954" t="s">
        <v>2413</v>
      </c>
      <c r="B8954" s="56">
        <v>0.11232638888888889</v>
      </c>
      <c r="C8954" t="s">
        <v>2394</v>
      </c>
      <c r="D8954" t="s">
        <v>22</v>
      </c>
      <c r="E8954" t="s">
        <v>38</v>
      </c>
      <c r="F8954" t="s">
        <v>38</v>
      </c>
      <c r="J8954" t="s">
        <v>56</v>
      </c>
    </row>
    <row r="8955" spans="1:10">
      <c r="A8955" t="s">
        <v>2413</v>
      </c>
      <c r="B8955" s="56">
        <v>0.11239583333333333</v>
      </c>
      <c r="C8955" t="s">
        <v>888</v>
      </c>
      <c r="D8955" t="s">
        <v>22</v>
      </c>
      <c r="E8955">
        <v>5</v>
      </c>
      <c r="F8955">
        <v>4</v>
      </c>
      <c r="J8955" t="s">
        <v>56</v>
      </c>
    </row>
    <row r="8956" spans="1:10">
      <c r="A8956" t="s">
        <v>2413</v>
      </c>
      <c r="B8956" s="56">
        <v>0.11240740740740741</v>
      </c>
      <c r="C8956" t="s">
        <v>888</v>
      </c>
      <c r="D8956" t="s">
        <v>22</v>
      </c>
      <c r="E8956">
        <v>5</v>
      </c>
      <c r="F8956">
        <v>4</v>
      </c>
      <c r="J8956" t="s">
        <v>57</v>
      </c>
    </row>
    <row r="8957" spans="1:10">
      <c r="A8957" t="s">
        <v>2413</v>
      </c>
      <c r="B8957" s="56">
        <v>0.11251157407407407</v>
      </c>
      <c r="C8957" t="s">
        <v>14</v>
      </c>
      <c r="D8957" t="s">
        <v>22</v>
      </c>
      <c r="E8957">
        <v>24</v>
      </c>
      <c r="F8957">
        <v>15</v>
      </c>
      <c r="J8957" t="s">
        <v>57</v>
      </c>
    </row>
    <row r="8958" spans="1:10">
      <c r="A8958" t="s">
        <v>2413</v>
      </c>
      <c r="B8958" s="56">
        <v>0.11251157407407407</v>
      </c>
      <c r="C8958" t="s">
        <v>14</v>
      </c>
      <c r="D8958" t="s">
        <v>22</v>
      </c>
      <c r="E8958" t="s">
        <v>38</v>
      </c>
      <c r="F8958" t="s">
        <v>38</v>
      </c>
      <c r="J8958" t="s">
        <v>56</v>
      </c>
    </row>
    <row r="8959" spans="1:10">
      <c r="A8959" t="s">
        <v>2413</v>
      </c>
      <c r="B8959" s="56">
        <v>0.11363425925925925</v>
      </c>
      <c r="C8959" t="s">
        <v>2394</v>
      </c>
      <c r="D8959" t="s">
        <v>55</v>
      </c>
      <c r="E8959">
        <v>7</v>
      </c>
      <c r="F8959">
        <v>5</v>
      </c>
      <c r="J8959" t="s">
        <v>2452</v>
      </c>
    </row>
    <row r="8960" spans="1:10">
      <c r="A8960" t="s">
        <v>2413</v>
      </c>
      <c r="B8960" s="56">
        <v>0.11380787037037036</v>
      </c>
      <c r="C8960" t="s">
        <v>14</v>
      </c>
      <c r="D8960" t="s">
        <v>52</v>
      </c>
      <c r="E8960" t="s">
        <v>17</v>
      </c>
      <c r="F8960">
        <v>20</v>
      </c>
    </row>
    <row r="8961" spans="1:10">
      <c r="A8961" t="s">
        <v>2413</v>
      </c>
      <c r="B8961" s="56">
        <v>0.11392361111111111</v>
      </c>
      <c r="C8961" t="s">
        <v>888</v>
      </c>
      <c r="D8961" t="s">
        <v>52</v>
      </c>
      <c r="E8961">
        <v>12</v>
      </c>
      <c r="F8961">
        <v>11</v>
      </c>
    </row>
    <row r="8962" spans="1:10">
      <c r="A8962" t="s">
        <v>2413</v>
      </c>
      <c r="B8962" s="56">
        <v>0.11541666666666667</v>
      </c>
      <c r="C8962" t="s">
        <v>18</v>
      </c>
      <c r="D8962" t="s">
        <v>15</v>
      </c>
      <c r="E8962">
        <v>18</v>
      </c>
      <c r="F8962">
        <v>13</v>
      </c>
    </row>
    <row r="8963" spans="1:10">
      <c r="A8963" t="s">
        <v>2413</v>
      </c>
      <c r="B8963" s="56">
        <v>0.11606481481481482</v>
      </c>
      <c r="C8963" t="s">
        <v>18</v>
      </c>
      <c r="D8963" t="s">
        <v>26</v>
      </c>
      <c r="E8963">
        <v>19</v>
      </c>
      <c r="F8963">
        <v>16</v>
      </c>
    </row>
    <row r="8964" spans="1:10">
      <c r="A8964" t="s">
        <v>2413</v>
      </c>
      <c r="B8964" s="56">
        <v>0.11628472222222222</v>
      </c>
      <c r="C8964" t="s">
        <v>19</v>
      </c>
      <c r="D8964" t="s">
        <v>30</v>
      </c>
      <c r="E8964" t="s">
        <v>38</v>
      </c>
      <c r="F8964" t="s">
        <v>38</v>
      </c>
      <c r="J8964" t="s">
        <v>56</v>
      </c>
    </row>
    <row r="8965" spans="1:10">
      <c r="A8965" t="s">
        <v>2413</v>
      </c>
      <c r="B8965" s="56">
        <v>0.11628472222222222</v>
      </c>
      <c r="C8965" t="s">
        <v>19</v>
      </c>
      <c r="D8965" t="s">
        <v>30</v>
      </c>
      <c r="E8965" t="s">
        <v>17</v>
      </c>
      <c r="F8965">
        <v>20</v>
      </c>
      <c r="G8965" t="s">
        <v>40</v>
      </c>
      <c r="J8965" t="s">
        <v>1294</v>
      </c>
    </row>
    <row r="8966" spans="1:10">
      <c r="A8966" t="s">
        <v>2413</v>
      </c>
      <c r="B8966" s="56">
        <v>0.11663194444444444</v>
      </c>
      <c r="C8966" t="s">
        <v>19</v>
      </c>
      <c r="D8966" t="s">
        <v>28</v>
      </c>
      <c r="E8966">
        <v>60</v>
      </c>
      <c r="H8966" t="s">
        <v>2461</v>
      </c>
      <c r="I8966">
        <v>1</v>
      </c>
    </row>
    <row r="8967" spans="1:10">
      <c r="A8967" t="s">
        <v>2413</v>
      </c>
      <c r="B8967" s="56">
        <v>0.11673611111111111</v>
      </c>
      <c r="C8967" t="s">
        <v>19</v>
      </c>
      <c r="D8967" t="s">
        <v>30</v>
      </c>
      <c r="E8967">
        <v>22</v>
      </c>
      <c r="F8967">
        <v>12</v>
      </c>
      <c r="J8967" t="s">
        <v>1244</v>
      </c>
    </row>
    <row r="8968" spans="1:10">
      <c r="A8968" t="s">
        <v>2413</v>
      </c>
      <c r="B8968" s="56">
        <v>0.11679398148148148</v>
      </c>
      <c r="C8968" t="s">
        <v>19</v>
      </c>
      <c r="D8968" t="s">
        <v>28</v>
      </c>
      <c r="E8968">
        <v>9</v>
      </c>
      <c r="H8968" t="s">
        <v>897</v>
      </c>
    </row>
    <row r="8969" spans="1:10">
      <c r="A8969" t="s">
        <v>2413</v>
      </c>
      <c r="B8969" s="56">
        <v>0.11873842592592593</v>
      </c>
      <c r="C8969" t="s">
        <v>19</v>
      </c>
      <c r="D8969" t="s">
        <v>26</v>
      </c>
      <c r="E8969">
        <v>9</v>
      </c>
      <c r="F8969">
        <v>5</v>
      </c>
    </row>
    <row r="8970" spans="1:10">
      <c r="A8970" t="s">
        <v>2413</v>
      </c>
      <c r="B8970" s="56">
        <v>0.11878472222222222</v>
      </c>
      <c r="C8970" t="s">
        <v>18</v>
      </c>
      <c r="D8970" t="s">
        <v>26</v>
      </c>
      <c r="E8970">
        <v>5</v>
      </c>
      <c r="F8970">
        <v>2</v>
      </c>
    </row>
    <row r="8971" spans="1:10">
      <c r="A8971" t="s">
        <v>2413</v>
      </c>
      <c r="B8971" s="56">
        <v>0.12028935185185186</v>
      </c>
      <c r="C8971" t="s">
        <v>19</v>
      </c>
      <c r="D8971" t="s">
        <v>37</v>
      </c>
      <c r="E8971">
        <v>25</v>
      </c>
      <c r="F8971">
        <v>14</v>
      </c>
    </row>
    <row r="8972" spans="1:10">
      <c r="A8972" t="s">
        <v>2413</v>
      </c>
      <c r="B8972" s="56">
        <v>0.12064814814814814</v>
      </c>
      <c r="C8972" t="s">
        <v>19</v>
      </c>
      <c r="D8972" t="s">
        <v>137</v>
      </c>
      <c r="E8972">
        <v>17</v>
      </c>
      <c r="F8972">
        <v>4</v>
      </c>
    </row>
    <row r="8973" spans="1:10">
      <c r="A8973" t="s">
        <v>2413</v>
      </c>
      <c r="B8973" s="56">
        <v>0.12152777777777778</v>
      </c>
      <c r="C8973" t="s">
        <v>19</v>
      </c>
      <c r="D8973" t="s">
        <v>78</v>
      </c>
      <c r="E8973">
        <v>5</v>
      </c>
      <c r="F8973">
        <v>2</v>
      </c>
    </row>
    <row r="8974" spans="1:10">
      <c r="A8974" t="s">
        <v>2413</v>
      </c>
      <c r="B8974" s="56">
        <v>0.12439814814814815</v>
      </c>
      <c r="C8974" t="s">
        <v>21</v>
      </c>
      <c r="D8974" t="s">
        <v>15</v>
      </c>
      <c r="E8974">
        <v>20</v>
      </c>
      <c r="F8974">
        <v>17</v>
      </c>
    </row>
    <row r="8975" spans="1:10">
      <c r="A8975" t="s">
        <v>2413</v>
      </c>
      <c r="B8975" s="56">
        <v>0.12440972222222223</v>
      </c>
      <c r="C8975" t="s">
        <v>13</v>
      </c>
      <c r="D8975" t="s">
        <v>15</v>
      </c>
      <c r="E8975">
        <v>12</v>
      </c>
      <c r="F8975">
        <v>10</v>
      </c>
    </row>
    <row r="8976" spans="1:10">
      <c r="A8976" t="s">
        <v>2413</v>
      </c>
      <c r="B8976" s="56">
        <v>0.13018518518518518</v>
      </c>
      <c r="C8976" t="s">
        <v>19</v>
      </c>
      <c r="D8976" t="s">
        <v>37</v>
      </c>
      <c r="E8976">
        <v>15</v>
      </c>
      <c r="F8976">
        <v>4</v>
      </c>
    </row>
    <row r="8977" spans="1:6">
      <c r="A8977" t="s">
        <v>2413</v>
      </c>
      <c r="B8977" s="56">
        <v>0.13062499999999999</v>
      </c>
      <c r="C8977" t="s">
        <v>19</v>
      </c>
      <c r="D8977" t="s">
        <v>137</v>
      </c>
      <c r="E8977">
        <v>20</v>
      </c>
      <c r="F8977">
        <v>7</v>
      </c>
    </row>
    <row r="8978" spans="1:6">
      <c r="A8978" t="s">
        <v>2413</v>
      </c>
      <c r="B8978" s="56">
        <v>8.9212962962962966E-2</v>
      </c>
      <c r="C8978" t="s">
        <v>19</v>
      </c>
      <c r="D8978" t="s">
        <v>137</v>
      </c>
      <c r="E8978">
        <v>25</v>
      </c>
      <c r="F8978">
        <v>12</v>
      </c>
    </row>
    <row r="8979" spans="1:6">
      <c r="A8979" t="s">
        <v>2413</v>
      </c>
      <c r="B8979" s="56">
        <v>0.13344907407407408</v>
      </c>
      <c r="C8979" t="s">
        <v>19</v>
      </c>
      <c r="D8979" t="s">
        <v>137</v>
      </c>
      <c r="E8979">
        <v>16</v>
      </c>
      <c r="F8979">
        <v>3</v>
      </c>
    </row>
    <row r="8980" spans="1:6">
      <c r="A8980" t="s">
        <v>2413</v>
      </c>
      <c r="B8980" s="56">
        <v>0.13418981481481482</v>
      </c>
      <c r="C8980" t="s">
        <v>14</v>
      </c>
      <c r="D8980" t="s">
        <v>37</v>
      </c>
      <c r="E8980">
        <v>15</v>
      </c>
      <c r="F8980">
        <v>9</v>
      </c>
    </row>
    <row r="8981" spans="1:6">
      <c r="A8981" t="s">
        <v>2413</v>
      </c>
      <c r="B8981" s="56">
        <v>0.13592592592592592</v>
      </c>
      <c r="C8981" t="s">
        <v>18</v>
      </c>
      <c r="D8981" t="s">
        <v>55</v>
      </c>
      <c r="E8981">
        <v>22</v>
      </c>
      <c r="F8981">
        <v>18</v>
      </c>
    </row>
    <row r="8982" spans="1:6">
      <c r="A8982" t="s">
        <v>2413</v>
      </c>
      <c r="B8982" s="56">
        <v>0.13612268518518519</v>
      </c>
      <c r="C8982" t="s">
        <v>18</v>
      </c>
      <c r="D8982" t="s">
        <v>109</v>
      </c>
      <c r="E8982">
        <v>21</v>
      </c>
      <c r="F8982">
        <v>18</v>
      </c>
    </row>
    <row r="8983" spans="1:6">
      <c r="A8983" t="s">
        <v>2413</v>
      </c>
      <c r="B8983" s="56">
        <v>0.1388888888888889</v>
      </c>
      <c r="C8983" t="s">
        <v>21</v>
      </c>
      <c r="D8983" t="s">
        <v>22</v>
      </c>
      <c r="E8983">
        <v>13</v>
      </c>
      <c r="F8983">
        <v>12</v>
      </c>
    </row>
    <row r="8984" spans="1:6">
      <c r="A8984" t="s">
        <v>2413</v>
      </c>
      <c r="B8984" s="56">
        <v>0.13976851851851851</v>
      </c>
      <c r="C8984" t="s">
        <v>14</v>
      </c>
      <c r="D8984" t="s">
        <v>15</v>
      </c>
      <c r="E8984">
        <v>5</v>
      </c>
      <c r="F8984">
        <v>2</v>
      </c>
    </row>
    <row r="8985" spans="1:6">
      <c r="A8985" t="s">
        <v>2413</v>
      </c>
      <c r="B8985" s="56">
        <v>0.13979166666666668</v>
      </c>
      <c r="C8985" t="s">
        <v>888</v>
      </c>
      <c r="D8985" t="s">
        <v>15</v>
      </c>
      <c r="E8985">
        <v>14</v>
      </c>
      <c r="F8985">
        <v>5</v>
      </c>
    </row>
    <row r="8986" spans="1:6">
      <c r="A8986" t="s">
        <v>2413</v>
      </c>
      <c r="B8986" s="56">
        <v>0.1400925925925926</v>
      </c>
      <c r="C8986" t="s">
        <v>19</v>
      </c>
      <c r="D8986" t="s">
        <v>137</v>
      </c>
      <c r="E8986">
        <v>26</v>
      </c>
      <c r="F8986">
        <v>13</v>
      </c>
    </row>
    <row r="8987" spans="1:6">
      <c r="A8987" t="s">
        <v>2413</v>
      </c>
      <c r="B8987" s="56">
        <v>0.14098379629629629</v>
      </c>
      <c r="C8987" t="s">
        <v>19</v>
      </c>
      <c r="D8987" t="s">
        <v>37</v>
      </c>
      <c r="E8987">
        <v>28</v>
      </c>
      <c r="F8987">
        <v>17</v>
      </c>
    </row>
    <row r="8988" spans="1:6">
      <c r="A8988" t="s">
        <v>2413</v>
      </c>
      <c r="B8988" s="56">
        <v>0.14136574074074074</v>
      </c>
      <c r="C8988" t="s">
        <v>19</v>
      </c>
      <c r="D8988" t="s">
        <v>137</v>
      </c>
      <c r="E8988">
        <v>29</v>
      </c>
      <c r="F8988">
        <v>16</v>
      </c>
    </row>
    <row r="8989" spans="1:6">
      <c r="A8989" t="s">
        <v>2413</v>
      </c>
      <c r="B8989" s="56">
        <v>0.14355324074074075</v>
      </c>
      <c r="C8989" t="s">
        <v>21</v>
      </c>
      <c r="D8989" t="s">
        <v>78</v>
      </c>
      <c r="E8989">
        <v>23</v>
      </c>
      <c r="F8989">
        <v>18</v>
      </c>
    </row>
    <row r="8990" spans="1:6">
      <c r="A8990" t="s">
        <v>2413</v>
      </c>
      <c r="B8990" s="56">
        <v>0.14484953703703704</v>
      </c>
      <c r="C8990" t="s">
        <v>21</v>
      </c>
      <c r="D8990" t="s">
        <v>37</v>
      </c>
      <c r="E8990">
        <v>16</v>
      </c>
      <c r="F8990">
        <v>7</v>
      </c>
    </row>
    <row r="8991" spans="1:6">
      <c r="A8991" t="s">
        <v>2413</v>
      </c>
      <c r="B8991" s="56">
        <v>0.14509259259259261</v>
      </c>
      <c r="C8991" t="s">
        <v>19</v>
      </c>
      <c r="D8991" t="s">
        <v>137</v>
      </c>
      <c r="E8991">
        <v>20</v>
      </c>
      <c r="F8991">
        <v>7</v>
      </c>
    </row>
    <row r="8992" spans="1:6">
      <c r="A8992" t="s">
        <v>2413</v>
      </c>
      <c r="B8992" s="56">
        <v>0.145625</v>
      </c>
      <c r="C8992" t="s">
        <v>888</v>
      </c>
      <c r="D8992" t="s">
        <v>15</v>
      </c>
      <c r="E8992">
        <v>16</v>
      </c>
      <c r="F8992">
        <v>7</v>
      </c>
    </row>
    <row r="8993" spans="1:10">
      <c r="A8993" t="s">
        <v>2413</v>
      </c>
      <c r="B8993" s="56">
        <v>0.145625</v>
      </c>
      <c r="C8993" t="s">
        <v>18</v>
      </c>
      <c r="D8993" t="s">
        <v>15</v>
      </c>
      <c r="E8993">
        <v>10</v>
      </c>
      <c r="F8993">
        <v>5</v>
      </c>
    </row>
    <row r="8994" spans="1:10">
      <c r="A8994" t="s">
        <v>2413</v>
      </c>
      <c r="B8994" s="56">
        <v>0.15288194444444445</v>
      </c>
      <c r="C8994" t="s">
        <v>888</v>
      </c>
      <c r="D8994" t="s">
        <v>37</v>
      </c>
      <c r="E8994">
        <v>1</v>
      </c>
      <c r="F8994">
        <v>2</v>
      </c>
    </row>
    <row r="8995" spans="1:10">
      <c r="A8995" t="s">
        <v>2413</v>
      </c>
      <c r="B8995" s="56">
        <v>0.15362268518518518</v>
      </c>
      <c r="C8995" t="s">
        <v>21</v>
      </c>
      <c r="D8995" t="s">
        <v>37</v>
      </c>
      <c r="E8995">
        <v>21</v>
      </c>
      <c r="F8995">
        <v>12</v>
      </c>
    </row>
    <row r="8996" spans="1:10">
      <c r="A8996" t="s">
        <v>2413</v>
      </c>
      <c r="B8996" s="56">
        <v>0.15362268518518518</v>
      </c>
      <c r="C8996" t="s">
        <v>14</v>
      </c>
      <c r="D8996" t="s">
        <v>37</v>
      </c>
      <c r="E8996">
        <v>11</v>
      </c>
      <c r="F8996">
        <v>5</v>
      </c>
    </row>
    <row r="8997" spans="1:10">
      <c r="A8997" t="s">
        <v>2413</v>
      </c>
      <c r="B8997" s="56">
        <v>0.15434027777777778</v>
      </c>
      <c r="C8997" t="s">
        <v>2394</v>
      </c>
      <c r="D8997" t="s">
        <v>321</v>
      </c>
      <c r="E8997">
        <v>11</v>
      </c>
    </row>
    <row r="8998" spans="1:10">
      <c r="A8998" t="s">
        <v>2413</v>
      </c>
      <c r="B8998" s="56">
        <v>0.15552083333333333</v>
      </c>
      <c r="C8998" t="s">
        <v>21</v>
      </c>
      <c r="D8998" t="s">
        <v>78</v>
      </c>
      <c r="E8998">
        <v>19</v>
      </c>
      <c r="F8998">
        <v>14</v>
      </c>
    </row>
    <row r="8999" spans="1:10">
      <c r="A8999" t="s">
        <v>2413</v>
      </c>
      <c r="B8999" s="56">
        <v>0.15596064814814814</v>
      </c>
      <c r="C8999" t="s">
        <v>19</v>
      </c>
      <c r="D8999" t="s">
        <v>37</v>
      </c>
      <c r="E8999">
        <v>17</v>
      </c>
      <c r="F8999">
        <v>6</v>
      </c>
    </row>
    <row r="9000" spans="1:10">
      <c r="A9000" t="s">
        <v>2413</v>
      </c>
      <c r="B9000" s="56">
        <v>0.15633101851851852</v>
      </c>
      <c r="C9000" t="s">
        <v>19</v>
      </c>
      <c r="D9000" t="s">
        <v>137</v>
      </c>
      <c r="E9000">
        <v>26</v>
      </c>
      <c r="F9000">
        <v>13</v>
      </c>
    </row>
    <row r="9001" spans="1:10">
      <c r="A9001" t="s">
        <v>2413</v>
      </c>
      <c r="B9001" s="56">
        <v>0.15784722222222222</v>
      </c>
      <c r="C9001" t="s">
        <v>14</v>
      </c>
      <c r="D9001" t="s">
        <v>22</v>
      </c>
      <c r="E9001">
        <v>24</v>
      </c>
      <c r="F9001">
        <v>15</v>
      </c>
    </row>
    <row r="9002" spans="1:10">
      <c r="A9002" t="s">
        <v>2413</v>
      </c>
      <c r="B9002" s="56">
        <v>0.15784722222222222</v>
      </c>
      <c r="C9002" t="s">
        <v>2394</v>
      </c>
      <c r="D9002" t="s">
        <v>22</v>
      </c>
      <c r="E9002">
        <v>15</v>
      </c>
      <c r="F9002">
        <v>12</v>
      </c>
    </row>
    <row r="9003" spans="1:10">
      <c r="A9003" t="s">
        <v>2413</v>
      </c>
      <c r="B9003" s="56">
        <v>0.15843750000000001</v>
      </c>
      <c r="C9003" t="s">
        <v>21</v>
      </c>
      <c r="D9003" t="s">
        <v>78</v>
      </c>
      <c r="E9003">
        <v>24</v>
      </c>
      <c r="F9003">
        <v>19</v>
      </c>
    </row>
    <row r="9004" spans="1:10">
      <c r="A9004" t="s">
        <v>2413</v>
      </c>
      <c r="B9004" s="56">
        <v>0.15920138888888888</v>
      </c>
      <c r="C9004" t="s">
        <v>19</v>
      </c>
      <c r="D9004" t="s">
        <v>37</v>
      </c>
      <c r="E9004" t="s">
        <v>20</v>
      </c>
      <c r="F9004">
        <v>1</v>
      </c>
    </row>
    <row r="9005" spans="1:10">
      <c r="A9005" t="s">
        <v>2413</v>
      </c>
      <c r="B9005" s="56">
        <v>0.15958333333333333</v>
      </c>
      <c r="C9005" t="s">
        <v>19</v>
      </c>
      <c r="D9005" t="s">
        <v>137</v>
      </c>
      <c r="E9005">
        <v>26</v>
      </c>
      <c r="F9005">
        <v>13</v>
      </c>
    </row>
    <row r="9006" spans="1:10">
      <c r="A9006" t="s">
        <v>2413</v>
      </c>
      <c r="B9006" s="56">
        <v>0.16192129629629629</v>
      </c>
      <c r="C9006" t="s">
        <v>18</v>
      </c>
      <c r="D9006" t="s">
        <v>242</v>
      </c>
      <c r="E9006">
        <v>16</v>
      </c>
      <c r="F9006">
        <v>11</v>
      </c>
    </row>
    <row r="9007" spans="1:10">
      <c r="A9007" t="s">
        <v>2413</v>
      </c>
      <c r="B9007" s="56">
        <v>0.1628125</v>
      </c>
      <c r="C9007" t="s">
        <v>19</v>
      </c>
      <c r="D9007" t="s">
        <v>137</v>
      </c>
      <c r="E9007">
        <v>17</v>
      </c>
      <c r="F9007">
        <v>4</v>
      </c>
    </row>
    <row r="9008" spans="1:10">
      <c r="A9008" t="s">
        <v>2413</v>
      </c>
      <c r="B9008" s="56">
        <v>0.16322916666666668</v>
      </c>
      <c r="C9008" t="s">
        <v>21</v>
      </c>
      <c r="D9008" t="s">
        <v>22</v>
      </c>
      <c r="E9008">
        <v>17</v>
      </c>
      <c r="F9008">
        <v>6</v>
      </c>
      <c r="J9008" t="s">
        <v>1125</v>
      </c>
    </row>
    <row r="9009" spans="1:10">
      <c r="A9009" t="s">
        <v>2413</v>
      </c>
      <c r="B9009" s="56">
        <v>0.16322916666666668</v>
      </c>
      <c r="C9009" t="s">
        <v>19</v>
      </c>
      <c r="D9009" t="s">
        <v>22</v>
      </c>
      <c r="E9009">
        <v>39</v>
      </c>
      <c r="F9009">
        <v>16</v>
      </c>
      <c r="J9009" t="s">
        <v>1125</v>
      </c>
    </row>
    <row r="9010" spans="1:10">
      <c r="A9010" t="s">
        <v>2413</v>
      </c>
      <c r="B9010" s="56">
        <v>0.16322916666666668</v>
      </c>
      <c r="C9010" t="s">
        <v>18</v>
      </c>
      <c r="D9010" t="s">
        <v>22</v>
      </c>
      <c r="E9010" t="s">
        <v>20</v>
      </c>
      <c r="F9010">
        <v>1</v>
      </c>
      <c r="J9010" t="s">
        <v>1125</v>
      </c>
    </row>
    <row r="9011" spans="1:10">
      <c r="A9011" t="s">
        <v>2413</v>
      </c>
      <c r="B9011" s="56">
        <v>0.16322916666666668</v>
      </c>
      <c r="C9011" t="s">
        <v>888</v>
      </c>
      <c r="D9011" t="s">
        <v>22</v>
      </c>
      <c r="E9011">
        <v>22</v>
      </c>
      <c r="F9011">
        <v>11</v>
      </c>
      <c r="J9011" t="s">
        <v>1125</v>
      </c>
    </row>
    <row r="9012" spans="1:10">
      <c r="A9012" t="s">
        <v>2413</v>
      </c>
      <c r="B9012" s="56">
        <v>0.16461805555555556</v>
      </c>
      <c r="C9012" t="s">
        <v>18</v>
      </c>
      <c r="D9012" t="s">
        <v>78</v>
      </c>
      <c r="E9012">
        <v>13</v>
      </c>
      <c r="F9012">
        <v>12</v>
      </c>
    </row>
    <row r="9013" spans="1:10">
      <c r="A9013" t="s">
        <v>2413</v>
      </c>
      <c r="B9013" s="56">
        <v>0.16545138888888888</v>
      </c>
      <c r="C9013" t="s">
        <v>13</v>
      </c>
      <c r="D9013" t="s">
        <v>15</v>
      </c>
      <c r="E9013">
        <v>12</v>
      </c>
      <c r="F9013">
        <v>10</v>
      </c>
    </row>
    <row r="9014" spans="1:10">
      <c r="A9014" t="s">
        <v>2413</v>
      </c>
      <c r="B9014" s="56">
        <v>0.16730324074074074</v>
      </c>
      <c r="C9014" t="s">
        <v>2394</v>
      </c>
      <c r="D9014" t="s">
        <v>22</v>
      </c>
      <c r="E9014">
        <v>21</v>
      </c>
      <c r="F9014">
        <v>3</v>
      </c>
      <c r="J9014" t="s">
        <v>2474</v>
      </c>
    </row>
    <row r="9015" spans="1:10">
      <c r="A9015" t="s">
        <v>2413</v>
      </c>
      <c r="B9015" s="56">
        <v>0.16730324074074074</v>
      </c>
      <c r="C9015" t="s">
        <v>2394</v>
      </c>
      <c r="D9015" t="s">
        <v>22</v>
      </c>
      <c r="E9015" t="s">
        <v>38</v>
      </c>
      <c r="F9015" t="s">
        <v>38</v>
      </c>
      <c r="J9015" t="s">
        <v>56</v>
      </c>
    </row>
    <row r="9016" spans="1:10">
      <c r="A9016" t="s">
        <v>2413</v>
      </c>
      <c r="B9016" s="56">
        <v>0.16730324074074074</v>
      </c>
      <c r="C9016" t="s">
        <v>19</v>
      </c>
      <c r="D9016" t="s">
        <v>22</v>
      </c>
      <c r="E9016" t="s">
        <v>38</v>
      </c>
      <c r="F9016" t="s">
        <v>38</v>
      </c>
      <c r="J9016" t="s">
        <v>56</v>
      </c>
    </row>
    <row r="9017" spans="1:10">
      <c r="A9017" t="s">
        <v>2413</v>
      </c>
      <c r="B9017" s="56">
        <v>0.16730324074074074</v>
      </c>
      <c r="C9017" t="s">
        <v>19</v>
      </c>
      <c r="D9017" t="s">
        <v>22</v>
      </c>
      <c r="E9017">
        <v>25</v>
      </c>
      <c r="F9017">
        <v>2</v>
      </c>
      <c r="J9017" t="s">
        <v>2400</v>
      </c>
    </row>
    <row r="9018" spans="1:10">
      <c r="A9018" t="s">
        <v>2413</v>
      </c>
      <c r="B9018" s="56">
        <v>0.16730324074074074</v>
      </c>
      <c r="C9018" t="s">
        <v>21</v>
      </c>
      <c r="D9018" t="s">
        <v>22</v>
      </c>
      <c r="E9018" t="s">
        <v>38</v>
      </c>
      <c r="F9018" t="s">
        <v>38</v>
      </c>
      <c r="J9018" t="s">
        <v>56</v>
      </c>
    </row>
    <row r="9019" spans="1:10">
      <c r="A9019" t="s">
        <v>2413</v>
      </c>
      <c r="B9019" s="56">
        <v>0.16730324074074074</v>
      </c>
      <c r="C9019" t="s">
        <v>21</v>
      </c>
      <c r="D9019" t="s">
        <v>22</v>
      </c>
      <c r="E9019">
        <v>20</v>
      </c>
      <c r="F9019">
        <v>9</v>
      </c>
      <c r="J9019" t="s">
        <v>2400</v>
      </c>
    </row>
    <row r="9020" spans="1:10">
      <c r="B9020" s="56">
        <v>0.16730324074074074</v>
      </c>
      <c r="C9020" t="s">
        <v>14</v>
      </c>
      <c r="D9020" t="s">
        <v>22</v>
      </c>
      <c r="E9020">
        <v>22</v>
      </c>
      <c r="F9020">
        <v>3</v>
      </c>
      <c r="J9020" t="s">
        <v>56</v>
      </c>
    </row>
    <row r="9021" spans="1:10">
      <c r="A9021" t="s">
        <v>2413</v>
      </c>
      <c r="B9021" s="56">
        <v>0.16730324074074074</v>
      </c>
      <c r="C9021" t="s">
        <v>14</v>
      </c>
      <c r="D9021" t="s">
        <v>22</v>
      </c>
      <c r="E9021">
        <v>22</v>
      </c>
      <c r="F9021">
        <v>3</v>
      </c>
      <c r="J9021" t="s">
        <v>2475</v>
      </c>
    </row>
    <row r="9022" spans="1:10">
      <c r="A9022" t="s">
        <v>2413</v>
      </c>
      <c r="B9022" s="56">
        <v>0.17090277777777776</v>
      </c>
      <c r="C9022" t="s">
        <v>14</v>
      </c>
      <c r="D9022" t="s">
        <v>24</v>
      </c>
      <c r="E9022">
        <v>15</v>
      </c>
      <c r="F9022">
        <v>12</v>
      </c>
    </row>
    <row r="9023" spans="1:10">
      <c r="A9023" t="s">
        <v>2413</v>
      </c>
      <c r="B9023" s="56">
        <v>0.17997685185185186</v>
      </c>
      <c r="C9023" t="s">
        <v>2394</v>
      </c>
      <c r="D9023" t="s">
        <v>78</v>
      </c>
      <c r="E9023">
        <v>21</v>
      </c>
      <c r="F9023">
        <v>19</v>
      </c>
    </row>
    <row r="9024" spans="1:10">
      <c r="A9024" t="s">
        <v>2413</v>
      </c>
      <c r="B9024" s="56">
        <v>0.18315972222222221</v>
      </c>
      <c r="C9024" t="s">
        <v>21</v>
      </c>
      <c r="D9024" t="s">
        <v>321</v>
      </c>
      <c r="E9024">
        <v>13</v>
      </c>
      <c r="F9024">
        <v>4</v>
      </c>
    </row>
    <row r="9025" spans="1:10">
      <c r="A9025" t="s">
        <v>2413</v>
      </c>
      <c r="B9025" s="56">
        <v>0.19646990740740741</v>
      </c>
      <c r="C9025" t="s">
        <v>888</v>
      </c>
      <c r="D9025" t="s">
        <v>15</v>
      </c>
      <c r="E9025">
        <v>27</v>
      </c>
      <c r="F9025">
        <v>18</v>
      </c>
    </row>
    <row r="9026" spans="1:10">
      <c r="A9026" t="s">
        <v>2476</v>
      </c>
      <c r="B9026" s="56">
        <v>2.5937499999999999E-2</v>
      </c>
      <c r="C9026" t="s">
        <v>14</v>
      </c>
      <c r="D9026" t="s">
        <v>37</v>
      </c>
      <c r="E9026">
        <v>9</v>
      </c>
      <c r="F9026">
        <v>3</v>
      </c>
    </row>
    <row r="9027" spans="1:10">
      <c r="A9027" t="s">
        <v>2476</v>
      </c>
      <c r="B9027" s="56">
        <v>2.6192129629629631E-2</v>
      </c>
      <c r="C9027" t="s">
        <v>19</v>
      </c>
      <c r="D9027" t="s">
        <v>22</v>
      </c>
      <c r="E9027" t="s">
        <v>38</v>
      </c>
      <c r="F9027" t="s">
        <v>38</v>
      </c>
      <c r="J9027" t="s">
        <v>2193</v>
      </c>
    </row>
    <row r="9028" spans="1:10">
      <c r="A9028" t="s">
        <v>2476</v>
      </c>
      <c r="B9028" s="56">
        <v>2.6192129629629631E-2</v>
      </c>
      <c r="C9028" t="s">
        <v>19</v>
      </c>
      <c r="D9028" t="s">
        <v>22</v>
      </c>
      <c r="E9028">
        <v>31</v>
      </c>
      <c r="F9028">
        <v>18</v>
      </c>
    </row>
    <row r="9029" spans="1:10">
      <c r="A9029" t="s">
        <v>2476</v>
      </c>
      <c r="B9029" s="56">
        <v>2.7314814814814816E-2</v>
      </c>
      <c r="C9029" t="s">
        <v>18</v>
      </c>
      <c r="D9029" t="s">
        <v>37</v>
      </c>
      <c r="E9029">
        <v>10</v>
      </c>
      <c r="F9029">
        <v>9</v>
      </c>
    </row>
    <row r="9030" spans="1:10">
      <c r="A9030" t="s">
        <v>2476</v>
      </c>
      <c r="B9030" s="56">
        <v>4.1875000000000002E-2</v>
      </c>
      <c r="C9030" t="s">
        <v>14</v>
      </c>
      <c r="D9030" t="s">
        <v>24</v>
      </c>
      <c r="E9030">
        <v>10</v>
      </c>
      <c r="F9030">
        <v>3</v>
      </c>
    </row>
    <row r="9031" spans="1:10">
      <c r="A9031" t="s">
        <v>2476</v>
      </c>
      <c r="B9031" s="56">
        <v>5.1759259259259262E-2</v>
      </c>
      <c r="C9031" t="s">
        <v>21</v>
      </c>
      <c r="D9031" t="s">
        <v>30</v>
      </c>
      <c r="E9031" t="s">
        <v>17</v>
      </c>
      <c r="F9031">
        <v>20</v>
      </c>
      <c r="J9031" t="s">
        <v>2477</v>
      </c>
    </row>
    <row r="9032" spans="1:10">
      <c r="A9032" t="s">
        <v>2476</v>
      </c>
      <c r="B9032" s="56">
        <v>5.2233796296296299E-2</v>
      </c>
      <c r="C9032" t="s">
        <v>18</v>
      </c>
      <c r="D9032" t="s">
        <v>30</v>
      </c>
      <c r="E9032">
        <v>20</v>
      </c>
      <c r="F9032">
        <v>13</v>
      </c>
      <c r="J9032" t="s">
        <v>2478</v>
      </c>
    </row>
    <row r="9033" spans="1:10">
      <c r="A9033" t="s">
        <v>2476</v>
      </c>
      <c r="B9033" s="56">
        <v>5.3877314814814815E-2</v>
      </c>
      <c r="C9033" t="s">
        <v>888</v>
      </c>
      <c r="D9033" t="s">
        <v>101</v>
      </c>
      <c r="E9033">
        <v>18</v>
      </c>
      <c r="H9033" t="s">
        <v>2479</v>
      </c>
      <c r="J9033" t="s">
        <v>1207</v>
      </c>
    </row>
    <row r="9034" spans="1:10">
      <c r="A9034" t="s">
        <v>2476</v>
      </c>
      <c r="B9034" s="56">
        <v>5.4120370370370367E-2</v>
      </c>
      <c r="C9034" t="s">
        <v>18</v>
      </c>
      <c r="D9034" t="s">
        <v>101</v>
      </c>
      <c r="E9034">
        <v>12</v>
      </c>
      <c r="H9034" t="s">
        <v>2480</v>
      </c>
      <c r="J9034" t="s">
        <v>1787</v>
      </c>
    </row>
    <row r="9035" spans="1:10">
      <c r="A9035" t="s">
        <v>2476</v>
      </c>
      <c r="B9035" s="56">
        <v>5.797453703703704E-2</v>
      </c>
      <c r="C9035" t="s">
        <v>888</v>
      </c>
      <c r="D9035" t="s">
        <v>51</v>
      </c>
      <c r="E9035">
        <v>25</v>
      </c>
      <c r="F9035">
        <v>16</v>
      </c>
    </row>
    <row r="9036" spans="1:10">
      <c r="A9036" t="s">
        <v>2476</v>
      </c>
      <c r="B9036" s="56">
        <v>6.4502314814814818E-2</v>
      </c>
      <c r="C9036" t="s">
        <v>21</v>
      </c>
      <c r="D9036" t="s">
        <v>31</v>
      </c>
      <c r="E9036">
        <v>18</v>
      </c>
      <c r="F9036">
        <v>14</v>
      </c>
    </row>
    <row r="9037" spans="1:10">
      <c r="A9037" t="s">
        <v>2476</v>
      </c>
      <c r="B9037" s="56">
        <v>6.4502314814814818E-2</v>
      </c>
      <c r="C9037" t="s">
        <v>21</v>
      </c>
      <c r="D9037" t="s">
        <v>45</v>
      </c>
      <c r="E9037">
        <v>4</v>
      </c>
      <c r="J9037" t="s">
        <v>2485</v>
      </c>
    </row>
    <row r="9038" spans="1:10">
      <c r="A9038" t="s">
        <v>2476</v>
      </c>
      <c r="B9038" s="56">
        <v>8.3773148148148152E-2</v>
      </c>
      <c r="C9038" t="s">
        <v>18</v>
      </c>
      <c r="D9038" t="s">
        <v>109</v>
      </c>
      <c r="E9038">
        <v>12</v>
      </c>
      <c r="F9038" t="s">
        <v>38</v>
      </c>
      <c r="J9038" t="s">
        <v>2483</v>
      </c>
    </row>
    <row r="9039" spans="1:10">
      <c r="A9039" t="s">
        <v>2476</v>
      </c>
      <c r="B9039" s="56">
        <v>8.711805555555556E-2</v>
      </c>
      <c r="C9039" t="s">
        <v>18</v>
      </c>
      <c r="D9039" t="s">
        <v>321</v>
      </c>
      <c r="E9039">
        <v>12</v>
      </c>
      <c r="F9039" t="s">
        <v>38</v>
      </c>
      <c r="J9039" t="s">
        <v>2483</v>
      </c>
    </row>
    <row r="9040" spans="1:10">
      <c r="A9040" t="s">
        <v>2476</v>
      </c>
      <c r="B9040" s="56">
        <v>8.7719907407407413E-2</v>
      </c>
      <c r="C9040" t="s">
        <v>18</v>
      </c>
      <c r="D9040" t="s">
        <v>34</v>
      </c>
      <c r="E9040" t="s">
        <v>20</v>
      </c>
      <c r="F9040">
        <v>1</v>
      </c>
    </row>
    <row r="9041" spans="1:10">
      <c r="A9041" t="s">
        <v>2476</v>
      </c>
      <c r="B9041" s="56">
        <v>0.10413194444444444</v>
      </c>
      <c r="C9041" t="s">
        <v>14</v>
      </c>
      <c r="D9041" t="s">
        <v>109</v>
      </c>
      <c r="E9041">
        <v>3</v>
      </c>
      <c r="F9041">
        <v>3</v>
      </c>
    </row>
    <row r="9042" spans="1:10">
      <c r="A9042" t="s">
        <v>2476</v>
      </c>
      <c r="B9042" s="56">
        <v>0.11196759259259259</v>
      </c>
      <c r="C9042" t="s">
        <v>888</v>
      </c>
      <c r="D9042" t="s">
        <v>45</v>
      </c>
      <c r="E9042">
        <v>18</v>
      </c>
      <c r="J9042" t="s">
        <v>2486</v>
      </c>
    </row>
    <row r="9043" spans="1:10">
      <c r="A9043" t="s">
        <v>2476</v>
      </c>
      <c r="B9043" s="56">
        <v>0.1507175925925926</v>
      </c>
      <c r="C9043" t="s">
        <v>14</v>
      </c>
      <c r="D9043" t="s">
        <v>15</v>
      </c>
      <c r="E9043">
        <v>5</v>
      </c>
      <c r="F9043">
        <v>2</v>
      </c>
    </row>
    <row r="9044" spans="1:10">
      <c r="A9044" t="s">
        <v>2476</v>
      </c>
      <c r="B9044" s="56">
        <v>0.15224537037037036</v>
      </c>
      <c r="C9044" t="s">
        <v>14</v>
      </c>
      <c r="D9044" t="s">
        <v>27</v>
      </c>
      <c r="E9044" t="s">
        <v>17</v>
      </c>
      <c r="F9044">
        <v>20</v>
      </c>
    </row>
    <row r="9045" spans="1:10">
      <c r="A9045" t="s">
        <v>2476</v>
      </c>
      <c r="B9045" s="56">
        <v>0.15486111111111112</v>
      </c>
      <c r="C9045" t="s">
        <v>18</v>
      </c>
      <c r="D9045" t="s">
        <v>15</v>
      </c>
      <c r="E9045">
        <v>19</v>
      </c>
      <c r="F9045">
        <v>14</v>
      </c>
    </row>
    <row r="9046" spans="1:10">
      <c r="A9046" t="s">
        <v>2476</v>
      </c>
      <c r="B9046" s="56">
        <v>0.15561342592592592</v>
      </c>
      <c r="C9046" t="s">
        <v>18</v>
      </c>
      <c r="D9046" t="s">
        <v>15</v>
      </c>
      <c r="E9046">
        <v>9</v>
      </c>
      <c r="F9046">
        <v>4</v>
      </c>
    </row>
    <row r="9047" spans="1:10">
      <c r="A9047" t="s">
        <v>2476</v>
      </c>
      <c r="B9047" s="56">
        <v>0.15907407407407406</v>
      </c>
      <c r="C9047" t="s">
        <v>21</v>
      </c>
      <c r="D9047" t="s">
        <v>246</v>
      </c>
      <c r="E9047">
        <v>17</v>
      </c>
      <c r="F9047">
        <v>7</v>
      </c>
    </row>
    <row r="9048" spans="1:10">
      <c r="A9048" t="s">
        <v>2476</v>
      </c>
      <c r="B9048" s="56">
        <v>0.15909722222222222</v>
      </c>
      <c r="C9048" t="s">
        <v>14</v>
      </c>
      <c r="D9048" t="s">
        <v>246</v>
      </c>
      <c r="E9048">
        <v>20</v>
      </c>
      <c r="F9048">
        <v>14</v>
      </c>
    </row>
    <row r="9049" spans="1:10">
      <c r="A9049" t="s">
        <v>2476</v>
      </c>
      <c r="B9049" s="56">
        <v>0.15909722222222222</v>
      </c>
      <c r="C9049" t="s">
        <v>14</v>
      </c>
      <c r="D9049" t="s">
        <v>45</v>
      </c>
      <c r="E9049">
        <v>1</v>
      </c>
      <c r="J9049" t="s">
        <v>2485</v>
      </c>
    </row>
    <row r="9050" spans="1:10">
      <c r="A9050" t="s">
        <v>2476</v>
      </c>
      <c r="B9050" s="56">
        <v>0.15964120370370372</v>
      </c>
      <c r="C9050" t="s">
        <v>21</v>
      </c>
      <c r="D9050" t="s">
        <v>246</v>
      </c>
      <c r="E9050">
        <v>16</v>
      </c>
      <c r="F9050">
        <v>6</v>
      </c>
    </row>
    <row r="9051" spans="1:10">
      <c r="A9051" t="s">
        <v>2476</v>
      </c>
      <c r="B9051" s="56">
        <v>0.15964120370370372</v>
      </c>
      <c r="C9051" t="s">
        <v>21</v>
      </c>
      <c r="D9051" t="s">
        <v>45</v>
      </c>
      <c r="E9051">
        <v>1</v>
      </c>
      <c r="J9051" t="s">
        <v>2485</v>
      </c>
    </row>
    <row r="9052" spans="1:10">
      <c r="A9052" t="s">
        <v>2476</v>
      </c>
      <c r="B9052" s="56">
        <v>0.15964120370370372</v>
      </c>
      <c r="C9052" t="s">
        <v>14</v>
      </c>
      <c r="D9052" t="s">
        <v>246</v>
      </c>
      <c r="E9052">
        <v>15</v>
      </c>
      <c r="F9052" t="s">
        <v>38</v>
      </c>
      <c r="J9052" t="s">
        <v>2483</v>
      </c>
    </row>
    <row r="9053" spans="1:10">
      <c r="A9053" t="s">
        <v>2476</v>
      </c>
      <c r="B9053" s="56">
        <v>0.15989583333333332</v>
      </c>
      <c r="C9053" t="s">
        <v>888</v>
      </c>
      <c r="D9053" t="s">
        <v>67</v>
      </c>
      <c r="E9053">
        <v>8</v>
      </c>
      <c r="F9053">
        <v>9</v>
      </c>
    </row>
    <row r="9054" spans="1:10">
      <c r="A9054" t="s">
        <v>2481</v>
      </c>
      <c r="B9054" s="56">
        <v>1.4386574074074074E-2</v>
      </c>
      <c r="C9054" t="s">
        <v>14</v>
      </c>
      <c r="D9054" t="s">
        <v>24</v>
      </c>
      <c r="E9054">
        <v>22</v>
      </c>
      <c r="F9054">
        <v>15</v>
      </c>
    </row>
    <row r="9055" spans="1:10">
      <c r="A9055" t="s">
        <v>2481</v>
      </c>
      <c r="B9055" s="56">
        <v>2.7766203703703703E-2</v>
      </c>
      <c r="C9055" t="s">
        <v>18</v>
      </c>
      <c r="D9055" t="s">
        <v>55</v>
      </c>
      <c r="E9055">
        <v>14</v>
      </c>
      <c r="F9055" t="s">
        <v>38</v>
      </c>
      <c r="J9055" t="s">
        <v>2483</v>
      </c>
    </row>
    <row r="9056" spans="1:10">
      <c r="A9056" t="s">
        <v>2481</v>
      </c>
      <c r="B9056" s="56">
        <v>2.9097222222222222E-2</v>
      </c>
      <c r="C9056" t="s">
        <v>19</v>
      </c>
      <c r="D9056" t="s">
        <v>78</v>
      </c>
      <c r="E9056">
        <v>16</v>
      </c>
      <c r="F9056">
        <v>13</v>
      </c>
    </row>
    <row r="9057" spans="1:10">
      <c r="A9057" t="s">
        <v>2481</v>
      </c>
      <c r="B9057" s="56">
        <v>2.9710648148148149E-2</v>
      </c>
      <c r="C9057" t="s">
        <v>19</v>
      </c>
      <c r="D9057" t="s">
        <v>78</v>
      </c>
      <c r="E9057">
        <v>22</v>
      </c>
      <c r="F9057" t="s">
        <v>38</v>
      </c>
      <c r="J9057" t="s">
        <v>2483</v>
      </c>
    </row>
    <row r="9058" spans="1:10">
      <c r="A9058" t="s">
        <v>2481</v>
      </c>
      <c r="B9058" s="56">
        <v>3.2951388888888891E-2</v>
      </c>
      <c r="C9058" t="s">
        <v>14</v>
      </c>
      <c r="D9058" t="s">
        <v>31</v>
      </c>
      <c r="E9058">
        <v>11</v>
      </c>
      <c r="F9058" t="s">
        <v>38</v>
      </c>
      <c r="J9058" t="s">
        <v>2483</v>
      </c>
    </row>
    <row r="9059" spans="1:10">
      <c r="A9059" t="s">
        <v>2481</v>
      </c>
      <c r="B9059" s="56">
        <v>3.7442129629629631E-2</v>
      </c>
      <c r="C9059" t="s">
        <v>18</v>
      </c>
      <c r="D9059" t="s">
        <v>15</v>
      </c>
      <c r="E9059">
        <v>7</v>
      </c>
      <c r="F9059">
        <v>2</v>
      </c>
    </row>
    <row r="9060" spans="1:10">
      <c r="A9060" t="s">
        <v>2481</v>
      </c>
      <c r="B9060" s="56">
        <v>3.8692129629629632E-2</v>
      </c>
      <c r="C9060" t="s">
        <v>21</v>
      </c>
      <c r="D9060" t="s">
        <v>246</v>
      </c>
      <c r="E9060">
        <v>20</v>
      </c>
      <c r="F9060" t="s">
        <v>38</v>
      </c>
      <c r="J9060" t="s">
        <v>2483</v>
      </c>
    </row>
    <row r="9061" spans="1:10">
      <c r="A9061" t="s">
        <v>2481</v>
      </c>
      <c r="B9061" s="56">
        <v>3.8773148148148147E-2</v>
      </c>
      <c r="C9061" t="s">
        <v>14</v>
      </c>
      <c r="D9061" t="s">
        <v>246</v>
      </c>
      <c r="E9061" t="s">
        <v>38</v>
      </c>
      <c r="F9061" t="s">
        <v>38</v>
      </c>
      <c r="J9061" t="s">
        <v>2193</v>
      </c>
    </row>
    <row r="9062" spans="1:10">
      <c r="A9062" t="s">
        <v>2481</v>
      </c>
      <c r="B9062" s="56">
        <v>3.8773148148148147E-2</v>
      </c>
      <c r="C9062" t="s">
        <v>14</v>
      </c>
      <c r="D9062" t="s">
        <v>246</v>
      </c>
      <c r="E9062">
        <v>26</v>
      </c>
      <c r="F9062" t="s">
        <v>38</v>
      </c>
      <c r="J9062" t="s">
        <v>2483</v>
      </c>
    </row>
    <row r="9063" spans="1:10">
      <c r="A9063" t="s">
        <v>2481</v>
      </c>
      <c r="B9063" s="56">
        <v>4.3912037037037034E-2</v>
      </c>
      <c r="C9063" t="s">
        <v>21</v>
      </c>
      <c r="D9063" t="s">
        <v>246</v>
      </c>
      <c r="E9063">
        <v>15</v>
      </c>
      <c r="F9063" t="s">
        <v>38</v>
      </c>
      <c r="J9063" t="s">
        <v>2483</v>
      </c>
    </row>
    <row r="9064" spans="1:10">
      <c r="A9064" t="s">
        <v>2481</v>
      </c>
      <c r="B9064" s="56">
        <v>4.3912037037037034E-2</v>
      </c>
      <c r="C9064" t="s">
        <v>14</v>
      </c>
      <c r="D9064" t="s">
        <v>246</v>
      </c>
      <c r="E9064">
        <v>17</v>
      </c>
      <c r="F9064" t="s">
        <v>38</v>
      </c>
      <c r="J9064" t="s">
        <v>2483</v>
      </c>
    </row>
    <row r="9065" spans="1:10">
      <c r="A9065" t="s">
        <v>2481</v>
      </c>
      <c r="B9065" s="56">
        <v>4.6747685185185184E-2</v>
      </c>
      <c r="C9065" t="s">
        <v>14</v>
      </c>
      <c r="D9065" t="s">
        <v>135</v>
      </c>
      <c r="E9065" t="s">
        <v>17</v>
      </c>
      <c r="F9065">
        <v>20</v>
      </c>
    </row>
    <row r="9066" spans="1:10">
      <c r="A9066" t="s">
        <v>2481</v>
      </c>
      <c r="B9066" s="56">
        <v>4.7199074074074074E-2</v>
      </c>
      <c r="C9066" t="s">
        <v>18</v>
      </c>
      <c r="D9066" t="s">
        <v>55</v>
      </c>
      <c r="E9066">
        <v>22</v>
      </c>
      <c r="F9066" t="s">
        <v>38</v>
      </c>
      <c r="J9066" t="s">
        <v>2483</v>
      </c>
    </row>
    <row r="9067" spans="1:10">
      <c r="A9067" t="s">
        <v>2481</v>
      </c>
      <c r="B9067" s="56">
        <v>4.7199074074074074E-2</v>
      </c>
      <c r="C9067" t="s">
        <v>18</v>
      </c>
      <c r="D9067" t="s">
        <v>55</v>
      </c>
      <c r="E9067" t="s">
        <v>38</v>
      </c>
      <c r="F9067" t="s">
        <v>38</v>
      </c>
      <c r="J9067" t="s">
        <v>2193</v>
      </c>
    </row>
    <row r="9068" spans="1:10">
      <c r="A9068" t="s">
        <v>2481</v>
      </c>
      <c r="B9068" s="56">
        <v>4.9976851851851849E-2</v>
      </c>
      <c r="C9068" t="s">
        <v>21</v>
      </c>
      <c r="D9068" t="s">
        <v>15</v>
      </c>
      <c r="E9068">
        <v>17</v>
      </c>
      <c r="F9068">
        <v>13</v>
      </c>
    </row>
    <row r="9069" spans="1:10">
      <c r="A9069" t="s">
        <v>2481</v>
      </c>
      <c r="B9069" s="56">
        <v>4.9976851851851849E-2</v>
      </c>
      <c r="C9069" t="s">
        <v>21</v>
      </c>
      <c r="D9069" t="s">
        <v>15</v>
      </c>
      <c r="E9069" t="s">
        <v>38</v>
      </c>
      <c r="F9069" t="s">
        <v>38</v>
      </c>
      <c r="J9069" t="s">
        <v>2193</v>
      </c>
    </row>
    <row r="9070" spans="1:10">
      <c r="A9070" t="s">
        <v>2481</v>
      </c>
      <c r="B9070" s="56">
        <v>5.1076388888888886E-2</v>
      </c>
      <c r="C9070" t="s">
        <v>14</v>
      </c>
      <c r="D9070" t="s">
        <v>37</v>
      </c>
      <c r="E9070">
        <v>18</v>
      </c>
      <c r="F9070">
        <v>12</v>
      </c>
    </row>
    <row r="9071" spans="1:10">
      <c r="A9071" t="s">
        <v>2481</v>
      </c>
      <c r="B9071" s="56">
        <v>5.1076388888888886E-2</v>
      </c>
      <c r="C9071" t="s">
        <v>21</v>
      </c>
      <c r="D9071" t="s">
        <v>37</v>
      </c>
      <c r="E9071">
        <v>26</v>
      </c>
      <c r="F9071">
        <v>16</v>
      </c>
    </row>
    <row r="9072" spans="1:10">
      <c r="A9072" t="s">
        <v>2481</v>
      </c>
      <c r="B9072" s="56">
        <v>5.1076388888888886E-2</v>
      </c>
      <c r="C9072" t="s">
        <v>18</v>
      </c>
      <c r="D9072" t="s">
        <v>37</v>
      </c>
      <c r="E9072">
        <v>14</v>
      </c>
      <c r="F9072">
        <v>13</v>
      </c>
    </row>
    <row r="9073" spans="1:10">
      <c r="A9073" t="s">
        <v>2481</v>
      </c>
      <c r="B9073" s="56">
        <v>5.7743055555555554E-2</v>
      </c>
      <c r="C9073" t="s">
        <v>19</v>
      </c>
      <c r="D9073" t="s">
        <v>37</v>
      </c>
      <c r="E9073">
        <v>17</v>
      </c>
      <c r="F9073">
        <v>6</v>
      </c>
    </row>
    <row r="9074" spans="1:10">
      <c r="A9074" t="s">
        <v>2481</v>
      </c>
      <c r="B9074" s="56">
        <v>6.159722222222222E-2</v>
      </c>
      <c r="C9074" t="s">
        <v>66</v>
      </c>
      <c r="D9074" t="s">
        <v>113</v>
      </c>
      <c r="E9074" t="s">
        <v>20</v>
      </c>
      <c r="F9074">
        <v>1</v>
      </c>
      <c r="J9074" t="s">
        <v>2270</v>
      </c>
    </row>
    <row r="9075" spans="1:10">
      <c r="A9075" t="s">
        <v>2481</v>
      </c>
      <c r="B9075" s="56">
        <v>6.2870370370370368E-2</v>
      </c>
      <c r="C9075" t="s">
        <v>18</v>
      </c>
      <c r="D9075" t="s">
        <v>15</v>
      </c>
      <c r="E9075">
        <v>8</v>
      </c>
      <c r="F9075">
        <v>3</v>
      </c>
    </row>
    <row r="9076" spans="1:10">
      <c r="A9076" t="s">
        <v>2481</v>
      </c>
      <c r="B9076" s="56">
        <v>6.4629629629629634E-2</v>
      </c>
      <c r="C9076" t="s">
        <v>18</v>
      </c>
      <c r="D9076" t="s">
        <v>34</v>
      </c>
      <c r="E9076">
        <v>24</v>
      </c>
      <c r="F9076">
        <v>19</v>
      </c>
    </row>
    <row r="9077" spans="1:10">
      <c r="A9077" t="s">
        <v>2481</v>
      </c>
      <c r="B9077" s="56">
        <v>6.6388888888888886E-2</v>
      </c>
      <c r="C9077" t="s">
        <v>888</v>
      </c>
      <c r="D9077" t="s">
        <v>15</v>
      </c>
      <c r="E9077" t="s">
        <v>38</v>
      </c>
      <c r="F9077" t="s">
        <v>38</v>
      </c>
      <c r="J9077" t="s">
        <v>2193</v>
      </c>
    </row>
    <row r="9078" spans="1:10">
      <c r="A9078" t="s">
        <v>2481</v>
      </c>
      <c r="B9078" s="56">
        <v>6.6388888888888886E-2</v>
      </c>
      <c r="C9078" t="s">
        <v>888</v>
      </c>
      <c r="D9078" t="s">
        <v>15</v>
      </c>
      <c r="E9078">
        <v>21</v>
      </c>
      <c r="F9078" t="s">
        <v>38</v>
      </c>
      <c r="J9078" t="s">
        <v>2483</v>
      </c>
    </row>
    <row r="9079" spans="1:10">
      <c r="A9079" t="s">
        <v>2481</v>
      </c>
      <c r="B9079" s="56">
        <v>6.8900462962962969E-2</v>
      </c>
      <c r="C9079" t="s">
        <v>19</v>
      </c>
      <c r="D9079" t="s">
        <v>22</v>
      </c>
      <c r="E9079" t="s">
        <v>38</v>
      </c>
      <c r="F9079" t="s">
        <v>38</v>
      </c>
      <c r="J9079" t="s">
        <v>2193</v>
      </c>
    </row>
    <row r="9080" spans="1:10">
      <c r="A9080" t="s">
        <v>2481</v>
      </c>
      <c r="B9080" s="56">
        <v>6.8900462962962969E-2</v>
      </c>
      <c r="C9080" t="s">
        <v>19</v>
      </c>
      <c r="D9080" t="s">
        <v>22</v>
      </c>
      <c r="E9080">
        <v>19</v>
      </c>
      <c r="F9080">
        <v>6</v>
      </c>
    </row>
    <row r="9081" spans="1:10">
      <c r="A9081" t="s">
        <v>2481</v>
      </c>
      <c r="B9081" s="56">
        <v>7.1134259259259258E-2</v>
      </c>
      <c r="C9081" t="s">
        <v>19</v>
      </c>
      <c r="D9081" t="s">
        <v>37</v>
      </c>
      <c r="E9081">
        <v>13</v>
      </c>
      <c r="F9081">
        <v>2</v>
      </c>
    </row>
    <row r="9082" spans="1:10">
      <c r="A9082" t="s">
        <v>2481</v>
      </c>
      <c r="B9082" s="56">
        <v>7.2164351851851855E-2</v>
      </c>
      <c r="C9082" t="s">
        <v>18</v>
      </c>
      <c r="D9082" t="s">
        <v>51</v>
      </c>
      <c r="E9082">
        <v>16</v>
      </c>
      <c r="F9082" t="s">
        <v>38</v>
      </c>
      <c r="J9082" t="s">
        <v>2483</v>
      </c>
    </row>
    <row r="9083" spans="1:10">
      <c r="A9083" t="s">
        <v>2481</v>
      </c>
      <c r="B9083" s="56">
        <v>7.2164351851851855E-2</v>
      </c>
      <c r="C9083" t="s">
        <v>888</v>
      </c>
      <c r="D9083" t="s">
        <v>51</v>
      </c>
      <c r="E9083">
        <v>16</v>
      </c>
      <c r="F9083" t="s">
        <v>38</v>
      </c>
      <c r="J9083" t="s">
        <v>2483</v>
      </c>
    </row>
    <row r="9084" spans="1:10">
      <c r="A9084" t="s">
        <v>2481</v>
      </c>
      <c r="B9084" s="56">
        <v>7.2812500000000002E-2</v>
      </c>
      <c r="C9084" t="s">
        <v>14</v>
      </c>
      <c r="D9084" t="s">
        <v>37</v>
      </c>
      <c r="E9084">
        <v>11</v>
      </c>
      <c r="F9084">
        <v>5</v>
      </c>
    </row>
    <row r="9085" spans="1:10">
      <c r="A9085" t="s">
        <v>2481</v>
      </c>
      <c r="B9085" s="56">
        <v>7.2824074074074069E-2</v>
      </c>
      <c r="C9085" t="s">
        <v>21</v>
      </c>
      <c r="D9085" t="s">
        <v>37</v>
      </c>
      <c r="E9085">
        <v>22</v>
      </c>
      <c r="F9085">
        <v>13</v>
      </c>
    </row>
    <row r="9086" spans="1:10">
      <c r="A9086" t="s">
        <v>2481</v>
      </c>
      <c r="B9086" s="56">
        <v>7.722222222222222E-2</v>
      </c>
      <c r="C9086" t="s">
        <v>18</v>
      </c>
      <c r="D9086" t="s">
        <v>15</v>
      </c>
      <c r="E9086">
        <v>22</v>
      </c>
      <c r="F9086" t="s">
        <v>38</v>
      </c>
      <c r="J9086" t="s">
        <v>2483</v>
      </c>
    </row>
    <row r="9087" spans="1:10">
      <c r="A9087" t="s">
        <v>2481</v>
      </c>
      <c r="B9087" s="56">
        <v>8.1018518518518517E-2</v>
      </c>
      <c r="C9087" t="s">
        <v>21</v>
      </c>
      <c r="D9087" t="s">
        <v>15</v>
      </c>
      <c r="E9087">
        <v>21</v>
      </c>
      <c r="F9087">
        <v>17</v>
      </c>
    </row>
    <row r="9088" spans="1:10">
      <c r="A9088" t="s">
        <v>2481</v>
      </c>
      <c r="B9088" s="56">
        <v>9.778935185185185E-2</v>
      </c>
      <c r="C9088" t="s">
        <v>13</v>
      </c>
      <c r="D9088" t="s">
        <v>24</v>
      </c>
      <c r="E9088" t="s">
        <v>17</v>
      </c>
      <c r="F9088">
        <v>20</v>
      </c>
    </row>
    <row r="9089" spans="1:10">
      <c r="A9089" t="s">
        <v>2481</v>
      </c>
      <c r="B9089" s="56">
        <v>9.8310185185185181E-2</v>
      </c>
      <c r="C9089" t="s">
        <v>14</v>
      </c>
      <c r="D9089" t="s">
        <v>15</v>
      </c>
      <c r="E9089">
        <v>13</v>
      </c>
      <c r="F9089">
        <v>10</v>
      </c>
    </row>
    <row r="9090" spans="1:10">
      <c r="A9090" t="s">
        <v>2481</v>
      </c>
      <c r="B9090" s="56">
        <v>9.8344907407407409E-2</v>
      </c>
      <c r="C9090" t="s">
        <v>21</v>
      </c>
      <c r="D9090" t="s">
        <v>15</v>
      </c>
      <c r="E9090">
        <v>19</v>
      </c>
      <c r="F9090">
        <v>15</v>
      </c>
    </row>
    <row r="9091" spans="1:10">
      <c r="A9091" t="s">
        <v>2481</v>
      </c>
      <c r="B9091" s="56">
        <v>0.10968749999999999</v>
      </c>
      <c r="C9091" t="s">
        <v>14</v>
      </c>
      <c r="D9091" t="s">
        <v>37</v>
      </c>
      <c r="E9091" t="s">
        <v>38</v>
      </c>
      <c r="F9091" t="s">
        <v>38</v>
      </c>
      <c r="J9091" t="s">
        <v>2193</v>
      </c>
    </row>
    <row r="9092" spans="1:10">
      <c r="A9092" t="s">
        <v>2481</v>
      </c>
      <c r="B9092" s="56">
        <v>0.10968749999999999</v>
      </c>
      <c r="C9092" t="s">
        <v>14</v>
      </c>
      <c r="D9092" t="s">
        <v>37</v>
      </c>
      <c r="E9092">
        <v>16</v>
      </c>
      <c r="F9092">
        <v>10</v>
      </c>
    </row>
    <row r="9093" spans="1:10">
      <c r="A9093" t="s">
        <v>2481</v>
      </c>
      <c r="B9093" s="56">
        <v>0.11099537037037037</v>
      </c>
      <c r="C9093" t="s">
        <v>13</v>
      </c>
      <c r="D9093" t="s">
        <v>67</v>
      </c>
      <c r="E9093" t="s">
        <v>38</v>
      </c>
      <c r="F9093" t="s">
        <v>38</v>
      </c>
    </row>
    <row r="9094" spans="1:10">
      <c r="A9094" t="s">
        <v>2481</v>
      </c>
      <c r="B9094" s="56">
        <v>0.11123842592592592</v>
      </c>
      <c r="C9094" t="s">
        <v>14</v>
      </c>
      <c r="D9094" t="s">
        <v>67</v>
      </c>
      <c r="E9094" t="s">
        <v>38</v>
      </c>
      <c r="F9094" t="s">
        <v>38</v>
      </c>
      <c r="J9094" t="s">
        <v>2193</v>
      </c>
    </row>
    <row r="9095" spans="1:10">
      <c r="A9095" t="s">
        <v>2481</v>
      </c>
      <c r="B9095" s="56">
        <v>0.11123842592592592</v>
      </c>
      <c r="C9095" t="s">
        <v>14</v>
      </c>
      <c r="D9095" t="s">
        <v>67</v>
      </c>
      <c r="E9095">
        <v>18</v>
      </c>
      <c r="F9095">
        <v>16</v>
      </c>
    </row>
    <row r="9096" spans="1:10">
      <c r="A9096" t="s">
        <v>2481</v>
      </c>
      <c r="B9096" s="56">
        <v>0.11331018518518518</v>
      </c>
      <c r="C9096" t="s">
        <v>21</v>
      </c>
      <c r="D9096" t="s">
        <v>37</v>
      </c>
      <c r="E9096" t="s">
        <v>38</v>
      </c>
      <c r="F9096" t="s">
        <v>38</v>
      </c>
      <c r="J9096" t="s">
        <v>2193</v>
      </c>
    </row>
    <row r="9097" spans="1:10">
      <c r="A9097" t="s">
        <v>2481</v>
      </c>
      <c r="B9097" s="56">
        <v>0.11331018518518518</v>
      </c>
      <c r="C9097" t="s">
        <v>21</v>
      </c>
      <c r="D9097" t="s">
        <v>37</v>
      </c>
      <c r="E9097">
        <v>27</v>
      </c>
      <c r="F9097">
        <v>17</v>
      </c>
    </row>
    <row r="9098" spans="1:10">
      <c r="A9098" t="s">
        <v>2481</v>
      </c>
      <c r="B9098" s="56">
        <v>0.11521990740740741</v>
      </c>
      <c r="C9098" t="s">
        <v>13</v>
      </c>
      <c r="D9098" t="s">
        <v>37</v>
      </c>
      <c r="E9098">
        <v>25</v>
      </c>
      <c r="F9098">
        <v>19</v>
      </c>
      <c r="J9098" t="s">
        <v>2193</v>
      </c>
    </row>
    <row r="9099" spans="1:10">
      <c r="A9099" t="s">
        <v>2481</v>
      </c>
      <c r="B9099" s="56">
        <v>0.11521990740740741</v>
      </c>
      <c r="C9099" t="s">
        <v>13</v>
      </c>
      <c r="D9099" t="s">
        <v>37</v>
      </c>
      <c r="E9099" t="s">
        <v>17</v>
      </c>
      <c r="F9099">
        <v>20</v>
      </c>
    </row>
    <row r="9100" spans="1:10">
      <c r="A9100" t="s">
        <v>2481</v>
      </c>
      <c r="B9100" s="56">
        <v>0.11521990740740741</v>
      </c>
      <c r="C9100" t="s">
        <v>13</v>
      </c>
      <c r="D9100" t="s">
        <v>45</v>
      </c>
      <c r="E9100">
        <v>4</v>
      </c>
      <c r="J9100" t="s">
        <v>2485</v>
      </c>
    </row>
    <row r="9101" spans="1:10">
      <c r="A9101" t="s">
        <v>2481</v>
      </c>
      <c r="B9101" s="56">
        <v>0.11736111111111111</v>
      </c>
      <c r="C9101" t="s">
        <v>21</v>
      </c>
      <c r="D9101" t="s">
        <v>37</v>
      </c>
      <c r="E9101" t="s">
        <v>38</v>
      </c>
      <c r="F9101" t="s">
        <v>38</v>
      </c>
    </row>
    <row r="9102" spans="1:10">
      <c r="A9102" t="s">
        <v>2481</v>
      </c>
      <c r="B9102" s="56">
        <v>0.11736111111111111</v>
      </c>
      <c r="C9102" t="s">
        <v>21</v>
      </c>
      <c r="D9102" t="s">
        <v>37</v>
      </c>
      <c r="E9102">
        <v>30</v>
      </c>
      <c r="F9102" t="s">
        <v>38</v>
      </c>
      <c r="J9102" t="s">
        <v>2483</v>
      </c>
    </row>
    <row r="9103" spans="1:10">
      <c r="A9103" t="s">
        <v>2481</v>
      </c>
      <c r="B9103" s="56">
        <v>0.11743055555555555</v>
      </c>
      <c r="C9103" t="s">
        <v>14</v>
      </c>
      <c r="D9103" t="s">
        <v>37</v>
      </c>
      <c r="E9103" t="s">
        <v>38</v>
      </c>
      <c r="F9103" t="s">
        <v>38</v>
      </c>
      <c r="J9103" t="s">
        <v>2193</v>
      </c>
    </row>
    <row r="9104" spans="1:10">
      <c r="A9104" t="s">
        <v>2481</v>
      </c>
      <c r="B9104" s="56">
        <v>0.11743055555555555</v>
      </c>
      <c r="C9104" t="s">
        <v>14</v>
      </c>
      <c r="D9104" t="s">
        <v>37</v>
      </c>
      <c r="E9104">
        <v>22</v>
      </c>
      <c r="F9104" t="s">
        <v>38</v>
      </c>
      <c r="J9104" t="s">
        <v>2483</v>
      </c>
    </row>
    <row r="9105" spans="1:10">
      <c r="A9105" t="s">
        <v>2481</v>
      </c>
      <c r="B9105" s="56">
        <v>0.1224537037037037</v>
      </c>
      <c r="C9105" t="s">
        <v>18</v>
      </c>
      <c r="D9105" t="s">
        <v>37</v>
      </c>
      <c r="E9105" t="s">
        <v>20</v>
      </c>
      <c r="F9105">
        <v>1</v>
      </c>
    </row>
    <row r="9106" spans="1:10">
      <c r="A9106" t="s">
        <v>2481</v>
      </c>
      <c r="B9106" s="56">
        <v>0.12328703703703704</v>
      </c>
      <c r="C9106" t="s">
        <v>18</v>
      </c>
      <c r="D9106" t="s">
        <v>27</v>
      </c>
      <c r="E9106">
        <v>20</v>
      </c>
      <c r="F9106">
        <v>12</v>
      </c>
    </row>
    <row r="9107" spans="1:10">
      <c r="A9107" t="s">
        <v>2481</v>
      </c>
      <c r="B9107" s="56">
        <v>0.12513888888888888</v>
      </c>
      <c r="C9107" t="s">
        <v>13</v>
      </c>
      <c r="D9107" t="s">
        <v>37</v>
      </c>
      <c r="E9107" t="s">
        <v>38</v>
      </c>
      <c r="F9107" t="s">
        <v>38</v>
      </c>
      <c r="J9107" t="s">
        <v>2193</v>
      </c>
    </row>
    <row r="9108" spans="1:10">
      <c r="A9108" t="s">
        <v>2481</v>
      </c>
      <c r="B9108" s="56">
        <v>0.12513888888888888</v>
      </c>
      <c r="C9108" t="s">
        <v>13</v>
      </c>
      <c r="D9108" t="s">
        <v>37</v>
      </c>
      <c r="E9108">
        <v>27</v>
      </c>
      <c r="F9108" t="s">
        <v>38</v>
      </c>
      <c r="J9108" t="s">
        <v>2483</v>
      </c>
    </row>
    <row r="9109" spans="1:10">
      <c r="A9109" t="s">
        <v>2481</v>
      </c>
      <c r="B9109" s="56">
        <v>0.12519675925925927</v>
      </c>
      <c r="C9109" t="s">
        <v>21</v>
      </c>
      <c r="D9109" t="s">
        <v>37</v>
      </c>
      <c r="E9109" t="s">
        <v>38</v>
      </c>
      <c r="F9109" t="s">
        <v>38</v>
      </c>
      <c r="J9109" t="s">
        <v>2193</v>
      </c>
    </row>
    <row r="9110" spans="1:10">
      <c r="A9110" t="s">
        <v>2481</v>
      </c>
      <c r="B9110" s="56">
        <v>0.12519675925925927</v>
      </c>
      <c r="C9110" t="s">
        <v>21</v>
      </c>
      <c r="D9110" t="s">
        <v>37</v>
      </c>
      <c r="E9110">
        <v>27</v>
      </c>
      <c r="F9110" t="s">
        <v>38</v>
      </c>
      <c r="J9110" t="s">
        <v>2483</v>
      </c>
    </row>
    <row r="9111" spans="1:10">
      <c r="A9111" t="s">
        <v>2481</v>
      </c>
      <c r="B9111" s="56">
        <v>0.12790509259259258</v>
      </c>
      <c r="C9111" t="s">
        <v>14</v>
      </c>
      <c r="D9111" t="s">
        <v>37</v>
      </c>
      <c r="E9111">
        <v>15</v>
      </c>
      <c r="F9111">
        <v>9</v>
      </c>
    </row>
    <row r="9112" spans="1:10">
      <c r="A9112" t="s">
        <v>2481</v>
      </c>
      <c r="B9112" s="56">
        <v>0.12790509259259258</v>
      </c>
      <c r="C9112" t="s">
        <v>14</v>
      </c>
      <c r="D9112" t="s">
        <v>37</v>
      </c>
      <c r="E9112" t="s">
        <v>38</v>
      </c>
      <c r="F9112" t="s">
        <v>38</v>
      </c>
      <c r="J9112" t="s">
        <v>2193</v>
      </c>
    </row>
    <row r="9113" spans="1:10">
      <c r="A9113" t="s">
        <v>2481</v>
      </c>
      <c r="B9113" s="56">
        <v>0.13121527777777778</v>
      </c>
      <c r="C9113" t="s">
        <v>18</v>
      </c>
      <c r="D9113" t="s">
        <v>15</v>
      </c>
      <c r="E9113" t="s">
        <v>38</v>
      </c>
      <c r="F9113" t="s">
        <v>38</v>
      </c>
      <c r="J9113" t="s">
        <v>2193</v>
      </c>
    </row>
    <row r="9114" spans="1:10">
      <c r="A9114" t="s">
        <v>2481</v>
      </c>
      <c r="B9114" s="56">
        <v>0.13121527777777778</v>
      </c>
      <c r="C9114" t="s">
        <v>18</v>
      </c>
      <c r="D9114" t="s">
        <v>15</v>
      </c>
      <c r="E9114">
        <v>19</v>
      </c>
      <c r="F9114">
        <v>14</v>
      </c>
    </row>
    <row r="9115" spans="1:10">
      <c r="A9115" t="s">
        <v>2481</v>
      </c>
      <c r="B9115" s="56">
        <v>0.13273148148148148</v>
      </c>
      <c r="C9115" t="s">
        <v>18</v>
      </c>
      <c r="D9115" t="s">
        <v>24</v>
      </c>
      <c r="E9115" t="s">
        <v>38</v>
      </c>
      <c r="F9115" t="s">
        <v>38</v>
      </c>
      <c r="J9115" t="s">
        <v>2193</v>
      </c>
    </row>
    <row r="9116" spans="1:10">
      <c r="A9116" t="s">
        <v>2481</v>
      </c>
      <c r="B9116" s="56">
        <v>0.13273148148148148</v>
      </c>
      <c r="C9116" t="s">
        <v>18</v>
      </c>
      <c r="D9116" t="s">
        <v>24</v>
      </c>
      <c r="E9116">
        <v>19</v>
      </c>
      <c r="F9116">
        <v>14</v>
      </c>
    </row>
    <row r="9117" spans="1:10">
      <c r="A9117" t="s">
        <v>2481</v>
      </c>
      <c r="B9117" s="56">
        <v>0.1333101851851852</v>
      </c>
      <c r="C9117" t="s">
        <v>18</v>
      </c>
      <c r="D9117" t="s">
        <v>15</v>
      </c>
      <c r="E9117" t="s">
        <v>38</v>
      </c>
      <c r="F9117" t="s">
        <v>38</v>
      </c>
      <c r="J9117" t="s">
        <v>2193</v>
      </c>
    </row>
    <row r="9118" spans="1:10">
      <c r="A9118" t="s">
        <v>2481</v>
      </c>
      <c r="B9118" s="56">
        <v>0.1333101851851852</v>
      </c>
      <c r="C9118" t="s">
        <v>18</v>
      </c>
      <c r="D9118" t="s">
        <v>15</v>
      </c>
      <c r="E9118">
        <v>17</v>
      </c>
      <c r="F9118">
        <v>12</v>
      </c>
    </row>
    <row r="9119" spans="1:10">
      <c r="A9119" t="s">
        <v>2481</v>
      </c>
      <c r="B9119" s="56">
        <v>0.13408564814814813</v>
      </c>
      <c r="C9119" t="s">
        <v>21</v>
      </c>
      <c r="D9119" t="s">
        <v>37</v>
      </c>
      <c r="E9119">
        <v>29</v>
      </c>
      <c r="F9119">
        <v>19</v>
      </c>
    </row>
    <row r="9120" spans="1:10">
      <c r="A9120" t="s">
        <v>2481</v>
      </c>
      <c r="B9120" s="56">
        <v>0.13408564814814813</v>
      </c>
      <c r="C9120" t="s">
        <v>21</v>
      </c>
      <c r="D9120" t="s">
        <v>37</v>
      </c>
      <c r="E9120" t="s">
        <v>38</v>
      </c>
      <c r="F9120" t="s">
        <v>38</v>
      </c>
      <c r="J9120" t="s">
        <v>2193</v>
      </c>
    </row>
    <row r="9121" spans="1:10">
      <c r="A9121" t="s">
        <v>2481</v>
      </c>
      <c r="B9121" s="56">
        <v>0.14148148148148149</v>
      </c>
      <c r="C9121" t="s">
        <v>14</v>
      </c>
      <c r="D9121" t="s">
        <v>31</v>
      </c>
      <c r="E9121" t="s">
        <v>38</v>
      </c>
      <c r="F9121" t="s">
        <v>38</v>
      </c>
      <c r="J9121" t="s">
        <v>2193</v>
      </c>
    </row>
    <row r="9122" spans="1:10">
      <c r="A9122" t="s">
        <v>2481</v>
      </c>
      <c r="B9122" s="56">
        <v>0.14148148148148149</v>
      </c>
      <c r="C9122" t="s">
        <v>14</v>
      </c>
      <c r="D9122" t="s">
        <v>31</v>
      </c>
      <c r="E9122">
        <v>12</v>
      </c>
      <c r="F9122" t="s">
        <v>38</v>
      </c>
      <c r="J9122" t="s">
        <v>2483</v>
      </c>
    </row>
    <row r="9123" spans="1:10">
      <c r="A9123" t="s">
        <v>2481</v>
      </c>
      <c r="B9123" s="56">
        <v>0.14765046296296297</v>
      </c>
      <c r="C9123" t="s">
        <v>19</v>
      </c>
      <c r="D9123" t="s">
        <v>137</v>
      </c>
      <c r="E9123" t="s">
        <v>20</v>
      </c>
      <c r="F9123">
        <v>1</v>
      </c>
    </row>
    <row r="9124" spans="1:10">
      <c r="A9124" t="s">
        <v>2481</v>
      </c>
      <c r="B9124" s="56">
        <v>0.15024305555555556</v>
      </c>
      <c r="C9124" t="s">
        <v>18</v>
      </c>
      <c r="D9124" t="s">
        <v>62</v>
      </c>
      <c r="E9124">
        <v>11</v>
      </c>
      <c r="F9124">
        <v>9</v>
      </c>
    </row>
    <row r="9125" spans="1:10">
      <c r="A9125" t="s">
        <v>2481</v>
      </c>
      <c r="B9125" s="56">
        <v>0.15037037037037038</v>
      </c>
      <c r="C9125" t="s">
        <v>14</v>
      </c>
      <c r="D9125" t="s">
        <v>31</v>
      </c>
      <c r="E9125" t="s">
        <v>38</v>
      </c>
      <c r="F9125" t="s">
        <v>38</v>
      </c>
      <c r="J9125" t="s">
        <v>2193</v>
      </c>
    </row>
    <row r="9126" spans="1:10">
      <c r="A9126" t="s">
        <v>2481</v>
      </c>
      <c r="B9126" s="56">
        <v>0.15037037037037038</v>
      </c>
      <c r="C9126" t="s">
        <v>14</v>
      </c>
      <c r="D9126" t="s">
        <v>31</v>
      </c>
      <c r="E9126">
        <v>9</v>
      </c>
      <c r="F9126">
        <v>8</v>
      </c>
    </row>
    <row r="9127" spans="1:10">
      <c r="A9127" t="s">
        <v>2481</v>
      </c>
      <c r="B9127" s="56">
        <v>0.15554398148148149</v>
      </c>
      <c r="C9127" t="s">
        <v>13</v>
      </c>
      <c r="D9127" t="s">
        <v>2490</v>
      </c>
      <c r="E9127">
        <v>2</v>
      </c>
      <c r="F9127">
        <v>2</v>
      </c>
      <c r="J9127" t="s">
        <v>2491</v>
      </c>
    </row>
    <row r="9128" spans="1:10">
      <c r="A9128" t="s">
        <v>2481</v>
      </c>
      <c r="B9128" s="56">
        <v>0.15814814814814815</v>
      </c>
      <c r="C9128" t="s">
        <v>18</v>
      </c>
      <c r="D9128" t="s">
        <v>62</v>
      </c>
      <c r="E9128">
        <v>7</v>
      </c>
      <c r="F9128">
        <v>5</v>
      </c>
    </row>
    <row r="9129" spans="1:10">
      <c r="A9129" t="s">
        <v>2481</v>
      </c>
      <c r="B9129" s="56">
        <v>0.15824074074074074</v>
      </c>
      <c r="C9129" t="s">
        <v>21</v>
      </c>
      <c r="D9129" t="s">
        <v>31</v>
      </c>
      <c r="E9129">
        <v>19</v>
      </c>
      <c r="F9129">
        <v>15</v>
      </c>
    </row>
    <row r="9130" spans="1:10">
      <c r="A9130" t="s">
        <v>2481</v>
      </c>
      <c r="B9130" s="56">
        <v>0.16407407407407407</v>
      </c>
      <c r="C9130" t="s">
        <v>18</v>
      </c>
      <c r="D9130" t="s">
        <v>31</v>
      </c>
      <c r="E9130">
        <v>11</v>
      </c>
      <c r="F9130">
        <v>6</v>
      </c>
    </row>
    <row r="9131" spans="1:10">
      <c r="A9131" t="s">
        <v>2481</v>
      </c>
      <c r="B9131" s="56">
        <v>0.16686342592592593</v>
      </c>
      <c r="C9131" t="s">
        <v>14</v>
      </c>
      <c r="D9131" t="s">
        <v>116</v>
      </c>
      <c r="E9131" t="s">
        <v>17</v>
      </c>
      <c r="F9131">
        <v>20</v>
      </c>
    </row>
    <row r="9132" spans="1:10">
      <c r="A9132" t="s">
        <v>2481</v>
      </c>
      <c r="B9132" s="56">
        <v>0.16699074074074075</v>
      </c>
      <c r="C9132" t="s">
        <v>18</v>
      </c>
      <c r="D9132" t="s">
        <v>116</v>
      </c>
      <c r="E9132">
        <v>10</v>
      </c>
      <c r="F9132" t="s">
        <v>38</v>
      </c>
      <c r="J9132" t="s">
        <v>2483</v>
      </c>
    </row>
    <row r="9133" spans="1:10">
      <c r="A9133" t="s">
        <v>2481</v>
      </c>
      <c r="B9133" s="56">
        <v>0.16703703703703704</v>
      </c>
      <c r="C9133" t="s">
        <v>19</v>
      </c>
      <c r="D9133" t="s">
        <v>116</v>
      </c>
      <c r="E9133">
        <v>5</v>
      </c>
      <c r="F9133">
        <v>8</v>
      </c>
    </row>
    <row r="9134" spans="1:10">
      <c r="A9134" t="s">
        <v>2481</v>
      </c>
      <c r="B9134" s="56">
        <v>0.16894675925925925</v>
      </c>
      <c r="C9134" t="s">
        <v>19</v>
      </c>
      <c r="D9134" t="s">
        <v>60</v>
      </c>
      <c r="E9134">
        <v>12</v>
      </c>
      <c r="F9134">
        <v>15</v>
      </c>
    </row>
    <row r="9135" spans="1:10">
      <c r="A9135" t="s">
        <v>2482</v>
      </c>
      <c r="B9135" s="56">
        <v>1.3055555555555556E-2</v>
      </c>
      <c r="C9135" t="s">
        <v>18</v>
      </c>
      <c r="D9135" t="s">
        <v>69</v>
      </c>
      <c r="E9135">
        <v>19</v>
      </c>
      <c r="F9135">
        <v>14</v>
      </c>
    </row>
    <row r="9136" spans="1:10">
      <c r="A9136" t="s">
        <v>2482</v>
      </c>
      <c r="B9136" s="56">
        <v>1.4583333333333334E-2</v>
      </c>
      <c r="C9136" t="s">
        <v>21</v>
      </c>
      <c r="D9136" t="s">
        <v>45</v>
      </c>
      <c r="E9136">
        <v>92</v>
      </c>
      <c r="J9136" t="s">
        <v>2484</v>
      </c>
    </row>
    <row r="9137" spans="1:10">
      <c r="A9137" t="s">
        <v>2482</v>
      </c>
      <c r="B9137" s="56">
        <v>1.7314814814814814E-2</v>
      </c>
      <c r="C9137" t="s">
        <v>21</v>
      </c>
      <c r="D9137" t="s">
        <v>24</v>
      </c>
      <c r="E9137">
        <v>26</v>
      </c>
      <c r="F9137">
        <v>19</v>
      </c>
    </row>
    <row r="9138" spans="1:10">
      <c r="A9138" t="s">
        <v>2482</v>
      </c>
      <c r="B9138" s="56">
        <v>2.1145833333333332E-2</v>
      </c>
      <c r="C9138" t="s">
        <v>13</v>
      </c>
      <c r="D9138" t="s">
        <v>31</v>
      </c>
      <c r="E9138" t="s">
        <v>17</v>
      </c>
      <c r="F9138">
        <v>20</v>
      </c>
      <c r="J9138" t="s">
        <v>2483</v>
      </c>
    </row>
    <row r="9139" spans="1:10">
      <c r="A9139" t="s">
        <v>2482</v>
      </c>
      <c r="B9139" s="56">
        <v>2.2222222222222223E-2</v>
      </c>
      <c r="C9139" t="s">
        <v>21</v>
      </c>
      <c r="D9139" t="s">
        <v>45</v>
      </c>
      <c r="E9139">
        <v>91</v>
      </c>
      <c r="J9139" t="s">
        <v>2484</v>
      </c>
    </row>
    <row r="9140" spans="1:10">
      <c r="A9140" t="s">
        <v>2482</v>
      </c>
      <c r="B9140" s="56">
        <v>2.6944444444444444E-2</v>
      </c>
      <c r="C9140" t="s">
        <v>888</v>
      </c>
      <c r="D9140" t="s">
        <v>15</v>
      </c>
      <c r="E9140">
        <v>23</v>
      </c>
      <c r="F9140">
        <v>15</v>
      </c>
    </row>
    <row r="9141" spans="1:10">
      <c r="A9141" t="s">
        <v>2482</v>
      </c>
      <c r="B9141" s="56">
        <v>2.795138888888889E-2</v>
      </c>
      <c r="C9141" t="s">
        <v>19</v>
      </c>
      <c r="D9141" t="s">
        <v>52</v>
      </c>
      <c r="E9141">
        <v>23</v>
      </c>
      <c r="F9141">
        <v>14</v>
      </c>
    </row>
    <row r="9142" spans="1:10">
      <c r="A9142" t="s">
        <v>2482</v>
      </c>
      <c r="B9142" s="56">
        <v>2.8043981481481482E-2</v>
      </c>
      <c r="C9142" t="s">
        <v>14</v>
      </c>
      <c r="D9142" t="s">
        <v>52</v>
      </c>
      <c r="E9142">
        <v>19</v>
      </c>
      <c r="F9142" t="s">
        <v>38</v>
      </c>
      <c r="J9142" t="s">
        <v>2483</v>
      </c>
    </row>
    <row r="9143" spans="1:10">
      <c r="A9143" t="s">
        <v>2482</v>
      </c>
      <c r="B9143" s="56">
        <v>2.9166666666666667E-2</v>
      </c>
      <c r="C9143" t="s">
        <v>19</v>
      </c>
      <c r="D9143" t="s">
        <v>15</v>
      </c>
      <c r="E9143">
        <v>19</v>
      </c>
      <c r="F9143">
        <v>18</v>
      </c>
    </row>
    <row r="9144" spans="1:10">
      <c r="A9144" t="s">
        <v>2482</v>
      </c>
      <c r="B9144" s="56">
        <v>2.9212962962962961E-2</v>
      </c>
      <c r="C9144" t="s">
        <v>14</v>
      </c>
      <c r="D9144" t="s">
        <v>15</v>
      </c>
      <c r="E9144">
        <v>12</v>
      </c>
      <c r="F9144">
        <v>9</v>
      </c>
    </row>
    <row r="9145" spans="1:10">
      <c r="A9145" t="s">
        <v>2482</v>
      </c>
      <c r="B9145" s="56">
        <v>3.3622685185185186E-2</v>
      </c>
      <c r="C9145" t="s">
        <v>18</v>
      </c>
      <c r="D9145" t="s">
        <v>69</v>
      </c>
      <c r="E9145" t="s">
        <v>38</v>
      </c>
      <c r="F9145" t="s">
        <v>38</v>
      </c>
    </row>
    <row r="9146" spans="1:10">
      <c r="A9146" t="s">
        <v>2482</v>
      </c>
      <c r="B9146" s="56">
        <v>3.3622685185185186E-2</v>
      </c>
      <c r="C9146" t="s">
        <v>18</v>
      </c>
      <c r="D9146" t="s">
        <v>69</v>
      </c>
      <c r="E9146">
        <v>24</v>
      </c>
      <c r="F9146">
        <v>19</v>
      </c>
    </row>
    <row r="9147" spans="1:10">
      <c r="A9147" t="s">
        <v>2482</v>
      </c>
      <c r="B9147" s="56">
        <v>3.363425925925926E-2</v>
      </c>
      <c r="C9147" t="s">
        <v>888</v>
      </c>
      <c r="D9147" t="s">
        <v>15</v>
      </c>
      <c r="E9147" t="s">
        <v>38</v>
      </c>
      <c r="F9147" t="s">
        <v>38</v>
      </c>
    </row>
    <row r="9148" spans="1:10">
      <c r="A9148" t="s">
        <v>2482</v>
      </c>
      <c r="B9148" s="56">
        <v>3.363425925925926E-2</v>
      </c>
      <c r="C9148" t="s">
        <v>888</v>
      </c>
      <c r="D9148" t="s">
        <v>15</v>
      </c>
      <c r="E9148">
        <v>25</v>
      </c>
      <c r="F9148">
        <v>16</v>
      </c>
    </row>
    <row r="9149" spans="1:10">
      <c r="A9149" t="s">
        <v>2482</v>
      </c>
      <c r="B9149" s="56">
        <v>3.7604166666666668E-2</v>
      </c>
      <c r="C9149" t="s">
        <v>14</v>
      </c>
      <c r="D9149" t="s">
        <v>37</v>
      </c>
      <c r="E9149">
        <v>15</v>
      </c>
      <c r="F9149" t="s">
        <v>38</v>
      </c>
    </row>
    <row r="9150" spans="1:10">
      <c r="A9150" t="s">
        <v>2482</v>
      </c>
      <c r="B9150" s="56">
        <v>4.1087962962962965E-2</v>
      </c>
      <c r="C9150" t="s">
        <v>89</v>
      </c>
      <c r="D9150" t="s">
        <v>22</v>
      </c>
      <c r="E9150">
        <v>8</v>
      </c>
      <c r="F9150">
        <v>4</v>
      </c>
    </row>
    <row r="9151" spans="1:10">
      <c r="A9151" t="s">
        <v>2482</v>
      </c>
      <c r="B9151" s="56">
        <v>4.2847222222222224E-2</v>
      </c>
      <c r="C9151" t="s">
        <v>13</v>
      </c>
      <c r="D9151" t="s">
        <v>15</v>
      </c>
      <c r="E9151" t="s">
        <v>38</v>
      </c>
      <c r="F9151" t="s">
        <v>38</v>
      </c>
      <c r="J9151" t="s">
        <v>2200</v>
      </c>
    </row>
    <row r="9152" spans="1:10">
      <c r="A9152" t="s">
        <v>2482</v>
      </c>
      <c r="B9152" s="56">
        <v>4.2847222222222224E-2</v>
      </c>
      <c r="C9152" t="s">
        <v>13</v>
      </c>
      <c r="D9152" t="s">
        <v>15</v>
      </c>
      <c r="E9152">
        <v>17</v>
      </c>
      <c r="F9152" t="s">
        <v>38</v>
      </c>
      <c r="J9152" t="s">
        <v>2483</v>
      </c>
    </row>
    <row r="9153" spans="1:10">
      <c r="A9153" t="s">
        <v>2482</v>
      </c>
      <c r="B9153" s="56">
        <v>4.3541666666666666E-2</v>
      </c>
      <c r="C9153" t="s">
        <v>19</v>
      </c>
      <c r="D9153" t="s">
        <v>37</v>
      </c>
      <c r="E9153">
        <v>20</v>
      </c>
      <c r="F9153">
        <v>9</v>
      </c>
    </row>
    <row r="9154" spans="1:10">
      <c r="A9154" t="s">
        <v>2482</v>
      </c>
      <c r="B9154" s="56">
        <v>4.3761574074074071E-2</v>
      </c>
      <c r="C9154" t="s">
        <v>888</v>
      </c>
      <c r="D9154" t="s">
        <v>31</v>
      </c>
      <c r="E9154">
        <v>6</v>
      </c>
      <c r="F9154">
        <v>3</v>
      </c>
    </row>
    <row r="9155" spans="1:10">
      <c r="A9155" t="s">
        <v>2482</v>
      </c>
      <c r="B9155" s="56">
        <v>4.3761574074074071E-2</v>
      </c>
      <c r="C9155" t="s">
        <v>888</v>
      </c>
      <c r="D9155" t="s">
        <v>45</v>
      </c>
      <c r="E9155">
        <v>1</v>
      </c>
      <c r="J9155" t="s">
        <v>2485</v>
      </c>
    </row>
    <row r="9156" spans="1:10">
      <c r="A9156" t="s">
        <v>2482</v>
      </c>
      <c r="B9156" s="56">
        <v>4.4340277777777777E-2</v>
      </c>
      <c r="C9156" t="s">
        <v>21</v>
      </c>
      <c r="D9156" t="s">
        <v>51</v>
      </c>
      <c r="E9156">
        <v>9</v>
      </c>
      <c r="F9156">
        <v>5</v>
      </c>
    </row>
    <row r="9157" spans="1:10">
      <c r="A9157" t="s">
        <v>2482</v>
      </c>
      <c r="B9157" s="56">
        <v>5.3946759259259257E-2</v>
      </c>
      <c r="C9157" t="s">
        <v>66</v>
      </c>
      <c r="D9157" t="s">
        <v>113</v>
      </c>
      <c r="E9157" t="s">
        <v>38</v>
      </c>
      <c r="F9157" t="s">
        <v>38</v>
      </c>
    </row>
    <row r="9158" spans="1:10">
      <c r="A9158" t="s">
        <v>2482</v>
      </c>
      <c r="B9158" s="56">
        <v>5.693287037037037E-2</v>
      </c>
      <c r="C9158" t="s">
        <v>18</v>
      </c>
      <c r="D9158" t="s">
        <v>15</v>
      </c>
      <c r="E9158">
        <v>14</v>
      </c>
      <c r="F9158">
        <v>9</v>
      </c>
    </row>
    <row r="9159" spans="1:10">
      <c r="A9159" t="s">
        <v>2482</v>
      </c>
      <c r="B9159" s="56">
        <v>9.3078703703703705E-2</v>
      </c>
      <c r="C9159" t="s">
        <v>13</v>
      </c>
      <c r="D9159" t="s">
        <v>15</v>
      </c>
      <c r="E9159" t="s">
        <v>17</v>
      </c>
      <c r="F9159">
        <v>20</v>
      </c>
    </row>
    <row r="9160" spans="1:10">
      <c r="A9160" t="s">
        <v>2482</v>
      </c>
      <c r="B9160" s="56">
        <v>9.3113425925925933E-2</v>
      </c>
      <c r="C9160" t="s">
        <v>14</v>
      </c>
      <c r="D9160" t="s">
        <v>15</v>
      </c>
      <c r="E9160">
        <v>20</v>
      </c>
      <c r="F9160">
        <v>17</v>
      </c>
    </row>
    <row r="9161" spans="1:10">
      <c r="A9161" t="s">
        <v>2482</v>
      </c>
      <c r="B9161" s="56">
        <v>9.3217592592592588E-2</v>
      </c>
      <c r="C9161" t="s">
        <v>18</v>
      </c>
      <c r="D9161" t="s">
        <v>15</v>
      </c>
      <c r="E9161">
        <v>19</v>
      </c>
      <c r="F9161">
        <v>14</v>
      </c>
    </row>
    <row r="9162" spans="1:10">
      <c r="A9162" t="s">
        <v>2482</v>
      </c>
      <c r="B9162" s="56">
        <v>9.4907407407407413E-2</v>
      </c>
      <c r="C9162" t="s">
        <v>18</v>
      </c>
      <c r="D9162" t="s">
        <v>15</v>
      </c>
      <c r="E9162" t="s">
        <v>38</v>
      </c>
      <c r="F9162" t="s">
        <v>38</v>
      </c>
      <c r="J9162" t="s">
        <v>2193</v>
      </c>
    </row>
    <row r="9163" spans="1:10">
      <c r="A9163" t="s">
        <v>2482</v>
      </c>
      <c r="B9163" s="56">
        <v>9.4907407407407413E-2</v>
      </c>
      <c r="C9163" t="s">
        <v>18</v>
      </c>
      <c r="D9163" t="s">
        <v>15</v>
      </c>
      <c r="E9163">
        <v>15</v>
      </c>
      <c r="F9163">
        <v>10</v>
      </c>
    </row>
    <row r="9164" spans="1:10">
      <c r="A9164" t="s">
        <v>2482</v>
      </c>
      <c r="B9164" s="56">
        <v>9.6087962962962958E-2</v>
      </c>
      <c r="C9164" t="s">
        <v>18</v>
      </c>
      <c r="D9164" t="s">
        <v>15</v>
      </c>
      <c r="E9164" t="s">
        <v>38</v>
      </c>
      <c r="F9164" t="s">
        <v>38</v>
      </c>
      <c r="J9164" t="s">
        <v>2193</v>
      </c>
    </row>
    <row r="9165" spans="1:10">
      <c r="A9165" t="s">
        <v>2482</v>
      </c>
      <c r="B9165" s="56">
        <v>9.6087962962962958E-2</v>
      </c>
      <c r="C9165" t="s">
        <v>18</v>
      </c>
      <c r="D9165" t="s">
        <v>15</v>
      </c>
      <c r="E9165">
        <v>17</v>
      </c>
      <c r="F9165">
        <v>12</v>
      </c>
    </row>
    <row r="9166" spans="1:10">
      <c r="A9166" t="s">
        <v>2482</v>
      </c>
      <c r="B9166" s="56">
        <v>9.7708333333333328E-2</v>
      </c>
      <c r="C9166" t="s">
        <v>13</v>
      </c>
      <c r="D9166" t="s">
        <v>15</v>
      </c>
      <c r="E9166" t="s">
        <v>17</v>
      </c>
      <c r="F9166">
        <v>20</v>
      </c>
    </row>
    <row r="9167" spans="1:10">
      <c r="A9167" t="s">
        <v>2482</v>
      </c>
      <c r="B9167" s="56">
        <v>9.778935185185185E-2</v>
      </c>
      <c r="C9167" t="s">
        <v>18</v>
      </c>
      <c r="D9167" t="s">
        <v>15</v>
      </c>
      <c r="E9167">
        <v>19</v>
      </c>
      <c r="F9167">
        <v>14</v>
      </c>
    </row>
    <row r="9168" spans="1:10">
      <c r="A9168" t="s">
        <v>2482</v>
      </c>
      <c r="B9168" s="56">
        <v>9.8483796296296292E-2</v>
      </c>
      <c r="C9168" t="s">
        <v>18</v>
      </c>
      <c r="D9168" t="s">
        <v>15</v>
      </c>
      <c r="E9168" t="s">
        <v>20</v>
      </c>
      <c r="F9168">
        <v>1</v>
      </c>
    </row>
    <row r="9169" spans="1:10">
      <c r="A9169" t="s">
        <v>2482</v>
      </c>
      <c r="B9169" s="56">
        <v>0.10155092592592592</v>
      </c>
      <c r="C9169" t="s">
        <v>13</v>
      </c>
      <c r="D9169" t="s">
        <v>52</v>
      </c>
      <c r="E9169">
        <v>15</v>
      </c>
      <c r="F9169">
        <v>15</v>
      </c>
    </row>
    <row r="9170" spans="1:10">
      <c r="A9170" t="s">
        <v>2482</v>
      </c>
      <c r="B9170" s="56">
        <v>0.1015625</v>
      </c>
      <c r="C9170" t="s">
        <v>14</v>
      </c>
      <c r="D9170" t="s">
        <v>52</v>
      </c>
      <c r="E9170">
        <v>15</v>
      </c>
      <c r="F9170">
        <v>6</v>
      </c>
    </row>
    <row r="9171" spans="1:10">
      <c r="A9171" t="s">
        <v>2482</v>
      </c>
      <c r="B9171" s="56">
        <v>0.10163194444444444</v>
      </c>
      <c r="C9171" t="s">
        <v>21</v>
      </c>
      <c r="D9171" t="s">
        <v>52</v>
      </c>
      <c r="E9171">
        <v>19</v>
      </c>
      <c r="F9171">
        <v>17</v>
      </c>
    </row>
    <row r="9172" spans="1:10">
      <c r="A9172" t="s">
        <v>2482</v>
      </c>
      <c r="B9172" s="56">
        <v>0.10165509259259259</v>
      </c>
      <c r="C9172" t="s">
        <v>19</v>
      </c>
      <c r="D9172" t="s">
        <v>52</v>
      </c>
      <c r="E9172">
        <v>15</v>
      </c>
      <c r="F9172">
        <v>6</v>
      </c>
    </row>
    <row r="9173" spans="1:10">
      <c r="A9173" t="s">
        <v>2482</v>
      </c>
      <c r="B9173" s="56">
        <v>0.10166666666666667</v>
      </c>
      <c r="C9173" t="s">
        <v>18</v>
      </c>
      <c r="D9173" t="s">
        <v>52</v>
      </c>
      <c r="E9173">
        <v>14</v>
      </c>
      <c r="F9173" t="s">
        <v>38</v>
      </c>
      <c r="J9173" t="s">
        <v>2483</v>
      </c>
    </row>
    <row r="9174" spans="1:10">
      <c r="A9174" t="s">
        <v>2482</v>
      </c>
      <c r="B9174" s="56">
        <v>0.10167824074074074</v>
      </c>
      <c r="C9174" t="s">
        <v>888</v>
      </c>
      <c r="D9174" t="s">
        <v>52</v>
      </c>
      <c r="E9174">
        <v>14</v>
      </c>
      <c r="F9174" t="s">
        <v>38</v>
      </c>
      <c r="J9174" t="s">
        <v>2483</v>
      </c>
    </row>
    <row r="9175" spans="1:10">
      <c r="A9175" t="s">
        <v>2482</v>
      </c>
      <c r="B9175" s="56">
        <v>0.10228009259259259</v>
      </c>
      <c r="C9175" t="s">
        <v>13</v>
      </c>
      <c r="D9175" t="s">
        <v>15</v>
      </c>
      <c r="E9175">
        <v>21</v>
      </c>
      <c r="F9175">
        <v>19</v>
      </c>
    </row>
    <row r="9176" spans="1:10">
      <c r="A9176" t="s">
        <v>2482</v>
      </c>
      <c r="B9176" s="56">
        <v>0.10229166666666667</v>
      </c>
      <c r="C9176" t="s">
        <v>888</v>
      </c>
      <c r="D9176" t="s">
        <v>15</v>
      </c>
      <c r="E9176">
        <v>21</v>
      </c>
      <c r="F9176">
        <v>12</v>
      </c>
    </row>
    <row r="9177" spans="1:10">
      <c r="A9177" t="s">
        <v>2482</v>
      </c>
      <c r="B9177" s="56">
        <v>0.10289351851851852</v>
      </c>
      <c r="C9177" t="s">
        <v>13</v>
      </c>
      <c r="D9177" t="s">
        <v>22</v>
      </c>
      <c r="E9177">
        <v>25</v>
      </c>
      <c r="F9177">
        <v>15</v>
      </c>
      <c r="J9177" t="s">
        <v>1125</v>
      </c>
    </row>
    <row r="9178" spans="1:10">
      <c r="A9178" t="s">
        <v>2482</v>
      </c>
      <c r="B9178" s="56">
        <v>0.10304398148148149</v>
      </c>
      <c r="C9178" t="s">
        <v>14</v>
      </c>
      <c r="D9178" t="s">
        <v>22</v>
      </c>
      <c r="E9178">
        <v>22</v>
      </c>
      <c r="F9178">
        <v>3</v>
      </c>
      <c r="J9178" t="s">
        <v>1125</v>
      </c>
    </row>
    <row r="9179" spans="1:10">
      <c r="A9179" t="s">
        <v>2482</v>
      </c>
      <c r="B9179" s="56">
        <v>0.10324074074074074</v>
      </c>
      <c r="C9179" t="s">
        <v>21</v>
      </c>
      <c r="D9179" t="s">
        <v>22</v>
      </c>
      <c r="E9179">
        <v>30</v>
      </c>
      <c r="F9179">
        <v>18</v>
      </c>
      <c r="J9179" t="s">
        <v>1125</v>
      </c>
    </row>
    <row r="9180" spans="1:10">
      <c r="A9180" t="s">
        <v>2482</v>
      </c>
      <c r="B9180" s="56">
        <v>0.10325231481481481</v>
      </c>
      <c r="C9180" t="s">
        <v>19</v>
      </c>
      <c r="D9180" t="s">
        <v>22</v>
      </c>
      <c r="E9180" t="s">
        <v>38</v>
      </c>
      <c r="F9180" t="s">
        <v>38</v>
      </c>
      <c r="J9180" t="s">
        <v>2193</v>
      </c>
    </row>
    <row r="9181" spans="1:10">
      <c r="A9181" t="s">
        <v>2482</v>
      </c>
      <c r="B9181" s="56">
        <v>0.10325231481481481</v>
      </c>
      <c r="C9181" t="s">
        <v>19</v>
      </c>
      <c r="D9181" t="s">
        <v>22</v>
      </c>
      <c r="E9181">
        <v>41</v>
      </c>
      <c r="F9181">
        <v>18</v>
      </c>
      <c r="J9181" t="s">
        <v>1125</v>
      </c>
    </row>
    <row r="9182" spans="1:10">
      <c r="A9182" t="s">
        <v>2482</v>
      </c>
      <c r="B9182" s="56">
        <v>0.10326388888888889</v>
      </c>
      <c r="C9182" t="s">
        <v>18</v>
      </c>
      <c r="D9182" t="s">
        <v>22</v>
      </c>
      <c r="E9182">
        <v>35</v>
      </c>
      <c r="F9182">
        <v>21</v>
      </c>
      <c r="J9182" t="s">
        <v>1125</v>
      </c>
    </row>
    <row r="9183" spans="1:10">
      <c r="A9183" t="s">
        <v>2482</v>
      </c>
      <c r="B9183" s="56">
        <v>0.10327546296296296</v>
      </c>
      <c r="C9183" t="s">
        <v>888</v>
      </c>
      <c r="D9183" t="s">
        <v>22</v>
      </c>
      <c r="E9183">
        <v>25</v>
      </c>
      <c r="F9183">
        <v>14</v>
      </c>
      <c r="J9183" t="s">
        <v>1125</v>
      </c>
    </row>
    <row r="9184" spans="1:10">
      <c r="A9184" t="s">
        <v>2482</v>
      </c>
      <c r="B9184" s="56">
        <v>0.10631944444444444</v>
      </c>
      <c r="C9184" t="s">
        <v>21</v>
      </c>
      <c r="D9184" t="s">
        <v>67</v>
      </c>
      <c r="E9184">
        <v>11</v>
      </c>
      <c r="F9184">
        <v>5</v>
      </c>
    </row>
    <row r="9185" spans="1:10">
      <c r="A9185" t="s">
        <v>2482</v>
      </c>
      <c r="B9185" s="56">
        <v>0.10635416666666667</v>
      </c>
      <c r="C9185" t="s">
        <v>14</v>
      </c>
      <c r="D9185" t="s">
        <v>67</v>
      </c>
      <c r="E9185">
        <v>17</v>
      </c>
      <c r="F9185">
        <v>15</v>
      </c>
    </row>
    <row r="9186" spans="1:10">
      <c r="A9186" t="s">
        <v>2482</v>
      </c>
      <c r="B9186" s="56">
        <v>0.10637731481481481</v>
      </c>
      <c r="C9186" t="s">
        <v>888</v>
      </c>
      <c r="D9186" t="s">
        <v>67</v>
      </c>
      <c r="E9186">
        <v>12</v>
      </c>
      <c r="F9186">
        <v>9</v>
      </c>
    </row>
    <row r="9187" spans="1:10">
      <c r="A9187" t="s">
        <v>2482</v>
      </c>
      <c r="B9187" s="56">
        <v>0.11042824074074074</v>
      </c>
      <c r="C9187" t="s">
        <v>19</v>
      </c>
      <c r="D9187" t="s">
        <v>22</v>
      </c>
      <c r="E9187" t="s">
        <v>38</v>
      </c>
      <c r="F9187" t="s">
        <v>38</v>
      </c>
      <c r="J9187" t="s">
        <v>2193</v>
      </c>
    </row>
    <row r="9188" spans="1:10">
      <c r="A9188" t="s">
        <v>2482</v>
      </c>
      <c r="B9188" s="56">
        <v>0.11042824074074074</v>
      </c>
      <c r="C9188" t="s">
        <v>19</v>
      </c>
      <c r="D9188" t="s">
        <v>22</v>
      </c>
      <c r="E9188" t="s">
        <v>17</v>
      </c>
      <c r="F9188">
        <v>20</v>
      </c>
    </row>
    <row r="9189" spans="1:10">
      <c r="A9189" t="s">
        <v>2482</v>
      </c>
      <c r="B9189" s="56">
        <v>0.11152777777777778</v>
      </c>
      <c r="C9189" t="s">
        <v>19</v>
      </c>
      <c r="D9189" t="s">
        <v>26</v>
      </c>
      <c r="E9189">
        <v>9</v>
      </c>
      <c r="F9189">
        <v>5</v>
      </c>
    </row>
    <row r="9190" spans="1:10">
      <c r="A9190" t="s">
        <v>2482</v>
      </c>
      <c r="B9190" s="56">
        <v>0.11190972222222222</v>
      </c>
      <c r="C9190" t="s">
        <v>19</v>
      </c>
      <c r="D9190" t="s">
        <v>15</v>
      </c>
      <c r="E9190">
        <v>4</v>
      </c>
      <c r="F9190">
        <v>3</v>
      </c>
      <c r="J9190" t="s">
        <v>2200</v>
      </c>
    </row>
    <row r="9191" spans="1:10">
      <c r="A9191" t="s">
        <v>2482</v>
      </c>
      <c r="B9191" s="56">
        <v>0.11190972222222222</v>
      </c>
      <c r="C9191" t="s">
        <v>19</v>
      </c>
      <c r="D9191" t="s">
        <v>15</v>
      </c>
      <c r="E9191">
        <v>4</v>
      </c>
      <c r="F9191">
        <v>3</v>
      </c>
    </row>
    <row r="9192" spans="1:10">
      <c r="A9192" t="s">
        <v>2482</v>
      </c>
      <c r="B9192" s="56">
        <v>0.12054398148148149</v>
      </c>
      <c r="C9192" t="s">
        <v>13</v>
      </c>
      <c r="D9192" t="s">
        <v>22</v>
      </c>
      <c r="E9192">
        <v>17</v>
      </c>
      <c r="F9192">
        <v>17</v>
      </c>
    </row>
    <row r="9193" spans="1:10">
      <c r="A9193" t="s">
        <v>2482</v>
      </c>
      <c r="B9193" s="56">
        <v>0.12054398148148149</v>
      </c>
      <c r="C9193" t="s">
        <v>13</v>
      </c>
      <c r="D9193" t="s">
        <v>22</v>
      </c>
      <c r="E9193" t="s">
        <v>38</v>
      </c>
      <c r="F9193" t="s">
        <v>38</v>
      </c>
      <c r="J9193" t="s">
        <v>2200</v>
      </c>
    </row>
    <row r="9194" spans="1:10">
      <c r="A9194" t="s">
        <v>2482</v>
      </c>
      <c r="B9194" s="56">
        <v>0.12054398148148149</v>
      </c>
      <c r="C9194" t="s">
        <v>21</v>
      </c>
      <c r="D9194" t="s">
        <v>22</v>
      </c>
      <c r="E9194" t="s">
        <v>20</v>
      </c>
      <c r="F9194">
        <v>1</v>
      </c>
    </row>
    <row r="9195" spans="1:10">
      <c r="A9195" t="s">
        <v>2482</v>
      </c>
      <c r="B9195" s="56">
        <v>0.12054398148148149</v>
      </c>
      <c r="C9195" t="s">
        <v>21</v>
      </c>
      <c r="D9195" t="s">
        <v>22</v>
      </c>
      <c r="E9195" t="s">
        <v>38</v>
      </c>
      <c r="F9195" t="s">
        <v>38</v>
      </c>
      <c r="J9195" t="s">
        <v>2200</v>
      </c>
    </row>
    <row r="9196" spans="1:10">
      <c r="A9196" t="s">
        <v>2482</v>
      </c>
      <c r="B9196" s="56">
        <v>0.12054398148148149</v>
      </c>
      <c r="C9196" t="s">
        <v>14</v>
      </c>
      <c r="D9196" t="s">
        <v>22</v>
      </c>
      <c r="E9196">
        <v>20</v>
      </c>
      <c r="F9196">
        <v>11</v>
      </c>
    </row>
    <row r="9197" spans="1:10">
      <c r="A9197" t="s">
        <v>2482</v>
      </c>
      <c r="B9197" s="56">
        <v>0.12054398148148149</v>
      </c>
      <c r="C9197" t="s">
        <v>14</v>
      </c>
      <c r="D9197" t="s">
        <v>22</v>
      </c>
      <c r="E9197" t="s">
        <v>38</v>
      </c>
      <c r="F9197" t="s">
        <v>38</v>
      </c>
      <c r="J9197" t="s">
        <v>2200</v>
      </c>
    </row>
    <row r="9198" spans="1:10">
      <c r="A9198" t="s">
        <v>2482</v>
      </c>
      <c r="B9198" s="56">
        <v>0.12054398148148149</v>
      </c>
      <c r="C9198" t="s">
        <v>19</v>
      </c>
      <c r="D9198" t="s">
        <v>22</v>
      </c>
      <c r="E9198" t="s">
        <v>17</v>
      </c>
      <c r="F9198">
        <v>20</v>
      </c>
    </row>
    <row r="9199" spans="1:10">
      <c r="A9199" t="s">
        <v>2482</v>
      </c>
      <c r="B9199" s="56">
        <v>0.12054398148148149</v>
      </c>
      <c r="C9199" t="s">
        <v>888</v>
      </c>
      <c r="D9199" t="s">
        <v>22</v>
      </c>
      <c r="E9199" t="s">
        <v>38</v>
      </c>
      <c r="F9199" t="s">
        <v>38</v>
      </c>
      <c r="J9199" t="s">
        <v>2200</v>
      </c>
    </row>
    <row r="9200" spans="1:10">
      <c r="A9200" t="s">
        <v>2482</v>
      </c>
      <c r="B9200" s="56">
        <v>0.12054398148148149</v>
      </c>
      <c r="C9200" t="s">
        <v>888</v>
      </c>
      <c r="D9200" t="s">
        <v>22</v>
      </c>
      <c r="E9200">
        <v>17</v>
      </c>
      <c r="F9200">
        <v>16</v>
      </c>
    </row>
    <row r="9201" spans="1:10">
      <c r="A9201" t="s">
        <v>2482</v>
      </c>
      <c r="B9201" s="56">
        <v>0.1227199074074074</v>
      </c>
      <c r="C9201" t="s">
        <v>13</v>
      </c>
      <c r="D9201" t="s">
        <v>2493</v>
      </c>
      <c r="E9201">
        <v>22</v>
      </c>
      <c r="F9201">
        <v>20</v>
      </c>
    </row>
    <row r="9202" spans="1:10">
      <c r="A9202" t="s">
        <v>2482</v>
      </c>
      <c r="B9202" s="56">
        <v>0.13381944444444444</v>
      </c>
      <c r="C9202" t="s">
        <v>19</v>
      </c>
      <c r="D9202" t="s">
        <v>16</v>
      </c>
      <c r="E9202">
        <v>15</v>
      </c>
      <c r="F9202">
        <v>10</v>
      </c>
    </row>
    <row r="9203" spans="1:10">
      <c r="A9203" t="s">
        <v>2482</v>
      </c>
      <c r="B9203" s="56">
        <v>0.13383101851851853</v>
      </c>
      <c r="C9203" t="s">
        <v>18</v>
      </c>
      <c r="D9203" t="s">
        <v>16</v>
      </c>
      <c r="E9203">
        <v>19</v>
      </c>
      <c r="F9203">
        <v>15</v>
      </c>
    </row>
    <row r="9204" spans="1:10">
      <c r="A9204" t="s">
        <v>2482</v>
      </c>
      <c r="B9204" s="56">
        <v>0.13392361111111112</v>
      </c>
      <c r="C9204" t="s">
        <v>14</v>
      </c>
      <c r="D9204" t="s">
        <v>16</v>
      </c>
      <c r="E9204">
        <v>7</v>
      </c>
      <c r="F9204" t="s">
        <v>20</v>
      </c>
      <c r="J9204" t="s">
        <v>2494</v>
      </c>
    </row>
    <row r="9205" spans="1:10">
      <c r="A9205" t="s">
        <v>2482</v>
      </c>
      <c r="B9205" s="56">
        <v>0.1340625</v>
      </c>
      <c r="C9205" t="s">
        <v>888</v>
      </c>
      <c r="D9205" t="s">
        <v>16</v>
      </c>
      <c r="E9205">
        <v>13</v>
      </c>
      <c r="F9205">
        <v>12</v>
      </c>
    </row>
    <row r="9206" spans="1:10">
      <c r="A9206" t="s">
        <v>2482</v>
      </c>
      <c r="B9206" s="56">
        <v>0.1340625</v>
      </c>
      <c r="C9206" t="s">
        <v>21</v>
      </c>
      <c r="D9206" t="s">
        <v>16</v>
      </c>
      <c r="E9206">
        <v>10</v>
      </c>
      <c r="F9206">
        <v>9</v>
      </c>
    </row>
    <row r="9207" spans="1:10">
      <c r="A9207" t="s">
        <v>2482</v>
      </c>
      <c r="B9207" s="56">
        <v>0.13414351851851852</v>
      </c>
      <c r="C9207" t="s">
        <v>13</v>
      </c>
      <c r="D9207" t="s">
        <v>16</v>
      </c>
      <c r="E9207">
        <v>8</v>
      </c>
      <c r="F9207">
        <v>8</v>
      </c>
    </row>
    <row r="9208" spans="1:10">
      <c r="A9208" t="s">
        <v>2482</v>
      </c>
      <c r="B9208" s="56">
        <v>0.13956018518518518</v>
      </c>
      <c r="C9208" t="s">
        <v>13</v>
      </c>
      <c r="D9208" t="s">
        <v>2500</v>
      </c>
      <c r="E9208">
        <v>4</v>
      </c>
      <c r="F9208">
        <v>9</v>
      </c>
    </row>
    <row r="9209" spans="1:10">
      <c r="A9209" t="s">
        <v>2482</v>
      </c>
      <c r="B9209" s="56">
        <v>0.14284722222222221</v>
      </c>
      <c r="C9209" t="s">
        <v>13</v>
      </c>
      <c r="D9209" t="s">
        <v>2501</v>
      </c>
      <c r="E9209">
        <v>21</v>
      </c>
      <c r="F9209">
        <v>16</v>
      </c>
    </row>
    <row r="9210" spans="1:10">
      <c r="A9210" t="s">
        <v>2482</v>
      </c>
      <c r="B9210" s="56">
        <v>0.14548611111111112</v>
      </c>
      <c r="C9210" t="s">
        <v>18</v>
      </c>
      <c r="D9210" t="s">
        <v>2505</v>
      </c>
      <c r="E9210">
        <v>25</v>
      </c>
      <c r="F9210">
        <v>20</v>
      </c>
    </row>
    <row r="9211" spans="1:10">
      <c r="A9211" t="s">
        <v>2482</v>
      </c>
      <c r="B9211" s="56">
        <v>0.14548611111111112</v>
      </c>
      <c r="C9211" t="s">
        <v>14</v>
      </c>
      <c r="D9211" t="s">
        <v>2505</v>
      </c>
      <c r="E9211">
        <v>18</v>
      </c>
      <c r="F9211">
        <v>15</v>
      </c>
    </row>
    <row r="9212" spans="1:10">
      <c r="A9212" t="s">
        <v>2482</v>
      </c>
      <c r="B9212" s="56">
        <v>0.14629629629629629</v>
      </c>
      <c r="C9212" t="s">
        <v>14</v>
      </c>
      <c r="D9212" t="s">
        <v>2508</v>
      </c>
      <c r="E9212" t="s">
        <v>38</v>
      </c>
      <c r="F9212" t="s">
        <v>38</v>
      </c>
      <c r="J9212" t="s">
        <v>2193</v>
      </c>
    </row>
    <row r="9213" spans="1:10">
      <c r="A9213" t="s">
        <v>2482</v>
      </c>
      <c r="B9213" s="56">
        <v>0.14629629629629629</v>
      </c>
      <c r="C9213" t="s">
        <v>14</v>
      </c>
      <c r="D9213" t="s">
        <v>2508</v>
      </c>
      <c r="E9213">
        <v>14</v>
      </c>
      <c r="F9213">
        <v>11</v>
      </c>
    </row>
    <row r="9214" spans="1:10">
      <c r="A9214" t="s">
        <v>2482</v>
      </c>
      <c r="B9214" s="56">
        <v>0.14787037037037037</v>
      </c>
      <c r="C9214" t="s">
        <v>14</v>
      </c>
      <c r="D9214" t="s">
        <v>2510</v>
      </c>
      <c r="E9214">
        <v>14</v>
      </c>
      <c r="F9214">
        <v>12</v>
      </c>
    </row>
    <row r="9215" spans="1:10">
      <c r="A9215" t="s">
        <v>2482</v>
      </c>
      <c r="B9215" s="56">
        <v>0.1492013888888889</v>
      </c>
      <c r="C9215" t="s">
        <v>14</v>
      </c>
      <c r="D9215" t="s">
        <v>2508</v>
      </c>
      <c r="E9215" t="s">
        <v>38</v>
      </c>
      <c r="F9215" t="s">
        <v>38</v>
      </c>
      <c r="J9215" t="s">
        <v>2193</v>
      </c>
    </row>
    <row r="9216" spans="1:10">
      <c r="A9216" t="s">
        <v>2482</v>
      </c>
      <c r="B9216" s="56">
        <v>0.1492013888888889</v>
      </c>
      <c r="C9216" t="s">
        <v>14</v>
      </c>
      <c r="D9216" t="s">
        <v>2508</v>
      </c>
      <c r="E9216">
        <v>15</v>
      </c>
      <c r="F9216">
        <v>12</v>
      </c>
    </row>
    <row r="9217" spans="1:10">
      <c r="A9217" t="s">
        <v>2482</v>
      </c>
      <c r="B9217" s="56">
        <v>0.15210648148148148</v>
      </c>
      <c r="C9217" t="s">
        <v>14</v>
      </c>
      <c r="D9217" t="s">
        <v>2514</v>
      </c>
      <c r="E9217" t="s">
        <v>38</v>
      </c>
      <c r="F9217" t="s">
        <v>38</v>
      </c>
      <c r="J9217" t="s">
        <v>2193</v>
      </c>
    </row>
    <row r="9218" spans="1:10">
      <c r="A9218" t="s">
        <v>2482</v>
      </c>
      <c r="B9218" s="56">
        <v>0.15210648148148148</v>
      </c>
      <c r="C9218" t="s">
        <v>14</v>
      </c>
      <c r="D9218" t="s">
        <v>2514</v>
      </c>
      <c r="E9218">
        <v>29</v>
      </c>
      <c r="F9218" t="s">
        <v>38</v>
      </c>
      <c r="J9218" t="s">
        <v>2483</v>
      </c>
    </row>
    <row r="9219" spans="1:10">
      <c r="A9219" t="s">
        <v>2482</v>
      </c>
      <c r="B9219" s="56">
        <v>0.15277777777777779</v>
      </c>
      <c r="C9219" t="s">
        <v>19</v>
      </c>
      <c r="D9219" t="s">
        <v>2514</v>
      </c>
      <c r="E9219" t="s">
        <v>38</v>
      </c>
      <c r="F9219" t="s">
        <v>38</v>
      </c>
      <c r="J9219" t="s">
        <v>2193</v>
      </c>
    </row>
    <row r="9220" spans="1:10">
      <c r="A9220" t="s">
        <v>2482</v>
      </c>
      <c r="B9220" s="56">
        <v>0.15277777777777779</v>
      </c>
      <c r="C9220" t="s">
        <v>19</v>
      </c>
      <c r="D9220" t="s">
        <v>2514</v>
      </c>
      <c r="E9220">
        <v>25</v>
      </c>
      <c r="F9220">
        <v>12</v>
      </c>
    </row>
    <row r="9221" spans="1:10">
      <c r="A9221" t="s">
        <v>2482</v>
      </c>
      <c r="B9221" s="56">
        <v>0.15329861111111112</v>
      </c>
      <c r="C9221" t="s">
        <v>13</v>
      </c>
      <c r="D9221" t="s">
        <v>2514</v>
      </c>
      <c r="E9221">
        <v>17</v>
      </c>
      <c r="F9221">
        <v>17</v>
      </c>
    </row>
    <row r="9222" spans="1:10">
      <c r="A9222" t="s">
        <v>2482</v>
      </c>
      <c r="B9222" s="56">
        <v>0.15378472222222223</v>
      </c>
      <c r="C9222" t="s">
        <v>18</v>
      </c>
      <c r="D9222" t="s">
        <v>2514</v>
      </c>
      <c r="E9222">
        <v>24</v>
      </c>
      <c r="F9222" t="s">
        <v>38</v>
      </c>
      <c r="J9222" t="s">
        <v>2483</v>
      </c>
    </row>
    <row r="9223" spans="1:10">
      <c r="A9223" t="s">
        <v>2482</v>
      </c>
      <c r="B9223" s="56">
        <v>0.15460648148148148</v>
      </c>
      <c r="C9223" t="s">
        <v>19</v>
      </c>
      <c r="D9223" t="s">
        <v>2514</v>
      </c>
      <c r="E9223" t="s">
        <v>38</v>
      </c>
      <c r="F9223" t="s">
        <v>38</v>
      </c>
      <c r="J9223" t="s">
        <v>2193</v>
      </c>
    </row>
    <row r="9224" spans="1:10">
      <c r="A9224" t="s">
        <v>2482</v>
      </c>
      <c r="B9224" s="56">
        <v>0.15460648148148148</v>
      </c>
      <c r="C9224" t="s">
        <v>19</v>
      </c>
      <c r="D9224" t="s">
        <v>2514</v>
      </c>
      <c r="E9224">
        <v>32</v>
      </c>
      <c r="F9224">
        <v>9</v>
      </c>
    </row>
    <row r="9225" spans="1:10">
      <c r="A9225" t="s">
        <v>2482</v>
      </c>
      <c r="B9225" s="56">
        <v>0.15836805555555555</v>
      </c>
      <c r="C9225" t="s">
        <v>19</v>
      </c>
      <c r="D9225" t="s">
        <v>16</v>
      </c>
      <c r="E9225">
        <v>24</v>
      </c>
      <c r="F9225">
        <v>19</v>
      </c>
    </row>
    <row r="9226" spans="1:10">
      <c r="A9226" t="s">
        <v>2482</v>
      </c>
      <c r="B9226" s="56">
        <v>0.1584837962962963</v>
      </c>
      <c r="C9226" t="s">
        <v>21</v>
      </c>
      <c r="D9226" t="s">
        <v>16</v>
      </c>
      <c r="E9226">
        <v>19</v>
      </c>
      <c r="F9226">
        <v>18</v>
      </c>
    </row>
    <row r="9227" spans="1:10">
      <c r="A9227" t="s">
        <v>2482</v>
      </c>
      <c r="B9227" s="56">
        <v>0.1584837962962963</v>
      </c>
      <c r="C9227" t="s">
        <v>14</v>
      </c>
      <c r="D9227" t="s">
        <v>16</v>
      </c>
      <c r="E9227">
        <v>19</v>
      </c>
      <c r="F9227">
        <v>14</v>
      </c>
    </row>
    <row r="9228" spans="1:10">
      <c r="A9228" t="s">
        <v>2482</v>
      </c>
      <c r="B9228" s="56">
        <v>0.15856481481481483</v>
      </c>
      <c r="C9228" t="s">
        <v>18</v>
      </c>
      <c r="D9228" t="s">
        <v>16</v>
      </c>
      <c r="E9228">
        <v>18</v>
      </c>
      <c r="F9228">
        <v>14</v>
      </c>
    </row>
    <row r="9229" spans="1:10">
      <c r="A9229" t="s">
        <v>2482</v>
      </c>
      <c r="B9229" s="56">
        <v>0.15881944444444446</v>
      </c>
      <c r="C9229" t="s">
        <v>13</v>
      </c>
      <c r="D9229" t="s">
        <v>16</v>
      </c>
      <c r="E9229">
        <v>13</v>
      </c>
      <c r="F9229">
        <v>13</v>
      </c>
    </row>
    <row r="9230" spans="1:10">
      <c r="A9230" t="s">
        <v>2482</v>
      </c>
      <c r="B9230" s="56">
        <v>0.15893518518518518</v>
      </c>
      <c r="C9230" t="s">
        <v>888</v>
      </c>
      <c r="D9230" t="s">
        <v>16</v>
      </c>
      <c r="E9230">
        <v>3</v>
      </c>
      <c r="F9230">
        <v>2</v>
      </c>
    </row>
    <row r="9231" spans="1:10">
      <c r="A9231" t="s">
        <v>2482</v>
      </c>
      <c r="B9231" s="56">
        <v>0.15960648148148149</v>
      </c>
      <c r="C9231" t="s">
        <v>19</v>
      </c>
      <c r="D9231" t="s">
        <v>2508</v>
      </c>
      <c r="E9231">
        <v>19</v>
      </c>
      <c r="F9231">
        <v>18</v>
      </c>
    </row>
    <row r="9232" spans="1:10">
      <c r="A9232" t="s">
        <v>2482</v>
      </c>
      <c r="B9232" s="56">
        <v>0.16474537037037038</v>
      </c>
      <c r="C9232" t="s">
        <v>19</v>
      </c>
      <c r="D9232" t="s">
        <v>137</v>
      </c>
      <c r="E9232">
        <v>12</v>
      </c>
      <c r="F9232">
        <v>3</v>
      </c>
    </row>
    <row r="9233" spans="1:10">
      <c r="A9233" t="s">
        <v>2482</v>
      </c>
      <c r="B9233" s="56">
        <v>0.16667824074074075</v>
      </c>
      <c r="C9233" t="s">
        <v>14</v>
      </c>
      <c r="D9233" t="s">
        <v>30</v>
      </c>
      <c r="E9233">
        <v>12</v>
      </c>
      <c r="F9233">
        <v>3</v>
      </c>
      <c r="J9233" t="s">
        <v>58</v>
      </c>
    </row>
    <row r="9234" spans="1:10">
      <c r="A9234" t="s">
        <v>2482</v>
      </c>
      <c r="B9234" s="56">
        <v>0.16693287037037038</v>
      </c>
      <c r="C9234" t="s">
        <v>14</v>
      </c>
      <c r="D9234" t="s">
        <v>30</v>
      </c>
      <c r="E9234">
        <v>25</v>
      </c>
      <c r="F9234">
        <v>16</v>
      </c>
      <c r="J9234" t="s">
        <v>58</v>
      </c>
    </row>
    <row r="9235" spans="1:10">
      <c r="A9235" t="s">
        <v>2482</v>
      </c>
      <c r="B9235" s="56">
        <v>0.16701388888888888</v>
      </c>
      <c r="C9235" t="s">
        <v>14</v>
      </c>
      <c r="D9235" t="s">
        <v>28</v>
      </c>
      <c r="E9235">
        <v>11</v>
      </c>
      <c r="H9235">
        <v>5</v>
      </c>
      <c r="J9235" t="s">
        <v>2528</v>
      </c>
    </row>
    <row r="9236" spans="1:10">
      <c r="A9236" t="s">
        <v>2482</v>
      </c>
      <c r="B9236" s="56">
        <v>0.16718749999999999</v>
      </c>
      <c r="C9236" t="s">
        <v>66</v>
      </c>
      <c r="D9236" t="s">
        <v>62</v>
      </c>
      <c r="E9236">
        <v>18</v>
      </c>
      <c r="F9236">
        <v>11</v>
      </c>
      <c r="J9236" t="s">
        <v>2529</v>
      </c>
    </row>
    <row r="9237" spans="1:10">
      <c r="A9237" t="s">
        <v>2482</v>
      </c>
      <c r="B9237" s="56">
        <v>0.16744212962962962</v>
      </c>
      <c r="C9237" t="s">
        <v>14</v>
      </c>
      <c r="D9237" t="s">
        <v>30</v>
      </c>
      <c r="E9237">
        <v>29</v>
      </c>
      <c r="F9237">
        <v>19</v>
      </c>
      <c r="J9237" t="s">
        <v>1037</v>
      </c>
    </row>
    <row r="9238" spans="1:10">
      <c r="A9238" t="s">
        <v>2482</v>
      </c>
      <c r="B9238" s="56">
        <v>0.16745370370370372</v>
      </c>
      <c r="C9238" t="s">
        <v>14</v>
      </c>
      <c r="D9238" t="s">
        <v>28</v>
      </c>
      <c r="E9238">
        <v>12</v>
      </c>
      <c r="H9238">
        <v>6</v>
      </c>
      <c r="J9238" t="s">
        <v>2531</v>
      </c>
    </row>
    <row r="9239" spans="1:10">
      <c r="A9239" t="s">
        <v>2482</v>
      </c>
      <c r="B9239" s="56">
        <v>0.16758101851851853</v>
      </c>
      <c r="C9239" t="s">
        <v>66</v>
      </c>
      <c r="D9239" t="s">
        <v>62</v>
      </c>
      <c r="E9239">
        <v>16</v>
      </c>
      <c r="F9239">
        <v>9</v>
      </c>
      <c r="J9239" t="s">
        <v>2529</v>
      </c>
    </row>
    <row r="9240" spans="1:10">
      <c r="A9240" t="s">
        <v>2482</v>
      </c>
      <c r="B9240" s="56">
        <v>0.16766203703703703</v>
      </c>
      <c r="C9240" t="s">
        <v>14</v>
      </c>
      <c r="D9240" t="s">
        <v>30</v>
      </c>
      <c r="E9240">
        <v>19</v>
      </c>
      <c r="F9240">
        <v>10</v>
      </c>
      <c r="J9240" t="s">
        <v>1037</v>
      </c>
    </row>
    <row r="9241" spans="1:10">
      <c r="A9241" t="s">
        <v>2482</v>
      </c>
      <c r="B9241" s="56">
        <v>0.16778935185185184</v>
      </c>
      <c r="C9241" t="s">
        <v>14</v>
      </c>
      <c r="D9241" t="s">
        <v>28</v>
      </c>
      <c r="E9241">
        <v>7</v>
      </c>
      <c r="H9241">
        <v>3</v>
      </c>
      <c r="J9241" t="s">
        <v>2532</v>
      </c>
    </row>
    <row r="9242" spans="1:10">
      <c r="A9242" t="s">
        <v>2482</v>
      </c>
      <c r="B9242" s="56">
        <v>0.16804398148148147</v>
      </c>
      <c r="C9242" t="s">
        <v>66</v>
      </c>
      <c r="D9242" t="s">
        <v>62</v>
      </c>
      <c r="E9242">
        <v>20</v>
      </c>
      <c r="F9242">
        <v>13</v>
      </c>
      <c r="J9242" t="s">
        <v>2529</v>
      </c>
    </row>
    <row r="9243" spans="1:10">
      <c r="A9243" t="s">
        <v>2482</v>
      </c>
      <c r="B9243" s="56">
        <v>0.16896990740740742</v>
      </c>
      <c r="C9243" t="s">
        <v>66</v>
      </c>
      <c r="D9243" t="s">
        <v>113</v>
      </c>
      <c r="E9243">
        <v>21</v>
      </c>
      <c r="F9243" t="s">
        <v>38</v>
      </c>
      <c r="J9243" t="s">
        <v>2533</v>
      </c>
    </row>
    <row r="9244" spans="1:10">
      <c r="A9244" t="s">
        <v>2482</v>
      </c>
      <c r="B9244" s="56">
        <v>0.17085648148148147</v>
      </c>
      <c r="C9244" t="s">
        <v>14</v>
      </c>
      <c r="D9244" t="s">
        <v>30</v>
      </c>
      <c r="E9244">
        <v>27</v>
      </c>
      <c r="F9244">
        <v>18</v>
      </c>
      <c r="J9244" t="s">
        <v>2534</v>
      </c>
    </row>
    <row r="9245" spans="1:10">
      <c r="A9245" t="s">
        <v>2482</v>
      </c>
      <c r="B9245" s="56">
        <v>0.17098379629629629</v>
      </c>
      <c r="C9245" t="s">
        <v>14</v>
      </c>
      <c r="D9245" t="s">
        <v>28</v>
      </c>
      <c r="E9245">
        <v>12</v>
      </c>
      <c r="H9245">
        <v>6</v>
      </c>
      <c r="J9245" t="s">
        <v>2531</v>
      </c>
    </row>
    <row r="9246" spans="1:10">
      <c r="A9246" t="s">
        <v>2482</v>
      </c>
      <c r="B9246" s="56">
        <v>0.17178240740740741</v>
      </c>
      <c r="C9246" t="s">
        <v>66</v>
      </c>
      <c r="D9246" t="s">
        <v>30</v>
      </c>
      <c r="E9246">
        <v>23</v>
      </c>
      <c r="F9246">
        <v>15</v>
      </c>
      <c r="J9246" t="s">
        <v>2070</v>
      </c>
    </row>
    <row r="9247" spans="1:10">
      <c r="A9247" t="s">
        <v>2482</v>
      </c>
      <c r="B9247" s="56">
        <v>0.17194444444444446</v>
      </c>
      <c r="C9247" t="s">
        <v>66</v>
      </c>
      <c r="D9247" t="s">
        <v>30</v>
      </c>
      <c r="E9247">
        <v>18</v>
      </c>
      <c r="F9247">
        <v>10</v>
      </c>
      <c r="J9247" t="s">
        <v>2070</v>
      </c>
    </row>
    <row r="9248" spans="1:10">
      <c r="A9248" t="s">
        <v>2482</v>
      </c>
      <c r="B9248" s="56">
        <v>0.17202546296296295</v>
      </c>
      <c r="C9248" t="s">
        <v>66</v>
      </c>
      <c r="D9248" t="s">
        <v>28</v>
      </c>
      <c r="E9248">
        <v>23</v>
      </c>
      <c r="H9248">
        <v>23</v>
      </c>
      <c r="J9248" t="s">
        <v>2541</v>
      </c>
    </row>
    <row r="9249" spans="1:10">
      <c r="A9249" t="s">
        <v>2482</v>
      </c>
      <c r="B9249" s="56">
        <v>0.17333333333333334</v>
      </c>
      <c r="C9249" t="s">
        <v>13</v>
      </c>
      <c r="D9249" t="s">
        <v>30</v>
      </c>
      <c r="E9249">
        <v>16</v>
      </c>
      <c r="F9249">
        <v>7</v>
      </c>
    </row>
    <row r="9250" spans="1:10">
      <c r="A9250" t="s">
        <v>2482</v>
      </c>
      <c r="B9250" s="56" t="s">
        <v>2542</v>
      </c>
      <c r="C9250" t="s">
        <v>13</v>
      </c>
      <c r="D9250" t="s">
        <v>30</v>
      </c>
      <c r="E9250">
        <v>23</v>
      </c>
      <c r="F9250">
        <v>14</v>
      </c>
      <c r="J9250" t="s">
        <v>120</v>
      </c>
    </row>
    <row r="9251" spans="1:10">
      <c r="A9251" t="s">
        <v>2482</v>
      </c>
      <c r="B9251" s="56">
        <v>0.17343749999999999</v>
      </c>
      <c r="C9251" t="s">
        <v>13</v>
      </c>
      <c r="D9251" t="s">
        <v>28</v>
      </c>
      <c r="E9251">
        <v>11</v>
      </c>
      <c r="H9251">
        <v>11</v>
      </c>
      <c r="J9251" t="s">
        <v>2543</v>
      </c>
    </row>
    <row r="9252" spans="1:10">
      <c r="A9252" t="s">
        <v>2487</v>
      </c>
      <c r="B9252" s="56">
        <v>1.5925925925925927E-2</v>
      </c>
      <c r="C9252" t="s">
        <v>14</v>
      </c>
      <c r="D9252" t="s">
        <v>15</v>
      </c>
      <c r="E9252">
        <v>15</v>
      </c>
      <c r="F9252">
        <v>12</v>
      </c>
    </row>
    <row r="9253" spans="1:10">
      <c r="A9253" t="s">
        <v>2487</v>
      </c>
      <c r="B9253" s="56">
        <v>1.5995370370370372E-2</v>
      </c>
      <c r="C9253" t="s">
        <v>13</v>
      </c>
      <c r="D9253" t="s">
        <v>15</v>
      </c>
      <c r="E9253">
        <v>17</v>
      </c>
      <c r="F9253">
        <v>15</v>
      </c>
    </row>
    <row r="9254" spans="1:10">
      <c r="A9254" t="s">
        <v>2487</v>
      </c>
      <c r="B9254" s="56">
        <v>1.6053240740740739E-2</v>
      </c>
      <c r="C9254" t="s">
        <v>18</v>
      </c>
      <c r="D9254" t="s">
        <v>60</v>
      </c>
      <c r="E9254">
        <v>3</v>
      </c>
      <c r="F9254">
        <v>2</v>
      </c>
    </row>
    <row r="9255" spans="1:10">
      <c r="A9255" t="s">
        <v>2487</v>
      </c>
      <c r="B9255" s="56">
        <v>1.6053240740740739E-2</v>
      </c>
      <c r="C9255" t="s">
        <v>18</v>
      </c>
      <c r="D9255" t="s">
        <v>60</v>
      </c>
      <c r="E9255" t="s">
        <v>38</v>
      </c>
      <c r="F9255" t="s">
        <v>38</v>
      </c>
      <c r="J9255" t="s">
        <v>2200</v>
      </c>
    </row>
    <row r="9256" spans="1:10">
      <c r="A9256" t="s">
        <v>2487</v>
      </c>
      <c r="B9256" s="56">
        <v>2.0914351851851851E-2</v>
      </c>
      <c r="C9256" t="s">
        <v>13</v>
      </c>
      <c r="D9256" t="s">
        <v>33</v>
      </c>
      <c r="E9256">
        <v>24</v>
      </c>
      <c r="F9256">
        <v>15</v>
      </c>
      <c r="J9256" t="s">
        <v>2488</v>
      </c>
    </row>
    <row r="9257" spans="1:10">
      <c r="A9257" t="s">
        <v>2487</v>
      </c>
      <c r="B9257" s="56">
        <v>2.0937500000000001E-2</v>
      </c>
      <c r="C9257" t="s">
        <v>13</v>
      </c>
      <c r="D9257" t="s">
        <v>33</v>
      </c>
      <c r="E9257">
        <v>15</v>
      </c>
      <c r="F9257">
        <v>6</v>
      </c>
      <c r="J9257" t="s">
        <v>2488</v>
      </c>
    </row>
    <row r="9258" spans="1:10">
      <c r="A9258" t="s">
        <v>2487</v>
      </c>
      <c r="B9258" s="56">
        <v>2.2847222222222224E-2</v>
      </c>
      <c r="C9258" t="s">
        <v>13</v>
      </c>
      <c r="D9258" t="s">
        <v>34</v>
      </c>
      <c r="E9258">
        <v>22</v>
      </c>
      <c r="F9258">
        <v>13</v>
      </c>
    </row>
    <row r="9259" spans="1:10">
      <c r="A9259" t="s">
        <v>2487</v>
      </c>
      <c r="B9259" s="56">
        <v>2.2858796296296297E-2</v>
      </c>
      <c r="C9259" t="s">
        <v>13</v>
      </c>
      <c r="D9259" t="s">
        <v>34</v>
      </c>
      <c r="E9259">
        <v>15</v>
      </c>
      <c r="F9259">
        <v>6</v>
      </c>
    </row>
    <row r="9260" spans="1:10">
      <c r="A9260" t="s">
        <v>2487</v>
      </c>
      <c r="B9260" s="56">
        <v>4.2002314814814812E-2</v>
      </c>
      <c r="C9260" t="s">
        <v>21</v>
      </c>
      <c r="D9260" t="s">
        <v>24</v>
      </c>
      <c r="E9260">
        <v>19</v>
      </c>
      <c r="F9260">
        <v>11</v>
      </c>
    </row>
    <row r="9261" spans="1:10">
      <c r="A9261" t="s">
        <v>2487</v>
      </c>
      <c r="B9261" s="56">
        <v>4.2025462962962966E-2</v>
      </c>
      <c r="C9261" t="s">
        <v>888</v>
      </c>
      <c r="D9261" t="s">
        <v>24</v>
      </c>
      <c r="E9261" t="s">
        <v>17</v>
      </c>
      <c r="F9261">
        <v>20</v>
      </c>
    </row>
    <row r="9262" spans="1:10">
      <c r="A9262" t="s">
        <v>2487</v>
      </c>
      <c r="B9262" s="56">
        <v>4.8159722222222222E-2</v>
      </c>
      <c r="C9262" t="s">
        <v>18</v>
      </c>
      <c r="D9262" t="s">
        <v>45</v>
      </c>
      <c r="E9262">
        <v>32</v>
      </c>
      <c r="J9262" t="s">
        <v>2489</v>
      </c>
    </row>
    <row r="9263" spans="1:10">
      <c r="A9263" t="s">
        <v>2487</v>
      </c>
      <c r="B9263" s="56">
        <v>4.9189814814814818E-2</v>
      </c>
      <c r="C9263" t="s">
        <v>14</v>
      </c>
      <c r="D9263" t="s">
        <v>24</v>
      </c>
      <c r="E9263">
        <v>11</v>
      </c>
      <c r="F9263">
        <v>8</v>
      </c>
    </row>
    <row r="9264" spans="1:10">
      <c r="A9264" t="s">
        <v>2487</v>
      </c>
      <c r="B9264" s="56">
        <v>5.4004629629629632E-2</v>
      </c>
      <c r="C9264" t="s">
        <v>19</v>
      </c>
      <c r="D9264" t="s">
        <v>22</v>
      </c>
      <c r="E9264" t="s">
        <v>38</v>
      </c>
      <c r="F9264" t="s">
        <v>38</v>
      </c>
      <c r="J9264" t="s">
        <v>2193</v>
      </c>
    </row>
    <row r="9265" spans="1:10">
      <c r="A9265" t="s">
        <v>2487</v>
      </c>
      <c r="B9265" s="56">
        <v>5.4004629629629632E-2</v>
      </c>
      <c r="C9265" t="s">
        <v>19</v>
      </c>
      <c r="D9265" t="s">
        <v>22</v>
      </c>
      <c r="E9265">
        <v>32</v>
      </c>
      <c r="F9265">
        <v>19</v>
      </c>
    </row>
    <row r="9266" spans="1:10">
      <c r="A9266" t="s">
        <v>2487</v>
      </c>
      <c r="B9266" s="56">
        <v>5.7361111111111113E-2</v>
      </c>
      <c r="C9266" t="s">
        <v>19</v>
      </c>
      <c r="D9266" t="s">
        <v>37</v>
      </c>
      <c r="E9266">
        <v>15</v>
      </c>
      <c r="F9266">
        <v>4</v>
      </c>
    </row>
    <row r="9267" spans="1:10">
      <c r="A9267" t="s">
        <v>2487</v>
      </c>
      <c r="B9267" s="56">
        <v>5.7372685185185186E-2</v>
      </c>
      <c r="C9267" t="s">
        <v>18</v>
      </c>
      <c r="D9267" t="s">
        <v>37</v>
      </c>
      <c r="E9267">
        <v>6</v>
      </c>
      <c r="F9267">
        <v>5</v>
      </c>
    </row>
    <row r="9268" spans="1:10">
      <c r="A9268" t="s">
        <v>2487</v>
      </c>
      <c r="B9268" s="56">
        <v>5.8761574074074077E-2</v>
      </c>
      <c r="C9268" t="s">
        <v>888</v>
      </c>
      <c r="D9268" t="s">
        <v>24</v>
      </c>
      <c r="E9268">
        <v>21</v>
      </c>
      <c r="F9268">
        <v>12</v>
      </c>
    </row>
    <row r="9269" spans="1:10">
      <c r="A9269" t="s">
        <v>2487</v>
      </c>
      <c r="B9269" s="56">
        <v>5.9606481481481483E-2</v>
      </c>
      <c r="C9269" t="s">
        <v>21</v>
      </c>
      <c r="D9269" t="s">
        <v>246</v>
      </c>
      <c r="E9269">
        <v>13</v>
      </c>
      <c r="F9269">
        <v>3</v>
      </c>
    </row>
    <row r="9270" spans="1:10">
      <c r="A9270" t="s">
        <v>2487</v>
      </c>
      <c r="B9270" s="56">
        <v>6.3622685185185185E-2</v>
      </c>
      <c r="C9270" t="s">
        <v>14</v>
      </c>
      <c r="D9270" t="s">
        <v>37</v>
      </c>
      <c r="E9270" t="s">
        <v>17</v>
      </c>
      <c r="F9270">
        <v>20</v>
      </c>
      <c r="J9270" t="s">
        <v>2483</v>
      </c>
    </row>
    <row r="9271" spans="1:10">
      <c r="A9271" t="s">
        <v>2487</v>
      </c>
      <c r="B9271" s="56">
        <v>6.5960648148148143E-2</v>
      </c>
      <c r="C9271" t="s">
        <v>21</v>
      </c>
      <c r="D9271" t="s">
        <v>37</v>
      </c>
      <c r="E9271">
        <v>15</v>
      </c>
      <c r="F9271" t="s">
        <v>38</v>
      </c>
      <c r="J9271" t="s">
        <v>2483</v>
      </c>
    </row>
    <row r="9272" spans="1:10">
      <c r="A9272" t="s">
        <v>2487</v>
      </c>
      <c r="B9272" s="56">
        <v>6.958333333333333E-2</v>
      </c>
      <c r="C9272" t="s">
        <v>21</v>
      </c>
      <c r="D9272" t="s">
        <v>37</v>
      </c>
      <c r="E9272">
        <v>26</v>
      </c>
      <c r="F9272" t="s">
        <v>38</v>
      </c>
      <c r="J9272" t="s">
        <v>2483</v>
      </c>
    </row>
    <row r="9273" spans="1:10">
      <c r="A9273" t="s">
        <v>2487</v>
      </c>
      <c r="B9273" s="56">
        <v>8.8124999999999995E-2</v>
      </c>
      <c r="C9273" t="s">
        <v>888</v>
      </c>
      <c r="D9273" t="s">
        <v>15</v>
      </c>
      <c r="E9273">
        <v>20</v>
      </c>
      <c r="F9273">
        <v>11</v>
      </c>
    </row>
    <row r="9274" spans="1:10">
      <c r="A9274" t="s">
        <v>2487</v>
      </c>
      <c r="B9274" s="56">
        <v>8.8229166666666664E-2</v>
      </c>
      <c r="C9274" t="s">
        <v>18</v>
      </c>
      <c r="D9274" t="s">
        <v>15</v>
      </c>
      <c r="E9274">
        <v>10</v>
      </c>
      <c r="F9274" t="s">
        <v>38</v>
      </c>
      <c r="J9274" t="s">
        <v>2483</v>
      </c>
    </row>
    <row r="9275" spans="1:10">
      <c r="A9275" t="s">
        <v>2487</v>
      </c>
      <c r="B9275" s="56">
        <v>8.9120370370370364E-2</v>
      </c>
      <c r="C9275" t="s">
        <v>14</v>
      </c>
      <c r="D9275" t="s">
        <v>37</v>
      </c>
      <c r="E9275">
        <v>18</v>
      </c>
      <c r="F9275" t="s">
        <v>38</v>
      </c>
      <c r="J9275" t="s">
        <v>2483</v>
      </c>
    </row>
    <row r="9276" spans="1:10">
      <c r="A9276" t="s">
        <v>2487</v>
      </c>
      <c r="B9276" s="56">
        <v>9.0185185185185188E-2</v>
      </c>
      <c r="C9276" t="s">
        <v>13</v>
      </c>
      <c r="D9276" t="s">
        <v>69</v>
      </c>
      <c r="E9276">
        <v>14</v>
      </c>
      <c r="F9276">
        <v>16</v>
      </c>
    </row>
    <row r="9277" spans="1:10">
      <c r="A9277" t="s">
        <v>2487</v>
      </c>
      <c r="B9277" s="56">
        <v>9.436342592592592E-2</v>
      </c>
      <c r="C9277" t="s">
        <v>13</v>
      </c>
      <c r="D9277" t="s">
        <v>52</v>
      </c>
      <c r="E9277" t="s">
        <v>17</v>
      </c>
      <c r="F9277">
        <v>20</v>
      </c>
    </row>
    <row r="9278" spans="1:10">
      <c r="A9278" t="s">
        <v>2487</v>
      </c>
      <c r="B9278" s="56">
        <v>9.4386574074074067E-2</v>
      </c>
      <c r="C9278" t="s">
        <v>14</v>
      </c>
      <c r="D9278" t="s">
        <v>52</v>
      </c>
      <c r="E9278">
        <v>18</v>
      </c>
      <c r="F9278">
        <v>9</v>
      </c>
    </row>
    <row r="9279" spans="1:10">
      <c r="A9279" t="s">
        <v>2487</v>
      </c>
      <c r="B9279" s="56">
        <v>9.4398148148148148E-2</v>
      </c>
      <c r="C9279" t="s">
        <v>21</v>
      </c>
      <c r="D9279" t="s">
        <v>52</v>
      </c>
      <c r="E9279">
        <v>20</v>
      </c>
      <c r="F9279">
        <v>18</v>
      </c>
    </row>
    <row r="9280" spans="1:10">
      <c r="A9280" t="s">
        <v>2487</v>
      </c>
      <c r="B9280" s="56">
        <v>9.4409722222222228E-2</v>
      </c>
      <c r="C9280" t="s">
        <v>19</v>
      </c>
      <c r="D9280" t="s">
        <v>52</v>
      </c>
      <c r="E9280">
        <v>20</v>
      </c>
      <c r="F9280">
        <v>11</v>
      </c>
    </row>
    <row r="9281" spans="1:10">
      <c r="A9281" t="s">
        <v>2487</v>
      </c>
      <c r="B9281" s="56">
        <v>9.4421296296296295E-2</v>
      </c>
      <c r="C9281" t="s">
        <v>18</v>
      </c>
      <c r="D9281" t="s">
        <v>52</v>
      </c>
      <c r="E9281">
        <v>13</v>
      </c>
      <c r="F9281">
        <v>9</v>
      </c>
    </row>
    <row r="9282" spans="1:10">
      <c r="A9282" t="s">
        <v>2487</v>
      </c>
      <c r="B9282" s="56">
        <v>9.4421296296296295E-2</v>
      </c>
      <c r="C9282" t="s">
        <v>888</v>
      </c>
      <c r="D9282" t="s">
        <v>52</v>
      </c>
      <c r="E9282" t="s">
        <v>20</v>
      </c>
      <c r="F9282">
        <v>1</v>
      </c>
      <c r="H9282" t="s">
        <v>2492</v>
      </c>
    </row>
    <row r="9283" spans="1:10">
      <c r="A9283" t="s">
        <v>2487</v>
      </c>
      <c r="B9283" s="56">
        <v>9.4918981481481479E-2</v>
      </c>
      <c r="C9283" t="s">
        <v>888</v>
      </c>
      <c r="D9283" t="s">
        <v>62</v>
      </c>
      <c r="E9283" t="s">
        <v>20</v>
      </c>
      <c r="F9283">
        <v>1</v>
      </c>
      <c r="J9283" t="s">
        <v>2193</v>
      </c>
    </row>
    <row r="9284" spans="1:10">
      <c r="A9284" t="s">
        <v>2487</v>
      </c>
      <c r="B9284" s="56">
        <v>9.4918981481481479E-2</v>
      </c>
      <c r="C9284" t="s">
        <v>888</v>
      </c>
      <c r="D9284" t="s">
        <v>62</v>
      </c>
      <c r="E9284">
        <v>19</v>
      </c>
      <c r="F9284">
        <v>17</v>
      </c>
    </row>
    <row r="9285" spans="1:10">
      <c r="A9285" t="s">
        <v>2487</v>
      </c>
      <c r="B9285" s="56">
        <v>9.6516203703703701E-2</v>
      </c>
      <c r="C9285" t="s">
        <v>14</v>
      </c>
      <c r="D9285" t="s">
        <v>321</v>
      </c>
      <c r="E9285" t="s">
        <v>38</v>
      </c>
      <c r="F9285" t="s">
        <v>38</v>
      </c>
      <c r="J9285" t="s">
        <v>2193</v>
      </c>
    </row>
    <row r="9286" spans="1:10">
      <c r="A9286" t="s">
        <v>2487</v>
      </c>
      <c r="B9286" s="56">
        <v>9.6516203703703701E-2</v>
      </c>
      <c r="C9286" t="s">
        <v>14</v>
      </c>
      <c r="D9286" t="s">
        <v>321</v>
      </c>
      <c r="E9286">
        <v>19</v>
      </c>
      <c r="F9286">
        <v>17</v>
      </c>
    </row>
    <row r="9287" spans="1:10">
      <c r="A9287" t="s">
        <v>2487</v>
      </c>
      <c r="B9287" s="56">
        <v>9.7268518518518518E-2</v>
      </c>
      <c r="C9287" t="s">
        <v>13</v>
      </c>
      <c r="D9287" t="s">
        <v>37</v>
      </c>
      <c r="E9287">
        <v>17</v>
      </c>
      <c r="F9287">
        <v>11</v>
      </c>
    </row>
    <row r="9288" spans="1:10">
      <c r="A9288" t="s">
        <v>2487</v>
      </c>
      <c r="B9288" s="56">
        <v>9.9884259259259256E-2</v>
      </c>
      <c r="C9288" t="s">
        <v>888</v>
      </c>
      <c r="D9288" t="s">
        <v>15</v>
      </c>
      <c r="E9288">
        <v>17</v>
      </c>
      <c r="F9288" t="s">
        <v>38</v>
      </c>
      <c r="J9288" t="s">
        <v>2483</v>
      </c>
    </row>
    <row r="9289" spans="1:10">
      <c r="A9289" t="s">
        <v>2487</v>
      </c>
      <c r="B9289" s="56">
        <v>0.10166666666666667</v>
      </c>
      <c r="C9289" t="s">
        <v>19</v>
      </c>
      <c r="D9289" t="s">
        <v>15</v>
      </c>
      <c r="E9289">
        <v>6</v>
      </c>
      <c r="F9289">
        <v>5</v>
      </c>
    </row>
    <row r="9290" spans="1:10">
      <c r="A9290" t="s">
        <v>2487</v>
      </c>
      <c r="B9290" s="56">
        <v>0.10344907407407407</v>
      </c>
      <c r="C9290" t="s">
        <v>14</v>
      </c>
      <c r="D9290" t="s">
        <v>16</v>
      </c>
      <c r="E9290">
        <v>24</v>
      </c>
      <c r="F9290">
        <v>19</v>
      </c>
    </row>
    <row r="9291" spans="1:10">
      <c r="A9291" t="s">
        <v>2487</v>
      </c>
      <c r="B9291" s="56">
        <v>0.10347222222222222</v>
      </c>
      <c r="C9291" t="s">
        <v>21</v>
      </c>
      <c r="D9291" t="s">
        <v>16</v>
      </c>
      <c r="E9291">
        <v>20</v>
      </c>
      <c r="F9291">
        <v>19</v>
      </c>
    </row>
    <row r="9292" spans="1:10">
      <c r="A9292" t="s">
        <v>2487</v>
      </c>
      <c r="B9292" s="56">
        <v>0.10356481481481482</v>
      </c>
      <c r="C9292" t="s">
        <v>18</v>
      </c>
      <c r="D9292" t="s">
        <v>16</v>
      </c>
      <c r="E9292">
        <v>15</v>
      </c>
      <c r="F9292">
        <v>11</v>
      </c>
    </row>
    <row r="9293" spans="1:10">
      <c r="A9293" t="s">
        <v>2487</v>
      </c>
      <c r="B9293" s="56">
        <v>0.10357638888888888</v>
      </c>
      <c r="C9293" t="s">
        <v>13</v>
      </c>
      <c r="D9293" t="s">
        <v>16</v>
      </c>
      <c r="E9293">
        <v>16</v>
      </c>
      <c r="F9293">
        <v>16</v>
      </c>
    </row>
    <row r="9294" spans="1:10">
      <c r="A9294" t="s">
        <v>2487</v>
      </c>
      <c r="B9294" s="56">
        <v>0.1037037037037037</v>
      </c>
      <c r="C9294" t="s">
        <v>19</v>
      </c>
      <c r="D9294" t="s">
        <v>16</v>
      </c>
      <c r="E9294">
        <v>12</v>
      </c>
      <c r="F9294">
        <v>7</v>
      </c>
    </row>
    <row r="9295" spans="1:10">
      <c r="A9295" t="s">
        <v>2487</v>
      </c>
      <c r="B9295" s="56">
        <v>0.10373842592592593</v>
      </c>
      <c r="C9295" t="s">
        <v>888</v>
      </c>
      <c r="D9295" t="s">
        <v>16</v>
      </c>
      <c r="E9295">
        <v>12</v>
      </c>
      <c r="F9295">
        <v>11</v>
      </c>
    </row>
    <row r="9296" spans="1:10">
      <c r="A9296" t="s">
        <v>2487</v>
      </c>
      <c r="B9296" s="56">
        <v>0.10476851851851852</v>
      </c>
      <c r="C9296" t="s">
        <v>14</v>
      </c>
      <c r="D9296" t="s">
        <v>52</v>
      </c>
      <c r="E9296">
        <v>22</v>
      </c>
      <c r="F9296">
        <v>13</v>
      </c>
    </row>
    <row r="9297" spans="1:10">
      <c r="A9297" t="s">
        <v>2487</v>
      </c>
      <c r="B9297" s="56">
        <v>0.1049537037037037</v>
      </c>
      <c r="C9297" t="s">
        <v>14</v>
      </c>
      <c r="D9297" t="s">
        <v>30</v>
      </c>
      <c r="E9297">
        <v>23</v>
      </c>
      <c r="F9297">
        <v>13</v>
      </c>
      <c r="J9297" t="s">
        <v>2495</v>
      </c>
    </row>
    <row r="9298" spans="1:10">
      <c r="A9298" t="s">
        <v>2487</v>
      </c>
      <c r="B9298" s="56">
        <v>0.10497685185185185</v>
      </c>
      <c r="C9298" t="s">
        <v>14</v>
      </c>
      <c r="D9298" t="s">
        <v>30</v>
      </c>
      <c r="E9298">
        <v>21</v>
      </c>
      <c r="F9298">
        <v>11</v>
      </c>
      <c r="J9298" t="s">
        <v>2495</v>
      </c>
    </row>
    <row r="9299" spans="1:10">
      <c r="A9299" t="s">
        <v>2487</v>
      </c>
      <c r="B9299" s="56">
        <v>0.1050925925925926</v>
      </c>
      <c r="C9299" t="s">
        <v>14</v>
      </c>
      <c r="D9299" t="s">
        <v>28</v>
      </c>
      <c r="E9299">
        <v>11</v>
      </c>
      <c r="H9299" t="s">
        <v>2496</v>
      </c>
    </row>
    <row r="9300" spans="1:10">
      <c r="A9300" t="s">
        <v>2487</v>
      </c>
      <c r="B9300" s="56">
        <v>0.10526620370370371</v>
      </c>
      <c r="C9300" t="s">
        <v>14</v>
      </c>
      <c r="D9300" t="s">
        <v>28</v>
      </c>
      <c r="E9300">
        <v>9</v>
      </c>
      <c r="H9300" t="s">
        <v>2497</v>
      </c>
    </row>
    <row r="9301" spans="1:10">
      <c r="A9301" t="s">
        <v>2487</v>
      </c>
      <c r="B9301" s="56">
        <v>0.1071875</v>
      </c>
      <c r="C9301" t="s">
        <v>21</v>
      </c>
      <c r="D9301" t="s">
        <v>28</v>
      </c>
      <c r="E9301">
        <v>18</v>
      </c>
      <c r="H9301" t="s">
        <v>2498</v>
      </c>
    </row>
    <row r="9302" spans="1:10">
      <c r="A9302" t="s">
        <v>2487</v>
      </c>
      <c r="B9302" s="56">
        <v>0.10790509259259259</v>
      </c>
      <c r="C9302" t="s">
        <v>21</v>
      </c>
      <c r="D9302" t="s">
        <v>62</v>
      </c>
      <c r="E9302">
        <v>20</v>
      </c>
      <c r="F9302">
        <v>17</v>
      </c>
      <c r="H9302" t="s">
        <v>2499</v>
      </c>
    </row>
    <row r="9303" spans="1:10">
      <c r="A9303" t="s">
        <v>2487</v>
      </c>
      <c r="B9303" s="56">
        <v>0.10851851851851851</v>
      </c>
      <c r="C9303" t="s">
        <v>13</v>
      </c>
      <c r="D9303" t="s">
        <v>30</v>
      </c>
      <c r="E9303">
        <v>23</v>
      </c>
      <c r="F9303">
        <v>13</v>
      </c>
      <c r="J9303" t="s">
        <v>2502</v>
      </c>
    </row>
    <row r="9304" spans="1:10">
      <c r="A9304" t="s">
        <v>2487</v>
      </c>
      <c r="B9304" s="56">
        <v>0.10857638888888889</v>
      </c>
      <c r="C9304" t="s">
        <v>13</v>
      </c>
      <c r="D9304" t="s">
        <v>30</v>
      </c>
      <c r="E9304">
        <v>14</v>
      </c>
      <c r="F9304">
        <v>4</v>
      </c>
      <c r="J9304" t="s">
        <v>2502</v>
      </c>
    </row>
    <row r="9305" spans="1:10">
      <c r="A9305" t="s">
        <v>2487</v>
      </c>
      <c r="B9305" s="56">
        <v>0.10872685185185185</v>
      </c>
      <c r="C9305" t="s">
        <v>13</v>
      </c>
      <c r="D9305" t="s">
        <v>28</v>
      </c>
      <c r="E9305">
        <v>15</v>
      </c>
      <c r="H9305" t="s">
        <v>2504</v>
      </c>
    </row>
    <row r="9306" spans="1:10">
      <c r="A9306" t="s">
        <v>2487</v>
      </c>
      <c r="B9306" s="56">
        <v>0.11003472222222223</v>
      </c>
      <c r="C9306" t="s">
        <v>18</v>
      </c>
      <c r="D9306" t="s">
        <v>33</v>
      </c>
      <c r="E9306">
        <v>20</v>
      </c>
      <c r="F9306">
        <v>11</v>
      </c>
      <c r="J9306" t="s">
        <v>2506</v>
      </c>
    </row>
    <row r="9307" spans="1:10">
      <c r="A9307" t="s">
        <v>2487</v>
      </c>
      <c r="B9307" s="56">
        <v>0.11015046296296296</v>
      </c>
      <c r="C9307" t="s">
        <v>18</v>
      </c>
      <c r="D9307" t="s">
        <v>28</v>
      </c>
      <c r="E9307">
        <v>11</v>
      </c>
      <c r="H9307" t="s">
        <v>2496</v>
      </c>
    </row>
    <row r="9308" spans="1:10">
      <c r="A9308" t="s">
        <v>2487</v>
      </c>
      <c r="B9308" s="56">
        <v>0.11153935185185185</v>
      </c>
      <c r="C9308" t="s">
        <v>13</v>
      </c>
      <c r="D9308" t="s">
        <v>28</v>
      </c>
      <c r="E9308">
        <v>3</v>
      </c>
      <c r="H9308" t="s">
        <v>2507</v>
      </c>
    </row>
    <row r="9309" spans="1:10">
      <c r="A9309" t="s">
        <v>2487</v>
      </c>
      <c r="B9309" s="56">
        <v>0.11209490740740741</v>
      </c>
      <c r="C9309" t="s">
        <v>888</v>
      </c>
      <c r="D9309" t="s">
        <v>532</v>
      </c>
      <c r="E9309" t="s">
        <v>38</v>
      </c>
      <c r="F9309" t="s">
        <v>38</v>
      </c>
    </row>
    <row r="9310" spans="1:10">
      <c r="A9310" t="s">
        <v>2487</v>
      </c>
      <c r="B9310" s="56">
        <v>0.11350694444444444</v>
      </c>
      <c r="C9310" t="s">
        <v>19</v>
      </c>
      <c r="D9310" t="s">
        <v>30</v>
      </c>
      <c r="E9310">
        <v>21</v>
      </c>
      <c r="F9310">
        <v>11</v>
      </c>
      <c r="J9310" t="s">
        <v>2509</v>
      </c>
    </row>
    <row r="9311" spans="1:10">
      <c r="A9311" t="s">
        <v>2487</v>
      </c>
      <c r="B9311" s="56">
        <v>0.11350694444444444</v>
      </c>
      <c r="C9311" t="s">
        <v>19</v>
      </c>
      <c r="D9311" t="s">
        <v>30</v>
      </c>
      <c r="E9311">
        <v>22</v>
      </c>
      <c r="F9311">
        <v>12</v>
      </c>
      <c r="J9311" t="s">
        <v>2200</v>
      </c>
    </row>
    <row r="9312" spans="1:10">
      <c r="A9312" t="s">
        <v>2487</v>
      </c>
      <c r="B9312" s="56">
        <v>0.11393518518518518</v>
      </c>
      <c r="C9312" t="s">
        <v>19</v>
      </c>
      <c r="D9312" t="s">
        <v>28</v>
      </c>
      <c r="E9312">
        <v>36</v>
      </c>
      <c r="H9312" t="s">
        <v>2511</v>
      </c>
    </row>
    <row r="9313" spans="1:10">
      <c r="A9313" t="s">
        <v>2487</v>
      </c>
      <c r="B9313" s="56">
        <v>0.11472222222222223</v>
      </c>
      <c r="C9313" t="s">
        <v>19</v>
      </c>
      <c r="D9313" t="s">
        <v>30</v>
      </c>
      <c r="E9313" t="s">
        <v>20</v>
      </c>
      <c r="F9313">
        <v>1</v>
      </c>
      <c r="J9313" t="s">
        <v>2509</v>
      </c>
    </row>
    <row r="9314" spans="1:10">
      <c r="A9314" t="s">
        <v>2487</v>
      </c>
      <c r="B9314" s="56">
        <v>0.11472222222222223</v>
      </c>
      <c r="C9314" t="s">
        <v>19</v>
      </c>
      <c r="D9314" t="s">
        <v>30</v>
      </c>
      <c r="E9314">
        <v>2</v>
      </c>
      <c r="F9314">
        <v>2</v>
      </c>
      <c r="J9314" t="s">
        <v>2200</v>
      </c>
    </row>
    <row r="9315" spans="1:10">
      <c r="A9315" t="s">
        <v>2487</v>
      </c>
      <c r="B9315" s="56">
        <v>0.11501157407407407</v>
      </c>
      <c r="C9315" t="s">
        <v>19</v>
      </c>
      <c r="D9315" t="s">
        <v>28</v>
      </c>
      <c r="E9315">
        <v>1</v>
      </c>
      <c r="H9315" t="s">
        <v>2512</v>
      </c>
    </row>
    <row r="9316" spans="1:10">
      <c r="A9316" t="s">
        <v>2487</v>
      </c>
      <c r="B9316" s="56">
        <v>0.11765046296296296</v>
      </c>
      <c r="C9316" t="s">
        <v>13</v>
      </c>
      <c r="D9316" t="s">
        <v>28</v>
      </c>
      <c r="E9316">
        <v>1</v>
      </c>
      <c r="H9316" t="s">
        <v>2513</v>
      </c>
    </row>
    <row r="9317" spans="1:10">
      <c r="A9317" t="s">
        <v>2487</v>
      </c>
      <c r="B9317" s="56">
        <v>0.11872685185185185</v>
      </c>
      <c r="C9317" t="s">
        <v>18</v>
      </c>
      <c r="D9317" t="s">
        <v>62</v>
      </c>
      <c r="E9317">
        <v>5</v>
      </c>
      <c r="F9317">
        <v>3</v>
      </c>
    </row>
    <row r="9318" spans="1:10">
      <c r="A9318" t="s">
        <v>2487</v>
      </c>
      <c r="B9318" s="56">
        <v>0.11921296296296297</v>
      </c>
      <c r="C9318" t="s">
        <v>14</v>
      </c>
      <c r="D9318" t="s">
        <v>30</v>
      </c>
      <c r="E9318">
        <v>25</v>
      </c>
      <c r="F9318">
        <v>15</v>
      </c>
      <c r="J9318" t="s">
        <v>2495</v>
      </c>
    </row>
    <row r="9319" spans="1:10">
      <c r="A9319" t="s">
        <v>2487</v>
      </c>
      <c r="B9319" s="56">
        <v>0.11925925925925926</v>
      </c>
      <c r="C9319" t="s">
        <v>14</v>
      </c>
      <c r="D9319" t="s">
        <v>30</v>
      </c>
      <c r="E9319">
        <v>23</v>
      </c>
      <c r="F9319">
        <v>13</v>
      </c>
      <c r="J9319" t="s">
        <v>2495</v>
      </c>
    </row>
    <row r="9320" spans="1:10">
      <c r="A9320" t="s">
        <v>2487</v>
      </c>
      <c r="B9320" s="56">
        <v>0.11931712962962963</v>
      </c>
      <c r="C9320" t="s">
        <v>14</v>
      </c>
      <c r="D9320" t="s">
        <v>28</v>
      </c>
      <c r="E9320">
        <v>10</v>
      </c>
      <c r="H9320" t="s">
        <v>2515</v>
      </c>
    </row>
    <row r="9321" spans="1:10">
      <c r="A9321" t="s">
        <v>2487</v>
      </c>
      <c r="B9321" s="56">
        <v>0.11935185185185185</v>
      </c>
      <c r="C9321" t="s">
        <v>14</v>
      </c>
      <c r="D9321" t="s">
        <v>28</v>
      </c>
      <c r="E9321">
        <v>11</v>
      </c>
      <c r="H9321" t="s">
        <v>2516</v>
      </c>
    </row>
    <row r="9322" spans="1:10">
      <c r="A9322" t="s">
        <v>2487</v>
      </c>
      <c r="B9322" s="56">
        <v>0.11965277777777777</v>
      </c>
      <c r="C9322" t="s">
        <v>14</v>
      </c>
      <c r="D9322" t="s">
        <v>30</v>
      </c>
      <c r="E9322">
        <v>15</v>
      </c>
      <c r="F9322">
        <v>5</v>
      </c>
      <c r="J9322" t="s">
        <v>2495</v>
      </c>
    </row>
    <row r="9323" spans="1:10">
      <c r="A9323" t="s">
        <v>2487</v>
      </c>
      <c r="B9323" s="56">
        <v>0.11967592592592592</v>
      </c>
      <c r="C9323" t="s">
        <v>14</v>
      </c>
      <c r="D9323" t="s">
        <v>30</v>
      </c>
      <c r="E9323">
        <v>12</v>
      </c>
      <c r="F9323">
        <v>2</v>
      </c>
      <c r="J9323" t="s">
        <v>2495</v>
      </c>
    </row>
    <row r="9324" spans="1:10">
      <c r="A9324" t="s">
        <v>2487</v>
      </c>
      <c r="B9324" s="56">
        <v>0.11980324074074074</v>
      </c>
      <c r="C9324" t="s">
        <v>14</v>
      </c>
      <c r="D9324" t="s">
        <v>28</v>
      </c>
      <c r="E9324">
        <v>7</v>
      </c>
      <c r="H9324" t="s">
        <v>2517</v>
      </c>
    </row>
    <row r="9325" spans="1:10" ht="126">
      <c r="A9325" t="s">
        <v>2487</v>
      </c>
      <c r="B9325" s="56">
        <v>0.1209375</v>
      </c>
      <c r="C9325" t="s">
        <v>21</v>
      </c>
      <c r="D9325" t="s">
        <v>28</v>
      </c>
      <c r="E9325">
        <v>32</v>
      </c>
      <c r="H9325" s="54" t="s">
        <v>2518</v>
      </c>
      <c r="I9325">
        <v>3</v>
      </c>
      <c r="J9325" t="s">
        <v>2519</v>
      </c>
    </row>
    <row r="9326" spans="1:10">
      <c r="A9326" t="s">
        <v>2487</v>
      </c>
      <c r="B9326" s="56">
        <v>0.12313657407407408</v>
      </c>
      <c r="C9326" t="s">
        <v>13</v>
      </c>
      <c r="D9326" t="s">
        <v>30</v>
      </c>
      <c r="E9326">
        <v>14</v>
      </c>
      <c r="F9326">
        <v>3</v>
      </c>
      <c r="J9326" t="s">
        <v>2502</v>
      </c>
    </row>
    <row r="9327" spans="1:10">
      <c r="A9327" t="s">
        <v>2487</v>
      </c>
      <c r="B9327" s="56">
        <v>0.12322916666666667</v>
      </c>
      <c r="C9327" t="s">
        <v>13</v>
      </c>
      <c r="D9327" t="s">
        <v>30</v>
      </c>
      <c r="E9327">
        <v>18</v>
      </c>
      <c r="F9327">
        <v>7</v>
      </c>
      <c r="J9327" t="s">
        <v>2502</v>
      </c>
    </row>
    <row r="9328" spans="1:10">
      <c r="A9328" t="s">
        <v>2487</v>
      </c>
      <c r="B9328" s="56">
        <v>0.12340277777777778</v>
      </c>
      <c r="C9328" t="s">
        <v>13</v>
      </c>
      <c r="D9328" t="s">
        <v>28</v>
      </c>
      <c r="E9328">
        <v>33</v>
      </c>
      <c r="H9328" t="s">
        <v>2520</v>
      </c>
    </row>
    <row r="9329" spans="1:10">
      <c r="A9329" t="s">
        <v>2487</v>
      </c>
      <c r="B9329" s="56">
        <v>0.12450231481481482</v>
      </c>
      <c r="C9329" t="s">
        <v>18</v>
      </c>
      <c r="D9329" t="s">
        <v>33</v>
      </c>
      <c r="E9329">
        <v>21</v>
      </c>
      <c r="F9329">
        <v>12</v>
      </c>
      <c r="J9329" t="s">
        <v>2506</v>
      </c>
    </row>
    <row r="9330" spans="1:10">
      <c r="A9330" t="s">
        <v>2487</v>
      </c>
      <c r="B9330" s="56">
        <v>0.12465277777777778</v>
      </c>
      <c r="C9330" t="s">
        <v>18</v>
      </c>
      <c r="D9330" t="s">
        <v>28</v>
      </c>
      <c r="E9330">
        <v>6</v>
      </c>
      <c r="H9330" t="s">
        <v>2521</v>
      </c>
    </row>
    <row r="9331" spans="1:10">
      <c r="A9331" t="s">
        <v>2487</v>
      </c>
      <c r="B9331" s="56">
        <v>0.12486111111111112</v>
      </c>
      <c r="C9331" t="s">
        <v>18</v>
      </c>
      <c r="D9331" t="s">
        <v>33</v>
      </c>
      <c r="E9331">
        <v>27</v>
      </c>
      <c r="F9331">
        <v>18</v>
      </c>
      <c r="J9331" t="s">
        <v>2522</v>
      </c>
    </row>
    <row r="9332" spans="1:10">
      <c r="A9332" t="s">
        <v>2487</v>
      </c>
      <c r="B9332" s="56">
        <v>0.12495370370370371</v>
      </c>
      <c r="C9332" t="s">
        <v>18</v>
      </c>
      <c r="D9332" t="s">
        <v>28</v>
      </c>
      <c r="E9332">
        <v>20</v>
      </c>
      <c r="H9332" t="s">
        <v>2523</v>
      </c>
      <c r="I9332">
        <v>1</v>
      </c>
      <c r="J9332" t="s">
        <v>100</v>
      </c>
    </row>
    <row r="9333" spans="1:10">
      <c r="A9333" t="s">
        <v>2487</v>
      </c>
      <c r="B9333" s="56">
        <v>0.12636574074074075</v>
      </c>
      <c r="C9333" t="s">
        <v>888</v>
      </c>
      <c r="D9333" t="s">
        <v>62</v>
      </c>
      <c r="E9333" t="s">
        <v>38</v>
      </c>
      <c r="F9333" t="s">
        <v>38</v>
      </c>
      <c r="J9333" t="s">
        <v>2524</v>
      </c>
    </row>
    <row r="9334" spans="1:10">
      <c r="A9334" t="s">
        <v>2487</v>
      </c>
      <c r="B9334" s="56">
        <v>0.12636574074074075</v>
      </c>
      <c r="C9334" t="s">
        <v>888</v>
      </c>
      <c r="D9334" t="s">
        <v>62</v>
      </c>
      <c r="E9334" t="s">
        <v>38</v>
      </c>
      <c r="F9334" t="s">
        <v>38</v>
      </c>
      <c r="J9334" t="s">
        <v>56</v>
      </c>
    </row>
    <row r="9335" spans="1:10">
      <c r="A9335" t="s">
        <v>2487</v>
      </c>
      <c r="B9335" s="56">
        <v>0.12738425925925925</v>
      </c>
      <c r="C9335" t="s">
        <v>19</v>
      </c>
      <c r="D9335" t="s">
        <v>30</v>
      </c>
      <c r="E9335">
        <v>19</v>
      </c>
      <c r="F9335">
        <v>9</v>
      </c>
      <c r="J9335" t="s">
        <v>2526</v>
      </c>
    </row>
    <row r="9336" spans="1:10">
      <c r="A9336" t="s">
        <v>2487</v>
      </c>
      <c r="B9336" s="56">
        <v>0.12744212962962964</v>
      </c>
      <c r="C9336" t="s">
        <v>19</v>
      </c>
      <c r="D9336" t="s">
        <v>28</v>
      </c>
      <c r="E9336" t="s">
        <v>38</v>
      </c>
      <c r="H9336" t="s">
        <v>2527</v>
      </c>
      <c r="I9336">
        <v>1</v>
      </c>
    </row>
    <row r="9337" spans="1:10">
      <c r="A9337" t="s">
        <v>2487</v>
      </c>
      <c r="B9337" s="56">
        <v>0.12996527777777778</v>
      </c>
      <c r="C9337" t="s">
        <v>14</v>
      </c>
      <c r="D9337" t="s">
        <v>37</v>
      </c>
      <c r="E9337">
        <v>21</v>
      </c>
      <c r="F9337">
        <v>15</v>
      </c>
    </row>
    <row r="9338" spans="1:10">
      <c r="A9338" t="s">
        <v>2487</v>
      </c>
      <c r="B9338" s="56">
        <v>0.13092592592592592</v>
      </c>
      <c r="C9338" t="s">
        <v>13</v>
      </c>
      <c r="D9338" t="s">
        <v>15</v>
      </c>
      <c r="E9338">
        <v>17</v>
      </c>
      <c r="F9338">
        <v>15</v>
      </c>
    </row>
    <row r="9339" spans="1:10">
      <c r="A9339" t="s">
        <v>2487</v>
      </c>
      <c r="B9339" s="56">
        <v>0.13145833333333334</v>
      </c>
      <c r="C9339" t="s">
        <v>13</v>
      </c>
      <c r="D9339" t="s">
        <v>532</v>
      </c>
      <c r="E9339" t="s">
        <v>20</v>
      </c>
      <c r="F9339">
        <v>1</v>
      </c>
    </row>
    <row r="9340" spans="1:10">
      <c r="A9340" t="s">
        <v>2487</v>
      </c>
      <c r="B9340" s="56">
        <v>0.13313657407407409</v>
      </c>
      <c r="C9340" t="s">
        <v>888</v>
      </c>
      <c r="D9340" t="s">
        <v>15</v>
      </c>
      <c r="E9340">
        <v>19</v>
      </c>
      <c r="F9340">
        <v>10</v>
      </c>
    </row>
    <row r="9341" spans="1:10">
      <c r="A9341" t="s">
        <v>2487</v>
      </c>
      <c r="B9341" s="56">
        <v>0.13380787037037037</v>
      </c>
      <c r="C9341" t="s">
        <v>13</v>
      </c>
      <c r="D9341" t="s">
        <v>37</v>
      </c>
      <c r="E9341">
        <v>21</v>
      </c>
      <c r="F9341">
        <v>15</v>
      </c>
    </row>
    <row r="9342" spans="1:10">
      <c r="A9342" t="s">
        <v>2487</v>
      </c>
      <c r="B9342" s="56">
        <v>0.13380787037037037</v>
      </c>
      <c r="C9342" t="s">
        <v>14</v>
      </c>
      <c r="D9342" t="s">
        <v>37</v>
      </c>
      <c r="E9342">
        <v>24</v>
      </c>
      <c r="F9342">
        <v>18</v>
      </c>
    </row>
    <row r="9343" spans="1:10">
      <c r="A9343" t="s">
        <v>2487</v>
      </c>
      <c r="B9343" s="56">
        <v>0.13472222222222222</v>
      </c>
      <c r="C9343" t="s">
        <v>14</v>
      </c>
      <c r="D9343" t="s">
        <v>37</v>
      </c>
      <c r="E9343">
        <v>17</v>
      </c>
      <c r="F9343">
        <v>8</v>
      </c>
    </row>
    <row r="9344" spans="1:10">
      <c r="A9344" t="s">
        <v>2487</v>
      </c>
      <c r="B9344" s="56">
        <v>0.13561342592592593</v>
      </c>
      <c r="C9344" t="s">
        <v>19</v>
      </c>
      <c r="D9344" t="s">
        <v>26</v>
      </c>
      <c r="E9344">
        <v>15</v>
      </c>
      <c r="F9344" t="s">
        <v>38</v>
      </c>
      <c r="J9344" t="s">
        <v>2483</v>
      </c>
    </row>
    <row r="9345" spans="1:10">
      <c r="A9345" t="s">
        <v>2487</v>
      </c>
      <c r="B9345" s="56">
        <v>0.13592592592592592</v>
      </c>
      <c r="C9345" t="s">
        <v>19</v>
      </c>
      <c r="D9345" t="s">
        <v>26</v>
      </c>
      <c r="E9345">
        <v>23</v>
      </c>
      <c r="F9345">
        <v>19</v>
      </c>
    </row>
    <row r="9346" spans="1:10">
      <c r="A9346" t="s">
        <v>2487</v>
      </c>
      <c r="B9346" s="56">
        <v>0.13636574074074073</v>
      </c>
      <c r="C9346" t="s">
        <v>19</v>
      </c>
      <c r="D9346" t="s">
        <v>26</v>
      </c>
      <c r="E9346">
        <v>14</v>
      </c>
      <c r="F9346">
        <v>10</v>
      </c>
    </row>
    <row r="9347" spans="1:10">
      <c r="A9347" t="s">
        <v>2487</v>
      </c>
      <c r="B9347" s="56">
        <v>0.13686342592592593</v>
      </c>
      <c r="C9347" t="s">
        <v>19</v>
      </c>
      <c r="D9347" t="s">
        <v>26</v>
      </c>
      <c r="E9347">
        <v>18</v>
      </c>
      <c r="F9347">
        <v>14</v>
      </c>
    </row>
    <row r="9348" spans="1:10">
      <c r="A9348" t="s">
        <v>2487</v>
      </c>
      <c r="B9348" s="56">
        <v>0.13686342592592593</v>
      </c>
      <c r="C9348" t="s">
        <v>19</v>
      </c>
      <c r="D9348" t="s">
        <v>26</v>
      </c>
      <c r="E9348" t="s">
        <v>20</v>
      </c>
      <c r="F9348">
        <v>1</v>
      </c>
    </row>
    <row r="9349" spans="1:10">
      <c r="A9349" t="s">
        <v>2487</v>
      </c>
      <c r="B9349" s="56">
        <v>0.13771990740740742</v>
      </c>
      <c r="C9349" t="s">
        <v>21</v>
      </c>
      <c r="D9349" t="s">
        <v>37</v>
      </c>
      <c r="E9349">
        <v>25</v>
      </c>
      <c r="F9349">
        <v>16</v>
      </c>
    </row>
    <row r="9350" spans="1:10">
      <c r="A9350" t="s">
        <v>2487</v>
      </c>
      <c r="B9350" s="56">
        <v>0.13878472222222221</v>
      </c>
      <c r="C9350" t="s">
        <v>14</v>
      </c>
      <c r="D9350" t="s">
        <v>26</v>
      </c>
      <c r="E9350">
        <v>20</v>
      </c>
      <c r="F9350" t="s">
        <v>38</v>
      </c>
      <c r="J9350" t="s">
        <v>2483</v>
      </c>
    </row>
    <row r="9351" spans="1:10">
      <c r="A9351" t="s">
        <v>2487</v>
      </c>
      <c r="B9351" s="56">
        <v>0.13995370370370369</v>
      </c>
      <c r="C9351" t="s">
        <v>14</v>
      </c>
      <c r="D9351" t="s">
        <v>15</v>
      </c>
      <c r="E9351">
        <v>9</v>
      </c>
      <c r="F9351">
        <v>6</v>
      </c>
    </row>
    <row r="9352" spans="1:10">
      <c r="A9352" t="s">
        <v>2487</v>
      </c>
      <c r="B9352" s="56">
        <v>0.1408912037037037</v>
      </c>
      <c r="C9352" t="s">
        <v>14</v>
      </c>
      <c r="D9352" t="s">
        <v>321</v>
      </c>
      <c r="E9352">
        <v>12</v>
      </c>
      <c r="F9352">
        <v>10</v>
      </c>
    </row>
    <row r="9353" spans="1:10">
      <c r="A9353" t="s">
        <v>2487</v>
      </c>
      <c r="B9353" s="56">
        <v>0.14130787037037038</v>
      </c>
      <c r="C9353" t="s">
        <v>888</v>
      </c>
      <c r="D9353" t="s">
        <v>15</v>
      </c>
      <c r="E9353">
        <v>17</v>
      </c>
      <c r="F9353">
        <v>8</v>
      </c>
    </row>
    <row r="9354" spans="1:10">
      <c r="A9354" t="s">
        <v>2487</v>
      </c>
      <c r="B9354" s="56">
        <v>0.14271990740740742</v>
      </c>
      <c r="C9354" t="s">
        <v>21</v>
      </c>
      <c r="D9354" t="s">
        <v>321</v>
      </c>
      <c r="E9354">
        <v>13</v>
      </c>
      <c r="F9354">
        <v>4</v>
      </c>
    </row>
    <row r="9355" spans="1:10">
      <c r="A9355" t="s">
        <v>2487</v>
      </c>
      <c r="B9355" s="56">
        <v>0.14331018518518518</v>
      </c>
      <c r="C9355" t="s">
        <v>888</v>
      </c>
      <c r="D9355" t="s">
        <v>15</v>
      </c>
      <c r="E9355">
        <v>23</v>
      </c>
      <c r="F9355">
        <v>14</v>
      </c>
    </row>
    <row r="9356" spans="1:10">
      <c r="A9356" t="s">
        <v>2487</v>
      </c>
      <c r="B9356" s="56">
        <v>0.144375</v>
      </c>
      <c r="C9356" t="s">
        <v>13</v>
      </c>
      <c r="D9356" t="s">
        <v>70</v>
      </c>
      <c r="E9356">
        <v>23</v>
      </c>
    </row>
    <row r="9357" spans="1:10">
      <c r="A9357" t="s">
        <v>2487</v>
      </c>
      <c r="B9357" s="56">
        <v>0.144375</v>
      </c>
      <c r="C9357" t="s">
        <v>14</v>
      </c>
      <c r="D9357" t="s">
        <v>70</v>
      </c>
      <c r="E9357">
        <v>26</v>
      </c>
    </row>
    <row r="9358" spans="1:10">
      <c r="A9358" t="s">
        <v>2487</v>
      </c>
      <c r="B9358" s="56">
        <v>0.144375</v>
      </c>
      <c r="C9358" t="s">
        <v>21</v>
      </c>
      <c r="D9358" t="s">
        <v>70</v>
      </c>
      <c r="E9358">
        <v>44</v>
      </c>
    </row>
    <row r="9359" spans="1:10">
      <c r="A9359" t="s">
        <v>2487</v>
      </c>
      <c r="B9359" s="56">
        <v>0.144375</v>
      </c>
      <c r="C9359" t="s">
        <v>19</v>
      </c>
      <c r="D9359" t="s">
        <v>70</v>
      </c>
      <c r="E9359">
        <v>34</v>
      </c>
    </row>
    <row r="9360" spans="1:10">
      <c r="A9360" t="s">
        <v>2487</v>
      </c>
      <c r="B9360" s="56">
        <v>0.144375</v>
      </c>
      <c r="C9360" t="s">
        <v>18</v>
      </c>
      <c r="D9360" t="s">
        <v>70</v>
      </c>
      <c r="E9360">
        <v>26</v>
      </c>
    </row>
    <row r="9361" spans="1:10">
      <c r="A9361" t="s">
        <v>2487</v>
      </c>
      <c r="B9361" s="56">
        <v>0.144375</v>
      </c>
      <c r="C9361" t="s">
        <v>888</v>
      </c>
      <c r="D9361" t="s">
        <v>70</v>
      </c>
      <c r="E9361">
        <v>38</v>
      </c>
    </row>
    <row r="9362" spans="1:10">
      <c r="A9362" t="s">
        <v>2503</v>
      </c>
      <c r="B9362" s="56">
        <v>1.037037037037037E-2</v>
      </c>
      <c r="C9362" t="s">
        <v>21</v>
      </c>
      <c r="D9362" t="s">
        <v>15</v>
      </c>
      <c r="E9362">
        <v>19</v>
      </c>
      <c r="F9362">
        <v>15</v>
      </c>
    </row>
    <row r="9363" spans="1:10">
      <c r="A9363" t="s">
        <v>2503</v>
      </c>
      <c r="B9363" s="56">
        <v>1.1851851851851851E-2</v>
      </c>
      <c r="C9363" t="s">
        <v>14</v>
      </c>
      <c r="D9363" t="s">
        <v>15</v>
      </c>
      <c r="E9363" t="s">
        <v>38</v>
      </c>
      <c r="F9363" t="s">
        <v>38</v>
      </c>
    </row>
    <row r="9364" spans="1:10">
      <c r="A9364" t="s">
        <v>2503</v>
      </c>
      <c r="B9364" s="56">
        <v>1.5671296296296298E-2</v>
      </c>
      <c r="C9364" t="s">
        <v>18</v>
      </c>
      <c r="D9364" t="s">
        <v>15</v>
      </c>
      <c r="E9364">
        <v>9</v>
      </c>
      <c r="F9364">
        <v>4</v>
      </c>
    </row>
    <row r="9365" spans="1:10">
      <c r="A9365" t="s">
        <v>2503</v>
      </c>
      <c r="B9365" s="56">
        <v>1.7789351851851851E-2</v>
      </c>
      <c r="C9365" t="s">
        <v>14</v>
      </c>
      <c r="D9365" t="s">
        <v>26</v>
      </c>
      <c r="E9365">
        <v>25</v>
      </c>
      <c r="F9365" t="s">
        <v>38</v>
      </c>
      <c r="J9365" t="s">
        <v>2483</v>
      </c>
    </row>
    <row r="9366" spans="1:10">
      <c r="A9366" t="s">
        <v>2503</v>
      </c>
      <c r="B9366" s="56">
        <v>1.9131944444444444E-2</v>
      </c>
      <c r="C9366" t="s">
        <v>18</v>
      </c>
      <c r="D9366" t="s">
        <v>16</v>
      </c>
      <c r="E9366">
        <v>20</v>
      </c>
      <c r="F9366">
        <v>16</v>
      </c>
    </row>
    <row r="9367" spans="1:10">
      <c r="A9367" t="s">
        <v>2503</v>
      </c>
      <c r="B9367" s="56">
        <v>1.9178240740740742E-2</v>
      </c>
      <c r="C9367" t="s">
        <v>21</v>
      </c>
      <c r="D9367" t="s">
        <v>16</v>
      </c>
      <c r="E9367">
        <v>9</v>
      </c>
      <c r="F9367">
        <v>8</v>
      </c>
    </row>
    <row r="9368" spans="1:10">
      <c r="A9368" t="s">
        <v>2503</v>
      </c>
      <c r="B9368" s="56">
        <v>2.1250000000000002E-2</v>
      </c>
      <c r="C9368" t="s">
        <v>21</v>
      </c>
      <c r="D9368" t="s">
        <v>77</v>
      </c>
      <c r="E9368">
        <v>18</v>
      </c>
      <c r="F9368">
        <v>16</v>
      </c>
    </row>
    <row r="9369" spans="1:10">
      <c r="A9369" t="s">
        <v>2503</v>
      </c>
      <c r="B9369" s="56">
        <v>2.2199074074074072E-2</v>
      </c>
      <c r="C9369" t="s">
        <v>13</v>
      </c>
      <c r="D9369" t="s">
        <v>16</v>
      </c>
      <c r="E9369">
        <v>9</v>
      </c>
      <c r="F9369">
        <v>9</v>
      </c>
    </row>
    <row r="9370" spans="1:10">
      <c r="A9370" t="s">
        <v>2503</v>
      </c>
      <c r="B9370" s="56">
        <v>2.3287037037037037E-2</v>
      </c>
      <c r="C9370" t="s">
        <v>21</v>
      </c>
      <c r="D9370" t="s">
        <v>77</v>
      </c>
      <c r="E9370">
        <v>15</v>
      </c>
      <c r="F9370">
        <v>13</v>
      </c>
    </row>
    <row r="9371" spans="1:10">
      <c r="A9371" t="s">
        <v>2503</v>
      </c>
      <c r="B9371" s="56">
        <v>2.494212962962963E-2</v>
      </c>
      <c r="C9371" t="s">
        <v>13</v>
      </c>
      <c r="D9371" t="s">
        <v>26</v>
      </c>
      <c r="E9371" t="s">
        <v>38</v>
      </c>
      <c r="F9371" t="s">
        <v>38</v>
      </c>
    </row>
    <row r="9372" spans="1:10">
      <c r="A9372" t="s">
        <v>2503</v>
      </c>
      <c r="B9372" s="56">
        <v>2.494212962962963E-2</v>
      </c>
      <c r="C9372" t="s">
        <v>13</v>
      </c>
      <c r="D9372" t="s">
        <v>26</v>
      </c>
      <c r="E9372">
        <v>20</v>
      </c>
      <c r="F9372">
        <v>15</v>
      </c>
    </row>
    <row r="9373" spans="1:10">
      <c r="A9373" t="s">
        <v>2503</v>
      </c>
      <c r="B9373" s="56">
        <v>2.78125E-2</v>
      </c>
      <c r="C9373" t="s">
        <v>13</v>
      </c>
      <c r="D9373" t="s">
        <v>62</v>
      </c>
      <c r="E9373">
        <v>21</v>
      </c>
      <c r="F9373">
        <v>16</v>
      </c>
    </row>
    <row r="9374" spans="1:10">
      <c r="A9374" t="s">
        <v>2503</v>
      </c>
      <c r="B9374" s="56">
        <v>2.7997685185185184E-2</v>
      </c>
      <c r="C9374" t="s">
        <v>21</v>
      </c>
      <c r="D9374" t="s">
        <v>62</v>
      </c>
      <c r="E9374">
        <v>22</v>
      </c>
      <c r="F9374">
        <v>19</v>
      </c>
    </row>
    <row r="9375" spans="1:10">
      <c r="A9375" t="s">
        <v>2503</v>
      </c>
      <c r="B9375" s="56">
        <v>3.2187500000000001E-2</v>
      </c>
      <c r="C9375" t="s">
        <v>18</v>
      </c>
      <c r="D9375" t="s">
        <v>16</v>
      </c>
      <c r="E9375">
        <v>20</v>
      </c>
      <c r="F9375">
        <v>16</v>
      </c>
    </row>
    <row r="9376" spans="1:10">
      <c r="A9376" t="s">
        <v>2503</v>
      </c>
      <c r="B9376" s="56">
        <v>3.2268518518518516E-2</v>
      </c>
      <c r="C9376" t="s">
        <v>14</v>
      </c>
      <c r="D9376" t="s">
        <v>16</v>
      </c>
      <c r="E9376">
        <v>16</v>
      </c>
      <c r="F9376">
        <v>11</v>
      </c>
    </row>
    <row r="9377" spans="1:10">
      <c r="A9377" t="s">
        <v>2503</v>
      </c>
      <c r="B9377" s="56">
        <v>3.2268518518518516E-2</v>
      </c>
      <c r="C9377" t="s">
        <v>19</v>
      </c>
      <c r="D9377" t="s">
        <v>16</v>
      </c>
      <c r="E9377">
        <v>16</v>
      </c>
      <c r="F9377">
        <v>11</v>
      </c>
    </row>
    <row r="9378" spans="1:10">
      <c r="A9378" t="s">
        <v>2503</v>
      </c>
      <c r="B9378" s="56">
        <v>3.2546296296296295E-2</v>
      </c>
      <c r="C9378" t="s">
        <v>21</v>
      </c>
      <c r="D9378" t="s">
        <v>16</v>
      </c>
      <c r="E9378">
        <v>11</v>
      </c>
      <c r="F9378">
        <v>10</v>
      </c>
    </row>
    <row r="9379" spans="1:10">
      <c r="A9379" t="s">
        <v>2503</v>
      </c>
      <c r="B9379" s="56">
        <v>3.2546296296296295E-2</v>
      </c>
      <c r="C9379" t="s">
        <v>13</v>
      </c>
      <c r="D9379" t="s">
        <v>16</v>
      </c>
      <c r="E9379">
        <v>10</v>
      </c>
      <c r="F9379">
        <v>10</v>
      </c>
    </row>
    <row r="9380" spans="1:10">
      <c r="A9380" t="s">
        <v>2503</v>
      </c>
      <c r="B9380" s="56">
        <v>3.2546296296296295E-2</v>
      </c>
      <c r="C9380" t="s">
        <v>888</v>
      </c>
      <c r="D9380" t="s">
        <v>16</v>
      </c>
      <c r="E9380" t="s">
        <v>38</v>
      </c>
      <c r="F9380" t="s">
        <v>38</v>
      </c>
    </row>
    <row r="9381" spans="1:10">
      <c r="A9381" t="s">
        <v>2503</v>
      </c>
      <c r="B9381" s="56">
        <v>3.8969907407407404E-2</v>
      </c>
      <c r="C9381" t="s">
        <v>19</v>
      </c>
      <c r="D9381" t="s">
        <v>22</v>
      </c>
      <c r="E9381" t="s">
        <v>38</v>
      </c>
      <c r="F9381" t="s">
        <v>38</v>
      </c>
      <c r="J9381" t="s">
        <v>2193</v>
      </c>
    </row>
    <row r="9382" spans="1:10">
      <c r="A9382" t="s">
        <v>2503</v>
      </c>
      <c r="B9382" s="56">
        <v>3.8969907407407404E-2</v>
      </c>
      <c r="C9382" t="s">
        <v>19</v>
      </c>
      <c r="D9382" t="s">
        <v>22</v>
      </c>
      <c r="E9382">
        <v>24</v>
      </c>
      <c r="F9382">
        <v>11</v>
      </c>
    </row>
    <row r="9383" spans="1:10">
      <c r="A9383" t="s">
        <v>2503</v>
      </c>
      <c r="B9383" s="56">
        <v>3.934027777777778E-2</v>
      </c>
      <c r="C9383" t="s">
        <v>19</v>
      </c>
      <c r="D9383" t="s">
        <v>30</v>
      </c>
      <c r="E9383">
        <v>16</v>
      </c>
      <c r="F9383">
        <v>6</v>
      </c>
      <c r="J9383" t="s">
        <v>2525</v>
      </c>
    </row>
    <row r="9384" spans="1:10">
      <c r="A9384" t="s">
        <v>2503</v>
      </c>
      <c r="B9384" s="56">
        <v>4.0949074074074075E-2</v>
      </c>
      <c r="C9384" t="s">
        <v>13</v>
      </c>
      <c r="D9384" t="s">
        <v>37</v>
      </c>
      <c r="E9384">
        <v>14</v>
      </c>
      <c r="F9384">
        <v>8</v>
      </c>
    </row>
    <row r="9385" spans="1:10">
      <c r="A9385" t="s">
        <v>2503</v>
      </c>
      <c r="B9385" s="56">
        <v>4.2858796296296298E-2</v>
      </c>
      <c r="C9385" t="s">
        <v>18</v>
      </c>
      <c r="D9385" t="s">
        <v>109</v>
      </c>
      <c r="E9385">
        <v>9</v>
      </c>
      <c r="F9385">
        <v>6</v>
      </c>
    </row>
    <row r="9386" spans="1:10">
      <c r="A9386" t="s">
        <v>2503</v>
      </c>
      <c r="B9386" s="56">
        <v>4.3680555555555556E-2</v>
      </c>
      <c r="C9386" t="s">
        <v>13</v>
      </c>
      <c r="D9386" t="s">
        <v>30</v>
      </c>
      <c r="E9386" t="s">
        <v>38</v>
      </c>
      <c r="F9386" t="s">
        <v>38</v>
      </c>
      <c r="J9386" t="s">
        <v>2193</v>
      </c>
    </row>
    <row r="9387" spans="1:10">
      <c r="A9387" t="s">
        <v>2503</v>
      </c>
      <c r="B9387" s="56">
        <v>4.3680555555555556E-2</v>
      </c>
      <c r="C9387" t="s">
        <v>13</v>
      </c>
      <c r="D9387" t="s">
        <v>30</v>
      </c>
      <c r="E9387">
        <v>20</v>
      </c>
      <c r="F9387">
        <v>14</v>
      </c>
      <c r="J9387" t="s">
        <v>2530</v>
      </c>
    </row>
    <row r="9388" spans="1:10">
      <c r="A9388" t="s">
        <v>2503</v>
      </c>
      <c r="B9388" s="56">
        <v>4.4444444444444446E-2</v>
      </c>
      <c r="C9388" t="s">
        <v>19</v>
      </c>
      <c r="D9388" t="s">
        <v>37</v>
      </c>
      <c r="E9388">
        <v>13</v>
      </c>
      <c r="F9388">
        <v>2</v>
      </c>
    </row>
    <row r="9389" spans="1:10">
      <c r="A9389" t="s">
        <v>2503</v>
      </c>
      <c r="B9389" s="56">
        <v>5.0555555555555555E-2</v>
      </c>
      <c r="C9389" t="s">
        <v>18</v>
      </c>
      <c r="D9389" t="s">
        <v>15</v>
      </c>
      <c r="E9389">
        <v>14</v>
      </c>
      <c r="F9389">
        <v>9</v>
      </c>
    </row>
    <row r="9390" spans="1:10">
      <c r="A9390" t="s">
        <v>2503</v>
      </c>
      <c r="B9390" s="56">
        <v>5.0532407407407408E-2</v>
      </c>
      <c r="C9390" t="s">
        <v>19</v>
      </c>
      <c r="D9390" t="s">
        <v>137</v>
      </c>
      <c r="E9390">
        <v>25</v>
      </c>
      <c r="F9390">
        <v>12</v>
      </c>
    </row>
    <row r="9391" spans="1:10">
      <c r="A9391" t="s">
        <v>2503</v>
      </c>
      <c r="B9391" s="56">
        <v>5.1504629629629629E-2</v>
      </c>
      <c r="C9391" t="s">
        <v>13</v>
      </c>
      <c r="D9391" t="s">
        <v>15</v>
      </c>
      <c r="E9391">
        <v>20</v>
      </c>
      <c r="F9391">
        <v>18</v>
      </c>
    </row>
    <row r="9392" spans="1:10">
      <c r="A9392" t="s">
        <v>2503</v>
      </c>
      <c r="B9392" s="56">
        <v>5.2939814814814815E-2</v>
      </c>
      <c r="C9392" t="s">
        <v>19</v>
      </c>
      <c r="D9392" t="s">
        <v>37</v>
      </c>
      <c r="E9392" t="s">
        <v>38</v>
      </c>
      <c r="F9392" t="s">
        <v>38</v>
      </c>
      <c r="J9392" t="s">
        <v>2200</v>
      </c>
    </row>
    <row r="9393" spans="1:10">
      <c r="A9393" t="s">
        <v>2503</v>
      </c>
      <c r="B9393" s="56">
        <v>5.2939814814814815E-2</v>
      </c>
      <c r="C9393" t="s">
        <v>19</v>
      </c>
      <c r="D9393" t="s">
        <v>37</v>
      </c>
      <c r="E9393">
        <v>26</v>
      </c>
      <c r="F9393" t="s">
        <v>38</v>
      </c>
      <c r="J9393" t="s">
        <v>2483</v>
      </c>
    </row>
    <row r="9394" spans="1:10">
      <c r="A9394" t="s">
        <v>2503</v>
      </c>
      <c r="B9394" s="56">
        <v>5.3946759259259257E-2</v>
      </c>
      <c r="C9394" t="s">
        <v>19</v>
      </c>
      <c r="D9394" t="s">
        <v>15</v>
      </c>
      <c r="E9394" t="s">
        <v>17</v>
      </c>
      <c r="F9394">
        <v>20</v>
      </c>
    </row>
    <row r="9395" spans="1:10">
      <c r="A9395" t="s">
        <v>2503</v>
      </c>
      <c r="B9395" s="56">
        <v>6.0104166666666667E-2</v>
      </c>
      <c r="C9395" t="s">
        <v>888</v>
      </c>
      <c r="D9395" t="s">
        <v>101</v>
      </c>
      <c r="E9395">
        <v>13</v>
      </c>
      <c r="F9395" t="s">
        <v>38</v>
      </c>
      <c r="H9395" t="s">
        <v>2535</v>
      </c>
      <c r="J9395" t="s">
        <v>2536</v>
      </c>
    </row>
    <row r="9396" spans="1:10">
      <c r="A9396" t="s">
        <v>2503</v>
      </c>
      <c r="B9396" s="56">
        <v>6.0312499999999998E-2</v>
      </c>
      <c r="C9396" t="s">
        <v>13</v>
      </c>
      <c r="D9396" t="s">
        <v>101</v>
      </c>
      <c r="E9396">
        <v>34</v>
      </c>
      <c r="F9396" t="s">
        <v>38</v>
      </c>
      <c r="H9396" t="s">
        <v>2537</v>
      </c>
      <c r="J9396" t="s">
        <v>2538</v>
      </c>
    </row>
    <row r="9397" spans="1:10">
      <c r="A9397" t="s">
        <v>2503</v>
      </c>
      <c r="B9397" s="56">
        <v>6.0381944444444446E-2</v>
      </c>
      <c r="C9397" t="s">
        <v>21</v>
      </c>
      <c r="D9397" t="s">
        <v>101</v>
      </c>
      <c r="E9397">
        <v>10</v>
      </c>
      <c r="F9397" t="s">
        <v>38</v>
      </c>
      <c r="H9397" t="s">
        <v>2539</v>
      </c>
      <c r="J9397" t="s">
        <v>2540</v>
      </c>
    </row>
    <row r="9398" spans="1:10">
      <c r="A9398" t="s">
        <v>2503</v>
      </c>
      <c r="B9398" s="56">
        <v>6.1099537037037036E-2</v>
      </c>
      <c r="C9398" t="s">
        <v>14</v>
      </c>
      <c r="D9398" t="s">
        <v>15</v>
      </c>
      <c r="E9398" t="s">
        <v>20</v>
      </c>
      <c r="F9398">
        <v>1</v>
      </c>
    </row>
    <row r="9399" spans="1:10">
      <c r="A9399" t="s">
        <v>2503</v>
      </c>
      <c r="B9399" s="56">
        <v>6.1724537037037036E-2</v>
      </c>
      <c r="C9399" t="s">
        <v>21</v>
      </c>
      <c r="D9399" t="s">
        <v>37</v>
      </c>
      <c r="E9399">
        <v>25</v>
      </c>
      <c r="F9399">
        <v>16</v>
      </c>
    </row>
    <row r="9400" spans="1:10">
      <c r="A9400" t="s">
        <v>2503</v>
      </c>
      <c r="B9400" s="56">
        <v>6.2418981481481478E-2</v>
      </c>
      <c r="C9400" t="s">
        <v>19</v>
      </c>
      <c r="D9400" t="s">
        <v>15</v>
      </c>
      <c r="E9400">
        <v>5</v>
      </c>
      <c r="F9400">
        <v>5</v>
      </c>
    </row>
    <row r="9401" spans="1:10">
      <c r="A9401" t="s">
        <v>2503</v>
      </c>
      <c r="B9401" s="56">
        <v>6.3240740740740736E-2</v>
      </c>
      <c r="C9401" t="s">
        <v>18</v>
      </c>
      <c r="D9401" t="s">
        <v>16</v>
      </c>
      <c r="E9401">
        <v>23</v>
      </c>
      <c r="F9401">
        <v>19</v>
      </c>
    </row>
    <row r="9402" spans="1:10">
      <c r="A9402" t="s">
        <v>2503</v>
      </c>
      <c r="B9402" s="56">
        <v>6.3356481481481486E-2</v>
      </c>
      <c r="C9402" t="s">
        <v>21</v>
      </c>
      <c r="D9402" t="s">
        <v>16</v>
      </c>
      <c r="E9402">
        <v>19</v>
      </c>
      <c r="F9402">
        <v>18</v>
      </c>
    </row>
    <row r="9403" spans="1:10">
      <c r="A9403" t="s">
        <v>2503</v>
      </c>
      <c r="B9403" s="56">
        <v>6.3368055555555552E-2</v>
      </c>
      <c r="C9403" t="s">
        <v>888</v>
      </c>
      <c r="D9403" t="s">
        <v>16</v>
      </c>
      <c r="E9403">
        <v>17</v>
      </c>
      <c r="F9403">
        <v>16</v>
      </c>
    </row>
    <row r="9404" spans="1:10">
      <c r="A9404" t="s">
        <v>2503</v>
      </c>
      <c r="B9404" s="56">
        <v>6.3414351851851847E-2</v>
      </c>
      <c r="C9404" t="s">
        <v>19</v>
      </c>
      <c r="D9404" t="s">
        <v>16</v>
      </c>
      <c r="E9404">
        <v>16</v>
      </c>
      <c r="F9404">
        <v>11</v>
      </c>
    </row>
    <row r="9405" spans="1:10">
      <c r="A9405" t="s">
        <v>2503</v>
      </c>
      <c r="B9405" s="56">
        <v>6.3541666666666663E-2</v>
      </c>
      <c r="C9405" t="s">
        <v>14</v>
      </c>
      <c r="D9405" t="s">
        <v>16</v>
      </c>
      <c r="E9405">
        <v>13</v>
      </c>
      <c r="F9405">
        <v>8</v>
      </c>
    </row>
    <row r="9406" spans="1:10">
      <c r="A9406" t="s">
        <v>2503</v>
      </c>
      <c r="B9406" s="56">
        <v>6.3611111111111104E-2</v>
      </c>
      <c r="C9406" t="s">
        <v>13</v>
      </c>
      <c r="D9406" t="s">
        <v>16</v>
      </c>
      <c r="E9406">
        <v>2</v>
      </c>
      <c r="F9406">
        <v>2</v>
      </c>
    </row>
    <row r="9407" spans="1:10">
      <c r="A9407" t="s">
        <v>2503</v>
      </c>
      <c r="B9407" s="56">
        <v>6.5682870370370364E-2</v>
      </c>
      <c r="C9407" t="s">
        <v>21</v>
      </c>
      <c r="D9407" t="s">
        <v>28</v>
      </c>
      <c r="E9407">
        <v>31</v>
      </c>
      <c r="F9407" t="s">
        <v>38</v>
      </c>
      <c r="J9407" t="s">
        <v>2544</v>
      </c>
    </row>
    <row r="9408" spans="1:10">
      <c r="A9408" t="s">
        <v>2503</v>
      </c>
      <c r="B9408" s="56">
        <v>6.9004629629629624E-2</v>
      </c>
      <c r="C9408" t="s">
        <v>19</v>
      </c>
      <c r="D9408" t="s">
        <v>37</v>
      </c>
      <c r="E9408">
        <v>18</v>
      </c>
      <c r="F9408">
        <v>7</v>
      </c>
    </row>
    <row r="9409" spans="1:10">
      <c r="A9409" t="s">
        <v>2503</v>
      </c>
      <c r="B9409" s="56">
        <v>6.9837962962962963E-2</v>
      </c>
      <c r="C9409" t="s">
        <v>19</v>
      </c>
      <c r="D9409" t="s">
        <v>22</v>
      </c>
      <c r="E9409" t="s">
        <v>20</v>
      </c>
      <c r="F9409">
        <v>1</v>
      </c>
      <c r="J9409" t="s">
        <v>2193</v>
      </c>
    </row>
    <row r="9410" spans="1:10">
      <c r="A9410" t="s">
        <v>2503</v>
      </c>
      <c r="B9410" s="56">
        <v>6.9837962962962963E-2</v>
      </c>
      <c r="C9410" t="s">
        <v>19</v>
      </c>
      <c r="D9410" t="s">
        <v>22</v>
      </c>
      <c r="E9410">
        <v>21</v>
      </c>
      <c r="F9410">
        <v>8</v>
      </c>
    </row>
    <row r="9411" spans="1:10">
      <c r="A9411" t="s">
        <v>2503</v>
      </c>
      <c r="B9411" s="56">
        <v>7.092592592592592E-2</v>
      </c>
      <c r="C9411" t="s">
        <v>14</v>
      </c>
      <c r="D9411" t="s">
        <v>30</v>
      </c>
      <c r="E9411">
        <v>18</v>
      </c>
      <c r="F9411">
        <v>9</v>
      </c>
      <c r="J9411" t="s">
        <v>2545</v>
      </c>
    </row>
    <row r="9412" spans="1:10">
      <c r="A9412" t="s">
        <v>2503</v>
      </c>
      <c r="B9412" s="56">
        <v>7.137731481481481E-2</v>
      </c>
      <c r="C9412" t="s">
        <v>14</v>
      </c>
      <c r="D9412" t="s">
        <v>30</v>
      </c>
      <c r="E9412">
        <v>25</v>
      </c>
      <c r="F9412">
        <v>16</v>
      </c>
      <c r="J9412" t="s">
        <v>2545</v>
      </c>
    </row>
    <row r="9413" spans="1:10">
      <c r="A9413" t="s">
        <v>2503</v>
      </c>
      <c r="B9413" s="56">
        <v>7.1597222222222229E-2</v>
      </c>
      <c r="C9413" t="s">
        <v>14</v>
      </c>
      <c r="D9413" t="s">
        <v>28</v>
      </c>
      <c r="E9413">
        <v>9</v>
      </c>
      <c r="F9413" t="s">
        <v>38</v>
      </c>
      <c r="H9413" t="s">
        <v>2546</v>
      </c>
    </row>
    <row r="9414" spans="1:10">
      <c r="A9414" t="s">
        <v>2503</v>
      </c>
      <c r="B9414" s="56">
        <v>7.1724537037037031E-2</v>
      </c>
      <c r="C9414" t="s">
        <v>14</v>
      </c>
      <c r="D9414" t="s">
        <v>28</v>
      </c>
      <c r="E9414">
        <v>36</v>
      </c>
      <c r="F9414" t="s">
        <v>38</v>
      </c>
      <c r="H9414" t="s">
        <v>2547</v>
      </c>
    </row>
    <row r="9415" spans="1:10">
      <c r="A9415" t="s">
        <v>2503</v>
      </c>
      <c r="B9415" s="56">
        <v>7.2974537037037032E-2</v>
      </c>
      <c r="C9415" t="s">
        <v>13</v>
      </c>
      <c r="D9415" t="s">
        <v>33</v>
      </c>
      <c r="E9415">
        <v>21</v>
      </c>
      <c r="F9415">
        <v>12</v>
      </c>
      <c r="J9415" t="s">
        <v>2548</v>
      </c>
    </row>
    <row r="9416" spans="1:10">
      <c r="A9416" t="s">
        <v>2503</v>
      </c>
      <c r="B9416" s="56">
        <v>7.3032407407407407E-2</v>
      </c>
      <c r="C9416" t="s">
        <v>13</v>
      </c>
      <c r="D9416" t="s">
        <v>33</v>
      </c>
      <c r="E9416">
        <v>25</v>
      </c>
      <c r="F9416">
        <v>16</v>
      </c>
      <c r="J9416" t="s">
        <v>2548</v>
      </c>
    </row>
    <row r="9417" spans="1:10">
      <c r="A9417" t="s">
        <v>2503</v>
      </c>
      <c r="B9417" s="56">
        <v>7.3321759259259253E-2</v>
      </c>
      <c r="C9417" t="s">
        <v>13</v>
      </c>
      <c r="D9417" t="s">
        <v>28</v>
      </c>
      <c r="E9417">
        <v>29</v>
      </c>
      <c r="F9417" t="s">
        <v>38</v>
      </c>
      <c r="H9417" t="s">
        <v>2551</v>
      </c>
    </row>
    <row r="9418" spans="1:10">
      <c r="A9418" t="s">
        <v>2503</v>
      </c>
      <c r="B9418" s="56">
        <v>7.6759259259259263E-2</v>
      </c>
      <c r="C9418" t="s">
        <v>888</v>
      </c>
      <c r="D9418" t="s">
        <v>78</v>
      </c>
      <c r="E9418">
        <v>4</v>
      </c>
      <c r="F9418">
        <v>5</v>
      </c>
    </row>
    <row r="9419" spans="1:10">
      <c r="A9419" t="s">
        <v>2503</v>
      </c>
      <c r="B9419" s="56">
        <v>7.8032407407407411E-2</v>
      </c>
      <c r="C9419" t="s">
        <v>888</v>
      </c>
      <c r="D9419" t="s">
        <v>28</v>
      </c>
      <c r="E9419">
        <v>20</v>
      </c>
      <c r="F9419" t="s">
        <v>38</v>
      </c>
      <c r="H9419" t="s">
        <v>2552</v>
      </c>
      <c r="J9419" t="s">
        <v>2553</v>
      </c>
    </row>
    <row r="9420" spans="1:10">
      <c r="A9420" t="s">
        <v>2503</v>
      </c>
      <c r="B9420" s="56">
        <v>7.8645833333333331E-2</v>
      </c>
      <c r="C9420" t="s">
        <v>19</v>
      </c>
      <c r="D9420" t="s">
        <v>78</v>
      </c>
      <c r="E9420">
        <v>7</v>
      </c>
      <c r="F9420">
        <v>4</v>
      </c>
    </row>
    <row r="9421" spans="1:10">
      <c r="A9421" t="s">
        <v>2503</v>
      </c>
      <c r="B9421" s="56">
        <v>7.8981481481481486E-2</v>
      </c>
      <c r="C9421" t="s">
        <v>19</v>
      </c>
      <c r="D9421" t="s">
        <v>28</v>
      </c>
      <c r="E9421">
        <v>20</v>
      </c>
      <c r="F9421" t="s">
        <v>38</v>
      </c>
      <c r="H9421" t="s">
        <v>2552</v>
      </c>
      <c r="J9421" t="s">
        <v>2553</v>
      </c>
    </row>
    <row r="9422" spans="1:10">
      <c r="A9422" t="s">
        <v>2503</v>
      </c>
      <c r="B9422" s="56">
        <v>7.9675925925925928E-2</v>
      </c>
      <c r="C9422" t="s">
        <v>14</v>
      </c>
      <c r="D9422" t="s">
        <v>30</v>
      </c>
      <c r="E9422" t="s">
        <v>20</v>
      </c>
      <c r="F9422">
        <v>1</v>
      </c>
      <c r="J9422" t="s">
        <v>2545</v>
      </c>
    </row>
    <row r="9423" spans="1:10">
      <c r="A9423" t="s">
        <v>2503</v>
      </c>
      <c r="B9423" s="56">
        <v>7.9837962962962958E-2</v>
      </c>
      <c r="C9423" t="s">
        <v>14</v>
      </c>
      <c r="D9423" t="s">
        <v>30</v>
      </c>
      <c r="E9423">
        <v>22</v>
      </c>
      <c r="F9423">
        <v>13</v>
      </c>
      <c r="J9423" t="s">
        <v>2545</v>
      </c>
    </row>
    <row r="9424" spans="1:10">
      <c r="A9424" t="s">
        <v>2503</v>
      </c>
      <c r="B9424" s="56">
        <v>7.9895833333333333E-2</v>
      </c>
      <c r="C9424" t="s">
        <v>14</v>
      </c>
      <c r="D9424" t="s">
        <v>28</v>
      </c>
      <c r="E9424">
        <v>12</v>
      </c>
      <c r="F9424" t="s">
        <v>38</v>
      </c>
      <c r="H9424" t="s">
        <v>2555</v>
      </c>
    </row>
    <row r="9425" spans="1:10">
      <c r="A9425" t="s">
        <v>2503</v>
      </c>
      <c r="B9425" s="56">
        <v>8.0648148148148149E-2</v>
      </c>
      <c r="C9425" t="s">
        <v>14</v>
      </c>
      <c r="D9425" t="s">
        <v>30</v>
      </c>
      <c r="E9425" t="s">
        <v>38</v>
      </c>
      <c r="F9425" t="s">
        <v>38</v>
      </c>
      <c r="J9425" t="s">
        <v>2193</v>
      </c>
    </row>
    <row r="9426" spans="1:10">
      <c r="A9426" t="s">
        <v>2503</v>
      </c>
      <c r="B9426" s="56">
        <v>8.0648148148148149E-2</v>
      </c>
      <c r="C9426" t="s">
        <v>14</v>
      </c>
      <c r="D9426" t="s">
        <v>30</v>
      </c>
      <c r="E9426">
        <v>28</v>
      </c>
      <c r="F9426">
        <v>19</v>
      </c>
      <c r="J9426" t="s">
        <v>2545</v>
      </c>
    </row>
    <row r="9427" spans="1:10">
      <c r="A9427" t="s">
        <v>2503</v>
      </c>
      <c r="B9427" s="56">
        <v>8.0706018518518524E-2</v>
      </c>
      <c r="C9427" t="s">
        <v>14</v>
      </c>
      <c r="D9427" t="s">
        <v>28</v>
      </c>
      <c r="E9427">
        <v>9</v>
      </c>
      <c r="F9427" t="s">
        <v>38</v>
      </c>
      <c r="H9427" t="s">
        <v>2546</v>
      </c>
    </row>
    <row r="9428" spans="1:10">
      <c r="A9428" t="s">
        <v>2503</v>
      </c>
      <c r="B9428" s="56">
        <v>8.0763888888888885E-2</v>
      </c>
      <c r="C9428" t="s">
        <v>14</v>
      </c>
      <c r="D9428" t="s">
        <v>30</v>
      </c>
      <c r="E9428" t="s">
        <v>38</v>
      </c>
      <c r="F9428" t="s">
        <v>38</v>
      </c>
      <c r="J9428" t="s">
        <v>2193</v>
      </c>
    </row>
    <row r="9429" spans="1:10">
      <c r="A9429" t="s">
        <v>2503</v>
      </c>
      <c r="B9429" s="56">
        <v>8.0763888888888885E-2</v>
      </c>
      <c r="C9429" t="s">
        <v>14</v>
      </c>
      <c r="D9429" t="s">
        <v>30</v>
      </c>
      <c r="E9429">
        <v>26</v>
      </c>
      <c r="F9429">
        <v>17</v>
      </c>
      <c r="J9429" t="s">
        <v>2545</v>
      </c>
    </row>
    <row r="9430" spans="1:10">
      <c r="A9430" t="s">
        <v>2503</v>
      </c>
      <c r="B9430" s="56">
        <v>8.2303240740740746E-2</v>
      </c>
      <c r="C9430" t="s">
        <v>13</v>
      </c>
      <c r="D9430" t="s">
        <v>33</v>
      </c>
      <c r="E9430" t="s">
        <v>38</v>
      </c>
      <c r="F9430" t="s">
        <v>38</v>
      </c>
      <c r="J9430" t="s">
        <v>2193</v>
      </c>
    </row>
    <row r="9431" spans="1:10">
      <c r="A9431" t="s">
        <v>2503</v>
      </c>
      <c r="B9431" s="56">
        <v>8.2303240740740746E-2</v>
      </c>
      <c r="C9431" t="s">
        <v>13</v>
      </c>
      <c r="D9431" t="s">
        <v>33</v>
      </c>
      <c r="E9431">
        <v>27</v>
      </c>
      <c r="F9431">
        <v>18</v>
      </c>
      <c r="J9431" t="s">
        <v>2548</v>
      </c>
    </row>
    <row r="9432" spans="1:10">
      <c r="A9432" t="s">
        <v>2503</v>
      </c>
      <c r="B9432" s="56">
        <v>8.2326388888888893E-2</v>
      </c>
      <c r="C9432" t="s">
        <v>13</v>
      </c>
      <c r="D9432" t="s">
        <v>33</v>
      </c>
      <c r="E9432" t="s">
        <v>38</v>
      </c>
      <c r="F9432" t="s">
        <v>38</v>
      </c>
      <c r="J9432" t="s">
        <v>2193</v>
      </c>
    </row>
    <row r="9433" spans="1:10">
      <c r="A9433" t="s">
        <v>2503</v>
      </c>
      <c r="B9433" s="56">
        <v>8.2326388888888893E-2</v>
      </c>
      <c r="C9433" t="s">
        <v>13</v>
      </c>
      <c r="D9433" t="s">
        <v>33</v>
      </c>
      <c r="E9433">
        <v>28</v>
      </c>
      <c r="F9433">
        <v>19</v>
      </c>
      <c r="J9433" t="s">
        <v>2548</v>
      </c>
    </row>
    <row r="9434" spans="1:10">
      <c r="A9434" t="s">
        <v>2503</v>
      </c>
      <c r="B9434" s="56">
        <v>8.245370370370371E-2</v>
      </c>
      <c r="C9434" t="s">
        <v>13</v>
      </c>
      <c r="D9434" t="s">
        <v>28</v>
      </c>
      <c r="E9434">
        <v>26</v>
      </c>
      <c r="F9434" t="s">
        <v>38</v>
      </c>
      <c r="H9434" t="s">
        <v>2563</v>
      </c>
    </row>
    <row r="9435" spans="1:10">
      <c r="A9435" t="s">
        <v>2503</v>
      </c>
      <c r="B9435" s="56">
        <v>8.3645833333333336E-2</v>
      </c>
      <c r="C9435" t="s">
        <v>18</v>
      </c>
      <c r="D9435" t="s">
        <v>60</v>
      </c>
      <c r="E9435">
        <v>8</v>
      </c>
      <c r="F9435">
        <v>7</v>
      </c>
    </row>
    <row r="9436" spans="1:10">
      <c r="A9436" t="s">
        <v>2503</v>
      </c>
      <c r="B9436" s="56">
        <v>8.4467592592592594E-2</v>
      </c>
      <c r="C9436" t="s">
        <v>18</v>
      </c>
      <c r="D9436" t="s">
        <v>33</v>
      </c>
      <c r="E9436">
        <v>25</v>
      </c>
      <c r="F9436">
        <v>16</v>
      </c>
      <c r="J9436" t="s">
        <v>2565</v>
      </c>
    </row>
    <row r="9437" spans="1:10">
      <c r="A9437" t="s">
        <v>2503</v>
      </c>
      <c r="B9437" s="56">
        <v>8.4467592592592594E-2</v>
      </c>
      <c r="C9437" t="s">
        <v>18</v>
      </c>
      <c r="D9437" t="s">
        <v>33</v>
      </c>
      <c r="E9437" t="s">
        <v>38</v>
      </c>
      <c r="F9437" t="s">
        <v>38</v>
      </c>
      <c r="J9437" t="s">
        <v>2193</v>
      </c>
    </row>
    <row r="9438" spans="1:10">
      <c r="A9438" t="s">
        <v>2503</v>
      </c>
      <c r="B9438" s="56">
        <v>8.4513888888888888E-2</v>
      </c>
      <c r="C9438" t="s">
        <v>18</v>
      </c>
      <c r="D9438" t="s">
        <v>28</v>
      </c>
      <c r="E9438">
        <v>11</v>
      </c>
      <c r="F9438" t="s">
        <v>38</v>
      </c>
      <c r="H9438" t="s">
        <v>2566</v>
      </c>
    </row>
    <row r="9439" spans="1:10">
      <c r="A9439" t="s">
        <v>2503</v>
      </c>
      <c r="B9439" s="56">
        <v>8.532407407407408E-2</v>
      </c>
      <c r="C9439" t="s">
        <v>21</v>
      </c>
      <c r="D9439" t="s">
        <v>33</v>
      </c>
      <c r="E9439" t="s">
        <v>38</v>
      </c>
      <c r="F9439" t="s">
        <v>38</v>
      </c>
      <c r="J9439" t="s">
        <v>2193</v>
      </c>
    </row>
    <row r="9440" spans="1:10">
      <c r="A9440" t="s">
        <v>2503</v>
      </c>
      <c r="B9440" s="56">
        <v>8.532407407407408E-2</v>
      </c>
      <c r="C9440" t="s">
        <v>21</v>
      </c>
      <c r="D9440" t="s">
        <v>33</v>
      </c>
      <c r="E9440">
        <v>20</v>
      </c>
      <c r="F9440">
        <v>11</v>
      </c>
      <c r="J9440" t="s">
        <v>2568</v>
      </c>
    </row>
    <row r="9441" spans="1:10">
      <c r="A9441" t="s">
        <v>2503</v>
      </c>
      <c r="B9441" s="56">
        <v>8.5509259259259257E-2</v>
      </c>
      <c r="C9441" t="s">
        <v>21</v>
      </c>
      <c r="D9441" t="s">
        <v>28</v>
      </c>
      <c r="E9441">
        <v>28</v>
      </c>
      <c r="F9441" t="s">
        <v>38</v>
      </c>
      <c r="H9441" t="s">
        <v>2569</v>
      </c>
    </row>
    <row r="9442" spans="1:10">
      <c r="A9442" t="s">
        <v>2503</v>
      </c>
      <c r="B9442" s="56">
        <v>8.5983796296296294E-2</v>
      </c>
      <c r="C9442" t="s">
        <v>888</v>
      </c>
      <c r="D9442" t="s">
        <v>78</v>
      </c>
      <c r="E9442">
        <v>5</v>
      </c>
      <c r="F9442">
        <v>6</v>
      </c>
    </row>
    <row r="9443" spans="1:10">
      <c r="A9443" t="s">
        <v>2503</v>
      </c>
      <c r="B9443" s="56">
        <v>8.6319444444444449E-2</v>
      </c>
      <c r="C9443" t="s">
        <v>888</v>
      </c>
      <c r="D9443" t="s">
        <v>28</v>
      </c>
      <c r="E9443">
        <v>48</v>
      </c>
      <c r="F9443" t="s">
        <v>38</v>
      </c>
      <c r="H9443" t="s">
        <v>2575</v>
      </c>
      <c r="J9443" t="s">
        <v>2576</v>
      </c>
    </row>
    <row r="9444" spans="1:10">
      <c r="A9444" t="s">
        <v>2503</v>
      </c>
      <c r="B9444" s="56">
        <v>8.7013888888888891E-2</v>
      </c>
      <c r="C9444" t="s">
        <v>14</v>
      </c>
      <c r="D9444" t="s">
        <v>77</v>
      </c>
      <c r="E9444">
        <v>21</v>
      </c>
      <c r="F9444">
        <v>12</v>
      </c>
    </row>
    <row r="9445" spans="1:10">
      <c r="A9445" t="s">
        <v>2503</v>
      </c>
      <c r="B9445" s="56">
        <v>8.7013888888888891E-2</v>
      </c>
      <c r="C9445" t="s">
        <v>18</v>
      </c>
      <c r="D9445" t="s">
        <v>77</v>
      </c>
      <c r="E9445">
        <v>6</v>
      </c>
      <c r="F9445">
        <v>2</v>
      </c>
      <c r="H9445" t="s">
        <v>2578</v>
      </c>
    </row>
    <row r="9446" spans="1:10">
      <c r="A9446" t="s">
        <v>2503</v>
      </c>
      <c r="B9446" s="56">
        <v>8.7349537037037031E-2</v>
      </c>
      <c r="C9446" t="s">
        <v>21</v>
      </c>
      <c r="D9446" t="s">
        <v>77</v>
      </c>
      <c r="E9446">
        <v>14</v>
      </c>
      <c r="F9446">
        <v>14</v>
      </c>
      <c r="H9446" t="s">
        <v>2579</v>
      </c>
      <c r="J9446" t="s">
        <v>2014</v>
      </c>
    </row>
    <row r="9447" spans="1:10">
      <c r="A9447" t="s">
        <v>2503</v>
      </c>
      <c r="B9447" s="56">
        <v>8.8055555555555554E-2</v>
      </c>
      <c r="C9447" t="s">
        <v>19</v>
      </c>
      <c r="D9447" t="s">
        <v>78</v>
      </c>
      <c r="E9447">
        <v>11</v>
      </c>
      <c r="F9447">
        <v>8</v>
      </c>
    </row>
    <row r="9448" spans="1:10">
      <c r="A9448" t="s">
        <v>2503</v>
      </c>
      <c r="B9448" s="56">
        <v>8.8703703703703701E-2</v>
      </c>
      <c r="C9448" t="s">
        <v>14</v>
      </c>
      <c r="D9448" t="s">
        <v>30</v>
      </c>
      <c r="E9448" t="s">
        <v>38</v>
      </c>
      <c r="F9448" t="s">
        <v>38</v>
      </c>
      <c r="J9448" t="s">
        <v>2193</v>
      </c>
    </row>
    <row r="9449" spans="1:10">
      <c r="A9449" t="s">
        <v>2503</v>
      </c>
      <c r="B9449" s="56">
        <v>8.8703703703703701E-2</v>
      </c>
      <c r="C9449" t="s">
        <v>14</v>
      </c>
      <c r="D9449" t="s">
        <v>30</v>
      </c>
      <c r="E9449">
        <v>28</v>
      </c>
      <c r="F9449">
        <v>19</v>
      </c>
      <c r="J9449" t="s">
        <v>2545</v>
      </c>
    </row>
    <row r="9450" spans="1:10">
      <c r="A9450" t="s">
        <v>2503</v>
      </c>
      <c r="B9450" s="56">
        <v>8.879629629629629E-2</v>
      </c>
      <c r="C9450" t="s">
        <v>14</v>
      </c>
      <c r="D9450" t="s">
        <v>28</v>
      </c>
      <c r="E9450">
        <v>7</v>
      </c>
      <c r="F9450" t="s">
        <v>38</v>
      </c>
      <c r="H9450" t="s">
        <v>2581</v>
      </c>
    </row>
    <row r="9451" spans="1:10">
      <c r="A9451" t="s">
        <v>2503</v>
      </c>
      <c r="B9451" s="56">
        <v>8.908564814814815E-2</v>
      </c>
      <c r="C9451" t="s">
        <v>14</v>
      </c>
      <c r="D9451" t="s">
        <v>30</v>
      </c>
      <c r="E9451" t="s">
        <v>38</v>
      </c>
      <c r="F9451" t="s">
        <v>38</v>
      </c>
      <c r="J9451" t="s">
        <v>2193</v>
      </c>
    </row>
    <row r="9452" spans="1:10">
      <c r="A9452" t="s">
        <v>2503</v>
      </c>
      <c r="B9452" s="56">
        <v>8.908564814814815E-2</v>
      </c>
      <c r="C9452" t="s">
        <v>14</v>
      </c>
      <c r="D9452" t="s">
        <v>30</v>
      </c>
      <c r="E9452">
        <v>25</v>
      </c>
      <c r="F9452">
        <v>16</v>
      </c>
      <c r="J9452" t="s">
        <v>2545</v>
      </c>
    </row>
    <row r="9453" spans="1:10">
      <c r="A9453" t="s">
        <v>2503</v>
      </c>
      <c r="B9453" s="56">
        <v>8.9143518518518525E-2</v>
      </c>
      <c r="C9453" t="s">
        <v>14</v>
      </c>
      <c r="D9453" t="s">
        <v>28</v>
      </c>
      <c r="E9453">
        <v>11</v>
      </c>
      <c r="F9453" t="s">
        <v>38</v>
      </c>
      <c r="H9453" t="s">
        <v>2584</v>
      </c>
    </row>
    <row r="9454" spans="1:10">
      <c r="A9454" t="s">
        <v>2503</v>
      </c>
      <c r="B9454" s="56">
        <v>8.9641203703703709E-2</v>
      </c>
      <c r="C9454" t="s">
        <v>14</v>
      </c>
      <c r="D9454" t="s">
        <v>30</v>
      </c>
      <c r="E9454" t="s">
        <v>38</v>
      </c>
      <c r="F9454" t="s">
        <v>38</v>
      </c>
      <c r="J9454" t="s">
        <v>2193</v>
      </c>
    </row>
    <row r="9455" spans="1:10">
      <c r="A9455" t="s">
        <v>2503</v>
      </c>
      <c r="B9455" s="56">
        <v>8.9641203703703709E-2</v>
      </c>
      <c r="C9455" t="s">
        <v>14</v>
      </c>
      <c r="D9455" t="s">
        <v>30</v>
      </c>
      <c r="E9455">
        <v>26</v>
      </c>
      <c r="F9455">
        <v>17</v>
      </c>
      <c r="J9455" t="s">
        <v>2545</v>
      </c>
    </row>
    <row r="9456" spans="1:10">
      <c r="A9456" t="s">
        <v>2503</v>
      </c>
      <c r="B9456" s="56">
        <v>8.9733796296296298E-2</v>
      </c>
      <c r="C9456" t="s">
        <v>14</v>
      </c>
      <c r="D9456" t="s">
        <v>28</v>
      </c>
      <c r="E9456">
        <v>11</v>
      </c>
      <c r="F9456" t="s">
        <v>38</v>
      </c>
      <c r="H9456" t="s">
        <v>2584</v>
      </c>
    </row>
    <row r="9457" spans="1:10">
      <c r="A9457" t="s">
        <v>2503</v>
      </c>
      <c r="B9457" s="56">
        <v>8.9780092592592592E-2</v>
      </c>
      <c r="C9457" t="s">
        <v>14</v>
      </c>
      <c r="D9457" t="s">
        <v>30</v>
      </c>
      <c r="E9457" t="s">
        <v>38</v>
      </c>
      <c r="F9457" t="s">
        <v>38</v>
      </c>
      <c r="J9457" t="s">
        <v>2193</v>
      </c>
    </row>
    <row r="9458" spans="1:10">
      <c r="A9458" t="s">
        <v>2503</v>
      </c>
      <c r="B9458" s="56">
        <v>8.9780092592592592E-2</v>
      </c>
      <c r="C9458" t="s">
        <v>14</v>
      </c>
      <c r="D9458" t="s">
        <v>30</v>
      </c>
      <c r="E9458">
        <v>25</v>
      </c>
      <c r="F9458">
        <v>16</v>
      </c>
      <c r="J9458" t="s">
        <v>2545</v>
      </c>
    </row>
    <row r="9459" spans="1:10">
      <c r="A9459" t="s">
        <v>2503</v>
      </c>
      <c r="B9459" s="56">
        <v>8.987268518518518E-2</v>
      </c>
      <c r="C9459" t="s">
        <v>14</v>
      </c>
      <c r="D9459" t="s">
        <v>28</v>
      </c>
      <c r="E9459">
        <v>8</v>
      </c>
      <c r="F9459" t="s">
        <v>38</v>
      </c>
      <c r="H9459" t="s">
        <v>2586</v>
      </c>
    </row>
    <row r="9460" spans="1:10">
      <c r="A9460" t="s">
        <v>2503</v>
      </c>
      <c r="B9460" s="56">
        <v>9.1770833333333329E-2</v>
      </c>
      <c r="C9460" t="s">
        <v>14</v>
      </c>
      <c r="D9460" t="s">
        <v>30</v>
      </c>
      <c r="E9460">
        <v>22</v>
      </c>
      <c r="F9460">
        <v>13</v>
      </c>
      <c r="J9460" t="s">
        <v>2545</v>
      </c>
    </row>
    <row r="9461" spans="1:10">
      <c r="A9461" t="s">
        <v>2503</v>
      </c>
      <c r="B9461" s="56">
        <v>9.1770833333333329E-2</v>
      </c>
      <c r="C9461" t="s">
        <v>14</v>
      </c>
      <c r="D9461" t="s">
        <v>30</v>
      </c>
      <c r="E9461" t="s">
        <v>38</v>
      </c>
      <c r="F9461" t="s">
        <v>38</v>
      </c>
      <c r="J9461" t="s">
        <v>2193</v>
      </c>
    </row>
    <row r="9462" spans="1:10">
      <c r="A9462" t="s">
        <v>2503</v>
      </c>
      <c r="B9462" s="56">
        <v>9.1921296296296293E-2</v>
      </c>
      <c r="C9462" t="s">
        <v>14</v>
      </c>
      <c r="D9462" t="s">
        <v>28</v>
      </c>
      <c r="E9462">
        <v>11</v>
      </c>
      <c r="F9462" t="s">
        <v>38</v>
      </c>
      <c r="H9462" t="s">
        <v>2584</v>
      </c>
    </row>
    <row r="9463" spans="1:10">
      <c r="A9463" t="s">
        <v>2503</v>
      </c>
      <c r="B9463" s="56">
        <v>9.3171296296296294E-2</v>
      </c>
      <c r="C9463" t="s">
        <v>13</v>
      </c>
      <c r="D9463" t="s">
        <v>33</v>
      </c>
      <c r="E9463">
        <v>24</v>
      </c>
      <c r="F9463">
        <v>15</v>
      </c>
      <c r="J9463" t="s">
        <v>2548</v>
      </c>
    </row>
    <row r="9464" spans="1:10">
      <c r="A9464" t="s">
        <v>2503</v>
      </c>
      <c r="B9464" s="56">
        <v>9.3171296296296294E-2</v>
      </c>
      <c r="C9464" t="s">
        <v>13</v>
      </c>
      <c r="D9464" t="s">
        <v>33</v>
      </c>
      <c r="E9464" t="s">
        <v>38</v>
      </c>
      <c r="F9464" t="s">
        <v>38</v>
      </c>
      <c r="J9464" t="s">
        <v>2548</v>
      </c>
    </row>
    <row r="9465" spans="1:10">
      <c r="A9465" t="s">
        <v>2503</v>
      </c>
      <c r="B9465" s="56">
        <v>9.3287037037037043E-2</v>
      </c>
      <c r="C9465" t="s">
        <v>13</v>
      </c>
      <c r="D9465" t="s">
        <v>28</v>
      </c>
      <c r="E9465">
        <v>15</v>
      </c>
      <c r="F9465" t="s">
        <v>38</v>
      </c>
      <c r="H9465" t="s">
        <v>2587</v>
      </c>
    </row>
    <row r="9466" spans="1:10">
      <c r="A9466" t="s">
        <v>2503</v>
      </c>
      <c r="B9466" s="56">
        <v>9.3414351851851846E-2</v>
      </c>
      <c r="C9466" t="s">
        <v>18</v>
      </c>
      <c r="D9466" t="s">
        <v>33</v>
      </c>
      <c r="E9466">
        <v>20</v>
      </c>
      <c r="F9466">
        <v>11</v>
      </c>
      <c r="J9466" t="s">
        <v>2565</v>
      </c>
    </row>
    <row r="9467" spans="1:10">
      <c r="A9467" t="s">
        <v>2503</v>
      </c>
      <c r="B9467" s="56">
        <v>9.347222222222222E-2</v>
      </c>
      <c r="C9467" t="s">
        <v>18</v>
      </c>
      <c r="D9467" t="s">
        <v>28</v>
      </c>
      <c r="E9467">
        <v>10</v>
      </c>
      <c r="F9467" t="s">
        <v>38</v>
      </c>
      <c r="H9467" t="s">
        <v>2588</v>
      </c>
    </row>
    <row r="9468" spans="1:10">
      <c r="A9468" t="s">
        <v>2503</v>
      </c>
      <c r="B9468" s="56">
        <v>9.3900462962962963E-2</v>
      </c>
      <c r="C9468" t="s">
        <v>21</v>
      </c>
      <c r="D9468" t="s">
        <v>33</v>
      </c>
      <c r="E9468">
        <v>12</v>
      </c>
      <c r="F9468">
        <v>3</v>
      </c>
      <c r="J9468" t="s">
        <v>2568</v>
      </c>
    </row>
    <row r="9469" spans="1:10">
      <c r="A9469" t="s">
        <v>2503</v>
      </c>
      <c r="B9469" s="56">
        <v>9.4282407407407412E-2</v>
      </c>
      <c r="C9469" t="s">
        <v>888</v>
      </c>
      <c r="D9469" t="s">
        <v>78</v>
      </c>
      <c r="E9469">
        <v>9</v>
      </c>
      <c r="F9469">
        <v>10</v>
      </c>
    </row>
    <row r="9470" spans="1:10">
      <c r="A9470" t="s">
        <v>2503</v>
      </c>
      <c r="B9470" s="56">
        <v>9.4548611111111111E-2</v>
      </c>
      <c r="C9470" t="s">
        <v>888</v>
      </c>
      <c r="D9470" t="s">
        <v>28</v>
      </c>
      <c r="E9470">
        <v>20</v>
      </c>
      <c r="F9470" t="s">
        <v>38</v>
      </c>
      <c r="H9470" t="s">
        <v>2591</v>
      </c>
      <c r="J9470" t="s">
        <v>2553</v>
      </c>
    </row>
    <row r="9471" spans="1:10">
      <c r="A9471" t="s">
        <v>2503</v>
      </c>
      <c r="B9471" s="56">
        <v>9.4768518518518516E-2</v>
      </c>
      <c r="C9471" t="s">
        <v>18</v>
      </c>
      <c r="D9471" t="s">
        <v>62</v>
      </c>
      <c r="E9471">
        <v>12</v>
      </c>
      <c r="F9471">
        <v>10</v>
      </c>
      <c r="H9471" t="s">
        <v>2592</v>
      </c>
    </row>
    <row r="9472" spans="1:10">
      <c r="A9472" t="s">
        <v>2503</v>
      </c>
      <c r="B9472" s="56">
        <v>9.4768518518518516E-2</v>
      </c>
      <c r="C9472" t="s">
        <v>14</v>
      </c>
      <c r="D9472" t="s">
        <v>62</v>
      </c>
      <c r="E9472">
        <v>10</v>
      </c>
      <c r="F9472">
        <v>7</v>
      </c>
      <c r="H9472" t="s">
        <v>2596</v>
      </c>
    </row>
    <row r="9473" spans="1:10">
      <c r="A9473" t="s">
        <v>2503</v>
      </c>
      <c r="B9473" s="56">
        <v>9.5300925925925928E-2</v>
      </c>
      <c r="C9473" t="s">
        <v>19</v>
      </c>
      <c r="D9473" t="s">
        <v>78</v>
      </c>
      <c r="E9473">
        <v>15</v>
      </c>
      <c r="F9473">
        <v>12</v>
      </c>
    </row>
    <row r="9474" spans="1:10">
      <c r="A9474" t="s">
        <v>2503</v>
      </c>
      <c r="B9474" s="56">
        <v>9.6099537037037039E-2</v>
      </c>
      <c r="C9474" t="s">
        <v>21</v>
      </c>
      <c r="D9474" t="s">
        <v>77</v>
      </c>
      <c r="E9474">
        <v>16</v>
      </c>
      <c r="F9474">
        <v>16</v>
      </c>
      <c r="H9474" t="s">
        <v>2598</v>
      </c>
    </row>
    <row r="9475" spans="1:10">
      <c r="A9475" t="s">
        <v>2503</v>
      </c>
      <c r="B9475" s="56">
        <v>9.6273148148148149E-2</v>
      </c>
      <c r="C9475" t="s">
        <v>19</v>
      </c>
      <c r="D9475" t="s">
        <v>28</v>
      </c>
      <c r="E9475">
        <v>11</v>
      </c>
      <c r="F9475" t="s">
        <v>38</v>
      </c>
      <c r="H9475" t="s">
        <v>2599</v>
      </c>
      <c r="J9475" t="s">
        <v>2600</v>
      </c>
    </row>
    <row r="9476" spans="1:10">
      <c r="A9476" t="s">
        <v>2503</v>
      </c>
      <c r="B9476" s="56">
        <v>9.7037037037037033E-2</v>
      </c>
      <c r="C9476" t="s">
        <v>14</v>
      </c>
      <c r="D9476" t="s">
        <v>30</v>
      </c>
      <c r="E9476">
        <v>13</v>
      </c>
      <c r="F9476">
        <v>4</v>
      </c>
      <c r="J9476" t="s">
        <v>2545</v>
      </c>
    </row>
    <row r="9477" spans="1:10">
      <c r="A9477" t="s">
        <v>2503</v>
      </c>
      <c r="B9477" s="56">
        <v>9.706018518518518E-2</v>
      </c>
      <c r="C9477" t="s">
        <v>14</v>
      </c>
      <c r="D9477" t="s">
        <v>30</v>
      </c>
      <c r="E9477">
        <v>20</v>
      </c>
      <c r="F9477">
        <v>11</v>
      </c>
      <c r="J9477" t="s">
        <v>2545</v>
      </c>
    </row>
    <row r="9478" spans="1:10">
      <c r="A9478" t="s">
        <v>2503</v>
      </c>
      <c r="B9478" s="56">
        <v>9.7164351851851849E-2</v>
      </c>
      <c r="C9478" t="s">
        <v>14</v>
      </c>
      <c r="D9478" t="s">
        <v>28</v>
      </c>
      <c r="E9478">
        <v>7</v>
      </c>
      <c r="F9478" t="s">
        <v>38</v>
      </c>
      <c r="H9478" t="s">
        <v>2581</v>
      </c>
    </row>
    <row r="9479" spans="1:10">
      <c r="A9479" t="s">
        <v>2503</v>
      </c>
      <c r="B9479" s="56">
        <v>9.7465277777777776E-2</v>
      </c>
      <c r="C9479" t="s">
        <v>14</v>
      </c>
      <c r="D9479" t="s">
        <v>30</v>
      </c>
      <c r="E9479" t="s">
        <v>17</v>
      </c>
      <c r="F9479">
        <v>20</v>
      </c>
      <c r="J9479" t="s">
        <v>2545</v>
      </c>
    </row>
    <row r="9480" spans="1:10">
      <c r="A9480" t="s">
        <v>2503</v>
      </c>
      <c r="B9480" s="56">
        <v>9.7453703703703709E-2</v>
      </c>
      <c r="C9480" t="s">
        <v>14</v>
      </c>
      <c r="D9480" t="s">
        <v>30</v>
      </c>
      <c r="E9480">
        <v>28</v>
      </c>
      <c r="F9480">
        <v>19</v>
      </c>
      <c r="J9480" t="s">
        <v>2545</v>
      </c>
    </row>
    <row r="9481" spans="1:10">
      <c r="A9481" t="s">
        <v>2503</v>
      </c>
      <c r="B9481" s="56">
        <v>9.7650462962962967E-2</v>
      </c>
      <c r="C9481" t="s">
        <v>14</v>
      </c>
      <c r="D9481" t="s">
        <v>28</v>
      </c>
      <c r="E9481">
        <v>12</v>
      </c>
      <c r="F9481" t="s">
        <v>38</v>
      </c>
      <c r="H9481" t="s">
        <v>2555</v>
      </c>
    </row>
    <row r="9482" spans="1:10">
      <c r="A9482" t="s">
        <v>2503</v>
      </c>
      <c r="B9482" s="56">
        <v>9.7731481481481475E-2</v>
      </c>
      <c r="C9482" t="s">
        <v>14</v>
      </c>
      <c r="D9482" t="s">
        <v>28</v>
      </c>
      <c r="E9482">
        <v>14</v>
      </c>
      <c r="F9482" t="s">
        <v>38</v>
      </c>
      <c r="H9482" t="s">
        <v>2603</v>
      </c>
    </row>
    <row r="9483" spans="1:10">
      <c r="A9483" t="s">
        <v>2503</v>
      </c>
      <c r="B9483" s="56">
        <v>9.8136574074074071E-2</v>
      </c>
      <c r="C9483" t="s">
        <v>19</v>
      </c>
      <c r="D9483" t="s">
        <v>28</v>
      </c>
      <c r="E9483">
        <v>7</v>
      </c>
      <c r="F9483" t="s">
        <v>38</v>
      </c>
      <c r="H9483" t="s">
        <v>2581</v>
      </c>
      <c r="J9483" t="s">
        <v>2604</v>
      </c>
    </row>
    <row r="9484" spans="1:10">
      <c r="A9484" t="s">
        <v>2503</v>
      </c>
      <c r="B9484" s="56">
        <v>9.8344907407407409E-2</v>
      </c>
      <c r="C9484" t="s">
        <v>13</v>
      </c>
      <c r="D9484" t="s">
        <v>33</v>
      </c>
      <c r="E9484">
        <v>24</v>
      </c>
      <c r="F9484">
        <v>15</v>
      </c>
      <c r="J9484" t="s">
        <v>2548</v>
      </c>
    </row>
    <row r="9485" spans="1:10">
      <c r="A9485" t="s">
        <v>2503</v>
      </c>
      <c r="B9485" s="56">
        <v>9.8368055555555556E-2</v>
      </c>
      <c r="C9485" t="s">
        <v>13</v>
      </c>
      <c r="D9485" t="s">
        <v>33</v>
      </c>
      <c r="E9485" t="s">
        <v>38</v>
      </c>
      <c r="F9485" t="s">
        <v>38</v>
      </c>
      <c r="J9485" t="s">
        <v>2548</v>
      </c>
    </row>
    <row r="9486" spans="1:10">
      <c r="A9486" t="s">
        <v>2503</v>
      </c>
      <c r="B9486" s="56">
        <v>9.8449074074074078E-2</v>
      </c>
      <c r="C9486" t="s">
        <v>13</v>
      </c>
      <c r="D9486" t="s">
        <v>28</v>
      </c>
      <c r="E9486">
        <v>13</v>
      </c>
      <c r="F9486" t="s">
        <v>38</v>
      </c>
      <c r="H9486" t="s">
        <v>2605</v>
      </c>
    </row>
    <row r="9487" spans="1:10">
      <c r="A9487" t="s">
        <v>2503</v>
      </c>
      <c r="B9487" s="56">
        <v>9.8576388888888894E-2</v>
      </c>
      <c r="C9487" t="s">
        <v>18</v>
      </c>
      <c r="D9487" t="s">
        <v>33</v>
      </c>
      <c r="E9487" t="s">
        <v>20</v>
      </c>
      <c r="F9487">
        <v>1</v>
      </c>
      <c r="J9487" t="s">
        <v>2565</v>
      </c>
    </row>
    <row r="9488" spans="1:10">
      <c r="A9488" t="s">
        <v>2503</v>
      </c>
      <c r="B9488" s="56">
        <v>9.8773148148148152E-2</v>
      </c>
      <c r="C9488" t="s">
        <v>18</v>
      </c>
      <c r="D9488" t="s">
        <v>33</v>
      </c>
      <c r="E9488">
        <v>13</v>
      </c>
      <c r="F9488">
        <v>4</v>
      </c>
      <c r="J9488" t="s">
        <v>2606</v>
      </c>
    </row>
    <row r="9489" spans="1:10">
      <c r="A9489" t="s">
        <v>2503</v>
      </c>
      <c r="B9489" s="56">
        <v>9.9201388888888895E-2</v>
      </c>
      <c r="C9489" t="s">
        <v>19</v>
      </c>
      <c r="D9489" t="s">
        <v>28</v>
      </c>
      <c r="E9489">
        <v>13</v>
      </c>
      <c r="F9489" t="s">
        <v>38</v>
      </c>
      <c r="H9489" t="s">
        <v>2605</v>
      </c>
      <c r="J9489" t="s">
        <v>2604</v>
      </c>
    </row>
    <row r="9490" spans="1:10">
      <c r="A9490" t="s">
        <v>2503</v>
      </c>
      <c r="B9490" s="56">
        <v>9.976851851851852E-2</v>
      </c>
      <c r="C9490" t="s">
        <v>888</v>
      </c>
      <c r="D9490" t="s">
        <v>78</v>
      </c>
      <c r="E9490">
        <v>6</v>
      </c>
      <c r="F9490">
        <v>7</v>
      </c>
    </row>
    <row r="9491" spans="1:10">
      <c r="A9491" t="s">
        <v>2503</v>
      </c>
      <c r="B9491" s="56">
        <v>0.10068287037037037</v>
      </c>
      <c r="C9491" t="s">
        <v>19</v>
      </c>
      <c r="D9491" t="s">
        <v>28</v>
      </c>
      <c r="E9491">
        <v>26</v>
      </c>
      <c r="F9491" t="s">
        <v>38</v>
      </c>
      <c r="H9491" t="s">
        <v>2607</v>
      </c>
      <c r="I9491">
        <v>1</v>
      </c>
      <c r="J9491" t="s">
        <v>2608</v>
      </c>
    </row>
    <row r="9492" spans="1:10">
      <c r="A9492" t="s">
        <v>2503</v>
      </c>
      <c r="B9492" s="56">
        <v>0.12222222222222222</v>
      </c>
      <c r="C9492" t="s">
        <v>19</v>
      </c>
      <c r="D9492" t="s">
        <v>37</v>
      </c>
      <c r="E9492">
        <v>25</v>
      </c>
      <c r="F9492">
        <v>14</v>
      </c>
    </row>
    <row r="9493" spans="1:10">
      <c r="A9493" t="s">
        <v>2503</v>
      </c>
      <c r="B9493" s="56">
        <v>0.12259259259259259</v>
      </c>
      <c r="C9493" t="s">
        <v>888</v>
      </c>
      <c r="D9493" t="s">
        <v>101</v>
      </c>
      <c r="E9493">
        <v>15</v>
      </c>
      <c r="F9493" t="s">
        <v>38</v>
      </c>
      <c r="H9493" t="s">
        <v>2609</v>
      </c>
      <c r="J9493" t="s">
        <v>1070</v>
      </c>
    </row>
    <row r="9494" spans="1:10">
      <c r="A9494" t="s">
        <v>2503</v>
      </c>
      <c r="B9494" s="56">
        <v>0.12403935185185185</v>
      </c>
      <c r="C9494" t="s">
        <v>19</v>
      </c>
      <c r="D9494" t="s">
        <v>137</v>
      </c>
      <c r="E9494">
        <v>25</v>
      </c>
      <c r="F9494">
        <v>12</v>
      </c>
    </row>
    <row r="9495" spans="1:10">
      <c r="A9495" t="s">
        <v>2503</v>
      </c>
      <c r="B9495" s="56">
        <v>0.1254976851851852</v>
      </c>
      <c r="C9495" t="s">
        <v>19</v>
      </c>
      <c r="D9495" t="s">
        <v>137</v>
      </c>
      <c r="E9495">
        <v>22</v>
      </c>
      <c r="F9495">
        <v>9</v>
      </c>
    </row>
    <row r="9496" spans="1:10">
      <c r="A9496" t="s">
        <v>2503</v>
      </c>
      <c r="B9496" s="56">
        <v>0.12616898148148148</v>
      </c>
      <c r="C9496" t="s">
        <v>13</v>
      </c>
      <c r="D9496" t="s">
        <v>37</v>
      </c>
      <c r="E9496">
        <v>18</v>
      </c>
      <c r="F9496">
        <v>12</v>
      </c>
    </row>
    <row r="9497" spans="1:10">
      <c r="A9497" t="s">
        <v>2503</v>
      </c>
      <c r="B9497" s="56">
        <v>0.12679398148148149</v>
      </c>
      <c r="C9497" t="s">
        <v>18</v>
      </c>
      <c r="D9497" t="s">
        <v>37</v>
      </c>
      <c r="E9497">
        <v>8</v>
      </c>
      <c r="F9497" t="s">
        <v>38</v>
      </c>
      <c r="J9497" t="s">
        <v>2483</v>
      </c>
    </row>
    <row r="9498" spans="1:10">
      <c r="A9498" t="s">
        <v>2503</v>
      </c>
      <c r="B9498" s="56">
        <v>0.13409722222222223</v>
      </c>
      <c r="C9498" t="s">
        <v>21</v>
      </c>
      <c r="D9498" t="s">
        <v>321</v>
      </c>
      <c r="E9498">
        <v>12</v>
      </c>
      <c r="F9498">
        <v>2</v>
      </c>
    </row>
    <row r="9499" spans="1:10">
      <c r="A9499" t="s">
        <v>2503</v>
      </c>
      <c r="B9499" s="56">
        <v>0.13746527777777778</v>
      </c>
      <c r="C9499" t="s">
        <v>13</v>
      </c>
      <c r="D9499" t="s">
        <v>15</v>
      </c>
      <c r="E9499">
        <v>18</v>
      </c>
      <c r="F9499">
        <v>16</v>
      </c>
    </row>
    <row r="9500" spans="1:10">
      <c r="A9500" t="s">
        <v>2503</v>
      </c>
      <c r="B9500" s="56">
        <v>0.1454050925925926</v>
      </c>
      <c r="C9500" t="s">
        <v>19</v>
      </c>
      <c r="D9500" t="s">
        <v>137</v>
      </c>
      <c r="E9500">
        <v>17</v>
      </c>
      <c r="F9500">
        <v>4</v>
      </c>
    </row>
    <row r="9501" spans="1:10">
      <c r="A9501" t="s">
        <v>2503</v>
      </c>
      <c r="B9501" s="56">
        <v>0.15197916666666667</v>
      </c>
      <c r="C9501" t="s">
        <v>888</v>
      </c>
      <c r="D9501" t="s">
        <v>15</v>
      </c>
      <c r="E9501">
        <v>22</v>
      </c>
      <c r="F9501">
        <v>17</v>
      </c>
    </row>
    <row r="9502" spans="1:10">
      <c r="A9502" t="s">
        <v>2503</v>
      </c>
      <c r="B9502" s="56">
        <v>0.15278935185185186</v>
      </c>
      <c r="C9502" t="s">
        <v>21</v>
      </c>
      <c r="D9502" t="s">
        <v>321</v>
      </c>
      <c r="E9502">
        <v>22</v>
      </c>
      <c r="F9502">
        <v>12</v>
      </c>
    </row>
    <row r="9503" spans="1:10">
      <c r="A9503" t="s">
        <v>2503</v>
      </c>
      <c r="B9503" s="56">
        <v>0.15409722222222222</v>
      </c>
      <c r="C9503" t="s">
        <v>19</v>
      </c>
      <c r="D9503" t="s">
        <v>37</v>
      </c>
      <c r="E9503">
        <v>16</v>
      </c>
      <c r="F9503">
        <v>3</v>
      </c>
    </row>
    <row r="9504" spans="1:10">
      <c r="A9504" t="s">
        <v>2503</v>
      </c>
      <c r="B9504" s="56">
        <v>0.1542361111111111</v>
      </c>
      <c r="C9504" t="s">
        <v>14</v>
      </c>
      <c r="D9504" t="s">
        <v>37</v>
      </c>
      <c r="E9504">
        <v>16</v>
      </c>
      <c r="F9504">
        <v>8</v>
      </c>
    </row>
    <row r="9505" spans="1:10">
      <c r="A9505" t="s">
        <v>2503</v>
      </c>
      <c r="B9505" s="56">
        <v>0.15533564814814815</v>
      </c>
      <c r="C9505" t="s">
        <v>21</v>
      </c>
      <c r="D9505" t="s">
        <v>37</v>
      </c>
      <c r="E9505">
        <v>27</v>
      </c>
      <c r="F9505">
        <v>17</v>
      </c>
    </row>
    <row r="9506" spans="1:10">
      <c r="A9506" t="s">
        <v>2503</v>
      </c>
      <c r="B9506" s="56">
        <v>0.15780092592592593</v>
      </c>
      <c r="C9506" t="s">
        <v>21</v>
      </c>
      <c r="D9506" t="s">
        <v>321</v>
      </c>
      <c r="E9506">
        <v>16</v>
      </c>
      <c r="F9506">
        <v>6</v>
      </c>
    </row>
    <row r="9507" spans="1:10">
      <c r="A9507" t="s">
        <v>2503</v>
      </c>
      <c r="B9507" s="56">
        <v>0.15905092592592593</v>
      </c>
      <c r="C9507" t="s">
        <v>19</v>
      </c>
      <c r="D9507" t="s">
        <v>37</v>
      </c>
      <c r="E9507">
        <v>30</v>
      </c>
      <c r="F9507">
        <v>19</v>
      </c>
    </row>
    <row r="9508" spans="1:10">
      <c r="A9508" t="s">
        <v>2503</v>
      </c>
      <c r="B9508" s="56">
        <v>0.16121527777777778</v>
      </c>
      <c r="C9508" t="s">
        <v>18</v>
      </c>
      <c r="D9508" t="s">
        <v>109</v>
      </c>
      <c r="E9508">
        <v>20</v>
      </c>
      <c r="F9508">
        <v>17</v>
      </c>
      <c r="J9508" t="s">
        <v>2483</v>
      </c>
    </row>
    <row r="9509" spans="1:10">
      <c r="A9509" t="s">
        <v>2503</v>
      </c>
      <c r="B9509" s="56">
        <v>0.16121527777777778</v>
      </c>
      <c r="C9509" t="s">
        <v>18</v>
      </c>
      <c r="D9509" t="s">
        <v>109</v>
      </c>
      <c r="E9509" t="s">
        <v>38</v>
      </c>
      <c r="F9509" t="s">
        <v>38</v>
      </c>
      <c r="J9509" t="s">
        <v>2193</v>
      </c>
    </row>
    <row r="9510" spans="1:10">
      <c r="A9510" t="s">
        <v>2503</v>
      </c>
      <c r="B9510" s="56">
        <v>0.16229166666666667</v>
      </c>
      <c r="C9510" t="s">
        <v>14</v>
      </c>
      <c r="D9510" t="s">
        <v>321</v>
      </c>
      <c r="E9510">
        <v>23</v>
      </c>
      <c r="F9510">
        <v>19</v>
      </c>
      <c r="J9510" t="s">
        <v>2483</v>
      </c>
    </row>
    <row r="9511" spans="1:10">
      <c r="A9511" t="s">
        <v>2503</v>
      </c>
      <c r="B9511" s="56">
        <v>0.16268518518518518</v>
      </c>
      <c r="C9511" t="s">
        <v>19</v>
      </c>
      <c r="D9511" t="s">
        <v>78</v>
      </c>
      <c r="E9511">
        <v>16</v>
      </c>
      <c r="F9511">
        <v>13</v>
      </c>
    </row>
    <row r="9512" spans="1:10">
      <c r="A9512" t="s">
        <v>2503</v>
      </c>
      <c r="B9512" s="56">
        <v>0.16268518518518518</v>
      </c>
      <c r="C9512" t="s">
        <v>19</v>
      </c>
      <c r="D9512" t="s">
        <v>45</v>
      </c>
      <c r="E9512">
        <v>1</v>
      </c>
      <c r="F9512" t="s">
        <v>38</v>
      </c>
      <c r="J9512" t="s">
        <v>2485</v>
      </c>
    </row>
    <row r="9513" spans="1:10">
      <c r="A9513" t="s">
        <v>2503</v>
      </c>
      <c r="B9513" s="56">
        <v>0.16413194444444446</v>
      </c>
      <c r="C9513" t="s">
        <v>21</v>
      </c>
      <c r="D9513" t="s">
        <v>15</v>
      </c>
      <c r="E9513">
        <v>7</v>
      </c>
      <c r="F9513">
        <v>3</v>
      </c>
    </row>
    <row r="9514" spans="1:10">
      <c r="A9514" t="s">
        <v>2503</v>
      </c>
      <c r="B9514" s="56">
        <v>0.16747685185185185</v>
      </c>
      <c r="C9514" t="s">
        <v>888</v>
      </c>
      <c r="D9514" t="s">
        <v>67</v>
      </c>
      <c r="E9514">
        <v>22</v>
      </c>
      <c r="F9514">
        <v>19</v>
      </c>
      <c r="J9514" t="s">
        <v>2483</v>
      </c>
    </row>
    <row r="9515" spans="1:10">
      <c r="A9515" t="s">
        <v>2503</v>
      </c>
      <c r="B9515" s="56">
        <v>0.16747685185185185</v>
      </c>
      <c r="C9515" t="s">
        <v>888</v>
      </c>
      <c r="D9515" t="s">
        <v>2485</v>
      </c>
      <c r="E9515">
        <v>4</v>
      </c>
    </row>
    <row r="9516" spans="1:10">
      <c r="A9516" t="s">
        <v>2503</v>
      </c>
      <c r="B9516" s="56">
        <v>0.16972222222222222</v>
      </c>
      <c r="C9516" t="s">
        <v>2618</v>
      </c>
      <c r="D9516" t="s">
        <v>30</v>
      </c>
      <c r="E9516" t="s">
        <v>38</v>
      </c>
      <c r="F9516" t="s">
        <v>38</v>
      </c>
      <c r="J9516" t="s">
        <v>2193</v>
      </c>
    </row>
    <row r="9517" spans="1:10">
      <c r="A9517" t="s">
        <v>2503</v>
      </c>
      <c r="B9517" s="56">
        <v>0.16972222222222222</v>
      </c>
      <c r="C9517" t="s">
        <v>2618</v>
      </c>
      <c r="D9517" t="s">
        <v>30</v>
      </c>
      <c r="E9517">
        <v>16</v>
      </c>
      <c r="J9517" t="s">
        <v>2620</v>
      </c>
    </row>
    <row r="9518" spans="1:10">
      <c r="A9518" t="s">
        <v>2503</v>
      </c>
      <c r="B9518" s="56">
        <v>0.17032407407407407</v>
      </c>
      <c r="C9518" t="s">
        <v>19</v>
      </c>
      <c r="D9518" t="s">
        <v>15</v>
      </c>
      <c r="E9518">
        <v>7</v>
      </c>
      <c r="F9518">
        <v>7</v>
      </c>
    </row>
    <row r="9519" spans="1:10">
      <c r="A9519" t="s">
        <v>2503</v>
      </c>
      <c r="B9519" s="56">
        <v>0.17271990740740742</v>
      </c>
      <c r="C9519" t="s">
        <v>19</v>
      </c>
      <c r="D9519" t="s">
        <v>22</v>
      </c>
      <c r="E9519">
        <v>32</v>
      </c>
      <c r="F9519">
        <v>19</v>
      </c>
    </row>
    <row r="9520" spans="1:10">
      <c r="A9520" t="s">
        <v>2503</v>
      </c>
      <c r="B9520" s="56">
        <v>0.17271990740740742</v>
      </c>
      <c r="C9520" t="s">
        <v>19</v>
      </c>
      <c r="D9520" t="s">
        <v>22</v>
      </c>
      <c r="E9520" t="s">
        <v>38</v>
      </c>
      <c r="F9520" t="s">
        <v>38</v>
      </c>
      <c r="J9520" t="s">
        <v>2193</v>
      </c>
    </row>
    <row r="9521" spans="1:10">
      <c r="A9521" t="s">
        <v>2503</v>
      </c>
      <c r="B9521" s="56">
        <v>0.17423611111111112</v>
      </c>
      <c r="C9521" t="s">
        <v>14</v>
      </c>
      <c r="D9521" t="s">
        <v>15</v>
      </c>
      <c r="E9521">
        <v>20</v>
      </c>
      <c r="F9521">
        <v>17</v>
      </c>
    </row>
    <row r="9522" spans="1:10">
      <c r="A9522" t="s">
        <v>2503</v>
      </c>
      <c r="B9522" s="56">
        <v>0.17422453703703702</v>
      </c>
      <c r="C9522" t="s">
        <v>888</v>
      </c>
      <c r="D9522" t="s">
        <v>15</v>
      </c>
      <c r="E9522">
        <v>14</v>
      </c>
      <c r="F9522">
        <v>5</v>
      </c>
    </row>
    <row r="9523" spans="1:10">
      <c r="A9523" t="s">
        <v>2549</v>
      </c>
      <c r="B9523" s="56">
        <v>9.3171296296296301E-3</v>
      </c>
      <c r="C9523" t="s">
        <v>14</v>
      </c>
      <c r="D9523" t="s">
        <v>16</v>
      </c>
      <c r="E9523" t="s">
        <v>17</v>
      </c>
      <c r="F9523">
        <v>20</v>
      </c>
    </row>
    <row r="9524" spans="1:10">
      <c r="A9524" t="s">
        <v>2549</v>
      </c>
      <c r="B9524" s="56">
        <v>9.3402777777777772E-3</v>
      </c>
      <c r="C9524" t="s">
        <v>19</v>
      </c>
      <c r="D9524" t="s">
        <v>16</v>
      </c>
      <c r="E9524" t="s">
        <v>17</v>
      </c>
      <c r="F9524">
        <v>20</v>
      </c>
    </row>
    <row r="9525" spans="1:10">
      <c r="A9525" t="s">
        <v>2549</v>
      </c>
      <c r="B9525" s="56">
        <v>9.4560185185185181E-3</v>
      </c>
      <c r="C9525" t="s">
        <v>13</v>
      </c>
      <c r="D9525" t="s">
        <v>16</v>
      </c>
      <c r="E9525">
        <v>16</v>
      </c>
      <c r="F9525">
        <v>16</v>
      </c>
    </row>
    <row r="9526" spans="1:10">
      <c r="A9526" t="s">
        <v>2549</v>
      </c>
      <c r="B9526" s="56">
        <v>9.4675925925925934E-3</v>
      </c>
      <c r="C9526" t="s">
        <v>21</v>
      </c>
      <c r="D9526" t="s">
        <v>16</v>
      </c>
      <c r="E9526">
        <v>17</v>
      </c>
      <c r="F9526">
        <v>16</v>
      </c>
    </row>
    <row r="9527" spans="1:10">
      <c r="A9527" t="s">
        <v>2549</v>
      </c>
      <c r="B9527" s="56">
        <v>9.4907407407407406E-3</v>
      </c>
      <c r="C9527" t="s">
        <v>888</v>
      </c>
      <c r="D9527" t="s">
        <v>16</v>
      </c>
      <c r="E9527">
        <v>13</v>
      </c>
      <c r="F9527">
        <v>12</v>
      </c>
    </row>
    <row r="9528" spans="1:10">
      <c r="A9528" t="s">
        <v>2549</v>
      </c>
      <c r="B9528" s="56">
        <v>5.1273148148148151E-2</v>
      </c>
      <c r="C9528" t="s">
        <v>18</v>
      </c>
      <c r="D9528" t="s">
        <v>16</v>
      </c>
      <c r="E9528">
        <v>13</v>
      </c>
      <c r="F9528">
        <v>9</v>
      </c>
    </row>
    <row r="9529" spans="1:10">
      <c r="A9529" t="s">
        <v>2549</v>
      </c>
      <c r="B9529" s="56">
        <v>9.8148148148148144E-3</v>
      </c>
      <c r="C9529" t="s">
        <v>2554</v>
      </c>
      <c r="D9529" t="s">
        <v>16</v>
      </c>
      <c r="E9529">
        <v>11</v>
      </c>
    </row>
    <row r="9530" spans="1:10">
      <c r="A9530" t="s">
        <v>2549</v>
      </c>
      <c r="B9530" s="56">
        <v>1.0381944444444444E-2</v>
      </c>
      <c r="C9530" t="s">
        <v>19</v>
      </c>
      <c r="D9530" t="s">
        <v>30</v>
      </c>
      <c r="E9530" t="s">
        <v>17</v>
      </c>
      <c r="F9530">
        <v>20</v>
      </c>
      <c r="J9530" t="s">
        <v>2556</v>
      </c>
    </row>
    <row r="9531" spans="1:10">
      <c r="A9531" t="s">
        <v>2549</v>
      </c>
      <c r="B9531" s="56">
        <v>1.0671296296296297E-2</v>
      </c>
      <c r="C9531" t="s">
        <v>19</v>
      </c>
      <c r="D9531" t="s">
        <v>28</v>
      </c>
      <c r="E9531">
        <v>52</v>
      </c>
      <c r="H9531" t="s">
        <v>2557</v>
      </c>
    </row>
    <row r="9532" spans="1:10">
      <c r="A9532" t="s">
        <v>2549</v>
      </c>
      <c r="B9532" s="56">
        <v>1.0798611111111111E-2</v>
      </c>
      <c r="C9532" t="s">
        <v>19</v>
      </c>
      <c r="D9532" t="s">
        <v>30</v>
      </c>
      <c r="E9532">
        <v>20</v>
      </c>
      <c r="F9532">
        <v>10</v>
      </c>
      <c r="J9532" t="s">
        <v>2556</v>
      </c>
    </row>
    <row r="9533" spans="1:10">
      <c r="A9533" t="s">
        <v>2549</v>
      </c>
      <c r="B9533" s="56">
        <v>1.0833333333333334E-2</v>
      </c>
      <c r="C9533" t="s">
        <v>19</v>
      </c>
      <c r="D9533" t="s">
        <v>28</v>
      </c>
      <c r="E9533">
        <v>11</v>
      </c>
      <c r="H9533" t="s">
        <v>2558</v>
      </c>
    </row>
    <row r="9534" spans="1:10">
      <c r="A9534" t="s">
        <v>2549</v>
      </c>
      <c r="B9534" s="56">
        <v>1.0960648148148148E-2</v>
      </c>
      <c r="C9534" t="s">
        <v>19</v>
      </c>
      <c r="D9534" t="s">
        <v>30</v>
      </c>
      <c r="E9534">
        <v>27</v>
      </c>
      <c r="F9534">
        <v>17</v>
      </c>
      <c r="J9534" t="s">
        <v>2556</v>
      </c>
    </row>
    <row r="9535" spans="1:10">
      <c r="A9535" t="s">
        <v>2549</v>
      </c>
      <c r="B9535" s="56">
        <v>1.1006944444444444E-2</v>
      </c>
      <c r="C9535" t="s">
        <v>19</v>
      </c>
      <c r="D9535" t="s">
        <v>28</v>
      </c>
      <c r="E9535">
        <v>10</v>
      </c>
      <c r="H9535" t="s">
        <v>2559</v>
      </c>
      <c r="J9535" t="s">
        <v>2278</v>
      </c>
    </row>
    <row r="9536" spans="1:10">
      <c r="A9536" t="s">
        <v>2549</v>
      </c>
      <c r="B9536" s="56">
        <v>1.193287037037037E-2</v>
      </c>
      <c r="C9536" t="s">
        <v>14</v>
      </c>
      <c r="D9536" t="s">
        <v>30</v>
      </c>
      <c r="E9536">
        <v>25</v>
      </c>
      <c r="F9536">
        <v>16</v>
      </c>
      <c r="J9536" t="s">
        <v>2561</v>
      </c>
    </row>
    <row r="9537" spans="1:10">
      <c r="A9537" t="s">
        <v>2549</v>
      </c>
      <c r="B9537" s="56">
        <v>1.1956018518518519E-2</v>
      </c>
      <c r="C9537" t="s">
        <v>14</v>
      </c>
      <c r="D9537" t="s">
        <v>30</v>
      </c>
      <c r="E9537">
        <v>28</v>
      </c>
      <c r="F9537">
        <v>18</v>
      </c>
      <c r="J9537" t="s">
        <v>2561</v>
      </c>
    </row>
    <row r="9538" spans="1:10">
      <c r="A9538" t="s">
        <v>2549</v>
      </c>
      <c r="B9538" s="56">
        <v>1.2106481481481482E-2</v>
      </c>
      <c r="C9538" t="s">
        <v>14</v>
      </c>
      <c r="D9538" t="s">
        <v>28</v>
      </c>
      <c r="E9538">
        <v>11</v>
      </c>
      <c r="H9538" t="s">
        <v>2558</v>
      </c>
    </row>
    <row r="9539" spans="1:10">
      <c r="A9539" t="s">
        <v>2549</v>
      </c>
      <c r="B9539" s="56">
        <v>1.2118055555555556E-2</v>
      </c>
      <c r="C9539" t="s">
        <v>14</v>
      </c>
      <c r="D9539" t="s">
        <v>28</v>
      </c>
      <c r="E9539">
        <v>10</v>
      </c>
      <c r="H9539" t="s">
        <v>2564</v>
      </c>
    </row>
    <row r="9540" spans="1:10">
      <c r="A9540" t="s">
        <v>2549</v>
      </c>
      <c r="B9540" s="56">
        <v>1.2812499999999999E-2</v>
      </c>
      <c r="C9540" t="s">
        <v>14</v>
      </c>
      <c r="D9540" t="s">
        <v>30</v>
      </c>
      <c r="E9540" t="s">
        <v>17</v>
      </c>
      <c r="F9540">
        <v>20</v>
      </c>
      <c r="J9540" t="s">
        <v>2561</v>
      </c>
    </row>
    <row r="9541" spans="1:10">
      <c r="A9541" t="s">
        <v>2549</v>
      </c>
      <c r="B9541" s="56">
        <v>1.2962962962962963E-2</v>
      </c>
      <c r="C9541" t="s">
        <v>14</v>
      </c>
      <c r="D9541" t="s">
        <v>28</v>
      </c>
      <c r="E9541">
        <v>10</v>
      </c>
      <c r="H9541" t="s">
        <v>2564</v>
      </c>
    </row>
    <row r="9542" spans="1:10">
      <c r="A9542" t="s">
        <v>2549</v>
      </c>
      <c r="B9542" s="56">
        <v>1.3171296296296296E-2</v>
      </c>
      <c r="C9542" t="s">
        <v>14</v>
      </c>
      <c r="D9542" t="s">
        <v>30</v>
      </c>
      <c r="E9542">
        <v>12</v>
      </c>
      <c r="F9542">
        <v>3</v>
      </c>
      <c r="J9542" t="s">
        <v>2561</v>
      </c>
    </row>
    <row r="9543" spans="1:10">
      <c r="A9543" t="s">
        <v>2549</v>
      </c>
      <c r="B9543" s="56">
        <v>1.3842592592592592E-2</v>
      </c>
      <c r="C9543" t="s">
        <v>21</v>
      </c>
      <c r="D9543" t="s">
        <v>15</v>
      </c>
      <c r="E9543">
        <v>17</v>
      </c>
      <c r="F9543">
        <v>13</v>
      </c>
    </row>
    <row r="9544" spans="1:10">
      <c r="A9544" t="s">
        <v>2549</v>
      </c>
      <c r="B9544" s="56">
        <v>1.4918981481481481E-2</v>
      </c>
      <c r="C9544" t="s">
        <v>13</v>
      </c>
      <c r="D9544" t="s">
        <v>30</v>
      </c>
      <c r="E9544">
        <v>19</v>
      </c>
      <c r="F9544">
        <v>9</v>
      </c>
      <c r="J9544" t="s">
        <v>2567</v>
      </c>
    </row>
    <row r="9545" spans="1:10">
      <c r="A9545" t="s">
        <v>2549</v>
      </c>
      <c r="B9545" s="56">
        <v>1.4930555555555556E-2</v>
      </c>
      <c r="C9545" t="s">
        <v>13</v>
      </c>
      <c r="D9545" t="s">
        <v>30</v>
      </c>
      <c r="E9545">
        <v>20</v>
      </c>
      <c r="F9545">
        <v>10</v>
      </c>
      <c r="J9545" t="s">
        <v>2567</v>
      </c>
    </row>
    <row r="9546" spans="1:10">
      <c r="A9546" t="s">
        <v>2549</v>
      </c>
      <c r="B9546" s="56">
        <v>1.511574074074074E-2</v>
      </c>
      <c r="C9546" t="s">
        <v>13</v>
      </c>
      <c r="D9546" t="s">
        <v>28</v>
      </c>
      <c r="E9546">
        <v>18</v>
      </c>
      <c r="H9546" t="s">
        <v>2570</v>
      </c>
    </row>
    <row r="9547" spans="1:10">
      <c r="A9547" t="s">
        <v>2549</v>
      </c>
      <c r="B9547" s="56">
        <v>1.5173611111111112E-2</v>
      </c>
      <c r="C9547" t="s">
        <v>13</v>
      </c>
      <c r="D9547" t="s">
        <v>28</v>
      </c>
      <c r="E9547">
        <v>16</v>
      </c>
      <c r="H9547" t="s">
        <v>2571</v>
      </c>
    </row>
    <row r="9548" spans="1:10">
      <c r="A9548" t="s">
        <v>2549</v>
      </c>
      <c r="B9548" s="56">
        <v>1.6342592592592593E-2</v>
      </c>
      <c r="C9548" t="s">
        <v>13</v>
      </c>
      <c r="D9548" t="s">
        <v>28</v>
      </c>
      <c r="E9548">
        <v>3</v>
      </c>
      <c r="H9548" t="s">
        <v>2572</v>
      </c>
      <c r="J9548" t="s">
        <v>2573</v>
      </c>
    </row>
    <row r="9549" spans="1:10">
      <c r="A9549" t="s">
        <v>2549</v>
      </c>
      <c r="B9549" s="56">
        <v>1.6493055555555556E-2</v>
      </c>
      <c r="C9549" t="s">
        <v>14</v>
      </c>
      <c r="D9549" t="s">
        <v>30</v>
      </c>
      <c r="E9549" t="s">
        <v>17</v>
      </c>
      <c r="F9549">
        <v>20</v>
      </c>
      <c r="J9549" t="s">
        <v>2561</v>
      </c>
    </row>
    <row r="9550" spans="1:10">
      <c r="A9550" t="s">
        <v>2549</v>
      </c>
      <c r="B9550" s="56">
        <v>1.6736111111111111E-2</v>
      </c>
      <c r="C9550" t="s">
        <v>14</v>
      </c>
      <c r="D9550" t="s">
        <v>28</v>
      </c>
      <c r="E9550">
        <v>24</v>
      </c>
      <c r="H9550" t="s">
        <v>2574</v>
      </c>
    </row>
    <row r="9551" spans="1:10">
      <c r="A9551" t="s">
        <v>2549</v>
      </c>
      <c r="B9551" s="56">
        <v>2.0937500000000001E-2</v>
      </c>
      <c r="C9551" t="s">
        <v>18</v>
      </c>
      <c r="D9551" t="s">
        <v>33</v>
      </c>
      <c r="E9551">
        <v>17</v>
      </c>
      <c r="F9551">
        <v>8</v>
      </c>
      <c r="J9551" t="s">
        <v>2577</v>
      </c>
    </row>
    <row r="9552" spans="1:10">
      <c r="A9552" t="s">
        <v>2549</v>
      </c>
      <c r="B9552" s="56">
        <v>2.2442129629629631E-2</v>
      </c>
      <c r="C9552" t="s">
        <v>19</v>
      </c>
      <c r="D9552" t="s">
        <v>109</v>
      </c>
      <c r="E9552">
        <v>19</v>
      </c>
      <c r="F9552">
        <v>19</v>
      </c>
    </row>
    <row r="9553" spans="1:10">
      <c r="A9553" t="s">
        <v>2549</v>
      </c>
      <c r="B9553" s="56">
        <v>2.388888888888889E-2</v>
      </c>
      <c r="C9553" t="s">
        <v>14</v>
      </c>
      <c r="D9553" t="s">
        <v>30</v>
      </c>
      <c r="E9553" t="s">
        <v>20</v>
      </c>
      <c r="F9553">
        <v>1</v>
      </c>
      <c r="J9553" t="s">
        <v>2561</v>
      </c>
    </row>
    <row r="9554" spans="1:10">
      <c r="A9554" t="s">
        <v>2549</v>
      </c>
      <c r="B9554" s="56">
        <v>2.388888888888889E-2</v>
      </c>
      <c r="C9554" t="s">
        <v>14</v>
      </c>
      <c r="D9554" t="s">
        <v>30</v>
      </c>
      <c r="E9554">
        <v>12</v>
      </c>
      <c r="F9554">
        <v>3</v>
      </c>
      <c r="J9554" t="s">
        <v>2561</v>
      </c>
    </row>
    <row r="9555" spans="1:10">
      <c r="A9555" t="s">
        <v>2549</v>
      </c>
      <c r="B9555" s="56">
        <v>2.4513888888888891E-2</v>
      </c>
      <c r="C9555" t="s">
        <v>14</v>
      </c>
      <c r="D9555" t="s">
        <v>30</v>
      </c>
      <c r="E9555">
        <v>12</v>
      </c>
      <c r="F9555">
        <v>3</v>
      </c>
      <c r="J9555" t="s">
        <v>2561</v>
      </c>
    </row>
    <row r="9556" spans="1:10">
      <c r="A9556" t="s">
        <v>2549</v>
      </c>
      <c r="B9556" s="56">
        <v>2.4513888888888891E-2</v>
      </c>
      <c r="C9556" t="s">
        <v>14</v>
      </c>
      <c r="D9556" t="s">
        <v>30</v>
      </c>
      <c r="E9556">
        <v>13</v>
      </c>
      <c r="F9556">
        <v>4</v>
      </c>
      <c r="J9556" t="s">
        <v>2561</v>
      </c>
    </row>
    <row r="9557" spans="1:10">
      <c r="A9557" t="s">
        <v>2549</v>
      </c>
      <c r="B9557" s="56">
        <v>2.6192129629629631E-2</v>
      </c>
      <c r="C9557" t="s">
        <v>13</v>
      </c>
      <c r="D9557" t="s">
        <v>109</v>
      </c>
      <c r="E9557">
        <v>11</v>
      </c>
      <c r="F9557">
        <v>10</v>
      </c>
    </row>
    <row r="9558" spans="1:10">
      <c r="A9558" t="s">
        <v>2549</v>
      </c>
      <c r="B9558" s="56">
        <v>2.6851851851851852E-2</v>
      </c>
      <c r="C9558" t="s">
        <v>14</v>
      </c>
      <c r="D9558" t="s">
        <v>30</v>
      </c>
      <c r="E9558">
        <v>25</v>
      </c>
      <c r="F9558">
        <v>16</v>
      </c>
      <c r="J9558" t="s">
        <v>2561</v>
      </c>
    </row>
    <row r="9559" spans="1:10">
      <c r="A9559" t="s">
        <v>2549</v>
      </c>
      <c r="B9559" s="56">
        <v>2.7060185185185184E-2</v>
      </c>
      <c r="C9559" t="s">
        <v>14</v>
      </c>
      <c r="D9559" t="s">
        <v>28</v>
      </c>
      <c r="E9559">
        <v>11</v>
      </c>
      <c r="H9559" t="s">
        <v>2558</v>
      </c>
    </row>
    <row r="9560" spans="1:10">
      <c r="A9560" t="s">
        <v>2549</v>
      </c>
      <c r="B9560" s="56">
        <v>2.9212962962962961E-2</v>
      </c>
      <c r="C9560" t="s">
        <v>888</v>
      </c>
      <c r="D9560" t="s">
        <v>28</v>
      </c>
      <c r="E9560">
        <v>13</v>
      </c>
      <c r="H9560" t="s">
        <v>2580</v>
      </c>
      <c r="J9560" t="s">
        <v>215</v>
      </c>
    </row>
    <row r="9561" spans="1:10">
      <c r="A9561" t="s">
        <v>2549</v>
      </c>
      <c r="B9561" s="56">
        <v>3.0821759259259261E-2</v>
      </c>
      <c r="C9561" t="s">
        <v>19</v>
      </c>
      <c r="D9561" t="s">
        <v>30</v>
      </c>
      <c r="E9561" t="s">
        <v>38</v>
      </c>
      <c r="F9561" t="s">
        <v>38</v>
      </c>
      <c r="J9561" t="s">
        <v>103</v>
      </c>
    </row>
    <row r="9562" spans="1:10">
      <c r="A9562" t="s">
        <v>2549</v>
      </c>
      <c r="B9562" s="56">
        <v>3.0821759259259261E-2</v>
      </c>
      <c r="C9562" t="s">
        <v>19</v>
      </c>
      <c r="D9562" t="s">
        <v>30</v>
      </c>
      <c r="E9562">
        <v>26</v>
      </c>
      <c r="F9562">
        <v>16</v>
      </c>
      <c r="J9562" t="s">
        <v>2582</v>
      </c>
    </row>
    <row r="9563" spans="1:10">
      <c r="A9563" t="s">
        <v>2549</v>
      </c>
      <c r="B9563" s="56">
        <v>3.1134259259259261E-2</v>
      </c>
      <c r="C9563" t="s">
        <v>19</v>
      </c>
      <c r="D9563" t="s">
        <v>28</v>
      </c>
      <c r="E9563">
        <v>22</v>
      </c>
      <c r="H9563" t="s">
        <v>2583</v>
      </c>
    </row>
    <row r="9564" spans="1:10">
      <c r="A9564" t="s">
        <v>2549</v>
      </c>
      <c r="B9564" s="56">
        <v>3.1875000000000001E-2</v>
      </c>
      <c r="C9564" t="s">
        <v>14</v>
      </c>
      <c r="D9564" t="s">
        <v>30</v>
      </c>
      <c r="E9564" t="s">
        <v>17</v>
      </c>
      <c r="F9564">
        <v>20</v>
      </c>
      <c r="J9564" t="s">
        <v>2561</v>
      </c>
    </row>
    <row r="9565" spans="1:10">
      <c r="A9565" t="s">
        <v>2549</v>
      </c>
      <c r="B9565" s="56">
        <v>3.1921296296296295E-2</v>
      </c>
      <c r="C9565" t="s">
        <v>14</v>
      </c>
      <c r="D9565" t="s">
        <v>30</v>
      </c>
      <c r="E9565">
        <v>26</v>
      </c>
      <c r="F9565">
        <v>16</v>
      </c>
      <c r="J9565" t="s">
        <v>2561</v>
      </c>
    </row>
    <row r="9566" spans="1:10">
      <c r="A9566" t="s">
        <v>2549</v>
      </c>
      <c r="B9566" s="56">
        <v>3.2071759259259258E-2</v>
      </c>
      <c r="C9566" t="s">
        <v>14</v>
      </c>
      <c r="D9566" t="s">
        <v>28</v>
      </c>
      <c r="E9566">
        <v>18</v>
      </c>
      <c r="H9566" t="s">
        <v>2570</v>
      </c>
    </row>
    <row r="9567" spans="1:10">
      <c r="A9567" t="s">
        <v>2549</v>
      </c>
      <c r="B9567" s="56">
        <v>3.2210648148148148E-2</v>
      </c>
      <c r="C9567" t="s">
        <v>14</v>
      </c>
      <c r="D9567" t="s">
        <v>28</v>
      </c>
      <c r="E9567">
        <v>10</v>
      </c>
      <c r="H9567" t="s">
        <v>2564</v>
      </c>
    </row>
    <row r="9568" spans="1:10">
      <c r="A9568" t="s">
        <v>2549</v>
      </c>
      <c r="B9568" s="56">
        <v>3.2951388888888891E-2</v>
      </c>
      <c r="C9568" t="s">
        <v>14</v>
      </c>
      <c r="D9568" t="s">
        <v>30</v>
      </c>
      <c r="E9568">
        <v>11</v>
      </c>
      <c r="F9568">
        <v>2</v>
      </c>
      <c r="J9568" t="s">
        <v>2561</v>
      </c>
    </row>
    <row r="9569" spans="1:10">
      <c r="A9569" t="s">
        <v>2549</v>
      </c>
      <c r="B9569" s="56">
        <v>3.4386574074074076E-2</v>
      </c>
      <c r="C9569" t="s">
        <v>13</v>
      </c>
      <c r="D9569" t="s">
        <v>30</v>
      </c>
      <c r="E9569">
        <v>23</v>
      </c>
      <c r="F9569">
        <v>13</v>
      </c>
      <c r="J9569" t="s">
        <v>2567</v>
      </c>
    </row>
    <row r="9570" spans="1:10">
      <c r="A9570" t="s">
        <v>2549</v>
      </c>
      <c r="B9570" s="56">
        <v>3.4409722222222223E-2</v>
      </c>
      <c r="C9570" t="s">
        <v>13</v>
      </c>
      <c r="D9570" t="s">
        <v>30</v>
      </c>
      <c r="E9570">
        <v>27</v>
      </c>
      <c r="F9570">
        <v>17</v>
      </c>
      <c r="J9570" t="s">
        <v>2567</v>
      </c>
    </row>
    <row r="9571" spans="1:10">
      <c r="A9571" t="s">
        <v>2549</v>
      </c>
      <c r="B9571" s="56">
        <v>3.4502314814814812E-2</v>
      </c>
      <c r="C9571" t="s">
        <v>13</v>
      </c>
      <c r="D9571" t="s">
        <v>28</v>
      </c>
      <c r="E9571">
        <v>20</v>
      </c>
      <c r="H9571" t="s">
        <v>2559</v>
      </c>
    </row>
    <row r="9572" spans="1:10">
      <c r="A9572" t="s">
        <v>2549</v>
      </c>
      <c r="B9572" s="56">
        <v>3.4594907407407408E-2</v>
      </c>
      <c r="C9572" t="s">
        <v>13</v>
      </c>
      <c r="D9572" t="s">
        <v>28</v>
      </c>
      <c r="E9572">
        <v>20</v>
      </c>
      <c r="H9572" t="s">
        <v>2559</v>
      </c>
    </row>
    <row r="9573" spans="1:10">
      <c r="A9573" t="s">
        <v>2549</v>
      </c>
      <c r="B9573" s="56">
        <v>3.5277777777777776E-2</v>
      </c>
      <c r="C9573" t="s">
        <v>14</v>
      </c>
      <c r="D9573" t="s">
        <v>30</v>
      </c>
      <c r="E9573">
        <v>15</v>
      </c>
      <c r="F9573">
        <v>6</v>
      </c>
      <c r="J9573" t="s">
        <v>2561</v>
      </c>
    </row>
    <row r="9574" spans="1:10">
      <c r="A9574" t="s">
        <v>2549</v>
      </c>
      <c r="B9574" s="56">
        <v>3.5312499999999997E-2</v>
      </c>
      <c r="C9574" t="s">
        <v>13</v>
      </c>
      <c r="D9574" t="s">
        <v>30</v>
      </c>
      <c r="E9574">
        <v>22</v>
      </c>
      <c r="F9574">
        <v>12</v>
      </c>
      <c r="J9574" t="s">
        <v>2567</v>
      </c>
    </row>
    <row r="9575" spans="1:10">
      <c r="A9575" t="s">
        <v>2549</v>
      </c>
      <c r="B9575" s="56">
        <v>3.5358796296296298E-2</v>
      </c>
      <c r="C9575" t="s">
        <v>19</v>
      </c>
      <c r="D9575" t="s">
        <v>30</v>
      </c>
      <c r="E9575">
        <v>12</v>
      </c>
      <c r="F9575">
        <v>3</v>
      </c>
      <c r="J9575" t="s">
        <v>2589</v>
      </c>
    </row>
    <row r="9576" spans="1:10">
      <c r="A9576" t="s">
        <v>2549</v>
      </c>
      <c r="B9576" s="56">
        <v>3.5416666666666666E-2</v>
      </c>
      <c r="C9576" t="s">
        <v>13</v>
      </c>
      <c r="D9576" t="s">
        <v>28</v>
      </c>
      <c r="E9576">
        <v>21</v>
      </c>
      <c r="H9576" t="s">
        <v>2590</v>
      </c>
    </row>
    <row r="9577" spans="1:10">
      <c r="A9577" t="s">
        <v>2549</v>
      </c>
      <c r="B9577" s="56">
        <v>3.6180555555555556E-2</v>
      </c>
      <c r="C9577" t="s">
        <v>888</v>
      </c>
      <c r="D9577" t="s">
        <v>62</v>
      </c>
      <c r="E9577" t="s">
        <v>38</v>
      </c>
      <c r="F9577" t="s">
        <v>38</v>
      </c>
      <c r="J9577" t="s">
        <v>2193</v>
      </c>
    </row>
    <row r="9578" spans="1:10">
      <c r="A9578" t="s">
        <v>2549</v>
      </c>
      <c r="B9578" s="56">
        <v>3.6180555555555556E-2</v>
      </c>
      <c r="C9578" t="s">
        <v>888</v>
      </c>
      <c r="D9578" t="s">
        <v>62</v>
      </c>
      <c r="E9578" t="s">
        <v>17</v>
      </c>
      <c r="F9578">
        <v>20</v>
      </c>
    </row>
    <row r="9579" spans="1:10">
      <c r="A9579" t="s">
        <v>2549</v>
      </c>
      <c r="B9579" s="56">
        <v>3.6469907407407409E-2</v>
      </c>
      <c r="C9579" t="s">
        <v>888</v>
      </c>
      <c r="D9579" t="s">
        <v>62</v>
      </c>
      <c r="E9579" t="s">
        <v>38</v>
      </c>
      <c r="F9579" t="s">
        <v>38</v>
      </c>
      <c r="J9579" t="s">
        <v>2193</v>
      </c>
    </row>
    <row r="9580" spans="1:10">
      <c r="A9580" t="s">
        <v>2549</v>
      </c>
      <c r="B9580" s="56">
        <v>3.6469907407407409E-2</v>
      </c>
      <c r="C9580" t="s">
        <v>888</v>
      </c>
      <c r="D9580" t="s">
        <v>62</v>
      </c>
      <c r="E9580">
        <v>9</v>
      </c>
      <c r="F9580">
        <v>7</v>
      </c>
    </row>
    <row r="9581" spans="1:10">
      <c r="A9581" t="s">
        <v>2549</v>
      </c>
      <c r="B9581" s="56">
        <v>3.7939814814814815E-2</v>
      </c>
      <c r="C9581" t="s">
        <v>18</v>
      </c>
      <c r="D9581" t="s">
        <v>33</v>
      </c>
      <c r="E9581">
        <v>25</v>
      </c>
      <c r="F9581">
        <v>16</v>
      </c>
      <c r="J9581" t="s">
        <v>2577</v>
      </c>
    </row>
    <row r="9582" spans="1:10">
      <c r="A9582" t="s">
        <v>2549</v>
      </c>
      <c r="B9582" s="56">
        <v>3.8148148148148146E-2</v>
      </c>
      <c r="C9582" t="s">
        <v>18</v>
      </c>
      <c r="D9582" t="s">
        <v>28</v>
      </c>
      <c r="E9582">
        <v>26</v>
      </c>
      <c r="H9582" t="s">
        <v>2593</v>
      </c>
      <c r="J9582" t="s">
        <v>2594</v>
      </c>
    </row>
    <row r="9583" spans="1:10">
      <c r="A9583" t="s">
        <v>2549</v>
      </c>
      <c r="B9583" s="56">
        <v>4.0914351851851855E-2</v>
      </c>
      <c r="C9583" t="s">
        <v>18</v>
      </c>
      <c r="D9583" t="s">
        <v>28</v>
      </c>
      <c r="E9583">
        <v>20</v>
      </c>
      <c r="H9583" t="s">
        <v>2595</v>
      </c>
      <c r="J9583" t="s">
        <v>2594</v>
      </c>
    </row>
    <row r="9584" spans="1:10">
      <c r="A9584" t="s">
        <v>2549</v>
      </c>
      <c r="B9584" s="56">
        <v>4.193287037037037E-2</v>
      </c>
      <c r="C9584" t="s">
        <v>14</v>
      </c>
      <c r="D9584" t="s">
        <v>51</v>
      </c>
      <c r="E9584">
        <v>15</v>
      </c>
      <c r="F9584">
        <v>12</v>
      </c>
    </row>
    <row r="9585" spans="1:10">
      <c r="A9585" t="s">
        <v>2549</v>
      </c>
      <c r="B9585" s="56">
        <v>4.1782407407407407E-2</v>
      </c>
      <c r="C9585" t="s">
        <v>18</v>
      </c>
      <c r="D9585" t="s">
        <v>101</v>
      </c>
      <c r="E9585">
        <v>11</v>
      </c>
      <c r="H9585" t="s">
        <v>2597</v>
      </c>
    </row>
    <row r="9586" spans="1:10">
      <c r="A9586" t="s">
        <v>2549</v>
      </c>
      <c r="B9586" s="56">
        <v>4.2754629629629629E-2</v>
      </c>
      <c r="C9586" t="s">
        <v>888</v>
      </c>
      <c r="D9586" t="s">
        <v>45</v>
      </c>
      <c r="E9586">
        <v>4</v>
      </c>
    </row>
    <row r="9587" spans="1:10">
      <c r="A9587" t="s">
        <v>2549</v>
      </c>
      <c r="B9587" s="56">
        <v>4.3148148148148151E-2</v>
      </c>
      <c r="C9587" t="s">
        <v>14</v>
      </c>
      <c r="D9587" t="s">
        <v>30</v>
      </c>
      <c r="E9587">
        <v>18</v>
      </c>
      <c r="F9587">
        <v>9</v>
      </c>
      <c r="J9587" t="s">
        <v>2561</v>
      </c>
    </row>
    <row r="9588" spans="1:10">
      <c r="A9588" t="s">
        <v>2549</v>
      </c>
      <c r="B9588" s="56">
        <v>4.3194444444444445E-2</v>
      </c>
      <c r="C9588" t="s">
        <v>14</v>
      </c>
      <c r="D9588" t="s">
        <v>28</v>
      </c>
      <c r="E9588">
        <v>12</v>
      </c>
      <c r="H9588" t="s">
        <v>2601</v>
      </c>
    </row>
    <row r="9589" spans="1:10">
      <c r="A9589" t="s">
        <v>2549</v>
      </c>
      <c r="B9589" s="56">
        <v>4.4143518518518519E-2</v>
      </c>
      <c r="C9589" t="s">
        <v>18</v>
      </c>
      <c r="D9589" t="s">
        <v>33</v>
      </c>
      <c r="E9589">
        <v>23</v>
      </c>
      <c r="F9589">
        <v>14</v>
      </c>
      <c r="J9589" t="s">
        <v>2577</v>
      </c>
    </row>
    <row r="9590" spans="1:10">
      <c r="A9590" t="s">
        <v>2549</v>
      </c>
      <c r="B9590" s="56">
        <v>4.4259259259259262E-2</v>
      </c>
      <c r="C9590" t="s">
        <v>18</v>
      </c>
      <c r="D9590" t="s">
        <v>28</v>
      </c>
      <c r="E9590">
        <v>16</v>
      </c>
      <c r="H9590" t="s">
        <v>2602</v>
      </c>
      <c r="J9590" t="s">
        <v>2594</v>
      </c>
    </row>
    <row r="9591" spans="1:10">
      <c r="A9591" t="s">
        <v>2549</v>
      </c>
      <c r="B9591" s="56">
        <v>4.4861111111111109E-2</v>
      </c>
      <c r="C9591" t="s">
        <v>13</v>
      </c>
      <c r="D9591" t="s">
        <v>78</v>
      </c>
      <c r="E9591" t="s">
        <v>17</v>
      </c>
      <c r="F9591">
        <v>20</v>
      </c>
    </row>
    <row r="9592" spans="1:10">
      <c r="A9592" t="s">
        <v>2549</v>
      </c>
      <c r="B9592" s="56">
        <v>4.4895833333333336E-2</v>
      </c>
      <c r="C9592" t="s">
        <v>21</v>
      </c>
      <c r="D9592" t="s">
        <v>78</v>
      </c>
      <c r="E9592">
        <v>16</v>
      </c>
      <c r="F9592">
        <v>11</v>
      </c>
    </row>
    <row r="9593" spans="1:10">
      <c r="A9593" t="s">
        <v>2549</v>
      </c>
      <c r="B9593" s="56">
        <v>4.490740740740741E-2</v>
      </c>
      <c r="C9593" t="s">
        <v>18</v>
      </c>
      <c r="D9593" t="s">
        <v>78</v>
      </c>
      <c r="E9593">
        <v>17</v>
      </c>
      <c r="F9593">
        <v>16</v>
      </c>
    </row>
    <row r="9594" spans="1:10">
      <c r="A9594" t="s">
        <v>2549</v>
      </c>
      <c r="B9594" s="56">
        <v>4.4918981481481483E-2</v>
      </c>
      <c r="C9594" t="s">
        <v>888</v>
      </c>
      <c r="D9594" t="s">
        <v>78</v>
      </c>
      <c r="E9594">
        <v>11</v>
      </c>
      <c r="F9594">
        <v>12</v>
      </c>
    </row>
    <row r="9595" spans="1:10">
      <c r="A9595" t="s">
        <v>2549</v>
      </c>
      <c r="B9595" s="56">
        <v>4.4930555555555557E-2</v>
      </c>
      <c r="C9595" t="s">
        <v>19</v>
      </c>
      <c r="D9595" t="s">
        <v>78</v>
      </c>
      <c r="E9595">
        <v>17</v>
      </c>
      <c r="F9595">
        <v>14</v>
      </c>
    </row>
    <row r="9596" spans="1:10">
      <c r="A9596" t="s">
        <v>2549</v>
      </c>
      <c r="B9596" s="56">
        <v>4.494212962962963E-2</v>
      </c>
      <c r="C9596" t="s">
        <v>14</v>
      </c>
      <c r="D9596" t="s">
        <v>78</v>
      </c>
      <c r="E9596">
        <v>19</v>
      </c>
      <c r="F9596">
        <v>15</v>
      </c>
    </row>
    <row r="9597" spans="1:10">
      <c r="A9597" t="s">
        <v>2549</v>
      </c>
      <c r="B9597" s="56">
        <v>4.5381944444444447E-2</v>
      </c>
      <c r="C9597" t="s">
        <v>14</v>
      </c>
      <c r="D9597" t="s">
        <v>37</v>
      </c>
      <c r="E9597">
        <v>16</v>
      </c>
      <c r="F9597">
        <v>8</v>
      </c>
    </row>
    <row r="9598" spans="1:10">
      <c r="A9598" t="s">
        <v>2549</v>
      </c>
      <c r="B9598" s="56">
        <v>4.5914351851851852E-2</v>
      </c>
      <c r="C9598" t="s">
        <v>13</v>
      </c>
      <c r="D9598" t="s">
        <v>33</v>
      </c>
      <c r="E9598" t="s">
        <v>38</v>
      </c>
      <c r="F9598" t="s">
        <v>38</v>
      </c>
      <c r="J9598" t="s">
        <v>56</v>
      </c>
    </row>
    <row r="9599" spans="1:10">
      <c r="A9599" t="s">
        <v>2549</v>
      </c>
      <c r="B9599" s="56">
        <v>4.5914351851851852E-2</v>
      </c>
      <c r="C9599" t="s">
        <v>13</v>
      </c>
      <c r="D9599" t="s">
        <v>33</v>
      </c>
      <c r="E9599">
        <v>20</v>
      </c>
      <c r="F9599">
        <v>11</v>
      </c>
      <c r="J9599" t="s">
        <v>2610</v>
      </c>
    </row>
    <row r="9600" spans="1:10">
      <c r="A9600" t="s">
        <v>2549</v>
      </c>
      <c r="B9600" s="56">
        <v>4.5995370370370367E-2</v>
      </c>
      <c r="C9600" t="s">
        <v>13</v>
      </c>
      <c r="D9600" t="s">
        <v>33</v>
      </c>
      <c r="E9600" t="s">
        <v>38</v>
      </c>
      <c r="F9600" t="s">
        <v>38</v>
      </c>
      <c r="J9600" t="s">
        <v>56</v>
      </c>
    </row>
    <row r="9601" spans="1:10">
      <c r="A9601" t="s">
        <v>2549</v>
      </c>
      <c r="B9601" s="56">
        <v>4.5995370370370367E-2</v>
      </c>
      <c r="C9601" t="s">
        <v>13</v>
      </c>
      <c r="D9601" t="s">
        <v>33</v>
      </c>
      <c r="E9601">
        <v>14</v>
      </c>
      <c r="F9601">
        <v>5</v>
      </c>
      <c r="J9601" t="s">
        <v>2610</v>
      </c>
    </row>
    <row r="9602" spans="1:10">
      <c r="A9602" t="s">
        <v>2549</v>
      </c>
      <c r="B9602" s="56">
        <v>4.6064814814814815E-2</v>
      </c>
      <c r="C9602" t="s">
        <v>13</v>
      </c>
      <c r="D9602" t="s">
        <v>33</v>
      </c>
      <c r="E9602" t="s">
        <v>38</v>
      </c>
      <c r="F9602" t="s">
        <v>38</v>
      </c>
      <c r="J9602" t="s">
        <v>56</v>
      </c>
    </row>
    <row r="9603" spans="1:10">
      <c r="A9603" t="s">
        <v>2549</v>
      </c>
      <c r="B9603" s="56">
        <v>4.6064814814814815E-2</v>
      </c>
      <c r="C9603" t="s">
        <v>13</v>
      </c>
      <c r="D9603" t="s">
        <v>33</v>
      </c>
      <c r="E9603">
        <v>27</v>
      </c>
      <c r="F9603">
        <v>18</v>
      </c>
      <c r="J9603" t="s">
        <v>2610</v>
      </c>
    </row>
    <row r="9604" spans="1:10">
      <c r="A9604" t="s">
        <v>2549</v>
      </c>
      <c r="B9604" s="56">
        <v>4.6400462962962963E-2</v>
      </c>
      <c r="C9604" t="s">
        <v>18</v>
      </c>
      <c r="D9604" t="s">
        <v>30</v>
      </c>
      <c r="E9604" t="s">
        <v>38</v>
      </c>
      <c r="F9604" t="s">
        <v>38</v>
      </c>
      <c r="J9604" t="s">
        <v>56</v>
      </c>
    </row>
    <row r="9605" spans="1:10">
      <c r="A9605" t="s">
        <v>2549</v>
      </c>
      <c r="B9605" s="56">
        <v>4.6400462962962963E-2</v>
      </c>
      <c r="C9605" t="s">
        <v>18</v>
      </c>
      <c r="D9605" t="s">
        <v>30</v>
      </c>
      <c r="E9605">
        <v>16</v>
      </c>
      <c r="F9605">
        <v>8</v>
      </c>
      <c r="J9605" t="s">
        <v>2611</v>
      </c>
    </row>
    <row r="9606" spans="1:10">
      <c r="A9606" t="s">
        <v>2549</v>
      </c>
      <c r="B9606" s="56">
        <v>4.8449074074074075E-2</v>
      </c>
      <c r="C9606" t="s">
        <v>13</v>
      </c>
      <c r="D9606" t="s">
        <v>15</v>
      </c>
      <c r="E9606">
        <v>20</v>
      </c>
      <c r="F9606">
        <v>18</v>
      </c>
    </row>
    <row r="9607" spans="1:10">
      <c r="A9607" t="s">
        <v>2549</v>
      </c>
      <c r="B9607" s="56">
        <v>5.1215277777777776E-2</v>
      </c>
      <c r="C9607" t="s">
        <v>19</v>
      </c>
      <c r="D9607" t="s">
        <v>37</v>
      </c>
      <c r="E9607">
        <v>12</v>
      </c>
      <c r="F9607">
        <v>14</v>
      </c>
      <c r="J9607" t="s">
        <v>2612</v>
      </c>
    </row>
    <row r="9608" spans="1:10">
      <c r="A9608" t="s">
        <v>2549</v>
      </c>
      <c r="B9608" s="56">
        <v>5.2789351851851851E-2</v>
      </c>
      <c r="C9608" t="s">
        <v>18</v>
      </c>
      <c r="D9608" t="s">
        <v>37</v>
      </c>
      <c r="E9608">
        <v>16</v>
      </c>
      <c r="F9608">
        <v>15</v>
      </c>
    </row>
    <row r="9609" spans="1:10">
      <c r="A9609" t="s">
        <v>2549</v>
      </c>
      <c r="B9609" s="56">
        <v>5.3009259259259256E-2</v>
      </c>
      <c r="C9609" t="s">
        <v>18</v>
      </c>
      <c r="D9609" t="s">
        <v>70</v>
      </c>
      <c r="E9609">
        <v>11</v>
      </c>
      <c r="H9609" t="s">
        <v>2613</v>
      </c>
    </row>
    <row r="9610" spans="1:10">
      <c r="A9610" t="s">
        <v>2549</v>
      </c>
      <c r="B9610" s="56">
        <v>5.3009259259259256E-2</v>
      </c>
      <c r="C9610" t="s">
        <v>888</v>
      </c>
      <c r="D9610" t="s">
        <v>70</v>
      </c>
      <c r="E9610">
        <v>72</v>
      </c>
      <c r="H9610" t="s">
        <v>2614</v>
      </c>
    </row>
    <row r="9611" spans="1:10">
      <c r="A9611" t="s">
        <v>2549</v>
      </c>
      <c r="B9611" s="56">
        <v>5.3009259259259256E-2</v>
      </c>
      <c r="C9611" t="s">
        <v>14</v>
      </c>
      <c r="D9611" t="s">
        <v>70</v>
      </c>
      <c r="E9611">
        <v>42</v>
      </c>
      <c r="H9611" t="s">
        <v>2615</v>
      </c>
    </row>
    <row r="9612" spans="1:10">
      <c r="A9612" t="s">
        <v>2549</v>
      </c>
      <c r="B9612" s="56">
        <v>5.3009259259259256E-2</v>
      </c>
      <c r="C9612" t="s">
        <v>19</v>
      </c>
      <c r="D9612" t="s">
        <v>70</v>
      </c>
      <c r="E9612">
        <v>32</v>
      </c>
      <c r="H9612" t="s">
        <v>2616</v>
      </c>
    </row>
    <row r="9613" spans="1:10">
      <c r="A9613" t="s">
        <v>2549</v>
      </c>
      <c r="B9613" s="56">
        <v>5.4375E-2</v>
      </c>
      <c r="C9613" t="s">
        <v>21</v>
      </c>
      <c r="D9613" t="s">
        <v>321</v>
      </c>
      <c r="E9613">
        <v>27</v>
      </c>
      <c r="F9613">
        <v>18</v>
      </c>
    </row>
    <row r="9614" spans="1:10">
      <c r="A9614" t="s">
        <v>2549</v>
      </c>
      <c r="B9614" s="56">
        <v>5.5266203703703706E-2</v>
      </c>
      <c r="C9614" t="s">
        <v>19</v>
      </c>
      <c r="D9614" t="s">
        <v>78</v>
      </c>
      <c r="E9614">
        <v>12</v>
      </c>
      <c r="F9614">
        <v>9</v>
      </c>
    </row>
    <row r="9615" spans="1:10">
      <c r="A9615" t="s">
        <v>2549</v>
      </c>
      <c r="B9615" s="56">
        <v>5.6041666666666663E-2</v>
      </c>
      <c r="C9615" t="s">
        <v>19</v>
      </c>
      <c r="D9615" t="s">
        <v>37</v>
      </c>
      <c r="E9615">
        <v>26</v>
      </c>
      <c r="F9615">
        <v>15</v>
      </c>
    </row>
    <row r="9616" spans="1:10">
      <c r="A9616" t="s">
        <v>2549</v>
      </c>
      <c r="B9616" s="56">
        <v>5.6041666666666663E-2</v>
      </c>
      <c r="C9616" t="s">
        <v>19</v>
      </c>
      <c r="D9616" t="s">
        <v>45</v>
      </c>
      <c r="E9616">
        <v>2</v>
      </c>
      <c r="J9616" t="s">
        <v>2485</v>
      </c>
    </row>
    <row r="9617" spans="1:10">
      <c r="A9617" t="s">
        <v>2549</v>
      </c>
      <c r="B9617" s="56">
        <v>5.6041666666666663E-2</v>
      </c>
      <c r="C9617" t="s">
        <v>14</v>
      </c>
      <c r="D9617" t="s">
        <v>37</v>
      </c>
      <c r="E9617" t="s">
        <v>17</v>
      </c>
      <c r="F9617">
        <v>20</v>
      </c>
    </row>
    <row r="9618" spans="1:10">
      <c r="A9618" t="s">
        <v>2549</v>
      </c>
      <c r="B9618" s="56">
        <v>6.1319444444444447E-2</v>
      </c>
      <c r="C9618" t="s">
        <v>19</v>
      </c>
      <c r="D9618" t="s">
        <v>37</v>
      </c>
      <c r="E9618">
        <v>18</v>
      </c>
      <c r="F9618">
        <v>7</v>
      </c>
    </row>
    <row r="9619" spans="1:10">
      <c r="A9619" t="s">
        <v>2549</v>
      </c>
      <c r="B9619" s="56">
        <v>6.2210648148148147E-2</v>
      </c>
      <c r="C9619" t="s">
        <v>21</v>
      </c>
      <c r="D9619" t="s">
        <v>321</v>
      </c>
      <c r="E9619">
        <v>16</v>
      </c>
      <c r="F9619">
        <v>7</v>
      </c>
    </row>
    <row r="9620" spans="1:10">
      <c r="A9620" t="s">
        <v>2549</v>
      </c>
      <c r="B9620" s="56">
        <v>6.5509259259259253E-2</v>
      </c>
      <c r="C9620" t="s">
        <v>14</v>
      </c>
      <c r="D9620" t="s">
        <v>37</v>
      </c>
      <c r="E9620">
        <v>16</v>
      </c>
      <c r="F9620">
        <v>8</v>
      </c>
      <c r="J9620" t="s">
        <v>2617</v>
      </c>
    </row>
    <row r="9621" spans="1:10">
      <c r="A9621" t="s">
        <v>2549</v>
      </c>
      <c r="B9621" s="56">
        <v>6.6666666666666666E-2</v>
      </c>
      <c r="C9621" t="s">
        <v>19</v>
      </c>
      <c r="D9621" t="s">
        <v>37</v>
      </c>
      <c r="E9621">
        <v>19</v>
      </c>
    </row>
    <row r="9622" spans="1:10">
      <c r="A9622" t="s">
        <v>2549</v>
      </c>
      <c r="B9622" s="56">
        <v>6.7118055555555556E-2</v>
      </c>
      <c r="C9622" t="s">
        <v>21</v>
      </c>
      <c r="D9622" t="s">
        <v>37</v>
      </c>
      <c r="E9622">
        <v>18</v>
      </c>
    </row>
    <row r="9623" spans="1:10">
      <c r="A9623" t="s">
        <v>2549</v>
      </c>
      <c r="B9623" s="56">
        <v>6.7118055555555556E-2</v>
      </c>
      <c r="C9623" t="s">
        <v>18</v>
      </c>
      <c r="D9623" t="s">
        <v>37</v>
      </c>
      <c r="E9623" t="s">
        <v>17</v>
      </c>
      <c r="F9623">
        <v>20</v>
      </c>
    </row>
    <row r="9624" spans="1:10">
      <c r="A9624" t="s">
        <v>2549</v>
      </c>
      <c r="B9624" s="56">
        <v>9.5138888888888884E-2</v>
      </c>
      <c r="C9624" t="s">
        <v>18</v>
      </c>
      <c r="D9624" t="s">
        <v>16</v>
      </c>
      <c r="E9624">
        <v>22</v>
      </c>
    </row>
    <row r="9625" spans="1:10">
      <c r="A9625" t="s">
        <v>2549</v>
      </c>
      <c r="B9625" s="56">
        <v>9.5254629629629634E-2</v>
      </c>
      <c r="C9625" t="s">
        <v>888</v>
      </c>
      <c r="D9625" t="s">
        <v>16</v>
      </c>
      <c r="E9625">
        <v>18</v>
      </c>
    </row>
    <row r="9626" spans="1:10">
      <c r="A9626" t="s">
        <v>2549</v>
      </c>
      <c r="B9626" s="56">
        <v>9.5277777777777781E-2</v>
      </c>
      <c r="C9626" t="s">
        <v>14</v>
      </c>
      <c r="D9626" t="s">
        <v>16</v>
      </c>
      <c r="E9626">
        <v>16</v>
      </c>
      <c r="J9626" t="s">
        <v>2619</v>
      </c>
    </row>
    <row r="9627" spans="1:10">
      <c r="A9627" t="s">
        <v>2549</v>
      </c>
      <c r="B9627" s="56">
        <v>9.5312499999999994E-2</v>
      </c>
      <c r="C9627" t="s">
        <v>19</v>
      </c>
      <c r="D9627" t="s">
        <v>16</v>
      </c>
      <c r="E9627">
        <v>17</v>
      </c>
    </row>
    <row r="9628" spans="1:10">
      <c r="A9628" t="s">
        <v>2549</v>
      </c>
      <c r="B9628" s="56">
        <v>9.5486111111111105E-2</v>
      </c>
      <c r="C9628" t="s">
        <v>21</v>
      </c>
      <c r="D9628" t="s">
        <v>16</v>
      </c>
      <c r="E9628">
        <v>14</v>
      </c>
    </row>
    <row r="9629" spans="1:10">
      <c r="A9629" t="s">
        <v>2549</v>
      </c>
      <c r="B9629" s="56">
        <v>9.554398148148148E-2</v>
      </c>
      <c r="C9629" t="s">
        <v>13</v>
      </c>
      <c r="D9629" t="s">
        <v>16</v>
      </c>
      <c r="E9629">
        <v>2</v>
      </c>
    </row>
    <row r="9630" spans="1:10">
      <c r="A9630" t="s">
        <v>2549</v>
      </c>
      <c r="B9630" s="56">
        <v>9.6562499999999996E-2</v>
      </c>
      <c r="C9630" t="s">
        <v>18</v>
      </c>
      <c r="D9630" t="s">
        <v>45</v>
      </c>
      <c r="E9630">
        <v>32</v>
      </c>
      <c r="J9630" t="s">
        <v>2486</v>
      </c>
    </row>
    <row r="9631" spans="1:10">
      <c r="A9631" t="s">
        <v>2549</v>
      </c>
      <c r="B9631" s="56">
        <v>9.9363425925925924E-2</v>
      </c>
      <c r="C9631" t="s">
        <v>14</v>
      </c>
      <c r="D9631" t="s">
        <v>37</v>
      </c>
      <c r="E9631">
        <v>25</v>
      </c>
    </row>
    <row r="9632" spans="1:10">
      <c r="A9632" t="s">
        <v>2549</v>
      </c>
      <c r="B9632" s="56">
        <v>0.10085648148148148</v>
      </c>
      <c r="C9632" t="s">
        <v>21</v>
      </c>
      <c r="D9632" t="s">
        <v>78</v>
      </c>
      <c r="E9632">
        <v>16</v>
      </c>
    </row>
    <row r="9633" spans="1:10">
      <c r="A9633" t="s">
        <v>2549</v>
      </c>
      <c r="B9633" s="56">
        <v>0.10239583333333334</v>
      </c>
      <c r="C9633" t="s">
        <v>13</v>
      </c>
      <c r="D9633" t="s">
        <v>532</v>
      </c>
      <c r="E9633">
        <v>15</v>
      </c>
      <c r="J9633" t="s">
        <v>2621</v>
      </c>
    </row>
    <row r="9634" spans="1:10">
      <c r="A9634" t="s">
        <v>2549</v>
      </c>
      <c r="B9634" s="56">
        <v>0.10282407407407407</v>
      </c>
      <c r="C9634" t="s">
        <v>19</v>
      </c>
      <c r="D9634" t="s">
        <v>532</v>
      </c>
      <c r="E9634">
        <v>12</v>
      </c>
      <c r="J9634" t="s">
        <v>2621</v>
      </c>
    </row>
    <row r="9635" spans="1:10">
      <c r="A9635" t="s">
        <v>2549</v>
      </c>
      <c r="B9635" s="56">
        <v>0.10325231481481481</v>
      </c>
      <c r="C9635" t="s">
        <v>18</v>
      </c>
      <c r="D9635" t="s">
        <v>532</v>
      </c>
      <c r="E9635">
        <v>17</v>
      </c>
      <c r="J9635" t="s">
        <v>2622</v>
      </c>
    </row>
    <row r="9636" spans="1:10">
      <c r="A9636" t="s">
        <v>2549</v>
      </c>
      <c r="B9636" s="56">
        <v>0.10375</v>
      </c>
      <c r="C9636" t="s">
        <v>13</v>
      </c>
      <c r="D9636" t="s">
        <v>15</v>
      </c>
      <c r="E9636">
        <v>5</v>
      </c>
    </row>
    <row r="9637" spans="1:10">
      <c r="A9637" t="s">
        <v>2549</v>
      </c>
      <c r="B9637" s="56">
        <v>0.10394675925925925</v>
      </c>
      <c r="C9637" t="s">
        <v>13</v>
      </c>
      <c r="D9637" t="s">
        <v>30</v>
      </c>
      <c r="E9637" t="s">
        <v>17</v>
      </c>
      <c r="F9637">
        <v>20</v>
      </c>
      <c r="G9637" t="s">
        <v>40</v>
      </c>
      <c r="J9637" t="s">
        <v>2623</v>
      </c>
    </row>
    <row r="9638" spans="1:10">
      <c r="A9638" t="s">
        <v>2549</v>
      </c>
      <c r="B9638" s="56">
        <v>0.10396990740740741</v>
      </c>
      <c r="C9638" t="s">
        <v>13</v>
      </c>
      <c r="D9638" t="s">
        <v>30</v>
      </c>
      <c r="E9638">
        <v>26</v>
      </c>
      <c r="J9638" t="s">
        <v>2623</v>
      </c>
    </row>
    <row r="9639" spans="1:10">
      <c r="A9639" t="s">
        <v>2549</v>
      </c>
      <c r="B9639" s="56">
        <v>0.1040625</v>
      </c>
      <c r="C9639" t="s">
        <v>13</v>
      </c>
      <c r="D9639" t="s">
        <v>28</v>
      </c>
      <c r="E9639">
        <v>13</v>
      </c>
      <c r="H9639" t="s">
        <v>2624</v>
      </c>
    </row>
    <row r="9640" spans="1:10">
      <c r="A9640" t="s">
        <v>2549</v>
      </c>
      <c r="B9640" s="56">
        <v>0.10420138888888889</v>
      </c>
      <c r="C9640" t="s">
        <v>13</v>
      </c>
      <c r="D9640" t="s">
        <v>28</v>
      </c>
      <c r="E9640">
        <v>12</v>
      </c>
      <c r="H9640" t="s">
        <v>2625</v>
      </c>
      <c r="I9640">
        <v>1</v>
      </c>
    </row>
    <row r="9641" spans="1:10">
      <c r="A9641" t="s">
        <v>2549</v>
      </c>
      <c r="B9641" s="56">
        <v>0.10493055555555555</v>
      </c>
      <c r="C9641" t="s">
        <v>18</v>
      </c>
      <c r="D9641" t="s">
        <v>33</v>
      </c>
      <c r="E9641">
        <v>16</v>
      </c>
      <c r="J9641" t="s">
        <v>155</v>
      </c>
    </row>
    <row r="9642" spans="1:10">
      <c r="A9642" t="s">
        <v>2549</v>
      </c>
      <c r="B9642" s="56">
        <v>0.105</v>
      </c>
      <c r="C9642" t="s">
        <v>18</v>
      </c>
      <c r="D9642" t="s">
        <v>28</v>
      </c>
      <c r="E9642">
        <v>20</v>
      </c>
      <c r="H9642" t="s">
        <v>2626</v>
      </c>
    </row>
    <row r="9643" spans="1:10">
      <c r="A9643" t="s">
        <v>2549</v>
      </c>
      <c r="B9643" s="56">
        <v>0.10579861111111111</v>
      </c>
      <c r="C9643" t="s">
        <v>888</v>
      </c>
      <c r="D9643" t="s">
        <v>62</v>
      </c>
      <c r="E9643" t="s">
        <v>38</v>
      </c>
      <c r="F9643" t="s">
        <v>38</v>
      </c>
      <c r="J9643" t="s">
        <v>2627</v>
      </c>
    </row>
    <row r="9644" spans="1:10">
      <c r="A9644" t="s">
        <v>2549</v>
      </c>
      <c r="B9644" s="56">
        <v>0.10579861111111111</v>
      </c>
      <c r="C9644" t="s">
        <v>888</v>
      </c>
      <c r="D9644" t="s">
        <v>62</v>
      </c>
      <c r="E9644">
        <v>11</v>
      </c>
      <c r="J9644" t="s">
        <v>693</v>
      </c>
    </row>
    <row r="9645" spans="1:10">
      <c r="A9645" t="s">
        <v>2549</v>
      </c>
      <c r="B9645" s="56">
        <v>0.10712962962962963</v>
      </c>
      <c r="C9645" t="s">
        <v>19</v>
      </c>
      <c r="D9645" t="s">
        <v>109</v>
      </c>
      <c r="E9645">
        <v>19</v>
      </c>
    </row>
    <row r="9646" spans="1:10">
      <c r="A9646" t="s">
        <v>2549</v>
      </c>
      <c r="B9646" s="56">
        <v>0.10777777777777778</v>
      </c>
      <c r="C9646" t="s">
        <v>19</v>
      </c>
      <c r="D9646" t="s">
        <v>101</v>
      </c>
      <c r="E9646">
        <v>9</v>
      </c>
      <c r="J9646" t="s">
        <v>2628</v>
      </c>
    </row>
    <row r="9647" spans="1:10">
      <c r="A9647" t="s">
        <v>2549</v>
      </c>
      <c r="B9647" s="56">
        <v>0.1082638888888889</v>
      </c>
      <c r="C9647" t="s">
        <v>14</v>
      </c>
      <c r="D9647" t="s">
        <v>37</v>
      </c>
      <c r="E9647">
        <v>23</v>
      </c>
    </row>
    <row r="9648" spans="1:10">
      <c r="A9648" t="s">
        <v>2549</v>
      </c>
      <c r="B9648" s="56">
        <v>0.10913194444444445</v>
      </c>
      <c r="C9648" t="s">
        <v>2554</v>
      </c>
      <c r="D9648" t="s">
        <v>16</v>
      </c>
      <c r="E9648" t="s">
        <v>17</v>
      </c>
      <c r="F9648">
        <v>20</v>
      </c>
      <c r="J9648" t="s">
        <v>243</v>
      </c>
    </row>
    <row r="9649" spans="1:10">
      <c r="A9649" t="s">
        <v>2549</v>
      </c>
      <c r="B9649" s="56">
        <v>0.10983796296296296</v>
      </c>
      <c r="C9649" t="s">
        <v>888</v>
      </c>
      <c r="D9649" t="s">
        <v>62</v>
      </c>
      <c r="E9649" t="s">
        <v>38</v>
      </c>
      <c r="F9649" t="s">
        <v>38</v>
      </c>
      <c r="J9649" t="s">
        <v>56</v>
      </c>
    </row>
    <row r="9650" spans="1:10">
      <c r="A9650" t="s">
        <v>2549</v>
      </c>
      <c r="B9650" s="56">
        <v>0.10983796296296296</v>
      </c>
      <c r="C9650" t="s">
        <v>888</v>
      </c>
      <c r="D9650" t="s">
        <v>62</v>
      </c>
      <c r="E9650" t="s">
        <v>38</v>
      </c>
      <c r="F9650" t="s">
        <v>38</v>
      </c>
      <c r="J9650" t="s">
        <v>693</v>
      </c>
    </row>
    <row r="9651" spans="1:10">
      <c r="A9651" t="s">
        <v>2549</v>
      </c>
      <c r="B9651" s="56">
        <v>0.10983796296296296</v>
      </c>
      <c r="C9651" t="s">
        <v>18</v>
      </c>
      <c r="D9651" t="s">
        <v>62</v>
      </c>
      <c r="E9651" t="s">
        <v>38</v>
      </c>
      <c r="F9651" t="s">
        <v>38</v>
      </c>
      <c r="J9651" t="s">
        <v>224</v>
      </c>
    </row>
    <row r="9652" spans="1:10">
      <c r="A9652" t="s">
        <v>2549</v>
      </c>
      <c r="B9652" s="56">
        <v>0.11047453703703704</v>
      </c>
      <c r="C9652" t="s">
        <v>18</v>
      </c>
      <c r="D9652" t="s">
        <v>532</v>
      </c>
      <c r="E9652">
        <v>9</v>
      </c>
      <c r="J9652" t="s">
        <v>2621</v>
      </c>
    </row>
    <row r="9653" spans="1:10">
      <c r="A9653" t="s">
        <v>2549</v>
      </c>
      <c r="B9653" s="56">
        <v>0.11108796296296296</v>
      </c>
      <c r="C9653" t="s">
        <v>888</v>
      </c>
      <c r="D9653" t="s">
        <v>28</v>
      </c>
      <c r="E9653">
        <v>15</v>
      </c>
      <c r="H9653" t="s">
        <v>2629</v>
      </c>
      <c r="J9653" t="s">
        <v>1583</v>
      </c>
    </row>
    <row r="9654" spans="1:10">
      <c r="A9654" t="s">
        <v>2549</v>
      </c>
      <c r="B9654" s="56">
        <v>0.11181712962962963</v>
      </c>
      <c r="C9654" t="s">
        <v>18</v>
      </c>
      <c r="D9654" t="s">
        <v>62</v>
      </c>
      <c r="E9654">
        <v>10</v>
      </c>
      <c r="J9654" t="s">
        <v>224</v>
      </c>
    </row>
    <row r="9655" spans="1:10">
      <c r="A9655" t="s">
        <v>2549</v>
      </c>
      <c r="B9655" s="56">
        <v>0.11189814814814815</v>
      </c>
      <c r="C9655" t="s">
        <v>21</v>
      </c>
      <c r="D9655" t="s">
        <v>532</v>
      </c>
      <c r="E9655" t="s">
        <v>20</v>
      </c>
      <c r="F9655">
        <v>1</v>
      </c>
      <c r="J9655" t="s">
        <v>2622</v>
      </c>
    </row>
    <row r="9656" spans="1:10">
      <c r="A9656" t="s">
        <v>2549</v>
      </c>
      <c r="B9656" s="56">
        <v>0.11243055555555556</v>
      </c>
      <c r="C9656" t="s">
        <v>13</v>
      </c>
      <c r="D9656" t="s">
        <v>33</v>
      </c>
      <c r="E9656" t="s">
        <v>17</v>
      </c>
      <c r="F9656">
        <v>20</v>
      </c>
      <c r="G9656" t="s">
        <v>40</v>
      </c>
      <c r="J9656" t="s">
        <v>120</v>
      </c>
    </row>
    <row r="9657" spans="1:10">
      <c r="A9657" t="s">
        <v>2549</v>
      </c>
      <c r="B9657" s="56">
        <v>0.11248842592592592</v>
      </c>
      <c r="C9657" t="s">
        <v>13</v>
      </c>
      <c r="D9657" t="s">
        <v>33</v>
      </c>
      <c r="E9657">
        <v>20</v>
      </c>
      <c r="J9657" t="s">
        <v>120</v>
      </c>
    </row>
    <row r="9658" spans="1:10">
      <c r="A9658" t="s">
        <v>2549</v>
      </c>
      <c r="B9658" s="56">
        <v>0.1127662037037037</v>
      </c>
      <c r="C9658" t="s">
        <v>13</v>
      </c>
      <c r="D9658" t="s">
        <v>45</v>
      </c>
      <c r="E9658">
        <v>2</v>
      </c>
      <c r="J9658" t="s">
        <v>1548</v>
      </c>
    </row>
    <row r="9659" spans="1:10">
      <c r="A9659" t="s">
        <v>2549</v>
      </c>
      <c r="B9659" s="56">
        <v>0.11305555555555556</v>
      </c>
      <c r="C9659" t="s">
        <v>13</v>
      </c>
      <c r="D9659" t="s">
        <v>28</v>
      </c>
      <c r="E9659">
        <v>15</v>
      </c>
      <c r="H9659" t="s">
        <v>2630</v>
      </c>
      <c r="I9659">
        <v>1</v>
      </c>
    </row>
    <row r="9660" spans="1:10">
      <c r="A9660" t="s">
        <v>2549</v>
      </c>
      <c r="B9660" s="56">
        <v>0.11383101851851851</v>
      </c>
      <c r="C9660" t="s">
        <v>18</v>
      </c>
      <c r="D9660" t="s">
        <v>33</v>
      </c>
      <c r="E9660">
        <v>23</v>
      </c>
      <c r="J9660" t="s">
        <v>155</v>
      </c>
    </row>
    <row r="9661" spans="1:10">
      <c r="A9661" t="s">
        <v>2549</v>
      </c>
      <c r="B9661" s="56">
        <v>0.11390046296296297</v>
      </c>
      <c r="C9661" t="s">
        <v>18</v>
      </c>
      <c r="D9661" t="s">
        <v>28</v>
      </c>
      <c r="E9661">
        <v>17</v>
      </c>
      <c r="H9661" t="s">
        <v>2631</v>
      </c>
      <c r="I9661">
        <v>1</v>
      </c>
    </row>
    <row r="9662" spans="1:10">
      <c r="A9662" t="s">
        <v>2549</v>
      </c>
      <c r="B9662" s="56">
        <v>0.11446759259259259</v>
      </c>
      <c r="C9662" t="s">
        <v>18</v>
      </c>
      <c r="D9662" t="s">
        <v>33</v>
      </c>
      <c r="E9662">
        <v>22</v>
      </c>
      <c r="J9662" t="s">
        <v>232</v>
      </c>
    </row>
    <row r="9663" spans="1:10">
      <c r="A9663" t="s">
        <v>2549</v>
      </c>
      <c r="B9663" s="56">
        <v>0.11458333333333333</v>
      </c>
      <c r="C9663" t="s">
        <v>18</v>
      </c>
      <c r="D9663" t="s">
        <v>28</v>
      </c>
      <c r="E9663">
        <v>11</v>
      </c>
      <c r="H9663" t="s">
        <v>2632</v>
      </c>
    </row>
    <row r="9664" spans="1:10">
      <c r="A9664" t="s">
        <v>2549</v>
      </c>
      <c r="B9664" s="56">
        <v>0.11548611111111111</v>
      </c>
      <c r="C9664" t="s">
        <v>19</v>
      </c>
      <c r="D9664" t="s">
        <v>37</v>
      </c>
      <c r="E9664">
        <v>22</v>
      </c>
    </row>
    <row r="9665" spans="1:10">
      <c r="A9665" t="s">
        <v>2549</v>
      </c>
      <c r="B9665" s="56">
        <v>0.11670138888888888</v>
      </c>
      <c r="C9665" t="s">
        <v>2554</v>
      </c>
      <c r="D9665" t="s">
        <v>30</v>
      </c>
      <c r="E9665">
        <v>25</v>
      </c>
      <c r="J9665" t="s">
        <v>2633</v>
      </c>
    </row>
    <row r="9666" spans="1:10">
      <c r="A9666" t="s">
        <v>2549</v>
      </c>
      <c r="B9666" s="56">
        <v>0.11673611111111111</v>
      </c>
      <c r="C9666" t="s">
        <v>2554</v>
      </c>
      <c r="D9666" t="s">
        <v>30</v>
      </c>
      <c r="E9666" t="s">
        <v>38</v>
      </c>
      <c r="F9666" t="s">
        <v>38</v>
      </c>
      <c r="J9666" t="s">
        <v>2633</v>
      </c>
    </row>
    <row r="9667" spans="1:10">
      <c r="A9667" t="s">
        <v>2549</v>
      </c>
      <c r="B9667" s="56">
        <v>0.11680555555555555</v>
      </c>
      <c r="C9667" t="s">
        <v>2554</v>
      </c>
      <c r="D9667" t="s">
        <v>28</v>
      </c>
      <c r="E9667">
        <v>5</v>
      </c>
      <c r="H9667" t="s">
        <v>2634</v>
      </c>
    </row>
    <row r="9668" spans="1:10">
      <c r="A9668" t="s">
        <v>2549</v>
      </c>
      <c r="B9668" s="56">
        <v>0.11684027777777778</v>
      </c>
      <c r="C9668" t="s">
        <v>2554</v>
      </c>
      <c r="D9668" t="s">
        <v>28</v>
      </c>
      <c r="E9668">
        <v>10</v>
      </c>
      <c r="H9668" t="s">
        <v>2635</v>
      </c>
      <c r="I9668">
        <v>1</v>
      </c>
    </row>
    <row r="9669" spans="1:10">
      <c r="A9669" t="s">
        <v>2549</v>
      </c>
      <c r="B9669" s="56">
        <v>0.11733796296296296</v>
      </c>
      <c r="C9669" t="s">
        <v>21</v>
      </c>
      <c r="D9669" t="s">
        <v>37</v>
      </c>
      <c r="E9669" t="s">
        <v>38</v>
      </c>
      <c r="F9669" t="s">
        <v>38</v>
      </c>
      <c r="J9669" t="s">
        <v>56</v>
      </c>
    </row>
    <row r="9670" spans="1:10">
      <c r="A9670" t="s">
        <v>2549</v>
      </c>
      <c r="B9670" s="56">
        <v>0.11733796296296296</v>
      </c>
      <c r="C9670" t="s">
        <v>21</v>
      </c>
      <c r="D9670" t="s">
        <v>37</v>
      </c>
      <c r="E9670">
        <v>24</v>
      </c>
      <c r="J9670" t="s">
        <v>57</v>
      </c>
    </row>
    <row r="9671" spans="1:10">
      <c r="A9671" t="s">
        <v>2549</v>
      </c>
      <c r="B9671" s="56">
        <v>0.11859953703703703</v>
      </c>
      <c r="C9671" t="s">
        <v>19</v>
      </c>
      <c r="D9671" t="s">
        <v>532</v>
      </c>
      <c r="E9671">
        <v>16</v>
      </c>
      <c r="J9671" t="s">
        <v>2621</v>
      </c>
    </row>
    <row r="9672" spans="1:10">
      <c r="A9672" t="s">
        <v>2549</v>
      </c>
      <c r="B9672" s="56">
        <v>0.11881944444444445</v>
      </c>
      <c r="C9672" t="s">
        <v>888</v>
      </c>
      <c r="D9672" t="s">
        <v>62</v>
      </c>
      <c r="E9672" t="s">
        <v>38</v>
      </c>
      <c r="F9672" t="s">
        <v>38</v>
      </c>
      <c r="J9672" t="s">
        <v>56</v>
      </c>
    </row>
    <row r="9673" spans="1:10">
      <c r="A9673" t="s">
        <v>2549</v>
      </c>
      <c r="B9673" s="56" t="s">
        <v>2636</v>
      </c>
      <c r="C9673" t="s">
        <v>888</v>
      </c>
      <c r="D9673" t="s">
        <v>62</v>
      </c>
      <c r="E9673">
        <v>18</v>
      </c>
      <c r="J9673" t="s">
        <v>693</v>
      </c>
    </row>
    <row r="9674" spans="1:10">
      <c r="A9674" t="s">
        <v>2549</v>
      </c>
      <c r="B9674" s="56">
        <v>0.11894675925925927</v>
      </c>
      <c r="C9674" t="s">
        <v>888</v>
      </c>
      <c r="D9674" t="s">
        <v>532</v>
      </c>
      <c r="E9674">
        <v>9</v>
      </c>
      <c r="J9674" t="s">
        <v>2621</v>
      </c>
    </row>
    <row r="9675" spans="1:10">
      <c r="A9675" t="s">
        <v>2549</v>
      </c>
      <c r="B9675" s="56">
        <v>0.11925925925925926</v>
      </c>
      <c r="C9675" t="s">
        <v>21</v>
      </c>
      <c r="D9675" t="s">
        <v>532</v>
      </c>
      <c r="E9675">
        <v>9</v>
      </c>
      <c r="J9675" t="s">
        <v>2621</v>
      </c>
    </row>
    <row r="9676" spans="1:10">
      <c r="A9676" t="s">
        <v>2549</v>
      </c>
      <c r="B9676" s="56">
        <v>0.11982638888888889</v>
      </c>
      <c r="C9676" t="s">
        <v>13</v>
      </c>
      <c r="D9676" t="s">
        <v>33</v>
      </c>
      <c r="E9676">
        <v>20</v>
      </c>
      <c r="J9676" t="s">
        <v>120</v>
      </c>
    </row>
    <row r="9677" spans="1:10">
      <c r="A9677" t="s">
        <v>2549</v>
      </c>
      <c r="B9677" s="56">
        <v>0.11988425925925926</v>
      </c>
      <c r="C9677" t="s">
        <v>13</v>
      </c>
      <c r="D9677" t="s">
        <v>28</v>
      </c>
      <c r="E9677">
        <v>14</v>
      </c>
      <c r="H9677" t="s">
        <v>2637</v>
      </c>
    </row>
    <row r="9678" spans="1:10">
      <c r="A9678" t="s">
        <v>2549</v>
      </c>
      <c r="B9678" s="56">
        <v>0.12016203703703704</v>
      </c>
      <c r="C9678" t="s">
        <v>13</v>
      </c>
      <c r="D9678" t="s">
        <v>33</v>
      </c>
      <c r="E9678">
        <v>25</v>
      </c>
      <c r="J9678" t="s">
        <v>120</v>
      </c>
    </row>
    <row r="9679" spans="1:10">
      <c r="A9679" t="s">
        <v>2549</v>
      </c>
      <c r="B9679" s="56">
        <v>0.12024305555555556</v>
      </c>
      <c r="C9679" t="s">
        <v>13</v>
      </c>
      <c r="D9679" t="s">
        <v>28</v>
      </c>
      <c r="E9679">
        <v>16</v>
      </c>
      <c r="H9679" t="s">
        <v>2638</v>
      </c>
    </row>
    <row r="9680" spans="1:10">
      <c r="A9680" t="s">
        <v>2549</v>
      </c>
      <c r="B9680" s="56">
        <v>0.12090277777777778</v>
      </c>
      <c r="C9680" t="s">
        <v>18</v>
      </c>
      <c r="D9680" t="s">
        <v>33</v>
      </c>
      <c r="E9680">
        <v>23</v>
      </c>
      <c r="J9680" t="s">
        <v>155</v>
      </c>
    </row>
    <row r="9681" spans="1:10">
      <c r="A9681" t="s">
        <v>2549</v>
      </c>
      <c r="B9681" s="56">
        <v>0.1209837962962963</v>
      </c>
      <c r="C9681" t="s">
        <v>18</v>
      </c>
      <c r="D9681" t="s">
        <v>45</v>
      </c>
      <c r="E9681">
        <v>3</v>
      </c>
      <c r="J9681" t="s">
        <v>1548</v>
      </c>
    </row>
    <row r="9682" spans="1:10">
      <c r="A9682" t="s">
        <v>2549</v>
      </c>
      <c r="B9682" s="56">
        <v>0.12109953703703703</v>
      </c>
      <c r="C9682" t="s">
        <v>18</v>
      </c>
      <c r="D9682" t="s">
        <v>28</v>
      </c>
      <c r="E9682">
        <v>14</v>
      </c>
      <c r="H9682" t="s">
        <v>2639</v>
      </c>
    </row>
    <row r="9683" spans="1:10">
      <c r="A9683" t="s">
        <v>2549</v>
      </c>
      <c r="B9683" s="56">
        <v>0.12167824074074074</v>
      </c>
      <c r="C9683" t="s">
        <v>18</v>
      </c>
      <c r="D9683" t="s">
        <v>28</v>
      </c>
      <c r="E9683">
        <v>3</v>
      </c>
      <c r="H9683" t="s">
        <v>2640</v>
      </c>
      <c r="J9683" t="s">
        <v>215</v>
      </c>
    </row>
    <row r="9684" spans="1:10">
      <c r="A9684" t="s">
        <v>2549</v>
      </c>
      <c r="B9684" s="56">
        <v>0.12246527777777778</v>
      </c>
      <c r="C9684" t="s">
        <v>888</v>
      </c>
      <c r="D9684" t="s">
        <v>30</v>
      </c>
      <c r="E9684">
        <v>17</v>
      </c>
      <c r="J9684" t="s">
        <v>2641</v>
      </c>
    </row>
    <row r="9685" spans="1:10">
      <c r="A9685" t="s">
        <v>2549</v>
      </c>
      <c r="B9685" s="56">
        <v>0.1230787037037037</v>
      </c>
      <c r="C9685" t="s">
        <v>888</v>
      </c>
      <c r="D9685" t="s">
        <v>28</v>
      </c>
      <c r="E9685">
        <v>20</v>
      </c>
      <c r="H9685" t="s">
        <v>2642</v>
      </c>
      <c r="I9685">
        <v>1</v>
      </c>
      <c r="J9685" t="s">
        <v>215</v>
      </c>
    </row>
    <row r="9686" spans="1:10">
      <c r="A9686" t="s">
        <v>2549</v>
      </c>
      <c r="B9686" s="56">
        <v>0.12407407407407407</v>
      </c>
      <c r="C9686" t="s">
        <v>888</v>
      </c>
      <c r="D9686" t="s">
        <v>101</v>
      </c>
      <c r="E9686">
        <v>9</v>
      </c>
      <c r="J9686" t="s">
        <v>2643</v>
      </c>
    </row>
    <row r="9687" spans="1:10">
      <c r="A9687" t="s">
        <v>2549</v>
      </c>
      <c r="B9687" s="56">
        <v>0.12467592592592593</v>
      </c>
      <c r="C9687" t="s">
        <v>19</v>
      </c>
      <c r="D9687" t="s">
        <v>37</v>
      </c>
      <c r="E9687">
        <v>25</v>
      </c>
    </row>
    <row r="9688" spans="1:10">
      <c r="A9688" t="s">
        <v>2549</v>
      </c>
      <c r="B9688" s="56">
        <v>0.12768518518518518</v>
      </c>
      <c r="C9688" t="s">
        <v>2554</v>
      </c>
      <c r="D9688" t="s">
        <v>28</v>
      </c>
      <c r="E9688">
        <v>31</v>
      </c>
      <c r="H9688" t="s">
        <v>2644</v>
      </c>
      <c r="I9688">
        <v>1</v>
      </c>
      <c r="J9688" t="s">
        <v>2645</v>
      </c>
    </row>
    <row r="9689" spans="1:10">
      <c r="A9689" t="s">
        <v>2549</v>
      </c>
      <c r="B9689" s="56">
        <v>0.12825231481481481</v>
      </c>
      <c r="C9689" t="s">
        <v>18</v>
      </c>
      <c r="D9689" t="s">
        <v>532</v>
      </c>
      <c r="E9689">
        <v>10</v>
      </c>
      <c r="J9689" t="s">
        <v>2621</v>
      </c>
    </row>
    <row r="9690" spans="1:10">
      <c r="A9690" t="s">
        <v>2549</v>
      </c>
      <c r="B9690" s="56">
        <v>0.12863425925925925</v>
      </c>
      <c r="C9690" t="s">
        <v>21</v>
      </c>
      <c r="D9690" t="s">
        <v>37</v>
      </c>
      <c r="E9690" t="s">
        <v>38</v>
      </c>
      <c r="F9690" t="s">
        <v>38</v>
      </c>
      <c r="J9690" t="s">
        <v>56</v>
      </c>
    </row>
    <row r="9691" spans="1:10">
      <c r="A9691" t="s">
        <v>2549</v>
      </c>
      <c r="B9691" s="56">
        <v>0.12863425925925925</v>
      </c>
      <c r="C9691" t="s">
        <v>21</v>
      </c>
      <c r="D9691" t="s">
        <v>37</v>
      </c>
      <c r="E9691">
        <v>24</v>
      </c>
      <c r="J9691" t="s">
        <v>57</v>
      </c>
    </row>
    <row r="9692" spans="1:10">
      <c r="A9692" t="s">
        <v>2549</v>
      </c>
      <c r="B9692" s="56">
        <v>0.16028935185185186</v>
      </c>
      <c r="C9692" t="s">
        <v>13</v>
      </c>
      <c r="D9692" t="s">
        <v>30</v>
      </c>
      <c r="E9692">
        <v>13</v>
      </c>
      <c r="J9692" t="s">
        <v>2623</v>
      </c>
    </row>
    <row r="9693" spans="1:10">
      <c r="A9693" t="s">
        <v>2549</v>
      </c>
      <c r="B9693" s="56">
        <v>0.12908564814814816</v>
      </c>
      <c r="C9693" t="s">
        <v>13</v>
      </c>
      <c r="D9693" t="s">
        <v>45</v>
      </c>
      <c r="E9693">
        <v>1</v>
      </c>
      <c r="J9693" t="s">
        <v>1548</v>
      </c>
    </row>
    <row r="9694" spans="1:10">
      <c r="A9694" t="s">
        <v>2549</v>
      </c>
      <c r="B9694" s="56">
        <v>0.12915509259259259</v>
      </c>
      <c r="C9694" t="s">
        <v>13</v>
      </c>
      <c r="D9694" t="s">
        <v>30</v>
      </c>
      <c r="E9694">
        <v>30</v>
      </c>
      <c r="J9694" t="s">
        <v>2623</v>
      </c>
    </row>
    <row r="9695" spans="1:10">
      <c r="A9695" t="s">
        <v>2549</v>
      </c>
      <c r="B9695" s="56">
        <v>0.12916666666666668</v>
      </c>
      <c r="C9695" t="s">
        <v>13</v>
      </c>
      <c r="D9695" t="s">
        <v>45</v>
      </c>
      <c r="E9695">
        <v>3</v>
      </c>
      <c r="J9695" t="s">
        <v>1548</v>
      </c>
    </row>
    <row r="9696" spans="1:10">
      <c r="A9696" t="s">
        <v>2549</v>
      </c>
      <c r="B9696" s="56">
        <v>0.1292824074074074</v>
      </c>
      <c r="C9696" t="s">
        <v>13</v>
      </c>
      <c r="D9696" t="s">
        <v>28</v>
      </c>
      <c r="E9696">
        <v>17</v>
      </c>
      <c r="H9696" t="s">
        <v>2646</v>
      </c>
    </row>
    <row r="9697" spans="1:10">
      <c r="A9697" t="s">
        <v>2549</v>
      </c>
      <c r="B9697" s="56">
        <v>0.12995370370370371</v>
      </c>
      <c r="C9697" t="s">
        <v>18</v>
      </c>
      <c r="D9697" t="s">
        <v>33</v>
      </c>
      <c r="E9697">
        <v>23</v>
      </c>
      <c r="J9697" t="s">
        <v>155</v>
      </c>
    </row>
    <row r="9698" spans="1:10">
      <c r="A9698" t="s">
        <v>2549</v>
      </c>
      <c r="B9698" s="56">
        <v>0.13002314814814814</v>
      </c>
      <c r="C9698" t="s">
        <v>18</v>
      </c>
      <c r="D9698" t="s">
        <v>45</v>
      </c>
      <c r="E9698">
        <v>4</v>
      </c>
      <c r="J9698" t="s">
        <v>1548</v>
      </c>
    </row>
    <row r="9699" spans="1:10">
      <c r="A9699" t="s">
        <v>2549</v>
      </c>
      <c r="B9699" s="56">
        <v>0.13012731481481482</v>
      </c>
      <c r="C9699" t="s">
        <v>18</v>
      </c>
      <c r="D9699" t="s">
        <v>62</v>
      </c>
      <c r="E9699" t="s">
        <v>38</v>
      </c>
      <c r="F9699" t="s">
        <v>38</v>
      </c>
      <c r="J9699" t="s">
        <v>224</v>
      </c>
    </row>
    <row r="9700" spans="1:10">
      <c r="A9700" t="s">
        <v>2549</v>
      </c>
      <c r="B9700" s="56">
        <v>0.13019675925925925</v>
      </c>
      <c r="C9700" t="s">
        <v>18</v>
      </c>
      <c r="D9700" t="s">
        <v>28</v>
      </c>
      <c r="E9700">
        <v>17</v>
      </c>
      <c r="H9700" t="s">
        <v>2631</v>
      </c>
      <c r="I9700">
        <v>1</v>
      </c>
    </row>
    <row r="9701" spans="1:10">
      <c r="A9701" t="s">
        <v>2549</v>
      </c>
      <c r="B9701" s="56">
        <v>0.13142361111111112</v>
      </c>
      <c r="C9701" t="s">
        <v>888</v>
      </c>
      <c r="D9701" t="s">
        <v>101</v>
      </c>
      <c r="E9701">
        <v>9</v>
      </c>
      <c r="J9701" t="s">
        <v>2643</v>
      </c>
    </row>
    <row r="9702" spans="1:10">
      <c r="A9702" t="s">
        <v>2549</v>
      </c>
      <c r="B9702" s="56">
        <v>0.13236111111111112</v>
      </c>
      <c r="C9702" t="s">
        <v>19</v>
      </c>
      <c r="D9702" t="s">
        <v>30</v>
      </c>
      <c r="E9702">
        <v>18</v>
      </c>
      <c r="J9702" t="s">
        <v>1244</v>
      </c>
    </row>
    <row r="9703" spans="1:10">
      <c r="A9703" t="s">
        <v>2549</v>
      </c>
      <c r="B9703" s="56">
        <v>0.13262731481481482</v>
      </c>
      <c r="C9703" t="s">
        <v>19</v>
      </c>
      <c r="D9703" t="s">
        <v>28</v>
      </c>
      <c r="E9703">
        <v>8</v>
      </c>
      <c r="H9703" t="s">
        <v>2647</v>
      </c>
    </row>
    <row r="9704" spans="1:10">
      <c r="A9704" t="s">
        <v>2549</v>
      </c>
      <c r="B9704" s="56">
        <v>0.13258101851851853</v>
      </c>
      <c r="C9704" t="s">
        <v>19</v>
      </c>
      <c r="D9704" t="s">
        <v>30</v>
      </c>
      <c r="E9704">
        <v>28</v>
      </c>
      <c r="J9704" t="s">
        <v>1244</v>
      </c>
    </row>
    <row r="9705" spans="1:10">
      <c r="A9705" t="s">
        <v>2549</v>
      </c>
      <c r="B9705" s="56">
        <v>0.13261574074074073</v>
      </c>
      <c r="C9705" t="s">
        <v>19</v>
      </c>
      <c r="D9705" t="s">
        <v>28</v>
      </c>
      <c r="E9705">
        <v>8</v>
      </c>
      <c r="H9705" t="s">
        <v>2647</v>
      </c>
    </row>
    <row r="9706" spans="1:10">
      <c r="A9706" t="s">
        <v>2549</v>
      </c>
      <c r="B9706" s="56">
        <v>0.1330787037037037</v>
      </c>
      <c r="C9706" t="s">
        <v>21</v>
      </c>
      <c r="D9706" t="s">
        <v>37</v>
      </c>
      <c r="F9706">
        <v>2</v>
      </c>
      <c r="J9706" t="s">
        <v>56</v>
      </c>
    </row>
    <row r="9707" spans="1:10">
      <c r="A9707" t="s">
        <v>2549</v>
      </c>
      <c r="B9707" s="56">
        <v>0.1330787037037037</v>
      </c>
      <c r="C9707" t="s">
        <v>21</v>
      </c>
      <c r="D9707" t="s">
        <v>37</v>
      </c>
      <c r="F9707">
        <v>5</v>
      </c>
      <c r="J9707" t="s">
        <v>57</v>
      </c>
    </row>
    <row r="9708" spans="1:10">
      <c r="A9708" t="s">
        <v>2549</v>
      </c>
      <c r="B9708" s="56">
        <v>0.13314814814814815</v>
      </c>
      <c r="C9708" t="s">
        <v>21</v>
      </c>
      <c r="D9708" t="s">
        <v>45</v>
      </c>
      <c r="E9708">
        <v>3</v>
      </c>
      <c r="J9708" t="s">
        <v>2485</v>
      </c>
    </row>
    <row r="9709" spans="1:10">
      <c r="A9709" t="s">
        <v>2549</v>
      </c>
      <c r="B9709" s="56">
        <v>0.13350694444444444</v>
      </c>
      <c r="C9709" t="s">
        <v>2554</v>
      </c>
      <c r="D9709" t="s">
        <v>30</v>
      </c>
      <c r="E9709">
        <v>21</v>
      </c>
      <c r="J9709" t="s">
        <v>2633</v>
      </c>
    </row>
    <row r="9710" spans="1:10">
      <c r="A9710" t="s">
        <v>2549</v>
      </c>
      <c r="B9710" s="56">
        <v>0.13351851851851851</v>
      </c>
      <c r="C9710" t="s">
        <v>2554</v>
      </c>
      <c r="D9710" t="s">
        <v>30</v>
      </c>
      <c r="E9710">
        <v>22</v>
      </c>
      <c r="J9710" t="s">
        <v>2633</v>
      </c>
    </row>
    <row r="9711" spans="1:10">
      <c r="A9711" t="s">
        <v>2549</v>
      </c>
      <c r="B9711" s="56">
        <v>0.13452546296296297</v>
      </c>
      <c r="C9711" t="s">
        <v>888</v>
      </c>
      <c r="D9711" t="s">
        <v>532</v>
      </c>
      <c r="E9711" t="s">
        <v>38</v>
      </c>
      <c r="F9711" t="s">
        <v>38</v>
      </c>
      <c r="J9711" t="s">
        <v>2648</v>
      </c>
    </row>
    <row r="9712" spans="1:10">
      <c r="A9712" t="s">
        <v>2549</v>
      </c>
      <c r="B9712" s="56">
        <v>0.13484953703703703</v>
      </c>
      <c r="C9712" t="s">
        <v>13</v>
      </c>
      <c r="D9712" t="s">
        <v>30</v>
      </c>
      <c r="E9712">
        <v>21</v>
      </c>
      <c r="J9712" t="s">
        <v>2649</v>
      </c>
    </row>
    <row r="9713" spans="1:10">
      <c r="A9713" t="s">
        <v>2549</v>
      </c>
      <c r="B9713" s="56">
        <v>0.13494212962962962</v>
      </c>
      <c r="C9713" t="s">
        <v>13</v>
      </c>
      <c r="D9713" t="s">
        <v>28</v>
      </c>
      <c r="E9713">
        <v>17</v>
      </c>
      <c r="H9713" t="s">
        <v>2631</v>
      </c>
      <c r="I9713">
        <v>1</v>
      </c>
    </row>
    <row r="9714" spans="1:10">
      <c r="A9714" t="s">
        <v>2549</v>
      </c>
      <c r="B9714" s="56">
        <v>0.13517361111111112</v>
      </c>
      <c r="C9714" t="s">
        <v>13</v>
      </c>
      <c r="D9714" t="s">
        <v>30</v>
      </c>
      <c r="E9714">
        <v>23</v>
      </c>
      <c r="J9714" t="s">
        <v>2623</v>
      </c>
    </row>
    <row r="9715" spans="1:10">
      <c r="A9715" t="s">
        <v>2549</v>
      </c>
      <c r="B9715" s="56">
        <v>0.13527777777777777</v>
      </c>
      <c r="C9715" t="s">
        <v>13</v>
      </c>
      <c r="D9715" t="s">
        <v>28</v>
      </c>
      <c r="E9715">
        <v>15</v>
      </c>
      <c r="H9715" t="s">
        <v>2630</v>
      </c>
    </row>
    <row r="9716" spans="1:10">
      <c r="A9716" t="s">
        <v>2549</v>
      </c>
      <c r="B9716" s="56">
        <v>0.13561342592592593</v>
      </c>
      <c r="C9716" t="s">
        <v>18</v>
      </c>
      <c r="D9716" t="s">
        <v>33</v>
      </c>
      <c r="E9716">
        <v>29</v>
      </c>
      <c r="J9716" t="s">
        <v>155</v>
      </c>
    </row>
    <row r="9717" spans="1:10">
      <c r="A9717" t="s">
        <v>2549</v>
      </c>
      <c r="B9717" s="56">
        <v>0.13565972222222222</v>
      </c>
      <c r="C9717" t="s">
        <v>18</v>
      </c>
      <c r="D9717" t="s">
        <v>28</v>
      </c>
      <c r="E9717">
        <v>10</v>
      </c>
      <c r="H9717" t="s">
        <v>2650</v>
      </c>
    </row>
    <row r="9718" spans="1:10">
      <c r="A9718" t="s">
        <v>2549</v>
      </c>
      <c r="B9718" s="56">
        <v>0.13680555555555557</v>
      </c>
      <c r="C9718" t="s">
        <v>18</v>
      </c>
      <c r="D9718" t="s">
        <v>28</v>
      </c>
      <c r="E9718">
        <v>20</v>
      </c>
      <c r="H9718" t="s">
        <v>2651</v>
      </c>
      <c r="J9718" t="s">
        <v>2652</v>
      </c>
    </row>
    <row r="9719" spans="1:10">
      <c r="A9719" t="s">
        <v>2549</v>
      </c>
      <c r="B9719" s="56">
        <v>0.13719907407407408</v>
      </c>
      <c r="C9719" t="s">
        <v>888</v>
      </c>
      <c r="D9719" t="s">
        <v>28</v>
      </c>
      <c r="E9719">
        <v>18</v>
      </c>
      <c r="H9719" t="s">
        <v>2653</v>
      </c>
      <c r="I9719">
        <v>1</v>
      </c>
      <c r="J9719" t="s">
        <v>215</v>
      </c>
    </row>
    <row r="9720" spans="1:10">
      <c r="A9720" t="s">
        <v>2549</v>
      </c>
      <c r="B9720" s="56">
        <v>0.1378587962962963</v>
      </c>
      <c r="C9720" t="s">
        <v>888</v>
      </c>
      <c r="D9720" t="s">
        <v>101</v>
      </c>
      <c r="E9720">
        <v>9</v>
      </c>
      <c r="J9720" t="s">
        <v>2643</v>
      </c>
    </row>
    <row r="9721" spans="1:10">
      <c r="A9721" t="s">
        <v>2549</v>
      </c>
      <c r="B9721" s="56">
        <v>0.13920138888888889</v>
      </c>
      <c r="C9721" t="s">
        <v>19</v>
      </c>
      <c r="D9721" t="s">
        <v>30</v>
      </c>
      <c r="E9721">
        <v>12</v>
      </c>
    </row>
    <row r="9722" spans="1:10">
      <c r="A9722" t="s">
        <v>2549</v>
      </c>
      <c r="B9722" s="56">
        <v>0.13927083333333334</v>
      </c>
      <c r="C9722" t="s">
        <v>19</v>
      </c>
      <c r="D9722" t="s">
        <v>30</v>
      </c>
      <c r="E9722">
        <v>23</v>
      </c>
      <c r="J9722" t="s">
        <v>1244</v>
      </c>
    </row>
    <row r="9723" spans="1:10">
      <c r="A9723" t="s">
        <v>2549</v>
      </c>
      <c r="B9723" s="56">
        <v>0.13936342592592593</v>
      </c>
      <c r="C9723" t="s">
        <v>19</v>
      </c>
      <c r="D9723" t="s">
        <v>45</v>
      </c>
      <c r="E9723">
        <v>1</v>
      </c>
      <c r="J9723" t="s">
        <v>1548</v>
      </c>
    </row>
    <row r="9724" spans="1:10">
      <c r="A9724" t="s">
        <v>2549</v>
      </c>
      <c r="B9724" s="56">
        <v>0.13994212962962962</v>
      </c>
      <c r="C9724" t="s">
        <v>14</v>
      </c>
      <c r="D9724" t="s">
        <v>30</v>
      </c>
      <c r="E9724" t="s">
        <v>38</v>
      </c>
      <c r="F9724" t="s">
        <v>38</v>
      </c>
      <c r="J9724" t="s">
        <v>2654</v>
      </c>
    </row>
    <row r="9725" spans="1:10">
      <c r="A9725" t="s">
        <v>2549</v>
      </c>
      <c r="B9725" s="56">
        <v>0.14004629629629631</v>
      </c>
      <c r="C9725" t="s">
        <v>14</v>
      </c>
      <c r="D9725" t="s">
        <v>30</v>
      </c>
      <c r="E9725">
        <v>24</v>
      </c>
      <c r="J9725" t="s">
        <v>2654</v>
      </c>
    </row>
    <row r="9726" spans="1:10">
      <c r="A9726" t="s">
        <v>2549</v>
      </c>
      <c r="B9726" s="56">
        <v>0.14021990740740742</v>
      </c>
      <c r="C9726" t="s">
        <v>14</v>
      </c>
      <c r="D9726" t="s">
        <v>28</v>
      </c>
      <c r="E9726">
        <v>9</v>
      </c>
      <c r="H9726" t="s">
        <v>2655</v>
      </c>
    </row>
    <row r="9727" spans="1:10">
      <c r="A9727" t="s">
        <v>2549</v>
      </c>
      <c r="B9727" s="56">
        <v>0.14069444444444446</v>
      </c>
      <c r="C9727" t="s">
        <v>14</v>
      </c>
      <c r="D9727" t="s">
        <v>30</v>
      </c>
      <c r="E9727">
        <v>26</v>
      </c>
      <c r="J9727" t="s">
        <v>2656</v>
      </c>
    </row>
    <row r="9728" spans="1:10">
      <c r="A9728" t="s">
        <v>2549</v>
      </c>
      <c r="B9728" s="56">
        <v>0.14072916666666666</v>
      </c>
      <c r="C9728" t="s">
        <v>14</v>
      </c>
      <c r="D9728" t="s">
        <v>28</v>
      </c>
      <c r="E9728">
        <v>9</v>
      </c>
      <c r="H9728" t="s">
        <v>2655</v>
      </c>
    </row>
    <row r="9729" spans="1:10">
      <c r="A9729" t="s">
        <v>2549</v>
      </c>
      <c r="B9729" s="56">
        <v>0.14078703703703704</v>
      </c>
      <c r="C9729" t="s">
        <v>14</v>
      </c>
      <c r="D9729" t="s">
        <v>30</v>
      </c>
      <c r="E9729" t="s">
        <v>38</v>
      </c>
      <c r="F9729" t="s">
        <v>38</v>
      </c>
      <c r="J9729" t="s">
        <v>2656</v>
      </c>
    </row>
    <row r="9730" spans="1:10">
      <c r="A9730" t="s">
        <v>2549</v>
      </c>
      <c r="B9730" s="56">
        <v>0.14103009259259258</v>
      </c>
      <c r="C9730" t="s">
        <v>21</v>
      </c>
      <c r="D9730" t="s">
        <v>37</v>
      </c>
      <c r="E9730" t="s">
        <v>38</v>
      </c>
      <c r="F9730" t="s">
        <v>38</v>
      </c>
    </row>
    <row r="9731" spans="1:10">
      <c r="A9731" t="s">
        <v>2549</v>
      </c>
      <c r="B9731" s="56">
        <v>0.14351851851851852</v>
      </c>
      <c r="C9731" t="s">
        <v>2554</v>
      </c>
      <c r="D9731" t="s">
        <v>30</v>
      </c>
      <c r="E9731">
        <v>26</v>
      </c>
      <c r="J9731" t="s">
        <v>2633</v>
      </c>
    </row>
    <row r="9732" spans="1:10">
      <c r="A9732" t="s">
        <v>2549</v>
      </c>
      <c r="B9732" s="56">
        <v>0.14354166666666668</v>
      </c>
      <c r="C9732" t="s">
        <v>2554</v>
      </c>
      <c r="D9732" t="s">
        <v>30</v>
      </c>
      <c r="E9732">
        <v>16</v>
      </c>
      <c r="J9732" t="s">
        <v>2633</v>
      </c>
    </row>
    <row r="9733" spans="1:10">
      <c r="A9733" t="s">
        <v>2549</v>
      </c>
      <c r="B9733" s="56">
        <v>0.14128472222222221</v>
      </c>
      <c r="C9733" t="s">
        <v>2554</v>
      </c>
      <c r="D9733" t="s">
        <v>28</v>
      </c>
      <c r="E9733">
        <v>9</v>
      </c>
      <c r="H9733" t="s">
        <v>2655</v>
      </c>
    </row>
    <row r="9734" spans="1:10">
      <c r="A9734" t="s">
        <v>2549</v>
      </c>
      <c r="B9734" s="56">
        <v>0.14204861111111111</v>
      </c>
      <c r="C9734" t="s">
        <v>18</v>
      </c>
      <c r="D9734" t="s">
        <v>62</v>
      </c>
      <c r="E9734" t="s">
        <v>38</v>
      </c>
      <c r="F9734" t="s">
        <v>38</v>
      </c>
      <c r="J9734" t="s">
        <v>2657</v>
      </c>
    </row>
    <row r="9735" spans="1:10">
      <c r="A9735" t="s">
        <v>2549</v>
      </c>
      <c r="B9735" s="56">
        <v>0.14233796296296297</v>
      </c>
      <c r="C9735" t="s">
        <v>18</v>
      </c>
      <c r="D9735" t="s">
        <v>532</v>
      </c>
      <c r="E9735">
        <v>12</v>
      </c>
      <c r="J9735" t="s">
        <v>2648</v>
      </c>
    </row>
    <row r="9736" spans="1:10">
      <c r="A9736" t="s">
        <v>2549</v>
      </c>
      <c r="B9736" s="56">
        <v>0.14246527777777779</v>
      </c>
      <c r="C9736" t="s">
        <v>18</v>
      </c>
      <c r="D9736" t="s">
        <v>62</v>
      </c>
      <c r="E9736" t="s">
        <v>38</v>
      </c>
      <c r="F9736" t="s">
        <v>38</v>
      </c>
      <c r="J9736" t="s">
        <v>2658</v>
      </c>
    </row>
    <row r="9737" spans="1:10">
      <c r="A9737" t="s">
        <v>2549</v>
      </c>
      <c r="B9737" s="56">
        <v>0.14289351851851853</v>
      </c>
      <c r="C9737" t="s">
        <v>13</v>
      </c>
      <c r="D9737" t="s">
        <v>33</v>
      </c>
      <c r="E9737">
        <v>14</v>
      </c>
      <c r="J9737" t="s">
        <v>120</v>
      </c>
    </row>
    <row r="9738" spans="1:10">
      <c r="A9738" t="s">
        <v>2549</v>
      </c>
      <c r="B9738" s="56">
        <v>0.14289351851851853</v>
      </c>
      <c r="C9738" t="s">
        <v>13</v>
      </c>
      <c r="D9738" t="s">
        <v>33</v>
      </c>
      <c r="E9738">
        <v>24</v>
      </c>
      <c r="J9738" t="s">
        <v>120</v>
      </c>
    </row>
    <row r="9739" spans="1:10">
      <c r="A9739" t="s">
        <v>2549</v>
      </c>
      <c r="B9739" s="56">
        <v>0.14299768518518519</v>
      </c>
      <c r="C9739" t="s">
        <v>13</v>
      </c>
      <c r="D9739" t="s">
        <v>28</v>
      </c>
      <c r="E9739">
        <v>12</v>
      </c>
      <c r="H9739" t="s">
        <v>2625</v>
      </c>
    </row>
    <row r="9740" spans="1:10">
      <c r="A9740" t="s">
        <v>2549</v>
      </c>
      <c r="B9740" s="56">
        <v>0.14303240740740741</v>
      </c>
      <c r="C9740" t="s">
        <v>13</v>
      </c>
      <c r="D9740" t="s">
        <v>28</v>
      </c>
      <c r="E9740">
        <v>14</v>
      </c>
      <c r="H9740" t="s">
        <v>2637</v>
      </c>
      <c r="I9740">
        <v>1</v>
      </c>
    </row>
    <row r="9741" spans="1:10">
      <c r="A9741" t="s">
        <v>2549</v>
      </c>
      <c r="B9741" s="56">
        <v>0.1433912037037037</v>
      </c>
      <c r="C9741" t="s">
        <v>18</v>
      </c>
      <c r="D9741" t="s">
        <v>33</v>
      </c>
      <c r="E9741" t="s">
        <v>17</v>
      </c>
      <c r="F9741">
        <v>20</v>
      </c>
      <c r="G9741" t="s">
        <v>40</v>
      </c>
      <c r="J9741" t="s">
        <v>155</v>
      </c>
    </row>
    <row r="9742" spans="1:10">
      <c r="A9742" t="s">
        <v>2549</v>
      </c>
      <c r="B9742" s="56">
        <v>0.14347222222222222</v>
      </c>
      <c r="C9742" t="s">
        <v>18</v>
      </c>
      <c r="D9742" t="s">
        <v>28</v>
      </c>
      <c r="E9742">
        <v>15</v>
      </c>
      <c r="H9742" t="s">
        <v>2659</v>
      </c>
      <c r="J9742" t="s">
        <v>2660</v>
      </c>
    </row>
    <row r="9743" spans="1:10">
      <c r="A9743" t="s">
        <v>2549</v>
      </c>
      <c r="B9743" s="56">
        <v>0.14385416666666667</v>
      </c>
      <c r="C9743" t="s">
        <v>18</v>
      </c>
      <c r="D9743" t="s">
        <v>33</v>
      </c>
      <c r="E9743">
        <v>27</v>
      </c>
      <c r="J9743" t="s">
        <v>1697</v>
      </c>
    </row>
    <row r="9744" spans="1:10">
      <c r="A9744" t="s">
        <v>2549</v>
      </c>
      <c r="B9744" s="56">
        <v>0.14425925925925925</v>
      </c>
      <c r="C9744" t="s">
        <v>18</v>
      </c>
      <c r="D9744" t="s">
        <v>28</v>
      </c>
      <c r="E9744">
        <v>30</v>
      </c>
      <c r="H9744" t="s">
        <v>2661</v>
      </c>
    </row>
    <row r="9745" spans="1:10">
      <c r="A9745" t="s">
        <v>2549</v>
      </c>
      <c r="B9745" s="56">
        <v>0.14587962962962964</v>
      </c>
      <c r="C9745" t="s">
        <v>19</v>
      </c>
      <c r="D9745" t="s">
        <v>30</v>
      </c>
      <c r="E9745">
        <v>13</v>
      </c>
      <c r="J9745" t="s">
        <v>1328</v>
      </c>
    </row>
    <row r="9746" spans="1:10">
      <c r="A9746" t="s">
        <v>2549</v>
      </c>
      <c r="B9746" s="56">
        <v>0.14621527777777779</v>
      </c>
      <c r="C9746" t="s">
        <v>19</v>
      </c>
      <c r="D9746" t="s">
        <v>28</v>
      </c>
      <c r="E9746">
        <v>27</v>
      </c>
      <c r="H9746" t="s">
        <v>2662</v>
      </c>
    </row>
    <row r="9747" spans="1:10">
      <c r="A9747" t="s">
        <v>2549</v>
      </c>
      <c r="B9747" s="56">
        <v>0.1463888888888889</v>
      </c>
      <c r="C9747" t="s">
        <v>19</v>
      </c>
      <c r="D9747" t="s">
        <v>30</v>
      </c>
      <c r="E9747">
        <v>18</v>
      </c>
      <c r="J9747" t="s">
        <v>1244</v>
      </c>
    </row>
    <row r="9748" spans="1:10">
      <c r="A9748" t="s">
        <v>2549</v>
      </c>
      <c r="B9748" s="56">
        <v>0.14645833333333333</v>
      </c>
      <c r="C9748" t="s">
        <v>19</v>
      </c>
      <c r="D9748" t="s">
        <v>28</v>
      </c>
      <c r="E9748">
        <v>10</v>
      </c>
      <c r="H9748" t="s">
        <v>2663</v>
      </c>
    </row>
    <row r="9749" spans="1:10">
      <c r="A9749" t="s">
        <v>2549</v>
      </c>
      <c r="B9749" s="56">
        <v>0.14677083333333332</v>
      </c>
      <c r="C9749" t="s">
        <v>14</v>
      </c>
      <c r="D9749" t="s">
        <v>30</v>
      </c>
      <c r="E9749">
        <v>17</v>
      </c>
      <c r="J9749" t="s">
        <v>2664</v>
      </c>
    </row>
    <row r="9750" spans="1:10">
      <c r="A9750" t="s">
        <v>2549</v>
      </c>
      <c r="B9750" s="56">
        <v>0.14678240740740742</v>
      </c>
      <c r="C9750" t="s">
        <v>14</v>
      </c>
      <c r="D9750" t="s">
        <v>30</v>
      </c>
      <c r="E9750">
        <v>18</v>
      </c>
      <c r="J9750" t="s">
        <v>2664</v>
      </c>
    </row>
    <row r="9751" spans="1:10">
      <c r="A9751" t="s">
        <v>2549</v>
      </c>
      <c r="B9751" s="56">
        <v>0.14739583333333334</v>
      </c>
      <c r="C9751" t="s">
        <v>14</v>
      </c>
      <c r="D9751" t="s">
        <v>28</v>
      </c>
      <c r="E9751">
        <v>32</v>
      </c>
      <c r="H9751" t="s">
        <v>2665</v>
      </c>
    </row>
    <row r="9752" spans="1:10">
      <c r="A9752" t="s">
        <v>2549</v>
      </c>
      <c r="B9752" s="56">
        <v>0.14774305555555556</v>
      </c>
      <c r="C9752" t="s">
        <v>14</v>
      </c>
      <c r="D9752" t="s">
        <v>30</v>
      </c>
      <c r="E9752">
        <v>13</v>
      </c>
      <c r="J9752" t="s">
        <v>2664</v>
      </c>
    </row>
    <row r="9753" spans="1:10">
      <c r="A9753" t="s">
        <v>2549</v>
      </c>
      <c r="B9753" s="56">
        <v>0.14776620370370369</v>
      </c>
      <c r="C9753" t="s">
        <v>14</v>
      </c>
      <c r="D9753" t="s">
        <v>30</v>
      </c>
      <c r="E9753">
        <v>18</v>
      </c>
      <c r="I9753">
        <v>1</v>
      </c>
      <c r="J9753" t="s">
        <v>2666</v>
      </c>
    </row>
    <row r="9754" spans="1:10">
      <c r="A9754" t="s">
        <v>2549</v>
      </c>
      <c r="B9754" s="56">
        <v>0.14921296296296296</v>
      </c>
      <c r="C9754" t="s">
        <v>888</v>
      </c>
      <c r="D9754" t="s">
        <v>15</v>
      </c>
      <c r="E9754" t="s">
        <v>17</v>
      </c>
      <c r="F9754">
        <v>20</v>
      </c>
    </row>
    <row r="9755" spans="1:10">
      <c r="A9755" t="s">
        <v>2549</v>
      </c>
      <c r="B9755" s="56">
        <v>0.14959490740740741</v>
      </c>
      <c r="C9755" t="s">
        <v>19</v>
      </c>
      <c r="D9755" t="s">
        <v>37</v>
      </c>
      <c r="E9755">
        <v>13</v>
      </c>
    </row>
    <row r="9756" spans="1:10">
      <c r="A9756" t="s">
        <v>2549</v>
      </c>
      <c r="B9756" s="56">
        <v>0.15690972222222221</v>
      </c>
      <c r="C9756" t="s">
        <v>21</v>
      </c>
      <c r="D9756" t="s">
        <v>321</v>
      </c>
      <c r="E9756">
        <v>17</v>
      </c>
    </row>
    <row r="9757" spans="1:10">
      <c r="A9757" t="s">
        <v>2549</v>
      </c>
      <c r="B9757" s="56">
        <v>0.15715277777777778</v>
      </c>
      <c r="C9757" t="s">
        <v>21</v>
      </c>
      <c r="D9757" t="s">
        <v>101</v>
      </c>
      <c r="E9757">
        <v>9</v>
      </c>
      <c r="J9757" t="s">
        <v>2667</v>
      </c>
    </row>
    <row r="9758" spans="1:10">
      <c r="A9758" t="s">
        <v>2549</v>
      </c>
      <c r="B9758" s="56">
        <v>0.16087962962962962</v>
      </c>
      <c r="C9758" t="s">
        <v>888</v>
      </c>
      <c r="D9758" t="s">
        <v>45</v>
      </c>
      <c r="E9758">
        <v>73</v>
      </c>
      <c r="J9758" t="s">
        <v>2486</v>
      </c>
    </row>
    <row r="9759" spans="1:10">
      <c r="A9759" t="s">
        <v>2549</v>
      </c>
      <c r="B9759" s="56">
        <v>0.1610300925925926</v>
      </c>
      <c r="C9759" t="s">
        <v>18</v>
      </c>
      <c r="D9759" t="s">
        <v>45</v>
      </c>
      <c r="E9759">
        <v>23</v>
      </c>
      <c r="J9759" t="s">
        <v>2486</v>
      </c>
    </row>
    <row r="9760" spans="1:10">
      <c r="A9760" t="s">
        <v>2549</v>
      </c>
      <c r="B9760" s="56">
        <v>0.1643287037037037</v>
      </c>
      <c r="C9760" t="s">
        <v>19</v>
      </c>
      <c r="D9760" t="s">
        <v>37</v>
      </c>
      <c r="E9760">
        <v>26</v>
      </c>
      <c r="J9760" t="s">
        <v>2617</v>
      </c>
    </row>
    <row r="9761" spans="1:10">
      <c r="A9761" t="s">
        <v>2549</v>
      </c>
      <c r="B9761" s="56">
        <v>0.17634259259259261</v>
      </c>
      <c r="C9761" t="s">
        <v>21</v>
      </c>
      <c r="D9761" t="s">
        <v>15</v>
      </c>
      <c r="E9761" t="s">
        <v>38</v>
      </c>
      <c r="F9761" t="s">
        <v>38</v>
      </c>
      <c r="J9761" t="s">
        <v>56</v>
      </c>
    </row>
    <row r="9762" spans="1:10">
      <c r="A9762" t="s">
        <v>2549</v>
      </c>
      <c r="B9762" s="56">
        <v>0.17634259259259261</v>
      </c>
      <c r="C9762" t="s">
        <v>21</v>
      </c>
      <c r="D9762" t="s">
        <v>15</v>
      </c>
      <c r="E9762">
        <v>15</v>
      </c>
      <c r="J9762" t="s">
        <v>57</v>
      </c>
    </row>
    <row r="9763" spans="1:10">
      <c r="A9763" t="s">
        <v>2549</v>
      </c>
      <c r="B9763" s="56">
        <v>0.17712962962962964</v>
      </c>
      <c r="C9763" t="s">
        <v>21</v>
      </c>
      <c r="D9763" t="s">
        <v>321</v>
      </c>
      <c r="E9763">
        <v>24</v>
      </c>
    </row>
    <row r="9764" spans="1:10">
      <c r="A9764" t="s">
        <v>2549</v>
      </c>
      <c r="B9764" s="56">
        <v>0.17813657407407407</v>
      </c>
      <c r="C9764" t="s">
        <v>18</v>
      </c>
      <c r="D9764" t="s">
        <v>37</v>
      </c>
      <c r="E9764">
        <v>3</v>
      </c>
    </row>
    <row r="9765" spans="1:10">
      <c r="A9765" t="s">
        <v>2549</v>
      </c>
      <c r="B9765" s="56">
        <v>0.17813657407407407</v>
      </c>
      <c r="C9765" t="s">
        <v>19</v>
      </c>
      <c r="D9765" t="s">
        <v>37</v>
      </c>
      <c r="E9765">
        <v>13</v>
      </c>
    </row>
    <row r="9766" spans="1:10">
      <c r="A9766" t="s">
        <v>2549</v>
      </c>
      <c r="B9766" s="56">
        <v>0.17833333333333334</v>
      </c>
      <c r="C9766" t="s">
        <v>21</v>
      </c>
      <c r="D9766" t="s">
        <v>37</v>
      </c>
      <c r="E9766">
        <v>22</v>
      </c>
    </row>
    <row r="9767" spans="1:10">
      <c r="A9767" t="s">
        <v>2549</v>
      </c>
      <c r="B9767" s="56">
        <v>0.17958333333333334</v>
      </c>
      <c r="C9767" t="s">
        <v>14</v>
      </c>
      <c r="D9767" t="s">
        <v>15</v>
      </c>
      <c r="E9767">
        <v>15</v>
      </c>
    </row>
    <row r="9768" spans="1:10">
      <c r="A9768" t="s">
        <v>2550</v>
      </c>
      <c r="B9768" s="56">
        <v>1.1145833333333334E-2</v>
      </c>
      <c r="C9768" t="s">
        <v>21</v>
      </c>
      <c r="D9768" t="s">
        <v>15</v>
      </c>
      <c r="E9768">
        <v>7</v>
      </c>
      <c r="F9768">
        <v>3</v>
      </c>
    </row>
    <row r="9769" spans="1:10">
      <c r="A9769" t="s">
        <v>2550</v>
      </c>
      <c r="B9769" s="56">
        <v>1.2152777777777778E-2</v>
      </c>
      <c r="C9769" t="s">
        <v>18</v>
      </c>
      <c r="D9769" t="s">
        <v>37</v>
      </c>
      <c r="E9769">
        <v>6</v>
      </c>
      <c r="F9769">
        <v>5</v>
      </c>
    </row>
    <row r="9770" spans="1:10">
      <c r="A9770" t="s">
        <v>2550</v>
      </c>
      <c r="B9770" s="56">
        <v>1.5659722222222221E-2</v>
      </c>
      <c r="C9770" t="s">
        <v>14</v>
      </c>
      <c r="D9770" t="s">
        <v>15</v>
      </c>
      <c r="E9770" t="s">
        <v>17</v>
      </c>
      <c r="F9770">
        <v>20</v>
      </c>
    </row>
    <row r="9771" spans="1:10">
      <c r="A9771" t="s">
        <v>2550</v>
      </c>
      <c r="B9771" s="56">
        <v>1.9189814814814816E-2</v>
      </c>
      <c r="C9771" t="s">
        <v>21</v>
      </c>
      <c r="D9771" t="s">
        <v>321</v>
      </c>
      <c r="E9771" t="s">
        <v>20</v>
      </c>
      <c r="F9771">
        <v>1</v>
      </c>
    </row>
    <row r="9772" spans="1:10">
      <c r="A9772" t="s">
        <v>2550</v>
      </c>
      <c r="B9772" s="56">
        <v>2.0277777777777777E-2</v>
      </c>
      <c r="C9772" t="s">
        <v>19</v>
      </c>
      <c r="D9772" t="s">
        <v>37</v>
      </c>
      <c r="E9772">
        <v>16</v>
      </c>
      <c r="F9772">
        <v>5</v>
      </c>
    </row>
    <row r="9773" spans="1:10">
      <c r="A9773" t="s">
        <v>2550</v>
      </c>
      <c r="B9773" s="56">
        <v>2.6562499999999999E-2</v>
      </c>
      <c r="C9773" t="s">
        <v>14</v>
      </c>
      <c r="D9773" t="s">
        <v>15</v>
      </c>
      <c r="E9773">
        <v>14</v>
      </c>
      <c r="F9773">
        <v>11</v>
      </c>
    </row>
    <row r="9774" spans="1:10">
      <c r="A9774" t="s">
        <v>2550</v>
      </c>
      <c r="B9774" s="56">
        <v>2.7372685185185184E-2</v>
      </c>
      <c r="C9774" t="s">
        <v>888</v>
      </c>
      <c r="D9774" t="s">
        <v>109</v>
      </c>
      <c r="E9774">
        <v>18</v>
      </c>
      <c r="F9774">
        <v>18</v>
      </c>
    </row>
    <row r="9775" spans="1:10">
      <c r="A9775" t="s">
        <v>2550</v>
      </c>
      <c r="B9775" s="56">
        <v>2.7766203703703703E-2</v>
      </c>
      <c r="C9775" t="s">
        <v>14</v>
      </c>
      <c r="D9775" t="s">
        <v>55</v>
      </c>
      <c r="E9775">
        <v>15</v>
      </c>
      <c r="F9775">
        <v>10</v>
      </c>
    </row>
    <row r="9776" spans="1:10">
      <c r="A9776" t="s">
        <v>2550</v>
      </c>
      <c r="B9776" s="56">
        <v>3.037037037037037E-2</v>
      </c>
      <c r="C9776" t="s">
        <v>18</v>
      </c>
      <c r="D9776" t="s">
        <v>51</v>
      </c>
      <c r="E9776" t="s">
        <v>38</v>
      </c>
      <c r="F9776" t="s">
        <v>38</v>
      </c>
      <c r="J9776" t="s">
        <v>56</v>
      </c>
    </row>
    <row r="9777" spans="1:10">
      <c r="A9777" t="s">
        <v>2550</v>
      </c>
      <c r="B9777" s="56">
        <v>3.037037037037037E-2</v>
      </c>
      <c r="C9777" t="s">
        <v>18</v>
      </c>
      <c r="D9777" t="s">
        <v>51</v>
      </c>
      <c r="E9777">
        <v>23</v>
      </c>
      <c r="F9777">
        <v>18</v>
      </c>
      <c r="J9777" t="s">
        <v>2560</v>
      </c>
    </row>
    <row r="9778" spans="1:10">
      <c r="A9778" t="s">
        <v>2550</v>
      </c>
      <c r="B9778" s="56">
        <v>3.2303240740740743E-2</v>
      </c>
      <c r="C9778" t="s">
        <v>21</v>
      </c>
      <c r="D9778" t="s">
        <v>37</v>
      </c>
      <c r="E9778">
        <v>22</v>
      </c>
      <c r="F9778">
        <v>13</v>
      </c>
    </row>
    <row r="9779" spans="1:10">
      <c r="A9779" t="s">
        <v>2550</v>
      </c>
      <c r="B9779" s="56">
        <v>3.8553240740740742E-2</v>
      </c>
      <c r="C9779" t="s">
        <v>14</v>
      </c>
      <c r="D9779" t="s">
        <v>26</v>
      </c>
      <c r="E9779" t="s">
        <v>38</v>
      </c>
      <c r="F9779" t="s">
        <v>38</v>
      </c>
      <c r="J9779" t="s">
        <v>2042</v>
      </c>
    </row>
    <row r="9780" spans="1:10">
      <c r="A9780" t="s">
        <v>2550</v>
      </c>
      <c r="B9780" s="56">
        <v>3.8553240740740742E-2</v>
      </c>
      <c r="C9780" t="s">
        <v>14</v>
      </c>
      <c r="D9780" t="s">
        <v>26</v>
      </c>
      <c r="E9780">
        <v>23</v>
      </c>
      <c r="F9780">
        <v>19</v>
      </c>
      <c r="J9780" t="s">
        <v>2562</v>
      </c>
    </row>
    <row r="9781" spans="1:10">
      <c r="A9781" t="s">
        <v>2550</v>
      </c>
      <c r="B9781" s="56">
        <v>3.934027777777778E-2</v>
      </c>
      <c r="C9781" t="s">
        <v>14</v>
      </c>
      <c r="D9781" t="s">
        <v>15</v>
      </c>
      <c r="E9781">
        <v>5</v>
      </c>
      <c r="F9781">
        <v>2</v>
      </c>
    </row>
    <row r="9782" spans="1:10">
      <c r="A9782" t="s">
        <v>2550</v>
      </c>
      <c r="B9782" s="56">
        <v>4.0706018518518516E-2</v>
      </c>
      <c r="C9782" t="s">
        <v>14</v>
      </c>
      <c r="D9782" t="s">
        <v>321</v>
      </c>
      <c r="E9782">
        <v>17</v>
      </c>
      <c r="F9782">
        <v>13</v>
      </c>
    </row>
    <row r="9783" spans="1:10">
      <c r="A9783" t="s">
        <v>2550</v>
      </c>
      <c r="B9783" s="56">
        <v>4.2777777777777776E-2</v>
      </c>
      <c r="C9783" t="s">
        <v>888</v>
      </c>
      <c r="D9783" t="s">
        <v>15</v>
      </c>
      <c r="E9783">
        <v>17</v>
      </c>
      <c r="F9783">
        <v>8</v>
      </c>
    </row>
    <row r="9784" spans="1:10">
      <c r="A9784" t="s">
        <v>2550</v>
      </c>
      <c r="B9784" s="56">
        <v>4.3969907407407409E-2</v>
      </c>
      <c r="C9784" t="s">
        <v>21</v>
      </c>
      <c r="D9784" t="s">
        <v>37</v>
      </c>
      <c r="E9784" t="s">
        <v>38</v>
      </c>
      <c r="F9784" t="s">
        <v>38</v>
      </c>
      <c r="J9784" t="s">
        <v>56</v>
      </c>
    </row>
    <row r="9785" spans="1:10">
      <c r="A9785" t="s">
        <v>2550</v>
      </c>
      <c r="B9785" s="56">
        <v>4.3969907407407409E-2</v>
      </c>
      <c r="C9785" t="s">
        <v>21</v>
      </c>
      <c r="D9785" t="s">
        <v>37</v>
      </c>
      <c r="E9785" t="s">
        <v>17</v>
      </c>
      <c r="F9785">
        <v>20</v>
      </c>
      <c r="J9785" t="s">
        <v>57</v>
      </c>
    </row>
    <row r="9786" spans="1:10">
      <c r="A9786" t="s">
        <v>2550</v>
      </c>
      <c r="B9786" s="56">
        <v>4.7037037037037037E-2</v>
      </c>
      <c r="C9786" t="s">
        <v>21</v>
      </c>
      <c r="D9786" t="s">
        <v>321</v>
      </c>
      <c r="E9786">
        <v>12</v>
      </c>
      <c r="F9786">
        <v>2</v>
      </c>
      <c r="J9786" t="s">
        <v>2042</v>
      </c>
    </row>
    <row r="9787" spans="1:10">
      <c r="A9787" t="s">
        <v>2550</v>
      </c>
      <c r="B9787" s="56">
        <v>4.7037037037037037E-2</v>
      </c>
      <c r="C9787" t="s">
        <v>21</v>
      </c>
      <c r="D9787" t="s">
        <v>321</v>
      </c>
      <c r="E9787">
        <v>14</v>
      </c>
      <c r="F9787">
        <v>4</v>
      </c>
      <c r="J9787" t="s">
        <v>2043</v>
      </c>
    </row>
    <row r="9788" spans="1:10">
      <c r="A9788" t="s">
        <v>2550</v>
      </c>
      <c r="B9788" s="56">
        <v>5.0092592592592591E-2</v>
      </c>
      <c r="C9788" t="s">
        <v>21</v>
      </c>
      <c r="D9788" t="s">
        <v>15</v>
      </c>
      <c r="E9788">
        <v>13</v>
      </c>
      <c r="F9788">
        <v>9</v>
      </c>
    </row>
    <row r="9789" spans="1:10">
      <c r="A9789" t="s">
        <v>2550</v>
      </c>
      <c r="B9789" s="56">
        <v>8.2754629629629636E-2</v>
      </c>
      <c r="C9789" t="s">
        <v>18</v>
      </c>
      <c r="D9789" t="s">
        <v>109</v>
      </c>
      <c r="E9789">
        <v>12</v>
      </c>
      <c r="F9789">
        <v>9</v>
      </c>
      <c r="J9789" t="s">
        <v>2351</v>
      </c>
    </row>
    <row r="9790" spans="1:10">
      <c r="A9790" t="s">
        <v>2550</v>
      </c>
      <c r="B9790" s="56">
        <v>0.11350694444444444</v>
      </c>
      <c r="C9790" t="s">
        <v>21</v>
      </c>
      <c r="D9790" t="s">
        <v>15</v>
      </c>
      <c r="E9790" t="s">
        <v>38</v>
      </c>
      <c r="F9790" t="s">
        <v>38</v>
      </c>
    </row>
    <row r="9791" spans="1:10">
      <c r="A9791" t="s">
        <v>2550</v>
      </c>
      <c r="B9791" s="56">
        <v>0.11356481481481481</v>
      </c>
      <c r="C9791" t="s">
        <v>13</v>
      </c>
      <c r="D9791" t="s">
        <v>15</v>
      </c>
      <c r="E9791">
        <v>16</v>
      </c>
      <c r="F9791">
        <v>14</v>
      </c>
    </row>
    <row r="9792" spans="1:10">
      <c r="A9792" t="s">
        <v>2550</v>
      </c>
      <c r="B9792" s="56">
        <v>0.11469907407407408</v>
      </c>
      <c r="C9792" t="s">
        <v>18</v>
      </c>
      <c r="D9792" t="s">
        <v>15</v>
      </c>
      <c r="E9792">
        <v>13</v>
      </c>
      <c r="F9792">
        <v>8</v>
      </c>
    </row>
    <row r="9793" spans="1:10">
      <c r="A9793" t="s">
        <v>2550</v>
      </c>
      <c r="B9793" s="56">
        <v>0.12357638888888889</v>
      </c>
      <c r="C9793" t="s">
        <v>13</v>
      </c>
      <c r="D9793" t="s">
        <v>15</v>
      </c>
      <c r="E9793">
        <v>18</v>
      </c>
      <c r="F9793">
        <v>16</v>
      </c>
    </row>
    <row r="9794" spans="1:10">
      <c r="A9794" t="s">
        <v>2550</v>
      </c>
      <c r="B9794" s="56">
        <v>0.12590277777777778</v>
      </c>
      <c r="C9794" t="s">
        <v>888</v>
      </c>
      <c r="D9794" t="s">
        <v>15</v>
      </c>
      <c r="E9794">
        <v>27</v>
      </c>
      <c r="F9794">
        <v>18</v>
      </c>
    </row>
    <row r="9795" spans="1:10">
      <c r="A9795" t="s">
        <v>2550</v>
      </c>
      <c r="B9795" s="56">
        <v>0.1259837962962963</v>
      </c>
      <c r="C9795" t="s">
        <v>14</v>
      </c>
      <c r="D9795" t="s">
        <v>15</v>
      </c>
      <c r="E9795">
        <v>10</v>
      </c>
      <c r="F9795">
        <v>7</v>
      </c>
    </row>
    <row r="9796" spans="1:10">
      <c r="A9796" t="s">
        <v>2550</v>
      </c>
      <c r="B9796" s="56">
        <v>0.12993055555555555</v>
      </c>
      <c r="C9796" t="s">
        <v>19</v>
      </c>
      <c r="D9796" t="s">
        <v>37</v>
      </c>
      <c r="E9796">
        <v>23</v>
      </c>
      <c r="F9796">
        <v>12</v>
      </c>
    </row>
    <row r="9797" spans="1:10">
      <c r="A9797" t="s">
        <v>2550</v>
      </c>
      <c r="B9797" s="56">
        <v>0.13047453703703704</v>
      </c>
      <c r="C9797" t="s">
        <v>19</v>
      </c>
      <c r="D9797" t="s">
        <v>137</v>
      </c>
      <c r="E9797">
        <v>22</v>
      </c>
      <c r="F9797">
        <v>9</v>
      </c>
    </row>
    <row r="9798" spans="1:10">
      <c r="A9798" t="s">
        <v>2550</v>
      </c>
      <c r="B9798" s="56">
        <v>0.13278935185185184</v>
      </c>
      <c r="C9798" t="s">
        <v>21</v>
      </c>
      <c r="D9798" t="s">
        <v>78</v>
      </c>
      <c r="E9798">
        <v>26</v>
      </c>
      <c r="F9798">
        <v>20</v>
      </c>
    </row>
    <row r="9799" spans="1:10">
      <c r="A9799" t="s">
        <v>2550</v>
      </c>
      <c r="B9799" s="56">
        <v>0.13675925925925925</v>
      </c>
      <c r="C9799" t="s">
        <v>19</v>
      </c>
      <c r="D9799" t="s">
        <v>37</v>
      </c>
      <c r="E9799">
        <v>19</v>
      </c>
      <c r="F9799">
        <v>8</v>
      </c>
    </row>
    <row r="9800" spans="1:10">
      <c r="A9800" t="s">
        <v>2550</v>
      </c>
      <c r="B9800" s="56">
        <v>0.13859953703703703</v>
      </c>
      <c r="C9800" t="s">
        <v>19</v>
      </c>
      <c r="D9800" t="s">
        <v>137</v>
      </c>
      <c r="E9800">
        <v>19</v>
      </c>
      <c r="F9800">
        <v>8</v>
      </c>
    </row>
    <row r="9801" spans="1:10">
      <c r="A9801" t="s">
        <v>2550</v>
      </c>
      <c r="B9801" s="56">
        <v>0.13894675925925926</v>
      </c>
      <c r="C9801" t="s">
        <v>19</v>
      </c>
      <c r="D9801" t="s">
        <v>2585</v>
      </c>
      <c r="E9801">
        <v>11</v>
      </c>
      <c r="F9801">
        <v>9</v>
      </c>
      <c r="J9801" t="s">
        <v>243</v>
      </c>
    </row>
    <row r="9802" spans="1:10">
      <c r="A9802" t="s">
        <v>2550</v>
      </c>
      <c r="B9802" s="56">
        <v>0.14270833333333333</v>
      </c>
      <c r="C9802" t="s">
        <v>19</v>
      </c>
      <c r="D9802" t="s">
        <v>70</v>
      </c>
      <c r="E9802" t="s">
        <v>38</v>
      </c>
      <c r="F9802" t="s">
        <v>38</v>
      </c>
    </row>
    <row r="9803" spans="1:10">
      <c r="A9803" t="s">
        <v>2550</v>
      </c>
      <c r="B9803" s="56">
        <v>0.14288194444444444</v>
      </c>
      <c r="C9803" t="s">
        <v>14</v>
      </c>
      <c r="D9803" t="s">
        <v>37</v>
      </c>
      <c r="E9803">
        <v>24</v>
      </c>
      <c r="F9803">
        <v>16</v>
      </c>
    </row>
    <row r="9804" spans="1:10">
      <c r="A9804" t="s">
        <v>2550</v>
      </c>
      <c r="B9804" s="56">
        <v>0.14370370370370369</v>
      </c>
      <c r="C9804" t="s">
        <v>13</v>
      </c>
      <c r="D9804" t="s">
        <v>78</v>
      </c>
      <c r="E9804">
        <v>4</v>
      </c>
      <c r="F9804">
        <v>2</v>
      </c>
    </row>
    <row r="9805" spans="1:10">
      <c r="A9805" t="s">
        <v>2550</v>
      </c>
      <c r="B9805" s="56">
        <v>0.14384259259259261</v>
      </c>
      <c r="C9805" t="s">
        <v>14</v>
      </c>
      <c r="D9805" t="s">
        <v>78</v>
      </c>
      <c r="E9805">
        <v>17</v>
      </c>
      <c r="F9805">
        <v>13</v>
      </c>
    </row>
    <row r="9806" spans="1:10">
      <c r="A9806" t="s">
        <v>2550</v>
      </c>
      <c r="B9806" s="56">
        <v>0.14527777777777778</v>
      </c>
      <c r="C9806" t="s">
        <v>18</v>
      </c>
      <c r="D9806" t="s">
        <v>101</v>
      </c>
      <c r="E9806" t="s">
        <v>38</v>
      </c>
      <c r="F9806" t="s">
        <v>38</v>
      </c>
      <c r="J9806" t="s">
        <v>2327</v>
      </c>
    </row>
    <row r="9807" spans="1:10">
      <c r="A9807" t="s">
        <v>2550</v>
      </c>
      <c r="B9807" s="56">
        <v>0.1476851851851852</v>
      </c>
      <c r="C9807" t="s">
        <v>19</v>
      </c>
      <c r="D9807" t="s">
        <v>37</v>
      </c>
      <c r="E9807">
        <v>27</v>
      </c>
      <c r="F9807">
        <v>16</v>
      </c>
    </row>
    <row r="9808" spans="1:10">
      <c r="A9808" t="s">
        <v>2550</v>
      </c>
      <c r="B9808" s="56">
        <v>0.14861111111111111</v>
      </c>
      <c r="C9808" t="s">
        <v>21</v>
      </c>
      <c r="D9808" t="s">
        <v>321</v>
      </c>
      <c r="E9808">
        <v>29</v>
      </c>
      <c r="F9808">
        <v>19</v>
      </c>
    </row>
    <row r="9809" spans="1:6">
      <c r="A9809" t="s">
        <v>2550</v>
      </c>
      <c r="B9809" s="56">
        <v>0.15015046296296297</v>
      </c>
      <c r="C9809" t="s">
        <v>18</v>
      </c>
      <c r="D9809" t="s">
        <v>60</v>
      </c>
      <c r="E9809">
        <v>8</v>
      </c>
      <c r="F9809">
        <v>3</v>
      </c>
    </row>
    <row r="9810" spans="1:6">
      <c r="A9810" t="s">
        <v>2550</v>
      </c>
      <c r="B9810" s="56">
        <v>0.15034722222222222</v>
      </c>
      <c r="C9810" t="s">
        <v>18</v>
      </c>
      <c r="D9810" t="s">
        <v>109</v>
      </c>
      <c r="E9810">
        <v>15</v>
      </c>
      <c r="F9810">
        <v>12</v>
      </c>
    </row>
    <row r="9811" spans="1:6">
      <c r="A9811" t="s">
        <v>2550</v>
      </c>
      <c r="B9811" s="56">
        <v>0.15155092592592592</v>
      </c>
      <c r="C9811" t="s">
        <v>19</v>
      </c>
      <c r="D9811" t="s">
        <v>37</v>
      </c>
      <c r="E9811">
        <v>28</v>
      </c>
      <c r="F9811">
        <v>17</v>
      </c>
    </row>
    <row r="9812" spans="1:6">
      <c r="A9812" t="s">
        <v>2550</v>
      </c>
      <c r="B9812" s="56">
        <v>0.15162037037037038</v>
      </c>
      <c r="C9812" t="s">
        <v>19</v>
      </c>
      <c r="D9812" t="s">
        <v>137</v>
      </c>
      <c r="E9812">
        <v>30</v>
      </c>
      <c r="F9812">
        <v>17</v>
      </c>
    </row>
    <row r="9813" spans="1:6">
      <c r="A9813" t="s">
        <v>2550</v>
      </c>
      <c r="B9813" s="56">
        <v>0.15355324074074075</v>
      </c>
      <c r="C9813" t="s">
        <v>18</v>
      </c>
      <c r="D9813" t="s">
        <v>34</v>
      </c>
      <c r="E9813" t="s">
        <v>20</v>
      </c>
      <c r="F9813">
        <v>1</v>
      </c>
    </row>
    <row r="9814" spans="1:6">
      <c r="A9814" t="s">
        <v>2550</v>
      </c>
      <c r="B9814" s="56">
        <v>0.15562500000000001</v>
      </c>
      <c r="C9814" t="s">
        <v>13</v>
      </c>
      <c r="D9814" t="s">
        <v>24</v>
      </c>
      <c r="E9814" t="s">
        <v>20</v>
      </c>
      <c r="F9814">
        <v>1</v>
      </c>
    </row>
    <row r="9815" spans="1:6">
      <c r="A9815" t="s">
        <v>2550</v>
      </c>
      <c r="B9815" s="56">
        <v>0.15565972222222221</v>
      </c>
      <c r="C9815" t="s">
        <v>19</v>
      </c>
      <c r="D9815" t="s">
        <v>24</v>
      </c>
      <c r="E9815">
        <v>15</v>
      </c>
      <c r="F9815">
        <v>10</v>
      </c>
    </row>
    <row r="9816" spans="1:6">
      <c r="A9816" t="s">
        <v>2550</v>
      </c>
      <c r="B9816" s="56">
        <v>0.15969907407407408</v>
      </c>
      <c r="C9816" t="s">
        <v>888</v>
      </c>
      <c r="D9816" t="s">
        <v>51</v>
      </c>
      <c r="E9816">
        <v>13</v>
      </c>
      <c r="F9816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84</vt:i4>
      </vt:variant>
    </vt:vector>
  </HeadingPairs>
  <TitlesOfParts>
    <vt:vector size="84" baseType="lpstr">
      <vt:lpstr>C2E001</vt:lpstr>
      <vt:lpstr>C2E002</vt:lpstr>
      <vt:lpstr>C2E003</vt:lpstr>
      <vt:lpstr>C2E004</vt:lpstr>
      <vt:lpstr>C2E005</vt:lpstr>
      <vt:lpstr>C2E006</vt:lpstr>
      <vt:lpstr>C2E007</vt:lpstr>
      <vt:lpstr>C2E008</vt:lpstr>
      <vt:lpstr>C2E009</vt:lpstr>
      <vt:lpstr>C2E010</vt:lpstr>
      <vt:lpstr>C2E011</vt:lpstr>
      <vt:lpstr>C2E012</vt:lpstr>
      <vt:lpstr>C2E013</vt:lpstr>
      <vt:lpstr>C2E014</vt:lpstr>
      <vt:lpstr>C2E015</vt:lpstr>
      <vt:lpstr>C2E016</vt:lpstr>
      <vt:lpstr>C2E017</vt:lpstr>
      <vt:lpstr>C2E018</vt:lpstr>
      <vt:lpstr>C2E019</vt:lpstr>
      <vt:lpstr>C2E020</vt:lpstr>
      <vt:lpstr>C2E021</vt:lpstr>
      <vt:lpstr>C2E022</vt:lpstr>
      <vt:lpstr>C2E023</vt:lpstr>
      <vt:lpstr>C2E024</vt:lpstr>
      <vt:lpstr>C2E025</vt:lpstr>
      <vt:lpstr>C2E026</vt:lpstr>
      <vt:lpstr>C2E027</vt:lpstr>
      <vt:lpstr>C2E028</vt:lpstr>
      <vt:lpstr>C2E029</vt:lpstr>
      <vt:lpstr>C2E030</vt:lpstr>
      <vt:lpstr>C2E031</vt:lpstr>
      <vt:lpstr>C2E032</vt:lpstr>
      <vt:lpstr>C2E033</vt:lpstr>
      <vt:lpstr>C2E034</vt:lpstr>
      <vt:lpstr>C2E035</vt:lpstr>
      <vt:lpstr>C2E036</vt:lpstr>
      <vt:lpstr>C2E037</vt:lpstr>
      <vt:lpstr>C2E038</vt:lpstr>
      <vt:lpstr>C2E039</vt:lpstr>
      <vt:lpstr>C2E040</vt:lpstr>
      <vt:lpstr>C2E041</vt:lpstr>
      <vt:lpstr>C2E042</vt:lpstr>
      <vt:lpstr>C2E043</vt:lpstr>
      <vt:lpstr>C2E044</vt:lpstr>
      <vt:lpstr>C2E045</vt:lpstr>
      <vt:lpstr>C2E046</vt:lpstr>
      <vt:lpstr>C2E047</vt:lpstr>
      <vt:lpstr>C2E048</vt:lpstr>
      <vt:lpstr>C2E049</vt:lpstr>
      <vt:lpstr>C2E050</vt:lpstr>
      <vt:lpstr>C2E051</vt:lpstr>
      <vt:lpstr>C2E052</vt:lpstr>
      <vt:lpstr>C2E053</vt:lpstr>
      <vt:lpstr>C2E054</vt:lpstr>
      <vt:lpstr>C2E055</vt:lpstr>
      <vt:lpstr>C2E056</vt:lpstr>
      <vt:lpstr>C2E057</vt:lpstr>
      <vt:lpstr>C2E058</vt:lpstr>
      <vt:lpstr>C2E059</vt:lpstr>
      <vt:lpstr>C2E060</vt:lpstr>
      <vt:lpstr>C2E061</vt:lpstr>
      <vt:lpstr>C2E062</vt:lpstr>
      <vt:lpstr>C2E063</vt:lpstr>
      <vt:lpstr>C2E064</vt:lpstr>
      <vt:lpstr>C2E065</vt:lpstr>
      <vt:lpstr>C2E066</vt:lpstr>
      <vt:lpstr>C2E067</vt:lpstr>
      <vt:lpstr>C2E068</vt:lpstr>
      <vt:lpstr>C2E069</vt:lpstr>
      <vt:lpstr>C2E070</vt:lpstr>
      <vt:lpstr>C2E071</vt:lpstr>
      <vt:lpstr>C2E072</vt:lpstr>
      <vt:lpstr>C2E073</vt:lpstr>
      <vt:lpstr>C2E074</vt:lpstr>
      <vt:lpstr>C2E075</vt:lpstr>
      <vt:lpstr>C2E076</vt:lpstr>
      <vt:lpstr>C2E077</vt:lpstr>
      <vt:lpstr>C2E078</vt:lpstr>
      <vt:lpstr>C2E079</vt:lpstr>
      <vt:lpstr>C2E080</vt:lpstr>
      <vt:lpstr>C2E081</vt:lpstr>
      <vt:lpstr>C2E082</vt:lpstr>
      <vt:lpstr>C2E083</vt:lpstr>
      <vt:lpstr>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2019-11-09T17:44:32Z</dcterms:created>
  <dcterms:modified xsi:type="dcterms:W3CDTF">2019-11-09T19:26:39Z</dcterms:modified>
</cp:coreProperties>
</file>